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327" codeName="{37A63EE7-654F-3FA9-A528-636911D70600}"/>
  <workbookPr codeName="ThisWorkbook"/>
  <mc:AlternateContent xmlns:mc="http://schemas.openxmlformats.org/markup-compatibility/2006">
    <mc:Choice Requires="x15">
      <x15ac:absPath xmlns:x15ac="http://schemas.microsoft.com/office/spreadsheetml/2010/11/ac" url="D:\Work documents\2 Research\Global warming\Numerical Simulation\Data\"/>
    </mc:Choice>
  </mc:AlternateContent>
  <xr:revisionPtr revIDLastSave="0" documentId="13_ncr:1_{6CC5C73E-74F0-4277-8076-221ABA72BB20}" xr6:coauthVersionLast="47" xr6:coauthVersionMax="47" xr10:uidLastSave="{00000000-0000-0000-0000-000000000000}"/>
  <bookViews>
    <workbookView xWindow="16080" yWindow="-120" windowWidth="27480" windowHeight="16440" firstSheet="2" activeTab="8" xr2:uid="{00000000-000D-0000-FFFF-FFFF00000000}"/>
  </bookViews>
  <sheets>
    <sheet name="Data sources" sheetId="1" r:id="rId1"/>
    <sheet name="Initial burdens" sheetId="10" r:id="rId2"/>
    <sheet name="Atm concs" sheetId="11" r:id="rId3"/>
    <sheet name="Forestry timing" sheetId="6" r:id="rId4"/>
    <sheet name="Forestry bids" sheetId="8" r:id="rId5"/>
    <sheet name="Agriculture" sheetId="7" r:id="rId6"/>
    <sheet name="Seaweed" sheetId="12" r:id="rId7"/>
    <sheet name="CO2 MACC" sheetId="2" r:id="rId8"/>
    <sheet name="CO2 full stack" sheetId="5" r:id="rId9"/>
    <sheet name="Discount rates" sheetId="9" r:id="rId10"/>
  </sheets>
  <functionGroups builtInGroupCount="19"/>
  <definedNames>
    <definedName name="solver_adj" localSheetId="8" hidden="1">'CO2 full stack'!$I$4:$I$6</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2</definedName>
    <definedName name="solver_nod" localSheetId="8" hidden="1">2147483647</definedName>
    <definedName name="solver_num" localSheetId="8" hidden="1">0</definedName>
    <definedName name="solver_nwt" localSheetId="8" hidden="1">1</definedName>
    <definedName name="solver_opt" localSheetId="8" hidden="1">'CO2 full stack'!$J$6</definedName>
    <definedName name="solver_pre" localSheetId="8" hidden="1">0.000001</definedName>
    <definedName name="solver_rbv" localSheetId="8" hidden="1">2</definedName>
    <definedName name="solver_rlx" localSheetId="8" hidden="1">2</definedName>
    <definedName name="solver_rsd" localSheetId="8" hidden="1">0</definedName>
    <definedName name="solver_scl" localSheetId="8" hidden="1">2</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2</definedName>
    <definedName name="solver_val" localSheetId="8" hidden="1">0</definedName>
    <definedName name="solver_ver" localSheetId="8"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1" i="12" l="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10" i="12"/>
  <c r="A9" i="12"/>
  <c r="C32" i="12"/>
  <c r="C31" i="12"/>
  <c r="C30" i="12"/>
  <c r="C29" i="12"/>
  <c r="C28" i="12"/>
  <c r="C27" i="12"/>
  <c r="C26" i="12"/>
  <c r="C25" i="12"/>
  <c r="C24" i="12"/>
  <c r="C23" i="12"/>
  <c r="C22" i="12"/>
  <c r="C21" i="12"/>
  <c r="C20" i="12"/>
  <c r="C19" i="12"/>
  <c r="C18" i="12"/>
  <c r="C17" i="12"/>
  <c r="C16" i="12"/>
  <c r="C15" i="12"/>
  <c r="C14" i="12"/>
  <c r="C13" i="12"/>
  <c r="C12" i="12"/>
  <c r="C11" i="12"/>
  <c r="C10" i="12"/>
  <c r="C9" i="12"/>
  <c r="A6" i="12"/>
  <c r="A4" i="12" l="1"/>
  <c r="A25" i="8"/>
  <c r="A26" i="8" s="1"/>
  <c r="A27" i="8" s="1"/>
  <c r="A28" i="8" s="1"/>
  <c r="A29" i="8" s="1"/>
  <c r="A30" i="8" s="1"/>
  <c r="A31" i="8" s="1"/>
  <c r="A32" i="8" s="1"/>
  <c r="A33" i="8" s="1"/>
  <c r="A34" i="8" s="1"/>
  <c r="A35" i="8" s="1"/>
  <c r="A36" i="8" s="1"/>
  <c r="A37" i="8" s="1"/>
  <c r="A38" i="8" s="1"/>
  <c r="A39" i="8" s="1"/>
  <c r="A40" i="8" s="1"/>
  <c r="A41" i="8" s="1"/>
  <c r="A42" i="8" s="1"/>
  <c r="A43" i="8" s="1"/>
  <c r="A44" i="8" s="1"/>
  <c r="A45" i="8" s="1"/>
  <c r="A46" i="8" s="1"/>
  <c r="A47" i="8" s="1"/>
  <c r="A48" i="8" s="1"/>
  <c r="A49" i="8" s="1"/>
  <c r="A50" i="8" s="1"/>
  <c r="A51" i="8" s="1"/>
  <c r="A52" i="8" s="1"/>
  <c r="A53" i="8" s="1"/>
  <c r="A54" i="8" s="1"/>
  <c r="A55" i="8" s="1"/>
  <c r="A56" i="8" s="1"/>
  <c r="A57" i="8" s="1"/>
  <c r="A58" i="8" s="1"/>
  <c r="A59" i="8" s="1"/>
  <c r="A60" i="8" s="1"/>
  <c r="A61" i="8" s="1"/>
  <c r="A62" i="8" s="1"/>
  <c r="A63" i="8" s="1"/>
  <c r="A64" i="8" s="1"/>
  <c r="A65" i="8" s="1"/>
  <c r="A66" i="8" s="1"/>
  <c r="A67" i="8" s="1"/>
  <c r="A68" i="8" s="1"/>
  <c r="A69" i="8" s="1"/>
  <c r="A70" i="8" s="1"/>
  <c r="A71" i="8" s="1"/>
  <c r="A72" i="8" s="1"/>
  <c r="A73" i="8" s="1"/>
  <c r="A74" i="8" s="1"/>
  <c r="A75" i="8" s="1"/>
  <c r="A76" i="8" s="1"/>
  <c r="A77" i="8" s="1"/>
  <c r="A78" i="8" s="1"/>
  <c r="A79" i="8" s="1"/>
  <c r="A80" i="8" s="1"/>
  <c r="A81" i="8" s="1"/>
  <c r="A82" i="8" s="1"/>
  <c r="A83" i="8" s="1"/>
  <c r="A84" i="8" s="1"/>
  <c r="A85" i="8" s="1"/>
  <c r="A86" i="8" s="1"/>
  <c r="A87" i="8" s="1"/>
  <c r="A88" i="8" s="1"/>
  <c r="A89" i="8" s="1"/>
  <c r="A90" i="8" s="1"/>
  <c r="A91" i="8" s="1"/>
  <c r="A92" i="8" s="1"/>
  <c r="A93" i="8" s="1"/>
  <c r="A94" i="8" s="1"/>
  <c r="A95" i="8" s="1"/>
  <c r="A96" i="8" s="1"/>
  <c r="A97" i="8" s="1"/>
  <c r="A98" i="8" s="1"/>
  <c r="A99" i="8" s="1"/>
  <c r="A100" i="8" s="1"/>
  <c r="A101" i="8" s="1"/>
  <c r="A102" i="8" s="1"/>
  <c r="A103" i="8" s="1"/>
  <c r="A104" i="8" s="1"/>
  <c r="A105" i="8" s="1"/>
  <c r="A106" i="8" s="1"/>
  <c r="A107" i="8" s="1"/>
  <c r="A108" i="8" s="1"/>
  <c r="A109" i="8" s="1"/>
  <c r="A110" i="8" s="1"/>
  <c r="A111" i="8" s="1"/>
  <c r="A112" i="8" s="1"/>
  <c r="A113" i="8" s="1"/>
  <c r="A114" i="8" s="1"/>
  <c r="A115" i="8" s="1"/>
  <c r="A116" i="8" s="1"/>
  <c r="A117" i="8" s="1"/>
  <c r="A118" i="8" s="1"/>
  <c r="A119" i="8" s="1"/>
  <c r="A120" i="8" s="1"/>
  <c r="A121" i="8" s="1"/>
  <c r="A122" i="8" s="1"/>
  <c r="A123" i="8" s="1"/>
  <c r="A124" i="8" s="1"/>
  <c r="A125" i="8" s="1"/>
  <c r="A126" i="8" s="1"/>
  <c r="A127" i="8" s="1"/>
  <c r="A128" i="8" s="1"/>
  <c r="A129" i="8" s="1"/>
  <c r="A130" i="8" s="1"/>
  <c r="A131" i="8" s="1"/>
  <c r="A132" i="8" s="1"/>
  <c r="A133" i="8" s="1"/>
  <c r="A134" i="8" s="1"/>
  <c r="A135" i="8" s="1"/>
  <c r="A136" i="8" s="1"/>
  <c r="A137" i="8" s="1"/>
  <c r="A138" i="8" s="1"/>
  <c r="A139" i="8" s="1"/>
  <c r="A140" i="8" s="1"/>
  <c r="A141" i="8" s="1"/>
  <c r="A142" i="8" s="1"/>
  <c r="A143" i="8" s="1"/>
  <c r="A144" i="8" s="1"/>
  <c r="A145" i="8" s="1"/>
  <c r="A146" i="8" s="1"/>
  <c r="A147" i="8" s="1"/>
  <c r="A148" i="8" s="1"/>
  <c r="A149" i="8" s="1"/>
  <c r="A150" i="8" s="1"/>
  <c r="A151" i="8" s="1"/>
  <c r="A152" i="8" s="1"/>
  <c r="A153" i="8" s="1"/>
  <c r="A154" i="8" s="1"/>
  <c r="A155" i="8" s="1"/>
  <c r="A156" i="8" s="1"/>
  <c r="A157" i="8" s="1"/>
  <c r="A158" i="8" s="1"/>
  <c r="A159" i="8" s="1"/>
  <c r="A160" i="8" s="1"/>
  <c r="A161" i="8" s="1"/>
  <c r="A162" i="8" s="1"/>
  <c r="A163" i="8" s="1"/>
  <c r="A164" i="8" s="1"/>
  <c r="A165" i="8" s="1"/>
  <c r="A166" i="8" s="1"/>
  <c r="A167" i="8" s="1"/>
  <c r="A168" i="8" s="1"/>
  <c r="A169" i="8" s="1"/>
  <c r="A170" i="8" s="1"/>
  <c r="A171" i="8" s="1"/>
  <c r="A172" i="8" s="1"/>
  <c r="A173" i="8" s="1"/>
  <c r="A174" i="8" s="1"/>
  <c r="A175" i="8" s="1"/>
  <c r="A176" i="8" s="1"/>
  <c r="A177" i="8" s="1"/>
  <c r="A178" i="8" s="1"/>
  <c r="A179" i="8" s="1"/>
  <c r="A180" i="8" s="1"/>
  <c r="A181" i="8" s="1"/>
  <c r="A182" i="8" s="1"/>
  <c r="A183" i="8" s="1"/>
  <c r="A184" i="8" s="1"/>
  <c r="A185" i="8" s="1"/>
  <c r="A186" i="8" s="1"/>
  <c r="A187" i="8" s="1"/>
  <c r="A188" i="8" s="1"/>
  <c r="A189" i="8" s="1"/>
  <c r="A190" i="8" s="1"/>
  <c r="A191" i="8" s="1"/>
  <c r="A192" i="8" s="1"/>
  <c r="A193" i="8" s="1"/>
  <c r="A194" i="8" s="1"/>
  <c r="A195" i="8" s="1"/>
  <c r="A196" i="8" s="1"/>
  <c r="A197" i="8" s="1"/>
  <c r="A198" i="8" s="1"/>
  <c r="A199" i="8" s="1"/>
  <c r="A200" i="8" s="1"/>
  <c r="A201" i="8" s="1"/>
  <c r="A202" i="8" s="1"/>
  <c r="A203" i="8" s="1"/>
  <c r="A204" i="8" s="1"/>
  <c r="A205" i="8" s="1"/>
  <c r="A206" i="8" s="1"/>
  <c r="A207" i="8" s="1"/>
  <c r="A208" i="8" s="1"/>
  <c r="A209" i="8" s="1"/>
  <c r="A210" i="8" s="1"/>
  <c r="A211" i="8" s="1"/>
  <c r="A212" i="8" s="1"/>
  <c r="A213" i="8" s="1"/>
  <c r="A214" i="8" s="1"/>
  <c r="A215" i="8" s="1"/>
  <c r="A216" i="8" s="1"/>
  <c r="A21" i="8"/>
  <c r="A22" i="8" s="1"/>
  <c r="A23" i="8" s="1"/>
  <c r="A24" i="8" s="1"/>
  <c r="A19" i="8"/>
  <c r="A20" i="8" s="1"/>
  <c r="A18" i="8"/>
  <c r="H11" i="6"/>
  <c r="H12" i="6"/>
  <c r="H13" i="6"/>
  <c r="H14" i="6"/>
  <c r="H15" i="6"/>
  <c r="H16" i="6"/>
  <c r="H17" i="6"/>
  <c r="H18" i="6"/>
  <c r="H19" i="6"/>
  <c r="H20" i="6"/>
  <c r="H21" i="6"/>
  <c r="G166" i="6"/>
  <c r="G165" i="6"/>
  <c r="G164" i="6"/>
  <c r="G163" i="6"/>
  <c r="G162" i="6"/>
  <c r="G161" i="6"/>
  <c r="G160" i="6"/>
  <c r="G159" i="6"/>
  <c r="G158" i="6"/>
  <c r="G157" i="6"/>
  <c r="G156" i="6"/>
  <c r="G155" i="6"/>
  <c r="G154" i="6"/>
  <c r="G153" i="6"/>
  <c r="G152" i="6"/>
  <c r="G151" i="6"/>
  <c r="G150" i="6"/>
  <c r="G149" i="6"/>
  <c r="G148" i="6"/>
  <c r="G147" i="6"/>
  <c r="G146" i="6"/>
  <c r="G145" i="6"/>
  <c r="G144" i="6"/>
  <c r="G143" i="6"/>
  <c r="G142" i="6"/>
  <c r="G141" i="6"/>
  <c r="G140" i="6"/>
  <c r="G139" i="6"/>
  <c r="G138" i="6"/>
  <c r="G137" i="6"/>
  <c r="G136" i="6"/>
  <c r="G135" i="6"/>
  <c r="G134" i="6"/>
  <c r="G133" i="6"/>
  <c r="G132" i="6"/>
  <c r="G131" i="6"/>
  <c r="G130" i="6"/>
  <c r="G129" i="6"/>
  <c r="G128" i="6"/>
  <c r="G127" i="6"/>
  <c r="G126" i="6"/>
  <c r="G125" i="6"/>
  <c r="G124" i="6"/>
  <c r="G123" i="6"/>
  <c r="G122" i="6"/>
  <c r="G121" i="6"/>
  <c r="G120" i="6"/>
  <c r="G119" i="6"/>
  <c r="G118" i="6"/>
  <c r="G117" i="6"/>
  <c r="G116" i="6"/>
  <c r="G115" i="6"/>
  <c r="G114" i="6"/>
  <c r="G113" i="6"/>
  <c r="G112" i="6"/>
  <c r="G111" i="6"/>
  <c r="G110" i="6"/>
  <c r="G109" i="6"/>
  <c r="G108" i="6"/>
  <c r="G107" i="6"/>
  <c r="G106" i="6"/>
  <c r="G105" i="6"/>
  <c r="G104" i="6"/>
  <c r="G103" i="6"/>
  <c r="G102" i="6"/>
  <c r="G101" i="6"/>
  <c r="G100" i="6"/>
  <c r="G99" i="6"/>
  <c r="G98" i="6"/>
  <c r="G97" i="6"/>
  <c r="G96" i="6"/>
  <c r="G95" i="6"/>
  <c r="G94" i="6"/>
  <c r="G93" i="6"/>
  <c r="G92" i="6"/>
  <c r="G91" i="6"/>
  <c r="G90" i="6"/>
  <c r="G89" i="6"/>
  <c r="G88" i="6"/>
  <c r="G87" i="6"/>
  <c r="G86" i="6"/>
  <c r="G85" i="6"/>
  <c r="G84" i="6"/>
  <c r="G83" i="6"/>
  <c r="G82" i="6"/>
  <c r="G81" i="6"/>
  <c r="G80" i="6"/>
  <c r="G79" i="6"/>
  <c r="G78" i="6"/>
  <c r="G77" i="6"/>
  <c r="G76" i="6"/>
  <c r="G75" i="6"/>
  <c r="G74" i="6"/>
  <c r="G73" i="6"/>
  <c r="G72" i="6"/>
  <c r="G71" i="6"/>
  <c r="G70" i="6"/>
  <c r="G69" i="6"/>
  <c r="G68" i="6"/>
  <c r="G67" i="6"/>
  <c r="G66" i="6"/>
  <c r="G65" i="6"/>
  <c r="G64" i="6"/>
  <c r="G63" i="6"/>
  <c r="M63" i="6" s="1"/>
  <c r="G62" i="6"/>
  <c r="G61" i="6"/>
  <c r="G60" i="6"/>
  <c r="G59" i="6"/>
  <c r="M59" i="6" s="1"/>
  <c r="G58" i="6"/>
  <c r="G57" i="6"/>
  <c r="G56" i="6"/>
  <c r="G55" i="6"/>
  <c r="M55" i="6" s="1"/>
  <c r="G54" i="6"/>
  <c r="G53" i="6"/>
  <c r="G52" i="6"/>
  <c r="G51" i="6"/>
  <c r="M51" i="6" s="1"/>
  <c r="G50" i="6"/>
  <c r="G49" i="6"/>
  <c r="G48" i="6"/>
  <c r="G47" i="6"/>
  <c r="M47" i="6" s="1"/>
  <c r="G46" i="6"/>
  <c r="G45" i="6"/>
  <c r="G44" i="6"/>
  <c r="G43" i="6"/>
  <c r="M43" i="6" s="1"/>
  <c r="G42" i="6"/>
  <c r="G41" i="6"/>
  <c r="G40" i="6"/>
  <c r="G39" i="6"/>
  <c r="M39" i="6" s="1"/>
  <c r="G38" i="6"/>
  <c r="G37" i="6"/>
  <c r="G36" i="6"/>
  <c r="G35" i="6"/>
  <c r="M35" i="6" s="1"/>
  <c r="G34" i="6"/>
  <c r="G33" i="6"/>
  <c r="M33" i="6" s="1"/>
  <c r="G32" i="6"/>
  <c r="G31" i="6"/>
  <c r="G30" i="6"/>
  <c r="G29" i="6"/>
  <c r="G28" i="6"/>
  <c r="G27" i="6"/>
  <c r="G26" i="6"/>
  <c r="G25" i="6"/>
  <c r="G24" i="6"/>
  <c r="G23" i="6"/>
  <c r="G22" i="6"/>
  <c r="G21" i="6"/>
  <c r="G20" i="6"/>
  <c r="G19" i="6"/>
  <c r="G18" i="6"/>
  <c r="G17" i="6"/>
  <c r="G16" i="6"/>
  <c r="G15" i="6"/>
  <c r="G14" i="6"/>
  <c r="G13" i="6"/>
  <c r="G12" i="6"/>
  <c r="G11" i="6"/>
  <c r="G9" i="6" s="1"/>
  <c r="F166" i="6"/>
  <c r="F165" i="6"/>
  <c r="F164" i="6"/>
  <c r="F163" i="6"/>
  <c r="F162" i="6"/>
  <c r="F161" i="6"/>
  <c r="F160" i="6"/>
  <c r="F159" i="6"/>
  <c r="F158" i="6"/>
  <c r="F157" i="6"/>
  <c r="F156" i="6"/>
  <c r="F155" i="6"/>
  <c r="F154" i="6"/>
  <c r="F153" i="6"/>
  <c r="F152" i="6"/>
  <c r="F151" i="6"/>
  <c r="F150" i="6"/>
  <c r="F149" i="6"/>
  <c r="F148" i="6"/>
  <c r="F147" i="6"/>
  <c r="F146" i="6"/>
  <c r="F145" i="6"/>
  <c r="F144" i="6"/>
  <c r="F143" i="6"/>
  <c r="F142" i="6"/>
  <c r="F141" i="6"/>
  <c r="F140" i="6"/>
  <c r="F139" i="6"/>
  <c r="F138" i="6"/>
  <c r="F137" i="6"/>
  <c r="F136" i="6"/>
  <c r="F135" i="6"/>
  <c r="F134" i="6"/>
  <c r="F133" i="6"/>
  <c r="F132" i="6"/>
  <c r="F131" i="6"/>
  <c r="F130" i="6"/>
  <c r="F129" i="6"/>
  <c r="F128" i="6"/>
  <c r="F127" i="6"/>
  <c r="F126" i="6"/>
  <c r="F125" i="6"/>
  <c r="F124" i="6"/>
  <c r="F123" i="6"/>
  <c r="F122" i="6"/>
  <c r="F121" i="6"/>
  <c r="F120" i="6"/>
  <c r="F119" i="6"/>
  <c r="F118" i="6"/>
  <c r="F117" i="6"/>
  <c r="F116" i="6"/>
  <c r="F115" i="6"/>
  <c r="F114" i="6"/>
  <c r="F113" i="6"/>
  <c r="F112" i="6"/>
  <c r="F111" i="6"/>
  <c r="F110" i="6"/>
  <c r="F109" i="6"/>
  <c r="F108" i="6"/>
  <c r="F107" i="6"/>
  <c r="F106" i="6"/>
  <c r="F105" i="6"/>
  <c r="F104" i="6"/>
  <c r="F103" i="6"/>
  <c r="F102" i="6"/>
  <c r="F101" i="6"/>
  <c r="F100" i="6"/>
  <c r="F99" i="6"/>
  <c r="F98" i="6"/>
  <c r="F97" i="6"/>
  <c r="F96" i="6"/>
  <c r="F95" i="6"/>
  <c r="F94" i="6"/>
  <c r="F93" i="6"/>
  <c r="F92" i="6"/>
  <c r="F91" i="6"/>
  <c r="F90" i="6"/>
  <c r="F89" i="6"/>
  <c r="F88" i="6"/>
  <c r="F87" i="6"/>
  <c r="F86" i="6"/>
  <c r="F85" i="6"/>
  <c r="F84" i="6"/>
  <c r="F83" i="6"/>
  <c r="F82" i="6"/>
  <c r="F81" i="6"/>
  <c r="F80" i="6"/>
  <c r="F79" i="6"/>
  <c r="F78" i="6"/>
  <c r="F77" i="6"/>
  <c r="F76" i="6"/>
  <c r="F75" i="6"/>
  <c r="F74" i="6"/>
  <c r="F73" i="6"/>
  <c r="F72" i="6"/>
  <c r="F71" i="6"/>
  <c r="F70" i="6"/>
  <c r="F69" i="6"/>
  <c r="F68" i="6"/>
  <c r="F67" i="6"/>
  <c r="F66" i="6"/>
  <c r="F65" i="6"/>
  <c r="F64" i="6"/>
  <c r="F63" i="6"/>
  <c r="F62" i="6"/>
  <c r="F61" i="6"/>
  <c r="F60" i="6"/>
  <c r="F59" i="6"/>
  <c r="F58" i="6"/>
  <c r="F57" i="6"/>
  <c r="F56" i="6"/>
  <c r="F55" i="6"/>
  <c r="F54" i="6"/>
  <c r="F53" i="6"/>
  <c r="F52" i="6"/>
  <c r="F51" i="6"/>
  <c r="F50" i="6"/>
  <c r="F49" i="6"/>
  <c r="F48" i="6"/>
  <c r="F47" i="6"/>
  <c r="F46" i="6"/>
  <c r="F45" i="6"/>
  <c r="F44" i="6"/>
  <c r="F43" i="6"/>
  <c r="F42" i="6"/>
  <c r="F41" i="6"/>
  <c r="F40" i="6"/>
  <c r="F39" i="6"/>
  <c r="F38" i="6"/>
  <c r="F37" i="6"/>
  <c r="F36" i="6"/>
  <c r="F35" i="6"/>
  <c r="L35" i="6" s="1"/>
  <c r="F34" i="6"/>
  <c r="F33" i="6"/>
  <c r="F32" i="6"/>
  <c r="F31" i="6"/>
  <c r="F30" i="6"/>
  <c r="F29" i="6"/>
  <c r="F28" i="6"/>
  <c r="F27" i="6"/>
  <c r="F26" i="6"/>
  <c r="F25" i="6"/>
  <c r="F24" i="6"/>
  <c r="F23" i="6"/>
  <c r="F22" i="6"/>
  <c r="F21" i="6"/>
  <c r="F20" i="6"/>
  <c r="F19" i="6"/>
  <c r="F18" i="6"/>
  <c r="F17" i="6"/>
  <c r="F16" i="6"/>
  <c r="F15" i="6"/>
  <c r="F14" i="6"/>
  <c r="F13" i="6"/>
  <c r="F12" i="6"/>
  <c r="F11" i="6"/>
  <c r="E166" i="6"/>
  <c r="E165" i="6"/>
  <c r="E164" i="6"/>
  <c r="E163" i="6"/>
  <c r="E162" i="6"/>
  <c r="E161" i="6"/>
  <c r="E160" i="6"/>
  <c r="E159" i="6"/>
  <c r="E158" i="6"/>
  <c r="E157" i="6"/>
  <c r="E156" i="6"/>
  <c r="E155" i="6"/>
  <c r="E154" i="6"/>
  <c r="E153" i="6"/>
  <c r="E152" i="6"/>
  <c r="E151" i="6"/>
  <c r="E150" i="6"/>
  <c r="E149" i="6"/>
  <c r="E148" i="6"/>
  <c r="E147" i="6"/>
  <c r="E146" i="6"/>
  <c r="E145" i="6"/>
  <c r="E144" i="6"/>
  <c r="E143" i="6"/>
  <c r="E142" i="6"/>
  <c r="E141" i="6"/>
  <c r="E140" i="6"/>
  <c r="E139" i="6"/>
  <c r="E138" i="6"/>
  <c r="E137" i="6"/>
  <c r="E136" i="6"/>
  <c r="E135" i="6"/>
  <c r="E134" i="6"/>
  <c r="E133" i="6"/>
  <c r="E132" i="6"/>
  <c r="E131" i="6"/>
  <c r="E130" i="6"/>
  <c r="E129" i="6"/>
  <c r="E128" i="6"/>
  <c r="E127" i="6"/>
  <c r="E126" i="6"/>
  <c r="E125" i="6"/>
  <c r="E124" i="6"/>
  <c r="E123" i="6"/>
  <c r="E122" i="6"/>
  <c r="E121" i="6"/>
  <c r="E120" i="6"/>
  <c r="E119" i="6"/>
  <c r="E118" i="6"/>
  <c r="E117" i="6"/>
  <c r="E116" i="6"/>
  <c r="E115" i="6"/>
  <c r="E114" i="6"/>
  <c r="E113" i="6"/>
  <c r="E112" i="6"/>
  <c r="E111" i="6"/>
  <c r="E110" i="6"/>
  <c r="E109" i="6"/>
  <c r="E108" i="6"/>
  <c r="E107" i="6"/>
  <c r="E106" i="6"/>
  <c r="E105" i="6"/>
  <c r="E104" i="6"/>
  <c r="E103" i="6"/>
  <c r="E102" i="6"/>
  <c r="E101" i="6"/>
  <c r="E100" i="6"/>
  <c r="E99" i="6"/>
  <c r="E98" i="6"/>
  <c r="E97" i="6"/>
  <c r="E96" i="6"/>
  <c r="E95" i="6"/>
  <c r="E94" i="6"/>
  <c r="E93" i="6"/>
  <c r="E92" i="6"/>
  <c r="E91" i="6"/>
  <c r="E90" i="6"/>
  <c r="E89" i="6"/>
  <c r="E88" i="6"/>
  <c r="E87" i="6"/>
  <c r="E86" i="6"/>
  <c r="E85" i="6"/>
  <c r="E84" i="6"/>
  <c r="E83" i="6"/>
  <c r="E82" i="6"/>
  <c r="E81" i="6"/>
  <c r="E80" i="6"/>
  <c r="E79" i="6"/>
  <c r="E78"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E49" i="6"/>
  <c r="E48" i="6"/>
  <c r="E47" i="6"/>
  <c r="E46" i="6"/>
  <c r="E45" i="6"/>
  <c r="E44" i="6"/>
  <c r="E43" i="6"/>
  <c r="E42" i="6"/>
  <c r="E41" i="6"/>
  <c r="E40" i="6"/>
  <c r="E39" i="6"/>
  <c r="E38" i="6"/>
  <c r="E37" i="6"/>
  <c r="E36" i="6"/>
  <c r="E35" i="6"/>
  <c r="K35" i="6" s="1"/>
  <c r="E34" i="6"/>
  <c r="E33" i="6"/>
  <c r="E32" i="6"/>
  <c r="E31" i="6"/>
  <c r="E30" i="6"/>
  <c r="E29" i="6"/>
  <c r="E28" i="6"/>
  <c r="E27" i="6"/>
  <c r="E26" i="6"/>
  <c r="E25" i="6"/>
  <c r="E24" i="6"/>
  <c r="E23" i="6"/>
  <c r="E22" i="6"/>
  <c r="E21" i="6"/>
  <c r="E20" i="6"/>
  <c r="E19" i="6"/>
  <c r="E18" i="6"/>
  <c r="E17" i="6"/>
  <c r="E16" i="6"/>
  <c r="E15" i="6"/>
  <c r="E14" i="6"/>
  <c r="E13" i="6"/>
  <c r="E12" i="6"/>
  <c r="E11" i="6"/>
  <c r="M66" i="6"/>
  <c r="M65" i="6"/>
  <c r="M64" i="6"/>
  <c r="M62" i="6"/>
  <c r="M61" i="6"/>
  <c r="M60" i="6"/>
  <c r="M58" i="6"/>
  <c r="M57" i="6"/>
  <c r="M56" i="6"/>
  <c r="M54" i="6"/>
  <c r="M53" i="6"/>
  <c r="M52" i="6"/>
  <c r="M50" i="6"/>
  <c r="M49" i="6"/>
  <c r="M48" i="6"/>
  <c r="M46" i="6"/>
  <c r="M45" i="6"/>
  <c r="M44" i="6"/>
  <c r="M42" i="6"/>
  <c r="M41" i="6"/>
  <c r="M40" i="6"/>
  <c r="M38" i="6"/>
  <c r="M37" i="6"/>
  <c r="M36" i="6"/>
  <c r="L114" i="6"/>
  <c r="L113" i="6"/>
  <c r="L112" i="6"/>
  <c r="L111" i="6"/>
  <c r="L110" i="6"/>
  <c r="L109" i="6"/>
  <c r="L108" i="6"/>
  <c r="L107" i="6"/>
  <c r="L106" i="6"/>
  <c r="L105" i="6"/>
  <c r="L104" i="6"/>
  <c r="L103" i="6"/>
  <c r="L102" i="6"/>
  <c r="L101" i="6"/>
  <c r="L100" i="6"/>
  <c r="L99" i="6"/>
  <c r="L98" i="6"/>
  <c r="L97" i="6"/>
  <c r="L96" i="6"/>
  <c r="L95" i="6"/>
  <c r="L94" i="6"/>
  <c r="L93" i="6"/>
  <c r="L92" i="6"/>
  <c r="L91" i="6"/>
  <c r="L90" i="6"/>
  <c r="L89" i="6"/>
  <c r="L88" i="6"/>
  <c r="L87" i="6"/>
  <c r="L86" i="6"/>
  <c r="L85" i="6"/>
  <c r="L84" i="6"/>
  <c r="L83" i="6"/>
  <c r="L82" i="6"/>
  <c r="L81" i="6"/>
  <c r="L80" i="6"/>
  <c r="L79" i="6"/>
  <c r="L78" i="6"/>
  <c r="L77" i="6"/>
  <c r="L76" i="6"/>
  <c r="L75" i="6"/>
  <c r="L74" i="6"/>
  <c r="L73" i="6"/>
  <c r="L72" i="6"/>
  <c r="L71" i="6"/>
  <c r="L70" i="6"/>
  <c r="L69" i="6"/>
  <c r="L68" i="6"/>
  <c r="L67" i="6"/>
  <c r="L66" i="6"/>
  <c r="L65" i="6"/>
  <c r="L64" i="6"/>
  <c r="L63" i="6"/>
  <c r="L62" i="6"/>
  <c r="L61" i="6"/>
  <c r="L60" i="6"/>
  <c r="L59" i="6"/>
  <c r="L58" i="6"/>
  <c r="L57" i="6"/>
  <c r="L56" i="6"/>
  <c r="L55" i="6"/>
  <c r="L54" i="6"/>
  <c r="L53" i="6"/>
  <c r="L52" i="6"/>
  <c r="L51" i="6"/>
  <c r="L50" i="6"/>
  <c r="L49" i="6"/>
  <c r="L48" i="6"/>
  <c r="L47" i="6"/>
  <c r="L46" i="6"/>
  <c r="L45" i="6"/>
  <c r="L44" i="6"/>
  <c r="L43" i="6"/>
  <c r="L42" i="6"/>
  <c r="L41" i="6"/>
  <c r="L40" i="6"/>
  <c r="L39" i="6"/>
  <c r="L38" i="6"/>
  <c r="L37" i="6"/>
  <c r="L36" i="6"/>
  <c r="E9" i="6"/>
  <c r="E7" i="6" s="1"/>
  <c r="M34" i="6"/>
  <c r="L34" i="6"/>
  <c r="K34" i="6"/>
  <c r="L33" i="6"/>
  <c r="K33" i="6"/>
  <c r="M32" i="6"/>
  <c r="L32" i="6"/>
  <c r="K32" i="6"/>
  <c r="K215" i="8"/>
  <c r="G215" i="8"/>
  <c r="C215" i="8"/>
  <c r="H214" i="8"/>
  <c r="D214" i="8"/>
  <c r="I213" i="8"/>
  <c r="E213" i="8"/>
  <c r="J212" i="8"/>
  <c r="F212" i="8"/>
  <c r="K211" i="8"/>
  <c r="G211" i="8"/>
  <c r="C211" i="8"/>
  <c r="H210" i="8"/>
  <c r="D210" i="8"/>
  <c r="I209" i="8"/>
  <c r="E209" i="8"/>
  <c r="J208" i="8"/>
  <c r="F208" i="8"/>
  <c r="K207" i="8"/>
  <c r="G207" i="8"/>
  <c r="C207" i="8"/>
  <c r="H206" i="8"/>
  <c r="D206" i="8"/>
  <c r="I205" i="8"/>
  <c r="E205" i="8"/>
  <c r="J204" i="8"/>
  <c r="F204" i="8"/>
  <c r="K203" i="8"/>
  <c r="G203" i="8"/>
  <c r="C203" i="8"/>
  <c r="H202" i="8"/>
  <c r="D202" i="8"/>
  <c r="I201" i="8"/>
  <c r="E201" i="8"/>
  <c r="J200" i="8"/>
  <c r="F200" i="8"/>
  <c r="K199" i="8"/>
  <c r="G199" i="8"/>
  <c r="C199" i="8"/>
  <c r="H198" i="8"/>
  <c r="D198" i="8"/>
  <c r="I197" i="8"/>
  <c r="E197" i="8"/>
  <c r="J196" i="8"/>
  <c r="F196" i="8"/>
  <c r="K195" i="8"/>
  <c r="G195" i="8"/>
  <c r="C195" i="8"/>
  <c r="H194" i="8"/>
  <c r="D194" i="8"/>
  <c r="I193" i="8"/>
  <c r="E193" i="8"/>
  <c r="J192" i="8"/>
  <c r="F192" i="8"/>
  <c r="K191" i="8"/>
  <c r="G191" i="8"/>
  <c r="C191" i="8"/>
  <c r="H190" i="8"/>
  <c r="D190" i="8"/>
  <c r="I189" i="8"/>
  <c r="E189" i="8"/>
  <c r="J188" i="8"/>
  <c r="F188" i="8"/>
  <c r="K187" i="8"/>
  <c r="G187" i="8"/>
  <c r="C187" i="8"/>
  <c r="H186" i="8"/>
  <c r="D186" i="8"/>
  <c r="I185" i="8"/>
  <c r="E185" i="8"/>
  <c r="J184" i="8"/>
  <c r="F184" i="8"/>
  <c r="K183" i="8"/>
  <c r="G183" i="8"/>
  <c r="C183" i="8"/>
  <c r="H182" i="8"/>
  <c r="D182" i="8"/>
  <c r="I181" i="8"/>
  <c r="E181" i="8"/>
  <c r="J180" i="8"/>
  <c r="F180" i="8"/>
  <c r="K179" i="8"/>
  <c r="G179" i="8"/>
  <c r="C179" i="8"/>
  <c r="H178" i="8"/>
  <c r="D178" i="8"/>
  <c r="I177" i="8"/>
  <c r="E177" i="8"/>
  <c r="J176" i="8"/>
  <c r="F176" i="8"/>
  <c r="K175" i="8"/>
  <c r="G175" i="8"/>
  <c r="C175" i="8"/>
  <c r="H174" i="8"/>
  <c r="D174" i="8"/>
  <c r="I173" i="8"/>
  <c r="E173" i="8"/>
  <c r="J172" i="8"/>
  <c r="F172" i="8"/>
  <c r="K171" i="8"/>
  <c r="G171" i="8"/>
  <c r="C171" i="8"/>
  <c r="H170" i="8"/>
  <c r="D170" i="8"/>
  <c r="I169" i="8"/>
  <c r="E169" i="8"/>
  <c r="J168" i="8"/>
  <c r="F168" i="8"/>
  <c r="K167" i="8"/>
  <c r="G167" i="8"/>
  <c r="C167" i="8"/>
  <c r="H166" i="8"/>
  <c r="D166" i="8"/>
  <c r="I165" i="8"/>
  <c r="E165" i="8"/>
  <c r="J164" i="8"/>
  <c r="F164" i="8"/>
  <c r="K163" i="8"/>
  <c r="G163" i="8"/>
  <c r="C163" i="8"/>
  <c r="H162" i="8"/>
  <c r="D162" i="8"/>
  <c r="I161" i="8"/>
  <c r="E161" i="8"/>
  <c r="J160" i="8"/>
  <c r="F160" i="8"/>
  <c r="K159" i="8"/>
  <c r="J215" i="8"/>
  <c r="F215" i="8"/>
  <c r="K214" i="8"/>
  <c r="G214" i="8"/>
  <c r="C214" i="8"/>
  <c r="H213" i="8"/>
  <c r="D213" i="8"/>
  <c r="I212" i="8"/>
  <c r="E212" i="8"/>
  <c r="J211" i="8"/>
  <c r="F211" i="8"/>
  <c r="K210" i="8"/>
  <c r="G210" i="8"/>
  <c r="C210" i="8"/>
  <c r="H209" i="8"/>
  <c r="D209" i="8"/>
  <c r="I208" i="8"/>
  <c r="E208" i="8"/>
  <c r="J207" i="8"/>
  <c r="F207" i="8"/>
  <c r="K206" i="8"/>
  <c r="G206" i="8"/>
  <c r="C206" i="8"/>
  <c r="H205" i="8"/>
  <c r="D205" i="8"/>
  <c r="I204" i="8"/>
  <c r="E204" i="8"/>
  <c r="J203" i="8"/>
  <c r="F203" i="8"/>
  <c r="K202" i="8"/>
  <c r="G202" i="8"/>
  <c r="C202" i="8"/>
  <c r="H201" i="8"/>
  <c r="D201" i="8"/>
  <c r="I200" i="8"/>
  <c r="E200" i="8"/>
  <c r="J199" i="8"/>
  <c r="F199" i="8"/>
  <c r="K198" i="8"/>
  <c r="G198" i="8"/>
  <c r="C198" i="8"/>
  <c r="H197" i="8"/>
  <c r="D197" i="8"/>
  <c r="I196" i="8"/>
  <c r="E196" i="8"/>
  <c r="J195" i="8"/>
  <c r="F195" i="8"/>
  <c r="K194" i="8"/>
  <c r="G194" i="8"/>
  <c r="C194" i="8"/>
  <c r="H193" i="8"/>
  <c r="D193" i="8"/>
  <c r="I192" i="8"/>
  <c r="E192" i="8"/>
  <c r="J191" i="8"/>
  <c r="F191" i="8"/>
  <c r="K190" i="8"/>
  <c r="G190" i="8"/>
  <c r="C190" i="8"/>
  <c r="H189" i="8"/>
  <c r="D189" i="8"/>
  <c r="I188" i="8"/>
  <c r="E188" i="8"/>
  <c r="J187" i="8"/>
  <c r="F187" i="8"/>
  <c r="K186" i="8"/>
  <c r="G186" i="8"/>
  <c r="C186" i="8"/>
  <c r="H185" i="8"/>
  <c r="D185" i="8"/>
  <c r="I184" i="8"/>
  <c r="E184" i="8"/>
  <c r="J183" i="8"/>
  <c r="F183" i="8"/>
  <c r="K182" i="8"/>
  <c r="G182" i="8"/>
  <c r="C182" i="8"/>
  <c r="H181" i="8"/>
  <c r="D181" i="8"/>
  <c r="I180" i="8"/>
  <c r="E180" i="8"/>
  <c r="J179" i="8"/>
  <c r="F179" i="8"/>
  <c r="K178" i="8"/>
  <c r="G178" i="8"/>
  <c r="C178" i="8"/>
  <c r="H177" i="8"/>
  <c r="D177" i="8"/>
  <c r="I176" i="8"/>
  <c r="E176" i="8"/>
  <c r="J175" i="8"/>
  <c r="F175" i="8"/>
  <c r="K174" i="8"/>
  <c r="G174" i="8"/>
  <c r="C174" i="8"/>
  <c r="H173" i="8"/>
  <c r="D173" i="8"/>
  <c r="I172" i="8"/>
  <c r="E172" i="8"/>
  <c r="J171" i="8"/>
  <c r="F171" i="8"/>
  <c r="K170" i="8"/>
  <c r="G170" i="8"/>
  <c r="C170" i="8"/>
  <c r="H169" i="8"/>
  <c r="D169" i="8"/>
  <c r="I168" i="8"/>
  <c r="E168" i="8"/>
  <c r="J167" i="8"/>
  <c r="F167" i="8"/>
  <c r="K166" i="8"/>
  <c r="G166" i="8"/>
  <c r="C166" i="8"/>
  <c r="H165" i="8"/>
  <c r="D165" i="8"/>
  <c r="I164" i="8"/>
  <c r="E164" i="8"/>
  <c r="J163" i="8"/>
  <c r="I215" i="8"/>
  <c r="E215" i="8"/>
  <c r="J214" i="8"/>
  <c r="F214" i="8"/>
  <c r="K213" i="8"/>
  <c r="G213" i="8"/>
  <c r="C213" i="8"/>
  <c r="H212" i="8"/>
  <c r="D212" i="8"/>
  <c r="I211" i="8"/>
  <c r="E211" i="8"/>
  <c r="J210" i="8"/>
  <c r="F210" i="8"/>
  <c r="K209" i="8"/>
  <c r="G209" i="8"/>
  <c r="C209" i="8"/>
  <c r="H208" i="8"/>
  <c r="D208" i="8"/>
  <c r="I207" i="8"/>
  <c r="E207" i="8"/>
  <c r="J206" i="8"/>
  <c r="F206" i="8"/>
  <c r="K205" i="8"/>
  <c r="G205" i="8"/>
  <c r="C205" i="8"/>
  <c r="H204" i="8"/>
  <c r="D204" i="8"/>
  <c r="I203" i="8"/>
  <c r="E203" i="8"/>
  <c r="J202" i="8"/>
  <c r="F202" i="8"/>
  <c r="K201" i="8"/>
  <c r="G201" i="8"/>
  <c r="C201" i="8"/>
  <c r="H200" i="8"/>
  <c r="D200" i="8"/>
  <c r="I199" i="8"/>
  <c r="E199" i="8"/>
  <c r="J198" i="8"/>
  <c r="F198" i="8"/>
  <c r="K197" i="8"/>
  <c r="G197" i="8"/>
  <c r="C197" i="8"/>
  <c r="H196" i="8"/>
  <c r="D196" i="8"/>
  <c r="I195" i="8"/>
  <c r="E195" i="8"/>
  <c r="J194" i="8"/>
  <c r="F194" i="8"/>
  <c r="K193" i="8"/>
  <c r="G193" i="8"/>
  <c r="C193" i="8"/>
  <c r="H192" i="8"/>
  <c r="D192" i="8"/>
  <c r="I191" i="8"/>
  <c r="E191" i="8"/>
  <c r="J190" i="8"/>
  <c r="F190" i="8"/>
  <c r="K189" i="8"/>
  <c r="G189" i="8"/>
  <c r="C189" i="8"/>
  <c r="H188" i="8"/>
  <c r="D188" i="8"/>
  <c r="I187" i="8"/>
  <c r="E187" i="8"/>
  <c r="J186" i="8"/>
  <c r="F186" i="8"/>
  <c r="K185" i="8"/>
  <c r="G185" i="8"/>
  <c r="C185" i="8"/>
  <c r="H184" i="8"/>
  <c r="D184" i="8"/>
  <c r="I183" i="8"/>
  <c r="E183" i="8"/>
  <c r="J182" i="8"/>
  <c r="F182" i="8"/>
  <c r="K181" i="8"/>
  <c r="G181" i="8"/>
  <c r="C181" i="8"/>
  <c r="H180" i="8"/>
  <c r="D180" i="8"/>
  <c r="I179" i="8"/>
  <c r="E179" i="8"/>
  <c r="J178" i="8"/>
  <c r="F178" i="8"/>
  <c r="K177" i="8"/>
  <c r="G177" i="8"/>
  <c r="C177" i="8"/>
  <c r="H176" i="8"/>
  <c r="D176" i="8"/>
  <c r="I175" i="8"/>
  <c r="E175" i="8"/>
  <c r="J174" i="8"/>
  <c r="F174" i="8"/>
  <c r="K173" i="8"/>
  <c r="G173" i="8"/>
  <c r="C173" i="8"/>
  <c r="H172" i="8"/>
  <c r="D172" i="8"/>
  <c r="I171" i="8"/>
  <c r="E171" i="8"/>
  <c r="J170" i="8"/>
  <c r="F170" i="8"/>
  <c r="K169" i="8"/>
  <c r="G169" i="8"/>
  <c r="C169" i="8"/>
  <c r="H168" i="8"/>
  <c r="D168" i="8"/>
  <c r="I167" i="8"/>
  <c r="E167" i="8"/>
  <c r="J166" i="8"/>
  <c r="F166" i="8"/>
  <c r="K165" i="8"/>
  <c r="G165" i="8"/>
  <c r="C165" i="8"/>
  <c r="H164" i="8"/>
  <c r="D164" i="8"/>
  <c r="I163" i="8"/>
  <c r="E163" i="8"/>
  <c r="J162" i="8"/>
  <c r="F162" i="8"/>
  <c r="K161" i="8"/>
  <c r="G161" i="8"/>
  <c r="C161" i="8"/>
  <c r="H160" i="8"/>
  <c r="D160" i="8"/>
  <c r="I159" i="8"/>
  <c r="H215" i="8"/>
  <c r="J213" i="8"/>
  <c r="C212" i="8"/>
  <c r="E210" i="8"/>
  <c r="G208" i="8"/>
  <c r="I206" i="8"/>
  <c r="K204" i="8"/>
  <c r="D203" i="8"/>
  <c r="F201" i="8"/>
  <c r="H199" i="8"/>
  <c r="J197" i="8"/>
  <c r="C196" i="8"/>
  <c r="E194" i="8"/>
  <c r="G192" i="8"/>
  <c r="I190" i="8"/>
  <c r="K188" i="8"/>
  <c r="D187" i="8"/>
  <c r="F185" i="8"/>
  <c r="H183" i="8"/>
  <c r="J181" i="8"/>
  <c r="C180" i="8"/>
  <c r="E178" i="8"/>
  <c r="G176" i="8"/>
  <c r="I174" i="8"/>
  <c r="K172" i="8"/>
  <c r="D171" i="8"/>
  <c r="F169" i="8"/>
  <c r="H167" i="8"/>
  <c r="J165" i="8"/>
  <c r="C164" i="8"/>
  <c r="K162" i="8"/>
  <c r="C162" i="8"/>
  <c r="D161" i="8"/>
  <c r="E160" i="8"/>
  <c r="G159" i="8"/>
  <c r="C159" i="8"/>
  <c r="H158" i="8"/>
  <c r="D158" i="8"/>
  <c r="I157" i="8"/>
  <c r="E157" i="8"/>
  <c r="J156" i="8"/>
  <c r="F156" i="8"/>
  <c r="K155" i="8"/>
  <c r="G155" i="8"/>
  <c r="C155" i="8"/>
  <c r="H154" i="8"/>
  <c r="D154" i="8"/>
  <c r="I153" i="8"/>
  <c r="E153" i="8"/>
  <c r="J152" i="8"/>
  <c r="F152" i="8"/>
  <c r="K151" i="8"/>
  <c r="G151" i="8"/>
  <c r="C151" i="8"/>
  <c r="H150" i="8"/>
  <c r="D150" i="8"/>
  <c r="I149" i="8"/>
  <c r="E149" i="8"/>
  <c r="J148" i="8"/>
  <c r="F148" i="8"/>
  <c r="K147" i="8"/>
  <c r="G147" i="8"/>
  <c r="C147" i="8"/>
  <c r="H146" i="8"/>
  <c r="D146" i="8"/>
  <c r="I145" i="8"/>
  <c r="E145" i="8"/>
  <c r="J144" i="8"/>
  <c r="F144" i="8"/>
  <c r="K143" i="8"/>
  <c r="G143" i="8"/>
  <c r="C143" i="8"/>
  <c r="H142" i="8"/>
  <c r="D142" i="8"/>
  <c r="I141" i="8"/>
  <c r="E141" i="8"/>
  <c r="J140" i="8"/>
  <c r="F140" i="8"/>
  <c r="K139" i="8"/>
  <c r="G139" i="8"/>
  <c r="C139" i="8"/>
  <c r="H138" i="8"/>
  <c r="D138" i="8"/>
  <c r="I137" i="8"/>
  <c r="E137" i="8"/>
  <c r="J136" i="8"/>
  <c r="F136" i="8"/>
  <c r="K135" i="8"/>
  <c r="G135" i="8"/>
  <c r="C135" i="8"/>
  <c r="H134" i="8"/>
  <c r="D134" i="8"/>
  <c r="I133" i="8"/>
  <c r="E133" i="8"/>
  <c r="J132" i="8"/>
  <c r="F132" i="8"/>
  <c r="K131" i="8"/>
  <c r="G131" i="8"/>
  <c r="C131" i="8"/>
  <c r="H130" i="8"/>
  <c r="D130" i="8"/>
  <c r="I129" i="8"/>
  <c r="E129" i="8"/>
  <c r="J128" i="8"/>
  <c r="F128" i="8"/>
  <c r="K127" i="8"/>
  <c r="G127" i="8"/>
  <c r="C127" i="8"/>
  <c r="H126" i="8"/>
  <c r="D126" i="8"/>
  <c r="I125" i="8"/>
  <c r="E125" i="8"/>
  <c r="J124" i="8"/>
  <c r="F124" i="8"/>
  <c r="K123" i="8"/>
  <c r="G123" i="8"/>
  <c r="C123" i="8"/>
  <c r="H122" i="8"/>
  <c r="D122" i="8"/>
  <c r="I121" i="8"/>
  <c r="E121" i="8"/>
  <c r="J120" i="8"/>
  <c r="F120" i="8"/>
  <c r="K119" i="8"/>
  <c r="G119" i="8"/>
  <c r="C119" i="8"/>
  <c r="H118" i="8"/>
  <c r="D118" i="8"/>
  <c r="I117" i="8"/>
  <c r="E117" i="8"/>
  <c r="J116" i="8"/>
  <c r="F116" i="8"/>
  <c r="K115" i="8"/>
  <c r="G115" i="8"/>
  <c r="C115" i="8"/>
  <c r="H114" i="8"/>
  <c r="D114" i="8"/>
  <c r="I113" i="8"/>
  <c r="E113" i="8"/>
  <c r="J112" i="8"/>
  <c r="F112" i="8"/>
  <c r="K111" i="8"/>
  <c r="G111" i="8"/>
  <c r="C111" i="8"/>
  <c r="H110" i="8"/>
  <c r="D110" i="8"/>
  <c r="I109" i="8"/>
  <c r="E109" i="8"/>
  <c r="J108" i="8"/>
  <c r="F108" i="8"/>
  <c r="D215" i="8"/>
  <c r="F213" i="8"/>
  <c r="H211" i="8"/>
  <c r="J209" i="8"/>
  <c r="C208" i="8"/>
  <c r="E206" i="8"/>
  <c r="G204" i="8"/>
  <c r="I202" i="8"/>
  <c r="K200" i="8"/>
  <c r="D199" i="8"/>
  <c r="F197" i="8"/>
  <c r="H195" i="8"/>
  <c r="J193" i="8"/>
  <c r="C192" i="8"/>
  <c r="E190" i="8"/>
  <c r="G188" i="8"/>
  <c r="I186" i="8"/>
  <c r="K184" i="8"/>
  <c r="D183" i="8"/>
  <c r="F181" i="8"/>
  <c r="H179" i="8"/>
  <c r="J177" i="8"/>
  <c r="C176" i="8"/>
  <c r="E174" i="8"/>
  <c r="G172" i="8"/>
  <c r="I170" i="8"/>
  <c r="K168" i="8"/>
  <c r="D167" i="8"/>
  <c r="F165" i="8"/>
  <c r="H163" i="8"/>
  <c r="I162" i="8"/>
  <c r="J161" i="8"/>
  <c r="K160" i="8"/>
  <c r="C160" i="8"/>
  <c r="F159" i="8"/>
  <c r="K158" i="8"/>
  <c r="G158" i="8"/>
  <c r="C158" i="8"/>
  <c r="H157" i="8"/>
  <c r="D157" i="8"/>
  <c r="I156" i="8"/>
  <c r="E156" i="8"/>
  <c r="J155" i="8"/>
  <c r="F155" i="8"/>
  <c r="K154" i="8"/>
  <c r="G154" i="8"/>
  <c r="C154" i="8"/>
  <c r="H153" i="8"/>
  <c r="D153" i="8"/>
  <c r="I152" i="8"/>
  <c r="E152" i="8"/>
  <c r="J151" i="8"/>
  <c r="F151" i="8"/>
  <c r="K150" i="8"/>
  <c r="G150" i="8"/>
  <c r="C150" i="8"/>
  <c r="H149" i="8"/>
  <c r="D149" i="8"/>
  <c r="I148" i="8"/>
  <c r="E148" i="8"/>
  <c r="J147" i="8"/>
  <c r="F147" i="8"/>
  <c r="K146" i="8"/>
  <c r="G146" i="8"/>
  <c r="C146" i="8"/>
  <c r="H145" i="8"/>
  <c r="D145" i="8"/>
  <c r="I144" i="8"/>
  <c r="E144" i="8"/>
  <c r="J143" i="8"/>
  <c r="F143" i="8"/>
  <c r="K142" i="8"/>
  <c r="G142" i="8"/>
  <c r="C142" i="8"/>
  <c r="H141" i="8"/>
  <c r="D141" i="8"/>
  <c r="I140" i="8"/>
  <c r="E140" i="8"/>
  <c r="J139" i="8"/>
  <c r="F139" i="8"/>
  <c r="K138" i="8"/>
  <c r="G138" i="8"/>
  <c r="C138" i="8"/>
  <c r="H137" i="8"/>
  <c r="D137" i="8"/>
  <c r="I136" i="8"/>
  <c r="E136" i="8"/>
  <c r="J135" i="8"/>
  <c r="F135" i="8"/>
  <c r="K134" i="8"/>
  <c r="G134" i="8"/>
  <c r="C134" i="8"/>
  <c r="H133" i="8"/>
  <c r="D133" i="8"/>
  <c r="I132" i="8"/>
  <c r="E132" i="8"/>
  <c r="J131" i="8"/>
  <c r="F131" i="8"/>
  <c r="K130" i="8"/>
  <c r="G130" i="8"/>
  <c r="C130" i="8"/>
  <c r="H129" i="8"/>
  <c r="D129" i="8"/>
  <c r="I128" i="8"/>
  <c r="E128" i="8"/>
  <c r="J127" i="8"/>
  <c r="F127" i="8"/>
  <c r="K126" i="8"/>
  <c r="G126" i="8"/>
  <c r="C126" i="8"/>
  <c r="H125" i="8"/>
  <c r="D125" i="8"/>
  <c r="I124" i="8"/>
  <c r="E124" i="8"/>
  <c r="J123" i="8"/>
  <c r="F123" i="8"/>
  <c r="K122" i="8"/>
  <c r="G122" i="8"/>
  <c r="C122" i="8"/>
  <c r="H121" i="8"/>
  <c r="D121" i="8"/>
  <c r="I120" i="8"/>
  <c r="E120" i="8"/>
  <c r="J119" i="8"/>
  <c r="F119" i="8"/>
  <c r="K118" i="8"/>
  <c r="G118" i="8"/>
  <c r="I214" i="8"/>
  <c r="K212" i="8"/>
  <c r="D211" i="8"/>
  <c r="F209" i="8"/>
  <c r="H207" i="8"/>
  <c r="J205" i="8"/>
  <c r="C204" i="8"/>
  <c r="E202" i="8"/>
  <c r="G200" i="8"/>
  <c r="I198" i="8"/>
  <c r="K196" i="8"/>
  <c r="D195" i="8"/>
  <c r="F193" i="8"/>
  <c r="H191" i="8"/>
  <c r="J189" i="8"/>
  <c r="C188" i="8"/>
  <c r="E186" i="8"/>
  <c r="G184" i="8"/>
  <c r="I182" i="8"/>
  <c r="K180" i="8"/>
  <c r="D179" i="8"/>
  <c r="F177" i="8"/>
  <c r="H175" i="8"/>
  <c r="J173" i="8"/>
  <c r="C172" i="8"/>
  <c r="E170" i="8"/>
  <c r="G168" i="8"/>
  <c r="I166" i="8"/>
  <c r="K164" i="8"/>
  <c r="F163" i="8"/>
  <c r="G162" i="8"/>
  <c r="H161" i="8"/>
  <c r="I160" i="8"/>
  <c r="J159" i="8"/>
  <c r="E159" i="8"/>
  <c r="J158" i="8"/>
  <c r="F158" i="8"/>
  <c r="K157" i="8"/>
  <c r="G157" i="8"/>
  <c r="C157" i="8"/>
  <c r="H156" i="8"/>
  <c r="D156" i="8"/>
  <c r="I155" i="8"/>
  <c r="E155" i="8"/>
  <c r="J154" i="8"/>
  <c r="F154" i="8"/>
  <c r="K153" i="8"/>
  <c r="G153" i="8"/>
  <c r="C153" i="8"/>
  <c r="H152" i="8"/>
  <c r="D152" i="8"/>
  <c r="I151" i="8"/>
  <c r="E151" i="8"/>
  <c r="J150" i="8"/>
  <c r="F150" i="8"/>
  <c r="K149" i="8"/>
  <c r="G149" i="8"/>
  <c r="C149" i="8"/>
  <c r="H148" i="8"/>
  <c r="D148" i="8"/>
  <c r="I147" i="8"/>
  <c r="E147" i="8"/>
  <c r="J146" i="8"/>
  <c r="F146" i="8"/>
  <c r="K145" i="8"/>
  <c r="G145" i="8"/>
  <c r="C145" i="8"/>
  <c r="H144" i="8"/>
  <c r="D144" i="8"/>
  <c r="I143" i="8"/>
  <c r="E143" i="8"/>
  <c r="J142" i="8"/>
  <c r="F142" i="8"/>
  <c r="K141" i="8"/>
  <c r="G141" i="8"/>
  <c r="C141" i="8"/>
  <c r="H140" i="8"/>
  <c r="D140" i="8"/>
  <c r="I139" i="8"/>
  <c r="E139" i="8"/>
  <c r="J138" i="8"/>
  <c r="F138" i="8"/>
  <c r="K137" i="8"/>
  <c r="G137" i="8"/>
  <c r="C137" i="8"/>
  <c r="H136" i="8"/>
  <c r="D136" i="8"/>
  <c r="I135" i="8"/>
  <c r="E135" i="8"/>
  <c r="J134" i="8"/>
  <c r="F134" i="8"/>
  <c r="K133" i="8"/>
  <c r="G133" i="8"/>
  <c r="C133" i="8"/>
  <c r="H132" i="8"/>
  <c r="D132" i="8"/>
  <c r="I131" i="8"/>
  <c r="E131" i="8"/>
  <c r="J130" i="8"/>
  <c r="F130" i="8"/>
  <c r="K129" i="8"/>
  <c r="G129" i="8"/>
  <c r="C129" i="8"/>
  <c r="H128" i="8"/>
  <c r="D128" i="8"/>
  <c r="I127" i="8"/>
  <c r="E127" i="8"/>
  <c r="J126" i="8"/>
  <c r="F126" i="8"/>
  <c r="K125" i="8"/>
  <c r="G125" i="8"/>
  <c r="C125" i="8"/>
  <c r="H124" i="8"/>
  <c r="D124" i="8"/>
  <c r="I123" i="8"/>
  <c r="E123" i="8"/>
  <c r="J122" i="8"/>
  <c r="F122" i="8"/>
  <c r="K121" i="8"/>
  <c r="G121" i="8"/>
  <c r="C121" i="8"/>
  <c r="H120" i="8"/>
  <c r="D120" i="8"/>
  <c r="I119" i="8"/>
  <c r="E119" i="8"/>
  <c r="J118" i="8"/>
  <c r="F118" i="8"/>
  <c r="K117" i="8"/>
  <c r="G117" i="8"/>
  <c r="C117" i="8"/>
  <c r="H116" i="8"/>
  <c r="D116" i="8"/>
  <c r="I115" i="8"/>
  <c r="E115" i="8"/>
  <c r="J114" i="8"/>
  <c r="F114" i="8"/>
  <c r="K113" i="8"/>
  <c r="G113" i="8"/>
  <c r="C113" i="8"/>
  <c r="H112" i="8"/>
  <c r="D112" i="8"/>
  <c r="I111" i="8"/>
  <c r="E111" i="8"/>
  <c r="J110" i="8"/>
  <c r="F110" i="8"/>
  <c r="K109" i="8"/>
  <c r="G109" i="8"/>
  <c r="C109" i="8"/>
  <c r="H108" i="8"/>
  <c r="D108" i="8"/>
  <c r="I107" i="8"/>
  <c r="E107" i="8"/>
  <c r="E214" i="8"/>
  <c r="D207" i="8"/>
  <c r="C200" i="8"/>
  <c r="K192" i="8"/>
  <c r="J185" i="8"/>
  <c r="I178" i="8"/>
  <c r="H171" i="8"/>
  <c r="G164" i="8"/>
  <c r="G160" i="8"/>
  <c r="E158" i="8"/>
  <c r="G156" i="8"/>
  <c r="I154" i="8"/>
  <c r="K152" i="8"/>
  <c r="D151" i="8"/>
  <c r="F149" i="8"/>
  <c r="H147" i="8"/>
  <c r="J145" i="8"/>
  <c r="C144" i="8"/>
  <c r="E142" i="8"/>
  <c r="G140" i="8"/>
  <c r="I138" i="8"/>
  <c r="K136" i="8"/>
  <c r="D135" i="8"/>
  <c r="F133" i="8"/>
  <c r="H131" i="8"/>
  <c r="J129" i="8"/>
  <c r="C128" i="8"/>
  <c r="E126" i="8"/>
  <c r="G124" i="8"/>
  <c r="I122" i="8"/>
  <c r="K120" i="8"/>
  <c r="D119" i="8"/>
  <c r="J117" i="8"/>
  <c r="K116" i="8"/>
  <c r="C116" i="8"/>
  <c r="D115" i="8"/>
  <c r="E114" i="8"/>
  <c r="F113" i="8"/>
  <c r="G112" i="8"/>
  <c r="H111" i="8"/>
  <c r="I110" i="8"/>
  <c r="J109" i="8"/>
  <c r="K108" i="8"/>
  <c r="C108" i="8"/>
  <c r="G107" i="8"/>
  <c r="K106" i="8"/>
  <c r="G106" i="8"/>
  <c r="C106" i="8"/>
  <c r="H105" i="8"/>
  <c r="D105" i="8"/>
  <c r="I104" i="8"/>
  <c r="E104" i="8"/>
  <c r="J103" i="8"/>
  <c r="F103" i="8"/>
  <c r="K102" i="8"/>
  <c r="G102" i="8"/>
  <c r="C102" i="8"/>
  <c r="H101" i="8"/>
  <c r="D101" i="8"/>
  <c r="I100" i="8"/>
  <c r="E100" i="8"/>
  <c r="J99" i="8"/>
  <c r="F99" i="8"/>
  <c r="K98" i="8"/>
  <c r="G98" i="8"/>
  <c r="C98" i="8"/>
  <c r="H97" i="8"/>
  <c r="D97" i="8"/>
  <c r="I96" i="8"/>
  <c r="E96" i="8"/>
  <c r="J95" i="8"/>
  <c r="F95" i="8"/>
  <c r="K94" i="8"/>
  <c r="G94" i="8"/>
  <c r="C94" i="8"/>
  <c r="H93" i="8"/>
  <c r="D93" i="8"/>
  <c r="I92" i="8"/>
  <c r="E92" i="8"/>
  <c r="J91" i="8"/>
  <c r="F91" i="8"/>
  <c r="K90" i="8"/>
  <c r="G90" i="8"/>
  <c r="C90" i="8"/>
  <c r="H89" i="8"/>
  <c r="D89" i="8"/>
  <c r="I88" i="8"/>
  <c r="E88" i="8"/>
  <c r="J87" i="8"/>
  <c r="F87" i="8"/>
  <c r="K86" i="8"/>
  <c r="G86" i="8"/>
  <c r="C86" i="8"/>
  <c r="H85" i="8"/>
  <c r="D85" i="8"/>
  <c r="I84" i="8"/>
  <c r="E84" i="8"/>
  <c r="J83" i="8"/>
  <c r="F83" i="8"/>
  <c r="K82" i="8"/>
  <c r="G82" i="8"/>
  <c r="C82" i="8"/>
  <c r="H81" i="8"/>
  <c r="D81" i="8"/>
  <c r="I80" i="8"/>
  <c r="E80" i="8"/>
  <c r="J79" i="8"/>
  <c r="F79" i="8"/>
  <c r="K78" i="8"/>
  <c r="G78" i="8"/>
  <c r="C78" i="8"/>
  <c r="H77" i="8"/>
  <c r="D77" i="8"/>
  <c r="I76" i="8"/>
  <c r="E76" i="8"/>
  <c r="J75" i="8"/>
  <c r="F75" i="8"/>
  <c r="K74" i="8"/>
  <c r="G74" i="8"/>
  <c r="C74" i="8"/>
  <c r="H73" i="8"/>
  <c r="D73" i="8"/>
  <c r="I72" i="8"/>
  <c r="E72" i="8"/>
  <c r="J71" i="8"/>
  <c r="F71" i="8"/>
  <c r="K70" i="8"/>
  <c r="G70" i="8"/>
  <c r="C70" i="8"/>
  <c r="H69" i="8"/>
  <c r="D69" i="8"/>
  <c r="I68" i="8"/>
  <c r="E68" i="8"/>
  <c r="J67" i="8"/>
  <c r="F67" i="8"/>
  <c r="K66" i="8"/>
  <c r="G66" i="8"/>
  <c r="C66" i="8"/>
  <c r="H65" i="8"/>
  <c r="D65" i="8"/>
  <c r="I64" i="8"/>
  <c r="E64" i="8"/>
  <c r="J63" i="8"/>
  <c r="F63" i="8"/>
  <c r="K62" i="8"/>
  <c r="G62" i="8"/>
  <c r="C62" i="8"/>
  <c r="H61" i="8"/>
  <c r="D61" i="8"/>
  <c r="I60" i="8"/>
  <c r="E60" i="8"/>
  <c r="J59" i="8"/>
  <c r="F59" i="8"/>
  <c r="K58" i="8"/>
  <c r="G58" i="8"/>
  <c r="C58" i="8"/>
  <c r="H57" i="8"/>
  <c r="D57" i="8"/>
  <c r="I56" i="8"/>
  <c r="E56" i="8"/>
  <c r="J55" i="8"/>
  <c r="F55" i="8"/>
  <c r="K54" i="8"/>
  <c r="G54" i="8"/>
  <c r="C54" i="8"/>
  <c r="H53" i="8"/>
  <c r="D53" i="8"/>
  <c r="I52" i="8"/>
  <c r="E52" i="8"/>
  <c r="J51" i="8"/>
  <c r="F51" i="8"/>
  <c r="K50" i="8"/>
  <c r="G50" i="8"/>
  <c r="C50" i="8"/>
  <c r="H49" i="8"/>
  <c r="D49" i="8"/>
  <c r="I48" i="8"/>
  <c r="E48" i="8"/>
  <c r="J47" i="8"/>
  <c r="F47" i="8"/>
  <c r="K46" i="8"/>
  <c r="G46" i="8"/>
  <c r="C46" i="8"/>
  <c r="H45" i="8"/>
  <c r="D45" i="8"/>
  <c r="I44" i="8"/>
  <c r="E44" i="8"/>
  <c r="J43" i="8"/>
  <c r="F43" i="8"/>
  <c r="K42" i="8"/>
  <c r="G42" i="8"/>
  <c r="C42" i="8"/>
  <c r="H41" i="8"/>
  <c r="D41" i="8"/>
  <c r="I40" i="8"/>
  <c r="E40" i="8"/>
  <c r="J39" i="8"/>
  <c r="F39" i="8"/>
  <c r="K38" i="8"/>
  <c r="G38" i="8"/>
  <c r="C38" i="8"/>
  <c r="H37" i="8"/>
  <c r="D37" i="8"/>
  <c r="I36" i="8"/>
  <c r="E36" i="8"/>
  <c r="J35" i="8"/>
  <c r="F35" i="8"/>
  <c r="K34" i="8"/>
  <c r="G34" i="8"/>
  <c r="C34" i="8"/>
  <c r="H33" i="8"/>
  <c r="D33" i="8"/>
  <c r="I32" i="8"/>
  <c r="E32" i="8"/>
  <c r="J31" i="8"/>
  <c r="F31" i="8"/>
  <c r="K30" i="8"/>
  <c r="G30" i="8"/>
  <c r="C30" i="8"/>
  <c r="H29" i="8"/>
  <c r="D29" i="8"/>
  <c r="I28" i="8"/>
  <c r="E28" i="8"/>
  <c r="J27" i="8"/>
  <c r="F27" i="8"/>
  <c r="K26" i="8"/>
  <c r="G26" i="8"/>
  <c r="C26" i="8"/>
  <c r="H25" i="8"/>
  <c r="D25" i="8"/>
  <c r="I24" i="8"/>
  <c r="E24" i="8"/>
  <c r="J23" i="8"/>
  <c r="F23" i="8"/>
  <c r="K22" i="8"/>
  <c r="G22" i="8"/>
  <c r="C22" i="8"/>
  <c r="H21" i="8"/>
  <c r="D21" i="8"/>
  <c r="I20" i="8"/>
  <c r="E20" i="8"/>
  <c r="J19" i="8"/>
  <c r="F19" i="8"/>
  <c r="K18" i="8"/>
  <c r="G18" i="8"/>
  <c r="I194" i="8"/>
  <c r="H187" i="8"/>
  <c r="G180" i="8"/>
  <c r="F173" i="8"/>
  <c r="E166" i="8"/>
  <c r="F161" i="8"/>
  <c r="I158" i="8"/>
  <c r="K156" i="8"/>
  <c r="D155" i="8"/>
  <c r="F153" i="8"/>
  <c r="G212" i="8"/>
  <c r="F205" i="8"/>
  <c r="E198" i="8"/>
  <c r="D191" i="8"/>
  <c r="C184" i="8"/>
  <c r="K176" i="8"/>
  <c r="J169" i="8"/>
  <c r="D163" i="8"/>
  <c r="H159" i="8"/>
  <c r="J157" i="8"/>
  <c r="C156" i="8"/>
  <c r="E154" i="8"/>
  <c r="G152" i="8"/>
  <c r="I150" i="8"/>
  <c r="K148" i="8"/>
  <c r="D147" i="8"/>
  <c r="F145" i="8"/>
  <c r="H143" i="8"/>
  <c r="J141" i="8"/>
  <c r="C140" i="8"/>
  <c r="E138" i="8"/>
  <c r="G136" i="8"/>
  <c r="I134" i="8"/>
  <c r="K132" i="8"/>
  <c r="D131" i="8"/>
  <c r="F129" i="8"/>
  <c r="H127" i="8"/>
  <c r="J125" i="8"/>
  <c r="C124" i="8"/>
  <c r="E122" i="8"/>
  <c r="G120" i="8"/>
  <c r="I118" i="8"/>
  <c r="H117" i="8"/>
  <c r="I116" i="8"/>
  <c r="J115" i="8"/>
  <c r="K114" i="8"/>
  <c r="C114" i="8"/>
  <c r="D113" i="8"/>
  <c r="E112" i="8"/>
  <c r="F111" i="8"/>
  <c r="G110" i="8"/>
  <c r="H109" i="8"/>
  <c r="I108" i="8"/>
  <c r="K107" i="8"/>
  <c r="F107" i="8"/>
  <c r="J106" i="8"/>
  <c r="F106" i="8"/>
  <c r="K105" i="8"/>
  <c r="G105" i="8"/>
  <c r="C105" i="8"/>
  <c r="H104" i="8"/>
  <c r="D104" i="8"/>
  <c r="I103" i="8"/>
  <c r="E103" i="8"/>
  <c r="J102" i="8"/>
  <c r="F102" i="8"/>
  <c r="K101" i="8"/>
  <c r="G101" i="8"/>
  <c r="C101" i="8"/>
  <c r="H100" i="8"/>
  <c r="D100" i="8"/>
  <c r="I99" i="8"/>
  <c r="E99" i="8"/>
  <c r="J98" i="8"/>
  <c r="F98" i="8"/>
  <c r="K97" i="8"/>
  <c r="G97" i="8"/>
  <c r="C97" i="8"/>
  <c r="H96" i="8"/>
  <c r="D96" i="8"/>
  <c r="I95" i="8"/>
  <c r="E95" i="8"/>
  <c r="J94" i="8"/>
  <c r="F94" i="8"/>
  <c r="K93" i="8"/>
  <c r="G93" i="8"/>
  <c r="C93" i="8"/>
  <c r="H92" i="8"/>
  <c r="D92" i="8"/>
  <c r="I91" i="8"/>
  <c r="E91" i="8"/>
  <c r="J90" i="8"/>
  <c r="F90" i="8"/>
  <c r="K89" i="8"/>
  <c r="G89" i="8"/>
  <c r="C89" i="8"/>
  <c r="H88" i="8"/>
  <c r="D88" i="8"/>
  <c r="I87" i="8"/>
  <c r="E87" i="8"/>
  <c r="J86" i="8"/>
  <c r="F86" i="8"/>
  <c r="K85" i="8"/>
  <c r="G85" i="8"/>
  <c r="C85" i="8"/>
  <c r="H84" i="8"/>
  <c r="D84" i="8"/>
  <c r="I83" i="8"/>
  <c r="E83" i="8"/>
  <c r="J82" i="8"/>
  <c r="F82" i="8"/>
  <c r="K81" i="8"/>
  <c r="G81" i="8"/>
  <c r="C81" i="8"/>
  <c r="H80" i="8"/>
  <c r="D80" i="8"/>
  <c r="I79" i="8"/>
  <c r="E79" i="8"/>
  <c r="J78" i="8"/>
  <c r="F78" i="8"/>
  <c r="K77" i="8"/>
  <c r="G77" i="8"/>
  <c r="C77" i="8"/>
  <c r="H76" i="8"/>
  <c r="D76" i="8"/>
  <c r="I75" i="8"/>
  <c r="E75" i="8"/>
  <c r="J74" i="8"/>
  <c r="F74" i="8"/>
  <c r="K73" i="8"/>
  <c r="G73" i="8"/>
  <c r="C73" i="8"/>
  <c r="H72" i="8"/>
  <c r="D72" i="8"/>
  <c r="I71" i="8"/>
  <c r="E71" i="8"/>
  <c r="J70" i="8"/>
  <c r="F70" i="8"/>
  <c r="K69" i="8"/>
  <c r="G69" i="8"/>
  <c r="C69" i="8"/>
  <c r="H68" i="8"/>
  <c r="D68" i="8"/>
  <c r="I67" i="8"/>
  <c r="E67" i="8"/>
  <c r="J66" i="8"/>
  <c r="F66" i="8"/>
  <c r="K65" i="8"/>
  <c r="G65" i="8"/>
  <c r="C65" i="8"/>
  <c r="H64" i="8"/>
  <c r="D64" i="8"/>
  <c r="I63" i="8"/>
  <c r="E63" i="8"/>
  <c r="J62" i="8"/>
  <c r="F62" i="8"/>
  <c r="K61" i="8"/>
  <c r="G61" i="8"/>
  <c r="C61" i="8"/>
  <c r="H60" i="8"/>
  <c r="D60" i="8"/>
  <c r="I59" i="8"/>
  <c r="E59" i="8"/>
  <c r="J58" i="8"/>
  <c r="F58" i="8"/>
  <c r="K57" i="8"/>
  <c r="G57" i="8"/>
  <c r="C57" i="8"/>
  <c r="H56" i="8"/>
  <c r="D56" i="8"/>
  <c r="I55" i="8"/>
  <c r="E55" i="8"/>
  <c r="J54" i="8"/>
  <c r="F54" i="8"/>
  <c r="K53" i="8"/>
  <c r="G53" i="8"/>
  <c r="C53" i="8"/>
  <c r="H52" i="8"/>
  <c r="D52" i="8"/>
  <c r="I51" i="8"/>
  <c r="E51" i="8"/>
  <c r="J50" i="8"/>
  <c r="F50" i="8"/>
  <c r="K49" i="8"/>
  <c r="G49" i="8"/>
  <c r="C49" i="8"/>
  <c r="H48" i="8"/>
  <c r="D48" i="8"/>
  <c r="I47" i="8"/>
  <c r="E47" i="8"/>
  <c r="J46" i="8"/>
  <c r="F46" i="8"/>
  <c r="K45" i="8"/>
  <c r="G45" i="8"/>
  <c r="C45" i="8"/>
  <c r="H44" i="8"/>
  <c r="D44" i="8"/>
  <c r="I43" i="8"/>
  <c r="E43" i="8"/>
  <c r="J42" i="8"/>
  <c r="F42" i="8"/>
  <c r="K41" i="8"/>
  <c r="G41" i="8"/>
  <c r="C41" i="8"/>
  <c r="H40" i="8"/>
  <c r="D40" i="8"/>
  <c r="I39" i="8"/>
  <c r="E39" i="8"/>
  <c r="J38" i="8"/>
  <c r="F38" i="8"/>
  <c r="K37" i="8"/>
  <c r="G37" i="8"/>
  <c r="C37" i="8"/>
  <c r="H36" i="8"/>
  <c r="D36" i="8"/>
  <c r="I35" i="8"/>
  <c r="E35" i="8"/>
  <c r="J34" i="8"/>
  <c r="F34" i="8"/>
  <c r="K33" i="8"/>
  <c r="G33" i="8"/>
  <c r="C33" i="8"/>
  <c r="H32" i="8"/>
  <c r="D32" i="8"/>
  <c r="I31" i="8"/>
  <c r="E31" i="8"/>
  <c r="J30" i="8"/>
  <c r="F30" i="8"/>
  <c r="K29" i="8"/>
  <c r="G29" i="8"/>
  <c r="C29" i="8"/>
  <c r="H28" i="8"/>
  <c r="D28" i="8"/>
  <c r="I27" i="8"/>
  <c r="E27" i="8"/>
  <c r="J26" i="8"/>
  <c r="F26" i="8"/>
  <c r="K25" i="8"/>
  <c r="G25" i="8"/>
  <c r="C25" i="8"/>
  <c r="H24" i="8"/>
  <c r="D24" i="8"/>
  <c r="I23" i="8"/>
  <c r="E23" i="8"/>
  <c r="J22" i="8"/>
  <c r="F22" i="8"/>
  <c r="K21" i="8"/>
  <c r="G21" i="8"/>
  <c r="C21" i="8"/>
  <c r="H20" i="8"/>
  <c r="D20" i="8"/>
  <c r="I19" i="8"/>
  <c r="E19" i="8"/>
  <c r="J18" i="8"/>
  <c r="F18" i="8"/>
  <c r="J201" i="8"/>
  <c r="H151" i="8"/>
  <c r="I210" i="8"/>
  <c r="H203" i="8"/>
  <c r="G196" i="8"/>
  <c r="F189" i="8"/>
  <c r="E182" i="8"/>
  <c r="D175" i="8"/>
  <c r="C168" i="8"/>
  <c r="E162" i="8"/>
  <c r="D159" i="8"/>
  <c r="F157" i="8"/>
  <c r="H155" i="8"/>
  <c r="J153" i="8"/>
  <c r="C152" i="8"/>
  <c r="E150" i="8"/>
  <c r="G148" i="8"/>
  <c r="I146" i="8"/>
  <c r="K144" i="8"/>
  <c r="D143" i="8"/>
  <c r="F141" i="8"/>
  <c r="H139" i="8"/>
  <c r="J137" i="8"/>
  <c r="C136" i="8"/>
  <c r="E134" i="8"/>
  <c r="G132" i="8"/>
  <c r="I130" i="8"/>
  <c r="K128" i="8"/>
  <c r="D127" i="8"/>
  <c r="F125" i="8"/>
  <c r="H123" i="8"/>
  <c r="J121" i="8"/>
  <c r="C120" i="8"/>
  <c r="E118" i="8"/>
  <c r="F117" i="8"/>
  <c r="G116" i="8"/>
  <c r="H115" i="8"/>
  <c r="I114" i="8"/>
  <c r="J113" i="8"/>
  <c r="K112" i="8"/>
  <c r="C112" i="8"/>
  <c r="D111" i="8"/>
  <c r="E110" i="8"/>
  <c r="F109" i="8"/>
  <c r="G108" i="8"/>
  <c r="J107" i="8"/>
  <c r="D107" i="8"/>
  <c r="I106" i="8"/>
  <c r="E106" i="8"/>
  <c r="J105" i="8"/>
  <c r="F105" i="8"/>
  <c r="K104" i="8"/>
  <c r="G104" i="8"/>
  <c r="C104" i="8"/>
  <c r="H103" i="8"/>
  <c r="D103" i="8"/>
  <c r="I102" i="8"/>
  <c r="E102" i="8"/>
  <c r="J101" i="8"/>
  <c r="F101" i="8"/>
  <c r="K100" i="8"/>
  <c r="G100" i="8"/>
  <c r="C100" i="8"/>
  <c r="H99" i="8"/>
  <c r="D99" i="8"/>
  <c r="I98" i="8"/>
  <c r="E98" i="8"/>
  <c r="J97" i="8"/>
  <c r="F97" i="8"/>
  <c r="K96" i="8"/>
  <c r="G96" i="8"/>
  <c r="C96" i="8"/>
  <c r="H95" i="8"/>
  <c r="D95" i="8"/>
  <c r="I94" i="8"/>
  <c r="E94" i="8"/>
  <c r="J93" i="8"/>
  <c r="F93" i="8"/>
  <c r="K92" i="8"/>
  <c r="G92" i="8"/>
  <c r="C92" i="8"/>
  <c r="H91" i="8"/>
  <c r="D91" i="8"/>
  <c r="I90" i="8"/>
  <c r="E90" i="8"/>
  <c r="J89" i="8"/>
  <c r="F89" i="8"/>
  <c r="K88" i="8"/>
  <c r="G88" i="8"/>
  <c r="C88" i="8"/>
  <c r="H87" i="8"/>
  <c r="D87" i="8"/>
  <c r="I86" i="8"/>
  <c r="E86" i="8"/>
  <c r="J85" i="8"/>
  <c r="F85" i="8"/>
  <c r="K84" i="8"/>
  <c r="G84" i="8"/>
  <c r="C84" i="8"/>
  <c r="H83" i="8"/>
  <c r="D83" i="8"/>
  <c r="I82" i="8"/>
  <c r="E82" i="8"/>
  <c r="J81" i="8"/>
  <c r="F81" i="8"/>
  <c r="K80" i="8"/>
  <c r="G80" i="8"/>
  <c r="C80" i="8"/>
  <c r="H79" i="8"/>
  <c r="D79" i="8"/>
  <c r="I78" i="8"/>
  <c r="E78" i="8"/>
  <c r="J77" i="8"/>
  <c r="F77" i="8"/>
  <c r="K76" i="8"/>
  <c r="G76" i="8"/>
  <c r="C76" i="8"/>
  <c r="H75" i="8"/>
  <c r="D75" i="8"/>
  <c r="I74" i="8"/>
  <c r="E74" i="8"/>
  <c r="J73" i="8"/>
  <c r="F73" i="8"/>
  <c r="K72" i="8"/>
  <c r="G72" i="8"/>
  <c r="C72" i="8"/>
  <c r="H71" i="8"/>
  <c r="D71" i="8"/>
  <c r="I70" i="8"/>
  <c r="E70" i="8"/>
  <c r="J69" i="8"/>
  <c r="F69" i="8"/>
  <c r="K68" i="8"/>
  <c r="G68" i="8"/>
  <c r="C68" i="8"/>
  <c r="H67" i="8"/>
  <c r="D67" i="8"/>
  <c r="I66" i="8"/>
  <c r="E66" i="8"/>
  <c r="J65" i="8"/>
  <c r="F65" i="8"/>
  <c r="K64" i="8"/>
  <c r="G64" i="8"/>
  <c r="C64" i="8"/>
  <c r="H63" i="8"/>
  <c r="D63" i="8"/>
  <c r="I62" i="8"/>
  <c r="E62" i="8"/>
  <c r="J61" i="8"/>
  <c r="F61" i="8"/>
  <c r="K60" i="8"/>
  <c r="G60" i="8"/>
  <c r="C60" i="8"/>
  <c r="H59" i="8"/>
  <c r="D59" i="8"/>
  <c r="I58" i="8"/>
  <c r="E58" i="8"/>
  <c r="J57" i="8"/>
  <c r="F57" i="8"/>
  <c r="K56" i="8"/>
  <c r="G56" i="8"/>
  <c r="C56" i="8"/>
  <c r="H55" i="8"/>
  <c r="D55" i="8"/>
  <c r="I54" i="8"/>
  <c r="E54" i="8"/>
  <c r="J53" i="8"/>
  <c r="F53" i="8"/>
  <c r="K52" i="8"/>
  <c r="G52" i="8"/>
  <c r="C52" i="8"/>
  <c r="H51" i="8"/>
  <c r="D51" i="8"/>
  <c r="I50" i="8"/>
  <c r="E50" i="8"/>
  <c r="J49" i="8"/>
  <c r="F49" i="8"/>
  <c r="K48" i="8"/>
  <c r="G48" i="8"/>
  <c r="C48" i="8"/>
  <c r="H47" i="8"/>
  <c r="D47" i="8"/>
  <c r="I46" i="8"/>
  <c r="E46" i="8"/>
  <c r="J45" i="8"/>
  <c r="F45" i="8"/>
  <c r="K44" i="8"/>
  <c r="G44" i="8"/>
  <c r="C44" i="8"/>
  <c r="H43" i="8"/>
  <c r="D43" i="8"/>
  <c r="I42" i="8"/>
  <c r="E42" i="8"/>
  <c r="J41" i="8"/>
  <c r="F41" i="8"/>
  <c r="K40" i="8"/>
  <c r="G40" i="8"/>
  <c r="C40" i="8"/>
  <c r="H39" i="8"/>
  <c r="D39" i="8"/>
  <c r="I38" i="8"/>
  <c r="E38" i="8"/>
  <c r="J37" i="8"/>
  <c r="F37" i="8"/>
  <c r="K36" i="8"/>
  <c r="G36" i="8"/>
  <c r="C36" i="8"/>
  <c r="H35" i="8"/>
  <c r="D35" i="8"/>
  <c r="I34" i="8"/>
  <c r="E34" i="8"/>
  <c r="J33" i="8"/>
  <c r="F33" i="8"/>
  <c r="K32" i="8"/>
  <c r="G32" i="8"/>
  <c r="C32" i="8"/>
  <c r="H31" i="8"/>
  <c r="D31" i="8"/>
  <c r="I30" i="8"/>
  <c r="E30" i="8"/>
  <c r="J29" i="8"/>
  <c r="F29" i="8"/>
  <c r="K28" i="8"/>
  <c r="G28" i="8"/>
  <c r="C28" i="8"/>
  <c r="H27" i="8"/>
  <c r="D27" i="8"/>
  <c r="I26" i="8"/>
  <c r="E26" i="8"/>
  <c r="J25" i="8"/>
  <c r="F25" i="8"/>
  <c r="K24" i="8"/>
  <c r="G24" i="8"/>
  <c r="C24" i="8"/>
  <c r="H23" i="8"/>
  <c r="D23" i="8"/>
  <c r="I22" i="8"/>
  <c r="E22" i="8"/>
  <c r="J21" i="8"/>
  <c r="F21" i="8"/>
  <c r="K20" i="8"/>
  <c r="G20" i="8"/>
  <c r="C20" i="8"/>
  <c r="H19" i="8"/>
  <c r="D19" i="8"/>
  <c r="I18" i="8"/>
  <c r="E18" i="8"/>
  <c r="K208" i="8"/>
  <c r="J149" i="8"/>
  <c r="C148" i="8"/>
  <c r="K140" i="8"/>
  <c r="J133" i="8"/>
  <c r="I126" i="8"/>
  <c r="H119" i="8"/>
  <c r="F115" i="8"/>
  <c r="J111" i="8"/>
  <c r="E108" i="8"/>
  <c r="D106" i="8"/>
  <c r="F104" i="8"/>
  <c r="H102" i="8"/>
  <c r="J100" i="8"/>
  <c r="C99" i="8"/>
  <c r="E97" i="8"/>
  <c r="G95" i="8"/>
  <c r="I93" i="8"/>
  <c r="K91" i="8"/>
  <c r="D90" i="8"/>
  <c r="F88" i="8"/>
  <c r="H86" i="8"/>
  <c r="J84" i="8"/>
  <c r="C83" i="8"/>
  <c r="E81" i="8"/>
  <c r="G79" i="8"/>
  <c r="I77" i="8"/>
  <c r="K75" i="8"/>
  <c r="D74" i="8"/>
  <c r="F72" i="8"/>
  <c r="H70" i="8"/>
  <c r="J68" i="8"/>
  <c r="C67" i="8"/>
  <c r="E65" i="8"/>
  <c r="G63" i="8"/>
  <c r="I61" i="8"/>
  <c r="K59" i="8"/>
  <c r="D58" i="8"/>
  <c r="F56" i="8"/>
  <c r="H54" i="8"/>
  <c r="J52" i="8"/>
  <c r="C51" i="8"/>
  <c r="E49" i="8"/>
  <c r="G47" i="8"/>
  <c r="I45" i="8"/>
  <c r="K43" i="8"/>
  <c r="D42" i="8"/>
  <c r="F40" i="8"/>
  <c r="H38" i="8"/>
  <c r="J36" i="8"/>
  <c r="C35" i="8"/>
  <c r="E33" i="8"/>
  <c r="G31" i="8"/>
  <c r="I29" i="8"/>
  <c r="K27" i="8"/>
  <c r="D26" i="8"/>
  <c r="F24" i="8"/>
  <c r="H22" i="8"/>
  <c r="J20" i="8"/>
  <c r="C19" i="8"/>
  <c r="I41" i="8"/>
  <c r="G27" i="8"/>
  <c r="K23" i="8"/>
  <c r="F20" i="8"/>
  <c r="H18" i="8"/>
  <c r="C39" i="8"/>
  <c r="C23" i="8"/>
  <c r="E146" i="8"/>
  <c r="D139" i="8"/>
  <c r="C132" i="8"/>
  <c r="K124" i="8"/>
  <c r="C118" i="8"/>
  <c r="G114" i="8"/>
  <c r="K110" i="8"/>
  <c r="H107" i="8"/>
  <c r="I105" i="8"/>
  <c r="K103" i="8"/>
  <c r="D102" i="8"/>
  <c r="F100" i="8"/>
  <c r="H98" i="8"/>
  <c r="J96" i="8"/>
  <c r="C95" i="8"/>
  <c r="E93" i="8"/>
  <c r="G91" i="8"/>
  <c r="I89" i="8"/>
  <c r="K87" i="8"/>
  <c r="D86" i="8"/>
  <c r="F84" i="8"/>
  <c r="H82" i="8"/>
  <c r="J80" i="8"/>
  <c r="C79" i="8"/>
  <c r="E77" i="8"/>
  <c r="G75" i="8"/>
  <c r="I73" i="8"/>
  <c r="K71" i="8"/>
  <c r="D70" i="8"/>
  <c r="F68" i="8"/>
  <c r="H66" i="8"/>
  <c r="J64" i="8"/>
  <c r="C63" i="8"/>
  <c r="E61" i="8"/>
  <c r="G59" i="8"/>
  <c r="I57" i="8"/>
  <c r="K55" i="8"/>
  <c r="D54" i="8"/>
  <c r="F52" i="8"/>
  <c r="H50" i="8"/>
  <c r="J48" i="8"/>
  <c r="C47" i="8"/>
  <c r="E45" i="8"/>
  <c r="G43" i="8"/>
  <c r="K39" i="8"/>
  <c r="D38" i="8"/>
  <c r="F36" i="8"/>
  <c r="H34" i="8"/>
  <c r="J32" i="8"/>
  <c r="C31" i="8"/>
  <c r="E29" i="8"/>
  <c r="I25" i="8"/>
  <c r="D22" i="8"/>
  <c r="G35" i="8"/>
  <c r="G19" i="8"/>
  <c r="G144" i="8"/>
  <c r="F137" i="8"/>
  <c r="E130" i="8"/>
  <c r="D123" i="8"/>
  <c r="D117" i="8"/>
  <c r="H113" i="8"/>
  <c r="C110" i="8"/>
  <c r="C107" i="8"/>
  <c r="E105" i="8"/>
  <c r="G103" i="8"/>
  <c r="I101" i="8"/>
  <c r="K99" i="8"/>
  <c r="D98" i="8"/>
  <c r="F96" i="8"/>
  <c r="H94" i="8"/>
  <c r="J92" i="8"/>
  <c r="C91" i="8"/>
  <c r="E89" i="8"/>
  <c r="G87" i="8"/>
  <c r="I85" i="8"/>
  <c r="K83" i="8"/>
  <c r="D82" i="8"/>
  <c r="F80" i="8"/>
  <c r="H78" i="8"/>
  <c r="J76" i="8"/>
  <c r="C75" i="8"/>
  <c r="E73" i="8"/>
  <c r="G71" i="8"/>
  <c r="I69" i="8"/>
  <c r="K67" i="8"/>
  <c r="D66" i="8"/>
  <c r="F64" i="8"/>
  <c r="H62" i="8"/>
  <c r="J60" i="8"/>
  <c r="C59" i="8"/>
  <c r="E57" i="8"/>
  <c r="G55" i="8"/>
  <c r="I53" i="8"/>
  <c r="K51" i="8"/>
  <c r="D50" i="8"/>
  <c r="F48" i="8"/>
  <c r="H46" i="8"/>
  <c r="J44" i="8"/>
  <c r="C43" i="8"/>
  <c r="E41" i="8"/>
  <c r="G39" i="8"/>
  <c r="I37" i="8"/>
  <c r="K35" i="8"/>
  <c r="D34" i="8"/>
  <c r="F32" i="8"/>
  <c r="H30" i="8"/>
  <c r="J28" i="8"/>
  <c r="C27" i="8"/>
  <c r="E25" i="8"/>
  <c r="G23" i="8"/>
  <c r="I21" i="8"/>
  <c r="K19" i="8"/>
  <c r="D18" i="8"/>
  <c r="I142" i="8"/>
  <c r="H135" i="8"/>
  <c r="G128" i="8"/>
  <c r="F121" i="8"/>
  <c r="E116" i="8"/>
  <c r="I112" i="8"/>
  <c r="D109" i="8"/>
  <c r="H106" i="8"/>
  <c r="J104" i="8"/>
  <c r="C103" i="8"/>
  <c r="E101" i="8"/>
  <c r="G99" i="8"/>
  <c r="I97" i="8"/>
  <c r="K95" i="8"/>
  <c r="D94" i="8"/>
  <c r="F92" i="8"/>
  <c r="H90" i="8"/>
  <c r="J88" i="8"/>
  <c r="C87" i="8"/>
  <c r="E85" i="8"/>
  <c r="G83" i="8"/>
  <c r="I81" i="8"/>
  <c r="K79" i="8"/>
  <c r="D78" i="8"/>
  <c r="F76" i="8"/>
  <c r="H74" i="8"/>
  <c r="J72" i="8"/>
  <c r="C71" i="8"/>
  <c r="E69" i="8"/>
  <c r="G67" i="8"/>
  <c r="I65" i="8"/>
  <c r="K63" i="8"/>
  <c r="D62" i="8"/>
  <c r="F60" i="8"/>
  <c r="H58" i="8"/>
  <c r="J56" i="8"/>
  <c r="C55" i="8"/>
  <c r="E53" i="8"/>
  <c r="G51" i="8"/>
  <c r="I49" i="8"/>
  <c r="K47" i="8"/>
  <c r="D46" i="8"/>
  <c r="F44" i="8"/>
  <c r="H42" i="8"/>
  <c r="J40" i="8"/>
  <c r="E37" i="8"/>
  <c r="I33" i="8"/>
  <c r="K31" i="8"/>
  <c r="D30" i="8"/>
  <c r="F28" i="8"/>
  <c r="H26" i="8"/>
  <c r="J24" i="8"/>
  <c r="E21" i="8"/>
  <c r="C18" i="8"/>
  <c r="B31" i="12"/>
  <c r="B27" i="12"/>
  <c r="B23" i="12"/>
  <c r="B19" i="12"/>
  <c r="B15" i="12"/>
  <c r="B11" i="12"/>
  <c r="B20" i="12"/>
  <c r="B12" i="12"/>
  <c r="B30" i="12"/>
  <c r="B26" i="12"/>
  <c r="B22" i="12"/>
  <c r="B18" i="12"/>
  <c r="B14" i="12"/>
  <c r="B24" i="12"/>
  <c r="B16" i="12"/>
  <c r="B29" i="12"/>
  <c r="B25" i="12"/>
  <c r="B21" i="12"/>
  <c r="B17" i="12"/>
  <c r="B13" i="12"/>
  <c r="B28" i="12"/>
  <c r="B10" i="12"/>
  <c r="G7" i="6" l="1"/>
  <c r="E14" i="8"/>
  <c r="E17" i="8" s="1"/>
  <c r="F9" i="6"/>
  <c r="D14" i="8" s="1"/>
  <c r="D17" i="8" s="1"/>
  <c r="C14" i="8"/>
  <c r="C17" i="8" s="1"/>
  <c r="F7" i="6" l="1"/>
  <c r="B125" i="7" l="1"/>
  <c r="B124" i="7"/>
  <c r="B123" i="7"/>
  <c r="B122" i="7"/>
  <c r="B121" i="7"/>
  <c r="B120" i="7"/>
  <c r="B119" i="7"/>
  <c r="B118" i="7"/>
  <c r="B117" i="7"/>
  <c r="B116" i="7"/>
  <c r="B115" i="7"/>
  <c r="B114" i="7"/>
  <c r="B113" i="7"/>
  <c r="B112" i="7"/>
  <c r="B111" i="7"/>
  <c r="B110" i="7"/>
  <c r="B109" i="7"/>
  <c r="B108" i="7"/>
  <c r="B107" i="7"/>
  <c r="B106" i="7"/>
  <c r="B105" i="7"/>
  <c r="B104" i="7"/>
  <c r="B103" i="7"/>
  <c r="B102" i="7"/>
  <c r="B101" i="7"/>
  <c r="B100" i="7"/>
  <c r="B99" i="7"/>
  <c r="B98" i="7"/>
  <c r="B97" i="7"/>
  <c r="B96" i="7"/>
  <c r="B95" i="7"/>
  <c r="B94" i="7"/>
  <c r="B66" i="7" s="1"/>
  <c r="B93" i="7"/>
  <c r="B92" i="7"/>
  <c r="B91" i="7"/>
  <c r="B90" i="7"/>
  <c r="B89" i="7"/>
  <c r="B88" i="7"/>
  <c r="B87" i="7"/>
  <c r="B86" i="7"/>
  <c r="B85" i="7"/>
  <c r="B84" i="7"/>
  <c r="B83" i="7"/>
  <c r="B82" i="7"/>
  <c r="B81" i="7"/>
  <c r="B80" i="7"/>
  <c r="B79" i="7"/>
  <c r="B78" i="7"/>
  <c r="B77" i="7"/>
  <c r="B76" i="7"/>
  <c r="B75" i="7"/>
  <c r="B74" i="7"/>
  <c r="B73" i="7"/>
  <c r="B72" i="7"/>
  <c r="B71" i="7"/>
  <c r="B70" i="7"/>
  <c r="B69" i="7"/>
  <c r="B64" i="7"/>
  <c r="Z666" i="2"/>
  <c r="Y666" i="2"/>
  <c r="Y665" i="2" s="1"/>
  <c r="Y664" i="2" s="1"/>
  <c r="Y663" i="2" s="1"/>
  <c r="Y662" i="2" s="1"/>
  <c r="Y661" i="2" s="1"/>
  <c r="X666" i="2"/>
  <c r="W666" i="2"/>
  <c r="W665" i="2" s="1"/>
  <c r="W664" i="2" s="1"/>
  <c r="W663" i="2" s="1"/>
  <c r="W662" i="2" s="1"/>
  <c r="W661" i="2" s="1"/>
  <c r="W660" i="2" s="1"/>
  <c r="W659" i="2" s="1"/>
  <c r="W658" i="2" s="1"/>
  <c r="W657" i="2" s="1"/>
  <c r="W656" i="2" s="1"/>
  <c r="W655" i="2" s="1"/>
  <c r="W654" i="2" s="1"/>
  <c r="W653" i="2" s="1"/>
  <c r="W652" i="2" s="1"/>
  <c r="W651" i="2" s="1"/>
  <c r="W650" i="2" s="1"/>
  <c r="W649" i="2" s="1"/>
  <c r="W648" i="2" s="1"/>
  <c r="W647" i="2" s="1"/>
  <c r="W646" i="2" s="1"/>
  <c r="W645" i="2" s="1"/>
  <c r="W644" i="2" s="1"/>
  <c r="W643" i="2" s="1"/>
  <c r="W642" i="2" s="1"/>
  <c r="W641" i="2" s="1"/>
  <c r="W640" i="2" s="1"/>
  <c r="W639" i="2" s="1"/>
  <c r="W638" i="2" s="1"/>
  <c r="W637" i="2" s="1"/>
  <c r="W636" i="2" s="1"/>
  <c r="W635" i="2" s="1"/>
  <c r="W634" i="2" s="1"/>
  <c r="W633" i="2" s="1"/>
  <c r="W632" i="2" s="1"/>
  <c r="W631" i="2" s="1"/>
  <c r="W630" i="2" s="1"/>
  <c r="W629" i="2" s="1"/>
  <c r="W628" i="2" s="1"/>
  <c r="W627" i="2" s="1"/>
  <c r="W626" i="2" s="1"/>
  <c r="V666" i="2"/>
  <c r="U666" i="2"/>
  <c r="U665" i="2" s="1"/>
  <c r="T666" i="2"/>
  <c r="S666" i="2"/>
  <c r="S665" i="2" s="1"/>
  <c r="S664" i="2" s="1"/>
  <c r="S663" i="2" s="1"/>
  <c r="S662" i="2" s="1"/>
  <c r="S661" i="2" s="1"/>
  <c r="S660" i="2" s="1"/>
  <c r="S659" i="2" s="1"/>
  <c r="S658" i="2" s="1"/>
  <c r="S657" i="2" s="1"/>
  <c r="S656" i="2" s="1"/>
  <c r="S655" i="2" s="1"/>
  <c r="S654" i="2" s="1"/>
  <c r="S653" i="2" s="1"/>
  <c r="S652" i="2" s="1"/>
  <c r="S651" i="2" s="1"/>
  <c r="S650" i="2" s="1"/>
  <c r="S649" i="2" s="1"/>
  <c r="S648" i="2" s="1"/>
  <c r="S647" i="2" s="1"/>
  <c r="S646" i="2" s="1"/>
  <c r="S645" i="2" s="1"/>
  <c r="S644" i="2" s="1"/>
  <c r="S643" i="2" s="1"/>
  <c r="S642" i="2" s="1"/>
  <c r="S641" i="2" s="1"/>
  <c r="S640" i="2" s="1"/>
  <c r="S639" i="2" s="1"/>
  <c r="S638" i="2" s="1"/>
  <c r="S637" i="2" s="1"/>
  <c r="S636" i="2" s="1"/>
  <c r="S635" i="2" s="1"/>
  <c r="S634" i="2" s="1"/>
  <c r="S633" i="2" s="1"/>
  <c r="S632" i="2" s="1"/>
  <c r="S631" i="2" s="1"/>
  <c r="S630" i="2" s="1"/>
  <c r="S629" i="2" s="1"/>
  <c r="S628" i="2" s="1"/>
  <c r="S627" i="2" s="1"/>
  <c r="S626" i="2" s="1"/>
  <c r="S625" i="2" s="1"/>
  <c r="S624" i="2" s="1"/>
  <c r="S623" i="2" s="1"/>
  <c r="S622" i="2" s="1"/>
  <c r="S621" i="2" s="1"/>
  <c r="S620" i="2" s="1"/>
  <c r="S619" i="2" s="1"/>
  <c r="S618" i="2" s="1"/>
  <c r="S617" i="2" s="1"/>
  <c r="S616" i="2" s="1"/>
  <c r="S615" i="2" s="1"/>
  <c r="S614" i="2" s="1"/>
  <c r="S613" i="2" s="1"/>
  <c r="S612" i="2" s="1"/>
  <c r="S611" i="2" s="1"/>
  <c r="S610" i="2" s="1"/>
  <c r="S609" i="2" s="1"/>
  <c r="S608" i="2" s="1"/>
  <c r="S607" i="2" s="1"/>
  <c r="S606" i="2" s="1"/>
  <c r="S605" i="2" s="1"/>
  <c r="R666" i="2"/>
  <c r="Q666" i="2"/>
  <c r="Q665" i="2" s="1"/>
  <c r="Q664" i="2" s="1"/>
  <c r="Q663" i="2" s="1"/>
  <c r="Q662" i="2" s="1"/>
  <c r="Q661" i="2" s="1"/>
  <c r="Q660" i="2" s="1"/>
  <c r="Q659" i="2" s="1"/>
  <c r="Q658" i="2" s="1"/>
  <c r="Q657" i="2" s="1"/>
  <c r="Q656" i="2" s="1"/>
  <c r="Q655" i="2" s="1"/>
  <c r="Q654" i="2" s="1"/>
  <c r="Q653" i="2" s="1"/>
  <c r="P666" i="2"/>
  <c r="O666" i="2"/>
  <c r="O665" i="2" s="1"/>
  <c r="O664" i="2" s="1"/>
  <c r="O663" i="2" s="1"/>
  <c r="O662" i="2" s="1"/>
  <c r="O661" i="2" s="1"/>
  <c r="O660" i="2" s="1"/>
  <c r="O659" i="2" s="1"/>
  <c r="O658" i="2" s="1"/>
  <c r="O657" i="2" s="1"/>
  <c r="O656" i="2" s="1"/>
  <c r="O655" i="2" s="1"/>
  <c r="N666" i="2"/>
  <c r="M666" i="2"/>
  <c r="M665" i="2" s="1"/>
  <c r="L666" i="2"/>
  <c r="K666" i="2"/>
  <c r="K665" i="2" s="1"/>
  <c r="K664" i="2" s="1"/>
  <c r="K663" i="2" s="1"/>
  <c r="K662" i="2" s="1"/>
  <c r="K661" i="2" s="1"/>
  <c r="K660" i="2" s="1"/>
  <c r="K659" i="2" s="1"/>
  <c r="K658" i="2" s="1"/>
  <c r="K657" i="2" s="1"/>
  <c r="K656" i="2" s="1"/>
  <c r="K655" i="2" s="1"/>
  <c r="K654" i="2" s="1"/>
  <c r="K653" i="2" s="1"/>
  <c r="K652" i="2" s="1"/>
  <c r="K651" i="2" s="1"/>
  <c r="K650" i="2" s="1"/>
  <c r="K649" i="2" s="1"/>
  <c r="K648" i="2" s="1"/>
  <c r="K647" i="2" s="1"/>
  <c r="K646" i="2" s="1"/>
  <c r="K645" i="2" s="1"/>
  <c r="K644" i="2" s="1"/>
  <c r="K643" i="2" s="1"/>
  <c r="K642" i="2" s="1"/>
  <c r="K641" i="2" s="1"/>
  <c r="K640" i="2" s="1"/>
  <c r="K639" i="2" s="1"/>
  <c r="K638" i="2" s="1"/>
  <c r="K637" i="2" s="1"/>
  <c r="K636" i="2" s="1"/>
  <c r="K635" i="2" s="1"/>
  <c r="K634" i="2" s="1"/>
  <c r="K633" i="2" s="1"/>
  <c r="K632" i="2" s="1"/>
  <c r="K631" i="2" s="1"/>
  <c r="K630" i="2" s="1"/>
  <c r="K629" i="2" s="1"/>
  <c r="K628" i="2" s="1"/>
  <c r="K627" i="2" s="1"/>
  <c r="K626" i="2" s="1"/>
  <c r="K625" i="2" s="1"/>
  <c r="K624" i="2" s="1"/>
  <c r="K623" i="2" s="1"/>
  <c r="K622" i="2" s="1"/>
  <c r="K621" i="2" s="1"/>
  <c r="K620" i="2" s="1"/>
  <c r="K619" i="2" s="1"/>
  <c r="K618" i="2" s="1"/>
  <c r="K617" i="2" s="1"/>
  <c r="K616" i="2" s="1"/>
  <c r="K615" i="2" s="1"/>
  <c r="K614" i="2" s="1"/>
  <c r="K613" i="2" s="1"/>
  <c r="K612" i="2" s="1"/>
  <c r="K611" i="2" s="1"/>
  <c r="K610" i="2" s="1"/>
  <c r="K609" i="2" s="1"/>
  <c r="K608" i="2" s="1"/>
  <c r="K607" i="2" s="1"/>
  <c r="K606" i="2" s="1"/>
  <c r="K605" i="2" s="1"/>
  <c r="J666" i="2"/>
  <c r="I666" i="2"/>
  <c r="I665" i="2" s="1"/>
  <c r="I664" i="2" s="1"/>
  <c r="I663" i="2" s="1"/>
  <c r="I662" i="2" s="1"/>
  <c r="I661" i="2" s="1"/>
  <c r="H666" i="2"/>
  <c r="G666" i="2"/>
  <c r="G665" i="2" s="1"/>
  <c r="G664" i="2" s="1"/>
  <c r="G663" i="2" s="1"/>
  <c r="F666" i="2"/>
  <c r="E666" i="2"/>
  <c r="E665" i="2" s="1"/>
  <c r="D666" i="2"/>
  <c r="C666" i="2"/>
  <c r="C665" i="2" s="1"/>
  <c r="C664" i="2" s="1"/>
  <c r="C663" i="2" s="1"/>
  <c r="C662" i="2" s="1"/>
  <c r="C661" i="2" s="1"/>
  <c r="C660" i="2" s="1"/>
  <c r="C659" i="2" s="1"/>
  <c r="C658" i="2" s="1"/>
  <c r="C657" i="2" s="1"/>
  <c r="C656" i="2" s="1"/>
  <c r="C655" i="2" s="1"/>
  <c r="C654" i="2" s="1"/>
  <c r="C653" i="2" s="1"/>
  <c r="C652" i="2" s="1"/>
  <c r="C651" i="2" s="1"/>
  <c r="C650" i="2" s="1"/>
  <c r="C649" i="2" s="1"/>
  <c r="C648" i="2" s="1"/>
  <c r="C647" i="2" s="1"/>
  <c r="C646" i="2" s="1"/>
  <c r="C645" i="2" s="1"/>
  <c r="C644" i="2" s="1"/>
  <c r="C643" i="2" s="1"/>
  <c r="C642" i="2" s="1"/>
  <c r="C641" i="2" s="1"/>
  <c r="C640" i="2" s="1"/>
  <c r="C639" i="2" s="1"/>
  <c r="C638" i="2" s="1"/>
  <c r="C637" i="2" s="1"/>
  <c r="C636" i="2" s="1"/>
  <c r="C635" i="2" s="1"/>
  <c r="C634" i="2" s="1"/>
  <c r="C633" i="2" s="1"/>
  <c r="C632" i="2" s="1"/>
  <c r="C631" i="2" s="1"/>
  <c r="C630" i="2" s="1"/>
  <c r="C629" i="2" s="1"/>
  <c r="C628" i="2" s="1"/>
  <c r="C627" i="2" s="1"/>
  <c r="C626" i="2" s="1"/>
  <c r="C625" i="2" s="1"/>
  <c r="C624" i="2" s="1"/>
  <c r="C623" i="2" s="1"/>
  <c r="C622" i="2" s="1"/>
  <c r="C621" i="2" s="1"/>
  <c r="C620" i="2" s="1"/>
  <c r="C619" i="2" s="1"/>
  <c r="C618" i="2" s="1"/>
  <c r="C617" i="2" s="1"/>
  <c r="C616" i="2" s="1"/>
  <c r="C615" i="2" s="1"/>
  <c r="C614" i="2" s="1"/>
  <c r="C613" i="2" s="1"/>
  <c r="C612" i="2" s="1"/>
  <c r="C611" i="2" s="1"/>
  <c r="C610" i="2" s="1"/>
  <c r="C609" i="2" s="1"/>
  <c r="C608" i="2" s="1"/>
  <c r="C607" i="2" s="1"/>
  <c r="C606" i="2" s="1"/>
  <c r="C605" i="2" s="1"/>
  <c r="B666" i="2"/>
  <c r="Z665" i="2"/>
  <c r="Z664" i="2" s="1"/>
  <c r="Z663" i="2" s="1"/>
  <c r="Z662" i="2" s="1"/>
  <c r="Z661" i="2" s="1"/>
  <c r="Z660" i="2" s="1"/>
  <c r="Z659" i="2" s="1"/>
  <c r="Z658" i="2" s="1"/>
  <c r="Z657" i="2" s="1"/>
  <c r="Z656" i="2" s="1"/>
  <c r="Z655" i="2" s="1"/>
  <c r="Z654" i="2" s="1"/>
  <c r="Z653" i="2" s="1"/>
  <c r="Z652" i="2" s="1"/>
  <c r="X665" i="2"/>
  <c r="X664" i="2" s="1"/>
  <c r="X663" i="2" s="1"/>
  <c r="X662" i="2" s="1"/>
  <c r="V665" i="2"/>
  <c r="V664" i="2" s="1"/>
  <c r="V663" i="2" s="1"/>
  <c r="V662" i="2" s="1"/>
  <c r="V661" i="2" s="1"/>
  <c r="V660" i="2" s="1"/>
  <c r="V659" i="2" s="1"/>
  <c r="V658" i="2" s="1"/>
  <c r="V657" i="2" s="1"/>
  <c r="V656" i="2" s="1"/>
  <c r="V655" i="2" s="1"/>
  <c r="V654" i="2" s="1"/>
  <c r="V653" i="2" s="1"/>
  <c r="V652" i="2" s="1"/>
  <c r="V651" i="2" s="1"/>
  <c r="V650" i="2" s="1"/>
  <c r="V649" i="2" s="1"/>
  <c r="V648" i="2" s="1"/>
  <c r="V647" i="2" s="1"/>
  <c r="V646" i="2" s="1"/>
  <c r="V645" i="2" s="1"/>
  <c r="V644" i="2" s="1"/>
  <c r="V643" i="2" s="1"/>
  <c r="V642" i="2" s="1"/>
  <c r="V641" i="2" s="1"/>
  <c r="V640" i="2" s="1"/>
  <c r="V639" i="2" s="1"/>
  <c r="V638" i="2" s="1"/>
  <c r="V637" i="2" s="1"/>
  <c r="V636" i="2" s="1"/>
  <c r="V635" i="2" s="1"/>
  <c r="V634" i="2" s="1"/>
  <c r="V633" i="2" s="1"/>
  <c r="V632" i="2" s="1"/>
  <c r="V631" i="2" s="1"/>
  <c r="V630" i="2" s="1"/>
  <c r="V629" i="2" s="1"/>
  <c r="V628" i="2" s="1"/>
  <c r="V627" i="2" s="1"/>
  <c r="T665" i="2"/>
  <c r="T664" i="2" s="1"/>
  <c r="T663" i="2" s="1"/>
  <c r="T662" i="2" s="1"/>
  <c r="T661" i="2" s="1"/>
  <c r="T660" i="2" s="1"/>
  <c r="T659" i="2" s="1"/>
  <c r="T658" i="2" s="1"/>
  <c r="R665" i="2"/>
  <c r="R664" i="2" s="1"/>
  <c r="R663" i="2" s="1"/>
  <c r="R662" i="2" s="1"/>
  <c r="R661" i="2" s="1"/>
  <c r="R660" i="2" s="1"/>
  <c r="R659" i="2" s="1"/>
  <c r="R658" i="2" s="1"/>
  <c r="R657" i="2" s="1"/>
  <c r="R656" i="2" s="1"/>
  <c r="R655" i="2" s="1"/>
  <c r="R654" i="2" s="1"/>
  <c r="R653" i="2" s="1"/>
  <c r="R652" i="2" s="1"/>
  <c r="R651" i="2" s="1"/>
  <c r="R650" i="2" s="1"/>
  <c r="R649" i="2" s="1"/>
  <c r="R648" i="2" s="1"/>
  <c r="R647" i="2" s="1"/>
  <c r="R646" i="2" s="1"/>
  <c r="R645" i="2" s="1"/>
  <c r="R644" i="2" s="1"/>
  <c r="R643" i="2" s="1"/>
  <c r="R642" i="2" s="1"/>
  <c r="R641" i="2" s="1"/>
  <c r="R640" i="2" s="1"/>
  <c r="R639" i="2" s="1"/>
  <c r="R638" i="2" s="1"/>
  <c r="R637" i="2" s="1"/>
  <c r="R636" i="2" s="1"/>
  <c r="R635" i="2" s="1"/>
  <c r="R634" i="2" s="1"/>
  <c r="R633" i="2" s="1"/>
  <c r="R632" i="2" s="1"/>
  <c r="R631" i="2" s="1"/>
  <c r="R630" i="2" s="1"/>
  <c r="R629" i="2" s="1"/>
  <c r="R628" i="2" s="1"/>
  <c r="R627" i="2" s="1"/>
  <c r="R626" i="2" s="1"/>
  <c r="R625" i="2" s="1"/>
  <c r="R624" i="2" s="1"/>
  <c r="R623" i="2" s="1"/>
  <c r="R622" i="2" s="1"/>
  <c r="R621" i="2" s="1"/>
  <c r="R620" i="2" s="1"/>
  <c r="R619" i="2" s="1"/>
  <c r="R618" i="2" s="1"/>
  <c r="R617" i="2" s="1"/>
  <c r="R616" i="2" s="1"/>
  <c r="R615" i="2" s="1"/>
  <c r="R614" i="2" s="1"/>
  <c r="R613" i="2" s="1"/>
  <c r="R612" i="2" s="1"/>
  <c r="R611" i="2" s="1"/>
  <c r="R610" i="2" s="1"/>
  <c r="R609" i="2" s="1"/>
  <c r="R608" i="2" s="1"/>
  <c r="R607" i="2" s="1"/>
  <c r="R606" i="2" s="1"/>
  <c r="R605" i="2" s="1"/>
  <c r="R604" i="2" s="1"/>
  <c r="R603" i="2" s="1"/>
  <c r="R602" i="2" s="1"/>
  <c r="P665" i="2"/>
  <c r="P664" i="2" s="1"/>
  <c r="P663" i="2" s="1"/>
  <c r="P662" i="2" s="1"/>
  <c r="N665" i="2"/>
  <c r="N664" i="2" s="1"/>
  <c r="N663" i="2" s="1"/>
  <c r="N662" i="2" s="1"/>
  <c r="N661" i="2" s="1"/>
  <c r="N660" i="2" s="1"/>
  <c r="N659" i="2" s="1"/>
  <c r="N658" i="2" s="1"/>
  <c r="N657" i="2" s="1"/>
  <c r="N656" i="2" s="1"/>
  <c r="N655" i="2" s="1"/>
  <c r="N654" i="2" s="1"/>
  <c r="N653" i="2" s="1"/>
  <c r="N652" i="2" s="1"/>
  <c r="N651" i="2" s="1"/>
  <c r="N650" i="2" s="1"/>
  <c r="N649" i="2" s="1"/>
  <c r="N648" i="2" s="1"/>
  <c r="N647" i="2" s="1"/>
  <c r="N646" i="2" s="1"/>
  <c r="N645" i="2" s="1"/>
  <c r="N644" i="2" s="1"/>
  <c r="N643" i="2" s="1"/>
  <c r="N642" i="2" s="1"/>
  <c r="N641" i="2" s="1"/>
  <c r="N640" i="2" s="1"/>
  <c r="N639" i="2" s="1"/>
  <c r="N638" i="2" s="1"/>
  <c r="N637" i="2" s="1"/>
  <c r="N636" i="2" s="1"/>
  <c r="N635" i="2" s="1"/>
  <c r="N634" i="2" s="1"/>
  <c r="N633" i="2" s="1"/>
  <c r="N632" i="2" s="1"/>
  <c r="N631" i="2" s="1"/>
  <c r="N630" i="2" s="1"/>
  <c r="N629" i="2" s="1"/>
  <c r="N628" i="2" s="1"/>
  <c r="N627" i="2" s="1"/>
  <c r="L665" i="2"/>
  <c r="L664" i="2" s="1"/>
  <c r="L663" i="2" s="1"/>
  <c r="L662" i="2" s="1"/>
  <c r="J665" i="2"/>
  <c r="J664" i="2" s="1"/>
  <c r="J663" i="2" s="1"/>
  <c r="J662" i="2" s="1"/>
  <c r="J661" i="2" s="1"/>
  <c r="J660" i="2" s="1"/>
  <c r="J659" i="2" s="1"/>
  <c r="J658" i="2" s="1"/>
  <c r="J657" i="2" s="1"/>
  <c r="J656" i="2" s="1"/>
  <c r="J655" i="2" s="1"/>
  <c r="J654" i="2" s="1"/>
  <c r="J653" i="2" s="1"/>
  <c r="J652" i="2" s="1"/>
  <c r="H665" i="2"/>
  <c r="H664" i="2" s="1"/>
  <c r="H663" i="2" s="1"/>
  <c r="H662" i="2" s="1"/>
  <c r="F665" i="2"/>
  <c r="F664" i="2" s="1"/>
  <c r="F663" i="2" s="1"/>
  <c r="F662" i="2" s="1"/>
  <c r="F661" i="2" s="1"/>
  <c r="F660" i="2" s="1"/>
  <c r="F659" i="2" s="1"/>
  <c r="F658" i="2" s="1"/>
  <c r="F657" i="2" s="1"/>
  <c r="F656" i="2" s="1"/>
  <c r="F655" i="2" s="1"/>
  <c r="F654" i="2" s="1"/>
  <c r="F653" i="2" s="1"/>
  <c r="F652" i="2" s="1"/>
  <c r="F651" i="2" s="1"/>
  <c r="F650" i="2" s="1"/>
  <c r="F649" i="2" s="1"/>
  <c r="F648" i="2" s="1"/>
  <c r="F647" i="2" s="1"/>
  <c r="F646" i="2" s="1"/>
  <c r="F645" i="2" s="1"/>
  <c r="F644" i="2" s="1"/>
  <c r="F643" i="2" s="1"/>
  <c r="F642" i="2" s="1"/>
  <c r="F641" i="2" s="1"/>
  <c r="F640" i="2" s="1"/>
  <c r="F639" i="2" s="1"/>
  <c r="F638" i="2" s="1"/>
  <c r="F637" i="2" s="1"/>
  <c r="F636" i="2" s="1"/>
  <c r="F635" i="2" s="1"/>
  <c r="F634" i="2" s="1"/>
  <c r="F633" i="2" s="1"/>
  <c r="F632" i="2" s="1"/>
  <c r="F631" i="2" s="1"/>
  <c r="F630" i="2" s="1"/>
  <c r="F629" i="2" s="1"/>
  <c r="F628" i="2" s="1"/>
  <c r="F627" i="2" s="1"/>
  <c r="D665" i="2"/>
  <c r="D664" i="2" s="1"/>
  <c r="D663" i="2" s="1"/>
  <c r="D662" i="2" s="1"/>
  <c r="D661" i="2" s="1"/>
  <c r="D660" i="2" s="1"/>
  <c r="D659" i="2" s="1"/>
  <c r="D658" i="2" s="1"/>
  <c r="B665" i="2"/>
  <c r="B664" i="2" s="1"/>
  <c r="B663" i="2" s="1"/>
  <c r="B662" i="2" s="1"/>
  <c r="B661" i="2" s="1"/>
  <c r="B660" i="2" s="1"/>
  <c r="U664" i="2"/>
  <c r="U663" i="2" s="1"/>
  <c r="U662" i="2" s="1"/>
  <c r="U661" i="2" s="1"/>
  <c r="U660" i="2" s="1"/>
  <c r="U659" i="2" s="1"/>
  <c r="U658" i="2" s="1"/>
  <c r="U657" i="2" s="1"/>
  <c r="U656" i="2" s="1"/>
  <c r="U655" i="2" s="1"/>
  <c r="U654" i="2" s="1"/>
  <c r="U653" i="2" s="1"/>
  <c r="U652" i="2" s="1"/>
  <c r="U651" i="2" s="1"/>
  <c r="U650" i="2" s="1"/>
  <c r="U649" i="2" s="1"/>
  <c r="M664" i="2"/>
  <c r="M663" i="2" s="1"/>
  <c r="M662" i="2" s="1"/>
  <c r="M661" i="2" s="1"/>
  <c r="M660" i="2" s="1"/>
  <c r="M659" i="2" s="1"/>
  <c r="M658" i="2" s="1"/>
  <c r="M657" i="2" s="1"/>
  <c r="M656" i="2" s="1"/>
  <c r="M655" i="2" s="1"/>
  <c r="M654" i="2" s="1"/>
  <c r="M653" i="2" s="1"/>
  <c r="M652" i="2" s="1"/>
  <c r="M651" i="2" s="1"/>
  <c r="M650" i="2" s="1"/>
  <c r="M649" i="2" s="1"/>
  <c r="M648" i="2" s="1"/>
  <c r="M647" i="2" s="1"/>
  <c r="M646" i="2" s="1"/>
  <c r="M645" i="2" s="1"/>
  <c r="M644" i="2" s="1"/>
  <c r="M643" i="2" s="1"/>
  <c r="M642" i="2" s="1"/>
  <c r="M641" i="2" s="1"/>
  <c r="M640" i="2" s="1"/>
  <c r="M639" i="2" s="1"/>
  <c r="M638" i="2" s="1"/>
  <c r="M637" i="2" s="1"/>
  <c r="M636" i="2" s="1"/>
  <c r="M635" i="2" s="1"/>
  <c r="M634" i="2" s="1"/>
  <c r="M633" i="2" s="1"/>
  <c r="M632" i="2" s="1"/>
  <c r="M631" i="2" s="1"/>
  <c r="M630" i="2" s="1"/>
  <c r="M629" i="2" s="1"/>
  <c r="M628" i="2" s="1"/>
  <c r="E664" i="2"/>
  <c r="E663" i="2" s="1"/>
  <c r="E662" i="2" s="1"/>
  <c r="E661" i="2" s="1"/>
  <c r="E660" i="2" s="1"/>
  <c r="E659" i="2" s="1"/>
  <c r="E658" i="2" s="1"/>
  <c r="E657" i="2" s="1"/>
  <c r="E656" i="2" s="1"/>
  <c r="E655" i="2" s="1"/>
  <c r="E654" i="2" s="1"/>
  <c r="E653" i="2" s="1"/>
  <c r="G662" i="2"/>
  <c r="G661" i="2" s="1"/>
  <c r="G660" i="2" s="1"/>
  <c r="G659" i="2" s="1"/>
  <c r="G658" i="2" s="1"/>
  <c r="G657" i="2" s="1"/>
  <c r="G656" i="2" s="1"/>
  <c r="G655" i="2" s="1"/>
  <c r="G654" i="2" s="1"/>
  <c r="G653" i="2" s="1"/>
  <c r="G652" i="2" s="1"/>
  <c r="G651" i="2" s="1"/>
  <c r="G650" i="2" s="1"/>
  <c r="G649" i="2" s="1"/>
  <c r="G648" i="2" s="1"/>
  <c r="G647" i="2" s="1"/>
  <c r="G646" i="2" s="1"/>
  <c r="G645" i="2" s="1"/>
  <c r="G644" i="2" s="1"/>
  <c r="G643" i="2" s="1"/>
  <c r="G642" i="2" s="1"/>
  <c r="G641" i="2" s="1"/>
  <c r="G640" i="2" s="1"/>
  <c r="G639" i="2" s="1"/>
  <c r="G638" i="2" s="1"/>
  <c r="G637" i="2" s="1"/>
  <c r="G636" i="2" s="1"/>
  <c r="G635" i="2" s="1"/>
  <c r="G634" i="2" s="1"/>
  <c r="G633" i="2" s="1"/>
  <c r="G632" i="2" s="1"/>
  <c r="G631" i="2" s="1"/>
  <c r="G630" i="2" s="1"/>
  <c r="G629" i="2" s="1"/>
  <c r="G628" i="2" s="1"/>
  <c r="G627" i="2" s="1"/>
  <c r="G626" i="2" s="1"/>
  <c r="X661" i="2"/>
  <c r="X660" i="2" s="1"/>
  <c r="X659" i="2" s="1"/>
  <c r="X658" i="2" s="1"/>
  <c r="X657" i="2" s="1"/>
  <c r="X656" i="2" s="1"/>
  <c r="X655" i="2" s="1"/>
  <c r="X654" i="2" s="1"/>
  <c r="P661" i="2"/>
  <c r="P660" i="2" s="1"/>
  <c r="P659" i="2" s="1"/>
  <c r="P658" i="2" s="1"/>
  <c r="P657" i="2" s="1"/>
  <c r="P656" i="2" s="1"/>
  <c r="P655" i="2" s="1"/>
  <c r="P654" i="2" s="1"/>
  <c r="P653" i="2" s="1"/>
  <c r="P652" i="2" s="1"/>
  <c r="P651" i="2" s="1"/>
  <c r="P650" i="2" s="1"/>
  <c r="L661" i="2"/>
  <c r="L660" i="2" s="1"/>
  <c r="L659" i="2" s="1"/>
  <c r="L658" i="2" s="1"/>
  <c r="H661" i="2"/>
  <c r="H660" i="2" s="1"/>
  <c r="H659" i="2" s="1"/>
  <c r="H658" i="2" s="1"/>
  <c r="H657" i="2" s="1"/>
  <c r="H656" i="2" s="1"/>
  <c r="H655" i="2" s="1"/>
  <c r="H654" i="2" s="1"/>
  <c r="H653" i="2" s="1"/>
  <c r="H652" i="2" s="1"/>
  <c r="H651" i="2" s="1"/>
  <c r="H650" i="2" s="1"/>
  <c r="H649" i="2" s="1"/>
  <c r="H648" i="2" s="1"/>
  <c r="H647" i="2" s="1"/>
  <c r="H646" i="2" s="1"/>
  <c r="H645" i="2" s="1"/>
  <c r="H644" i="2" s="1"/>
  <c r="H643" i="2" s="1"/>
  <c r="H642" i="2" s="1"/>
  <c r="H641" i="2" s="1"/>
  <c r="H640" i="2" s="1"/>
  <c r="H639" i="2" s="1"/>
  <c r="H638" i="2" s="1"/>
  <c r="H637" i="2" s="1"/>
  <c r="H636" i="2" s="1"/>
  <c r="H635" i="2" s="1"/>
  <c r="H634" i="2" s="1"/>
  <c r="H633" i="2" s="1"/>
  <c r="H632" i="2" s="1"/>
  <c r="H631" i="2" s="1"/>
  <c r="H630" i="2" s="1"/>
  <c r="H629" i="2" s="1"/>
  <c r="H628" i="2" s="1"/>
  <c r="H627" i="2" s="1"/>
  <c r="H626" i="2" s="1"/>
  <c r="H625" i="2" s="1"/>
  <c r="H624" i="2" s="1"/>
  <c r="H623" i="2" s="1"/>
  <c r="H622" i="2" s="1"/>
  <c r="H621" i="2" s="1"/>
  <c r="H620" i="2" s="1"/>
  <c r="H619" i="2" s="1"/>
  <c r="H618" i="2" s="1"/>
  <c r="H617" i="2" s="1"/>
  <c r="H616" i="2" s="1"/>
  <c r="H615" i="2" s="1"/>
  <c r="H614" i="2" s="1"/>
  <c r="H613" i="2" s="1"/>
  <c r="H612" i="2" s="1"/>
  <c r="H611" i="2" s="1"/>
  <c r="H610" i="2" s="1"/>
  <c r="H609" i="2" s="1"/>
  <c r="H608" i="2" s="1"/>
  <c r="H607" i="2" s="1"/>
  <c r="H606" i="2" s="1"/>
  <c r="H605" i="2" s="1"/>
  <c r="H604" i="2" s="1"/>
  <c r="Y660" i="2"/>
  <c r="Y659" i="2" s="1"/>
  <c r="Y658" i="2" s="1"/>
  <c r="Y657" i="2" s="1"/>
  <c r="Y656" i="2" s="1"/>
  <c r="Y655" i="2" s="1"/>
  <c r="Y654" i="2" s="1"/>
  <c r="Y653" i="2" s="1"/>
  <c r="Y652" i="2" s="1"/>
  <c r="Y651" i="2" s="1"/>
  <c r="Y650" i="2" s="1"/>
  <c r="Y649" i="2" s="1"/>
  <c r="I660" i="2"/>
  <c r="I659" i="2" s="1"/>
  <c r="I658" i="2" s="1"/>
  <c r="I657" i="2" s="1"/>
  <c r="I656" i="2" s="1"/>
  <c r="I655" i="2" s="1"/>
  <c r="I654" i="2" s="1"/>
  <c r="I653" i="2" s="1"/>
  <c r="B659" i="2"/>
  <c r="B658" i="2" s="1"/>
  <c r="B657" i="2" s="1"/>
  <c r="B656" i="2" s="1"/>
  <c r="B655" i="2" s="1"/>
  <c r="B654" i="2" s="1"/>
  <c r="B653" i="2" s="1"/>
  <c r="B652" i="2" s="1"/>
  <c r="T657" i="2"/>
  <c r="T656" i="2" s="1"/>
  <c r="T655" i="2" s="1"/>
  <c r="T654" i="2" s="1"/>
  <c r="T653" i="2" s="1"/>
  <c r="T652" i="2" s="1"/>
  <c r="T651" i="2" s="1"/>
  <c r="T650" i="2" s="1"/>
  <c r="L657" i="2"/>
  <c r="L656" i="2" s="1"/>
  <c r="L655" i="2" s="1"/>
  <c r="L654" i="2" s="1"/>
  <c r="L653" i="2" s="1"/>
  <c r="L652" i="2" s="1"/>
  <c r="L651" i="2" s="1"/>
  <c r="L650" i="2" s="1"/>
  <c r="D657" i="2"/>
  <c r="D656" i="2" s="1"/>
  <c r="D655" i="2" s="1"/>
  <c r="D654" i="2" s="1"/>
  <c r="D653" i="2" s="1"/>
  <c r="D652" i="2" s="1"/>
  <c r="D651" i="2" s="1"/>
  <c r="D650" i="2" s="1"/>
  <c r="O654" i="2"/>
  <c r="O653" i="2" s="1"/>
  <c r="O652" i="2" s="1"/>
  <c r="O651" i="2" s="1"/>
  <c r="O650" i="2" s="1"/>
  <c r="O649" i="2" s="1"/>
  <c r="O648" i="2" s="1"/>
  <c r="O647" i="2" s="1"/>
  <c r="O646" i="2" s="1"/>
  <c r="O645" i="2" s="1"/>
  <c r="O644" i="2" s="1"/>
  <c r="O643" i="2" s="1"/>
  <c r="O642" i="2" s="1"/>
  <c r="O641" i="2" s="1"/>
  <c r="O640" i="2" s="1"/>
  <c r="O639" i="2" s="1"/>
  <c r="O638" i="2" s="1"/>
  <c r="O637" i="2" s="1"/>
  <c r="O636" i="2" s="1"/>
  <c r="O635" i="2" s="1"/>
  <c r="O634" i="2" s="1"/>
  <c r="O633" i="2" s="1"/>
  <c r="O632" i="2" s="1"/>
  <c r="O631" i="2" s="1"/>
  <c r="O630" i="2" s="1"/>
  <c r="O629" i="2" s="1"/>
  <c r="O628" i="2" s="1"/>
  <c r="O627" i="2" s="1"/>
  <c r="O626" i="2" s="1"/>
  <c r="X653" i="2"/>
  <c r="X652" i="2" s="1"/>
  <c r="X651" i="2" s="1"/>
  <c r="X650" i="2" s="1"/>
  <c r="X649" i="2" s="1"/>
  <c r="X648" i="2" s="1"/>
  <c r="X647" i="2" s="1"/>
  <c r="X646" i="2" s="1"/>
  <c r="X645" i="2" s="1"/>
  <c r="X644" i="2" s="1"/>
  <c r="X643" i="2" s="1"/>
  <c r="X642" i="2" s="1"/>
  <c r="X641" i="2" s="1"/>
  <c r="X640" i="2" s="1"/>
  <c r="X639" i="2" s="1"/>
  <c r="X638" i="2" s="1"/>
  <c r="X637" i="2" s="1"/>
  <c r="X636" i="2" s="1"/>
  <c r="X635" i="2" s="1"/>
  <c r="X634" i="2" s="1"/>
  <c r="X633" i="2" s="1"/>
  <c r="X632" i="2" s="1"/>
  <c r="X631" i="2" s="1"/>
  <c r="X630" i="2" s="1"/>
  <c r="X629" i="2" s="1"/>
  <c r="X628" i="2" s="1"/>
  <c r="X627" i="2" s="1"/>
  <c r="X626" i="2" s="1"/>
  <c r="X625" i="2" s="1"/>
  <c r="Q652" i="2"/>
  <c r="Q651" i="2" s="1"/>
  <c r="Q650" i="2" s="1"/>
  <c r="Q649" i="2" s="1"/>
  <c r="I652" i="2"/>
  <c r="I651" i="2" s="1"/>
  <c r="I650" i="2" s="1"/>
  <c r="I649" i="2" s="1"/>
  <c r="I648" i="2" s="1"/>
  <c r="I647" i="2" s="1"/>
  <c r="I646" i="2" s="1"/>
  <c r="I645" i="2" s="1"/>
  <c r="I644" i="2" s="1"/>
  <c r="I643" i="2" s="1"/>
  <c r="I642" i="2" s="1"/>
  <c r="I641" i="2" s="1"/>
  <c r="I640" i="2" s="1"/>
  <c r="I639" i="2" s="1"/>
  <c r="I638" i="2" s="1"/>
  <c r="I637" i="2" s="1"/>
  <c r="I636" i="2" s="1"/>
  <c r="I635" i="2" s="1"/>
  <c r="I634" i="2" s="1"/>
  <c r="I633" i="2" s="1"/>
  <c r="I632" i="2" s="1"/>
  <c r="I631" i="2" s="1"/>
  <c r="I630" i="2" s="1"/>
  <c r="I629" i="2" s="1"/>
  <c r="I628" i="2" s="1"/>
  <c r="I627" i="2" s="1"/>
  <c r="I626" i="2" s="1"/>
  <c r="I625" i="2" s="1"/>
  <c r="I624" i="2" s="1"/>
  <c r="I623" i="2" s="1"/>
  <c r="I622" i="2" s="1"/>
  <c r="I621" i="2" s="1"/>
  <c r="I620" i="2" s="1"/>
  <c r="I619" i="2" s="1"/>
  <c r="I618" i="2" s="1"/>
  <c r="I617" i="2" s="1"/>
  <c r="I616" i="2" s="1"/>
  <c r="I615" i="2" s="1"/>
  <c r="I614" i="2" s="1"/>
  <c r="I613" i="2" s="1"/>
  <c r="I612" i="2" s="1"/>
  <c r="I611" i="2" s="1"/>
  <c r="I610" i="2" s="1"/>
  <c r="I609" i="2" s="1"/>
  <c r="I608" i="2" s="1"/>
  <c r="I607" i="2" s="1"/>
  <c r="I606" i="2" s="1"/>
  <c r="I605" i="2" s="1"/>
  <c r="I604" i="2" s="1"/>
  <c r="I603" i="2" s="1"/>
  <c r="E652" i="2"/>
  <c r="E651" i="2" s="1"/>
  <c r="E650" i="2" s="1"/>
  <c r="E649" i="2" s="1"/>
  <c r="Z651" i="2"/>
  <c r="Z650" i="2" s="1"/>
  <c r="Z649" i="2" s="1"/>
  <c r="Z648" i="2" s="1"/>
  <c r="Z647" i="2" s="1"/>
  <c r="Z646" i="2" s="1"/>
  <c r="Z645" i="2" s="1"/>
  <c r="Z644" i="2" s="1"/>
  <c r="Z643" i="2" s="1"/>
  <c r="Z642" i="2" s="1"/>
  <c r="Z641" i="2" s="1"/>
  <c r="Z640" i="2" s="1"/>
  <c r="Z639" i="2" s="1"/>
  <c r="Z638" i="2" s="1"/>
  <c r="Z637" i="2" s="1"/>
  <c r="Z636" i="2" s="1"/>
  <c r="Z635" i="2" s="1"/>
  <c r="Z634" i="2" s="1"/>
  <c r="Z633" i="2" s="1"/>
  <c r="Z632" i="2" s="1"/>
  <c r="Z631" i="2" s="1"/>
  <c r="Z630" i="2" s="1"/>
  <c r="Z629" i="2" s="1"/>
  <c r="Z628" i="2" s="1"/>
  <c r="Z627" i="2" s="1"/>
  <c r="Z626" i="2" s="1"/>
  <c r="Z625" i="2" s="1"/>
  <c r="Z624" i="2" s="1"/>
  <c r="Z623" i="2" s="1"/>
  <c r="Z622" i="2" s="1"/>
  <c r="Z621" i="2" s="1"/>
  <c r="Z620" i="2" s="1"/>
  <c r="Z619" i="2" s="1"/>
  <c r="Z618" i="2" s="1"/>
  <c r="Z617" i="2" s="1"/>
  <c r="Z616" i="2" s="1"/>
  <c r="Z615" i="2" s="1"/>
  <c r="Z614" i="2" s="1"/>
  <c r="Z613" i="2" s="1"/>
  <c r="Z612" i="2" s="1"/>
  <c r="Z611" i="2" s="1"/>
  <c r="Z610" i="2" s="1"/>
  <c r="Z609" i="2" s="1"/>
  <c r="Z608" i="2" s="1"/>
  <c r="Z607" i="2" s="1"/>
  <c r="Z606" i="2" s="1"/>
  <c r="Z605" i="2" s="1"/>
  <c r="Z604" i="2" s="1"/>
  <c r="Z603" i="2" s="1"/>
  <c r="Z602" i="2" s="1"/>
  <c r="J651" i="2"/>
  <c r="J650" i="2" s="1"/>
  <c r="J649" i="2" s="1"/>
  <c r="J648" i="2" s="1"/>
  <c r="J647" i="2" s="1"/>
  <c r="J646" i="2" s="1"/>
  <c r="J645" i="2" s="1"/>
  <c r="J644" i="2" s="1"/>
  <c r="J643" i="2" s="1"/>
  <c r="J642" i="2" s="1"/>
  <c r="J641" i="2" s="1"/>
  <c r="J640" i="2" s="1"/>
  <c r="J639" i="2" s="1"/>
  <c r="J638" i="2" s="1"/>
  <c r="J637" i="2" s="1"/>
  <c r="J636" i="2" s="1"/>
  <c r="J635" i="2" s="1"/>
  <c r="J634" i="2" s="1"/>
  <c r="J633" i="2" s="1"/>
  <c r="J632" i="2" s="1"/>
  <c r="J631" i="2" s="1"/>
  <c r="J630" i="2" s="1"/>
  <c r="J629" i="2" s="1"/>
  <c r="J628" i="2" s="1"/>
  <c r="J627" i="2" s="1"/>
  <c r="B651" i="2"/>
  <c r="B650" i="2" s="1"/>
  <c r="B649" i="2" s="1"/>
  <c r="B648" i="2" s="1"/>
  <c r="B647" i="2" s="1"/>
  <c r="B646" i="2" s="1"/>
  <c r="B645" i="2" s="1"/>
  <c r="B644" i="2" s="1"/>
  <c r="B643" i="2" s="1"/>
  <c r="B642" i="2" s="1"/>
  <c r="B641" i="2" s="1"/>
  <c r="B640" i="2" s="1"/>
  <c r="B639" i="2" s="1"/>
  <c r="B638" i="2" s="1"/>
  <c r="B637" i="2" s="1"/>
  <c r="B636" i="2" s="1"/>
  <c r="B635" i="2" s="1"/>
  <c r="B634" i="2" s="1"/>
  <c r="B633" i="2" s="1"/>
  <c r="B632" i="2" s="1"/>
  <c r="B631" i="2" s="1"/>
  <c r="B630" i="2" s="1"/>
  <c r="B629" i="2" s="1"/>
  <c r="B628" i="2" s="1"/>
  <c r="B627" i="2" s="1"/>
  <c r="B626" i="2" s="1"/>
  <c r="B625" i="2" s="1"/>
  <c r="B624" i="2" s="1"/>
  <c r="B623" i="2" s="1"/>
  <c r="B622" i="2" s="1"/>
  <c r="B621" i="2" s="1"/>
  <c r="B620" i="2" s="1"/>
  <c r="B619" i="2" s="1"/>
  <c r="B618" i="2" s="1"/>
  <c r="B617" i="2" s="1"/>
  <c r="B616" i="2" s="1"/>
  <c r="B615" i="2" s="1"/>
  <c r="B614" i="2" s="1"/>
  <c r="B613" i="2" s="1"/>
  <c r="B612" i="2" s="1"/>
  <c r="B611" i="2" s="1"/>
  <c r="B610" i="2" s="1"/>
  <c r="B609" i="2" s="1"/>
  <c r="B608" i="2" s="1"/>
  <c r="B607" i="2" s="1"/>
  <c r="B606" i="2" s="1"/>
  <c r="B605" i="2" s="1"/>
  <c r="B604" i="2" s="1"/>
  <c r="B603" i="2" s="1"/>
  <c r="B602" i="2" s="1"/>
  <c r="B601" i="2" s="1"/>
  <c r="B600" i="2" s="1"/>
  <c r="B599" i="2" s="1"/>
  <c r="B598" i="2" s="1"/>
  <c r="B597" i="2" s="1"/>
  <c r="B596" i="2" s="1"/>
  <c r="B595" i="2" s="1"/>
  <c r="B594" i="2" s="1"/>
  <c r="B593" i="2" s="1"/>
  <c r="B592" i="2" s="1"/>
  <c r="B591" i="2" s="1"/>
  <c r="B590" i="2" s="1"/>
  <c r="B589" i="2" s="1"/>
  <c r="B588" i="2" s="1"/>
  <c r="B587" i="2" s="1"/>
  <c r="B586" i="2" s="1"/>
  <c r="B585" i="2" s="1"/>
  <c r="B584" i="2" s="1"/>
  <c r="B583" i="2" s="1"/>
  <c r="B582" i="2" s="1"/>
  <c r="B581" i="2" s="1"/>
  <c r="B580" i="2" s="1"/>
  <c r="B579" i="2" s="1"/>
  <c r="B578" i="2" s="1"/>
  <c r="B577" i="2" s="1"/>
  <c r="B576" i="2" s="1"/>
  <c r="B575" i="2" s="1"/>
  <c r="B574" i="2" s="1"/>
  <c r="B573" i="2" s="1"/>
  <c r="B572" i="2" s="1"/>
  <c r="B571" i="2" s="1"/>
  <c r="B570" i="2" s="1"/>
  <c r="B569" i="2" s="1"/>
  <c r="B568" i="2" s="1"/>
  <c r="B567" i="2" s="1"/>
  <c r="T649" i="2"/>
  <c r="T648" i="2" s="1"/>
  <c r="T647" i="2" s="1"/>
  <c r="T646" i="2" s="1"/>
  <c r="T645" i="2" s="1"/>
  <c r="T644" i="2" s="1"/>
  <c r="T643" i="2" s="1"/>
  <c r="T642" i="2" s="1"/>
  <c r="T641" i="2" s="1"/>
  <c r="T640" i="2" s="1"/>
  <c r="T639" i="2" s="1"/>
  <c r="T638" i="2" s="1"/>
  <c r="T637" i="2" s="1"/>
  <c r="T636" i="2" s="1"/>
  <c r="T635" i="2" s="1"/>
  <c r="T634" i="2" s="1"/>
  <c r="T633" i="2" s="1"/>
  <c r="T632" i="2" s="1"/>
  <c r="T631" i="2" s="1"/>
  <c r="T630" i="2" s="1"/>
  <c r="T629" i="2" s="1"/>
  <c r="P649" i="2"/>
  <c r="P648" i="2" s="1"/>
  <c r="P647" i="2" s="1"/>
  <c r="P646" i="2" s="1"/>
  <c r="L649" i="2"/>
  <c r="L648" i="2" s="1"/>
  <c r="L647" i="2" s="1"/>
  <c r="L646" i="2" s="1"/>
  <c r="L645" i="2" s="1"/>
  <c r="L644" i="2" s="1"/>
  <c r="L643" i="2" s="1"/>
  <c r="L642" i="2" s="1"/>
  <c r="L641" i="2" s="1"/>
  <c r="L640" i="2" s="1"/>
  <c r="L639" i="2" s="1"/>
  <c r="L638" i="2" s="1"/>
  <c r="L637" i="2" s="1"/>
  <c r="L636" i="2" s="1"/>
  <c r="L635" i="2" s="1"/>
  <c r="L634" i="2" s="1"/>
  <c r="L633" i="2" s="1"/>
  <c r="L632" i="2" s="1"/>
  <c r="L631" i="2" s="1"/>
  <c r="L630" i="2" s="1"/>
  <c r="L629" i="2" s="1"/>
  <c r="D649" i="2"/>
  <c r="D648" i="2" s="1"/>
  <c r="D647" i="2" s="1"/>
  <c r="D646" i="2" s="1"/>
  <c r="D645" i="2" s="1"/>
  <c r="D644" i="2" s="1"/>
  <c r="D643" i="2" s="1"/>
  <c r="D642" i="2" s="1"/>
  <c r="D641" i="2" s="1"/>
  <c r="D640" i="2" s="1"/>
  <c r="D639" i="2" s="1"/>
  <c r="D638" i="2" s="1"/>
  <c r="D637" i="2" s="1"/>
  <c r="D636" i="2" s="1"/>
  <c r="D635" i="2" s="1"/>
  <c r="D634" i="2" s="1"/>
  <c r="D633" i="2" s="1"/>
  <c r="D632" i="2" s="1"/>
  <c r="D631" i="2" s="1"/>
  <c r="D630" i="2" s="1"/>
  <c r="D629" i="2" s="1"/>
  <c r="Y648" i="2"/>
  <c r="Y647" i="2" s="1"/>
  <c r="Y646" i="2" s="1"/>
  <c r="Y645" i="2" s="1"/>
  <c r="U648" i="2"/>
  <c r="U647" i="2" s="1"/>
  <c r="U646" i="2" s="1"/>
  <c r="U645" i="2" s="1"/>
  <c r="U644" i="2" s="1"/>
  <c r="U643" i="2" s="1"/>
  <c r="U642" i="2" s="1"/>
  <c r="U641" i="2" s="1"/>
  <c r="U640" i="2" s="1"/>
  <c r="U639" i="2" s="1"/>
  <c r="U638" i="2" s="1"/>
  <c r="U637" i="2" s="1"/>
  <c r="U636" i="2" s="1"/>
  <c r="U635" i="2" s="1"/>
  <c r="U634" i="2" s="1"/>
  <c r="U633" i="2" s="1"/>
  <c r="U632" i="2" s="1"/>
  <c r="U631" i="2" s="1"/>
  <c r="U630" i="2" s="1"/>
  <c r="U629" i="2" s="1"/>
  <c r="U628" i="2" s="1"/>
  <c r="Q648" i="2"/>
  <c r="Q647" i="2" s="1"/>
  <c r="Q646" i="2" s="1"/>
  <c r="Q645" i="2" s="1"/>
  <c r="E648" i="2"/>
  <c r="E647" i="2" s="1"/>
  <c r="E646" i="2" s="1"/>
  <c r="E645" i="2" s="1"/>
  <c r="E644" i="2" s="1"/>
  <c r="E643" i="2" s="1"/>
  <c r="E642" i="2" s="1"/>
  <c r="E641" i="2" s="1"/>
  <c r="E640" i="2" s="1"/>
  <c r="E639" i="2" s="1"/>
  <c r="E638" i="2" s="1"/>
  <c r="E637" i="2" s="1"/>
  <c r="E636" i="2" s="1"/>
  <c r="E635" i="2" s="1"/>
  <c r="E634" i="2" s="1"/>
  <c r="E633" i="2" s="1"/>
  <c r="E632" i="2" s="1"/>
  <c r="E631" i="2" s="1"/>
  <c r="E630" i="2" s="1"/>
  <c r="E629" i="2" s="1"/>
  <c r="E628" i="2" s="1"/>
  <c r="E627" i="2" s="1"/>
  <c r="E626" i="2" s="1"/>
  <c r="E625" i="2" s="1"/>
  <c r="E624" i="2" s="1"/>
  <c r="E623" i="2" s="1"/>
  <c r="E622" i="2" s="1"/>
  <c r="E621" i="2" s="1"/>
  <c r="E620" i="2" s="1"/>
  <c r="E619" i="2" s="1"/>
  <c r="E618" i="2" s="1"/>
  <c r="E617" i="2" s="1"/>
  <c r="E616" i="2" s="1"/>
  <c r="E615" i="2" s="1"/>
  <c r="E614" i="2" s="1"/>
  <c r="E613" i="2" s="1"/>
  <c r="E612" i="2" s="1"/>
  <c r="E611" i="2" s="1"/>
  <c r="E610" i="2" s="1"/>
  <c r="E609" i="2" s="1"/>
  <c r="E608" i="2" s="1"/>
  <c r="E607" i="2" s="1"/>
  <c r="E606" i="2" s="1"/>
  <c r="E605" i="2" s="1"/>
  <c r="E604" i="2" s="1"/>
  <c r="E603" i="2" s="1"/>
  <c r="E602" i="2" s="1"/>
  <c r="E601" i="2" s="1"/>
  <c r="E600" i="2" s="1"/>
  <c r="E599" i="2" s="1"/>
  <c r="E598" i="2" s="1"/>
  <c r="E597" i="2" s="1"/>
  <c r="E596" i="2" s="1"/>
  <c r="E595" i="2" s="1"/>
  <c r="E594" i="2" s="1"/>
  <c r="E593" i="2" s="1"/>
  <c r="E592" i="2" s="1"/>
  <c r="E591" i="2" s="1"/>
  <c r="E590" i="2" s="1"/>
  <c r="E589" i="2" s="1"/>
  <c r="E588" i="2" s="1"/>
  <c r="E587" i="2" s="1"/>
  <c r="E586" i="2" s="1"/>
  <c r="E585" i="2" s="1"/>
  <c r="E584" i="2" s="1"/>
  <c r="E583" i="2" s="1"/>
  <c r="E582" i="2" s="1"/>
  <c r="E581" i="2" s="1"/>
  <c r="E580" i="2" s="1"/>
  <c r="E579" i="2" s="1"/>
  <c r="E578" i="2" s="1"/>
  <c r="E577" i="2" s="1"/>
  <c r="E576" i="2" s="1"/>
  <c r="E575" i="2" s="1"/>
  <c r="E574" i="2" s="1"/>
  <c r="E573" i="2" s="1"/>
  <c r="E572" i="2" s="1"/>
  <c r="E571" i="2" s="1"/>
  <c r="E570" i="2" s="1"/>
  <c r="E569" i="2" s="1"/>
  <c r="E568" i="2" s="1"/>
  <c r="P645" i="2"/>
  <c r="P644" i="2" s="1"/>
  <c r="P643" i="2" s="1"/>
  <c r="P642" i="2" s="1"/>
  <c r="P641" i="2" s="1"/>
  <c r="P640" i="2" s="1"/>
  <c r="P639" i="2" s="1"/>
  <c r="P638" i="2" s="1"/>
  <c r="P637" i="2" s="1"/>
  <c r="P636" i="2" s="1"/>
  <c r="P635" i="2" s="1"/>
  <c r="P634" i="2" s="1"/>
  <c r="P633" i="2" s="1"/>
  <c r="P632" i="2" s="1"/>
  <c r="P631" i="2" s="1"/>
  <c r="P630" i="2" s="1"/>
  <c r="P629" i="2" s="1"/>
  <c r="Y644" i="2"/>
  <c r="Y643" i="2" s="1"/>
  <c r="Y642" i="2" s="1"/>
  <c r="Y641" i="2" s="1"/>
  <c r="Y640" i="2" s="1"/>
  <c r="Y639" i="2" s="1"/>
  <c r="Y638" i="2" s="1"/>
  <c r="Y637" i="2" s="1"/>
  <c r="Y636" i="2" s="1"/>
  <c r="Y635" i="2" s="1"/>
  <c r="Y634" i="2" s="1"/>
  <c r="Y633" i="2" s="1"/>
  <c r="Y632" i="2" s="1"/>
  <c r="Y631" i="2" s="1"/>
  <c r="Y630" i="2" s="1"/>
  <c r="Y629" i="2" s="1"/>
  <c r="Y628" i="2" s="1"/>
  <c r="Y627" i="2" s="1"/>
  <c r="Y626" i="2" s="1"/>
  <c r="Y625" i="2" s="1"/>
  <c r="Y624" i="2" s="1"/>
  <c r="Y623" i="2" s="1"/>
  <c r="Y622" i="2" s="1"/>
  <c r="Y621" i="2" s="1"/>
  <c r="Y620" i="2" s="1"/>
  <c r="Y619" i="2" s="1"/>
  <c r="Y618" i="2" s="1"/>
  <c r="Y617" i="2" s="1"/>
  <c r="Y616" i="2" s="1"/>
  <c r="Y615" i="2" s="1"/>
  <c r="Y614" i="2" s="1"/>
  <c r="Y613" i="2" s="1"/>
  <c r="Y612" i="2" s="1"/>
  <c r="Y611" i="2" s="1"/>
  <c r="Y610" i="2" s="1"/>
  <c r="Y609" i="2" s="1"/>
  <c r="Y608" i="2" s="1"/>
  <c r="Y607" i="2" s="1"/>
  <c r="Y606" i="2" s="1"/>
  <c r="Y605" i="2" s="1"/>
  <c r="Y604" i="2" s="1"/>
  <c r="Y603" i="2" s="1"/>
  <c r="Q644" i="2"/>
  <c r="Q643" i="2" s="1"/>
  <c r="Q642" i="2" s="1"/>
  <c r="Q641" i="2" s="1"/>
  <c r="Q640" i="2" s="1"/>
  <c r="Q639" i="2" s="1"/>
  <c r="Q638" i="2" s="1"/>
  <c r="Q637" i="2" s="1"/>
  <c r="Q636" i="2" s="1"/>
  <c r="Q635" i="2" s="1"/>
  <c r="Q634" i="2" s="1"/>
  <c r="Q633" i="2" s="1"/>
  <c r="Q632" i="2" s="1"/>
  <c r="Q631" i="2" s="1"/>
  <c r="Q630" i="2" s="1"/>
  <c r="Q629" i="2" s="1"/>
  <c r="Q628" i="2" s="1"/>
  <c r="T628" i="2"/>
  <c r="T627" i="2" s="1"/>
  <c r="T626" i="2" s="1"/>
  <c r="T625" i="2" s="1"/>
  <c r="T624" i="2" s="1"/>
  <c r="T623" i="2" s="1"/>
  <c r="T622" i="2" s="1"/>
  <c r="T621" i="2" s="1"/>
  <c r="T620" i="2" s="1"/>
  <c r="T619" i="2" s="1"/>
  <c r="T618" i="2" s="1"/>
  <c r="T617" i="2" s="1"/>
  <c r="T616" i="2" s="1"/>
  <c r="T615" i="2" s="1"/>
  <c r="T614" i="2" s="1"/>
  <c r="T613" i="2" s="1"/>
  <c r="T612" i="2" s="1"/>
  <c r="T611" i="2" s="1"/>
  <c r="T610" i="2" s="1"/>
  <c r="T609" i="2" s="1"/>
  <c r="T608" i="2" s="1"/>
  <c r="T607" i="2" s="1"/>
  <c r="T606" i="2" s="1"/>
  <c r="T605" i="2" s="1"/>
  <c r="T604" i="2" s="1"/>
  <c r="T603" i="2" s="1"/>
  <c r="T602" i="2" s="1"/>
  <c r="T601" i="2" s="1"/>
  <c r="T600" i="2" s="1"/>
  <c r="T599" i="2" s="1"/>
  <c r="T598" i="2" s="1"/>
  <c r="T597" i="2" s="1"/>
  <c r="T596" i="2" s="1"/>
  <c r="T595" i="2" s="1"/>
  <c r="T594" i="2" s="1"/>
  <c r="T593" i="2" s="1"/>
  <c r="T592" i="2" s="1"/>
  <c r="T591" i="2" s="1"/>
  <c r="T590" i="2" s="1"/>
  <c r="T589" i="2" s="1"/>
  <c r="T588" i="2" s="1"/>
  <c r="T587" i="2" s="1"/>
  <c r="T586" i="2" s="1"/>
  <c r="T585" i="2" s="1"/>
  <c r="T584" i="2" s="1"/>
  <c r="T583" i="2" s="1"/>
  <c r="T582" i="2" s="1"/>
  <c r="T581" i="2" s="1"/>
  <c r="T580" i="2" s="1"/>
  <c r="T579" i="2" s="1"/>
  <c r="T578" i="2" s="1"/>
  <c r="T577" i="2" s="1"/>
  <c r="T576" i="2" s="1"/>
  <c r="T575" i="2" s="1"/>
  <c r="T574" i="2" s="1"/>
  <c r="T573" i="2" s="1"/>
  <c r="T572" i="2" s="1"/>
  <c r="T571" i="2" s="1"/>
  <c r="T570" i="2" s="1"/>
  <c r="T569" i="2" s="1"/>
  <c r="T568" i="2" s="1"/>
  <c r="T567" i="2" s="1"/>
  <c r="T566" i="2" s="1"/>
  <c r="T565" i="2" s="1"/>
  <c r="P628" i="2"/>
  <c r="P627" i="2" s="1"/>
  <c r="P626" i="2" s="1"/>
  <c r="P625" i="2" s="1"/>
  <c r="L628" i="2"/>
  <c r="L627" i="2" s="1"/>
  <c r="L626" i="2" s="1"/>
  <c r="L625" i="2" s="1"/>
  <c r="L624" i="2" s="1"/>
  <c r="L623" i="2" s="1"/>
  <c r="L622" i="2" s="1"/>
  <c r="L621" i="2" s="1"/>
  <c r="L620" i="2" s="1"/>
  <c r="L619" i="2" s="1"/>
  <c r="L618" i="2" s="1"/>
  <c r="L617" i="2" s="1"/>
  <c r="L616" i="2" s="1"/>
  <c r="L615" i="2" s="1"/>
  <c r="L614" i="2" s="1"/>
  <c r="L613" i="2" s="1"/>
  <c r="L612" i="2" s="1"/>
  <c r="L611" i="2" s="1"/>
  <c r="L610" i="2" s="1"/>
  <c r="L609" i="2" s="1"/>
  <c r="L608" i="2" s="1"/>
  <c r="L607" i="2" s="1"/>
  <c r="L606" i="2" s="1"/>
  <c r="L605" i="2" s="1"/>
  <c r="L604" i="2" s="1"/>
  <c r="L603" i="2" s="1"/>
  <c r="L602" i="2" s="1"/>
  <c r="L601" i="2" s="1"/>
  <c r="L600" i="2" s="1"/>
  <c r="L599" i="2" s="1"/>
  <c r="L598" i="2" s="1"/>
  <c r="L597" i="2" s="1"/>
  <c r="L596" i="2" s="1"/>
  <c r="L595" i="2" s="1"/>
  <c r="L594" i="2" s="1"/>
  <c r="L593" i="2" s="1"/>
  <c r="L592" i="2" s="1"/>
  <c r="L591" i="2" s="1"/>
  <c r="L590" i="2" s="1"/>
  <c r="L589" i="2" s="1"/>
  <c r="L588" i="2" s="1"/>
  <c r="L587" i="2" s="1"/>
  <c r="L586" i="2" s="1"/>
  <c r="L585" i="2" s="1"/>
  <c r="L584" i="2" s="1"/>
  <c r="L583" i="2" s="1"/>
  <c r="L582" i="2" s="1"/>
  <c r="L581" i="2" s="1"/>
  <c r="L580" i="2" s="1"/>
  <c r="L579" i="2" s="1"/>
  <c r="L578" i="2" s="1"/>
  <c r="L577" i="2" s="1"/>
  <c r="L576" i="2" s="1"/>
  <c r="L575" i="2" s="1"/>
  <c r="L574" i="2" s="1"/>
  <c r="L573" i="2" s="1"/>
  <c r="L572" i="2" s="1"/>
  <c r="L571" i="2" s="1"/>
  <c r="L570" i="2" s="1"/>
  <c r="L569" i="2" s="1"/>
  <c r="D628" i="2"/>
  <c r="D627" i="2" s="1"/>
  <c r="D626" i="2" s="1"/>
  <c r="D625" i="2" s="1"/>
  <c r="D624" i="2" s="1"/>
  <c r="D623" i="2" s="1"/>
  <c r="D622" i="2" s="1"/>
  <c r="D621" i="2" s="1"/>
  <c r="D620" i="2" s="1"/>
  <c r="D619" i="2" s="1"/>
  <c r="D618" i="2" s="1"/>
  <c r="D617" i="2" s="1"/>
  <c r="D616" i="2" s="1"/>
  <c r="D615" i="2" s="1"/>
  <c r="D614" i="2" s="1"/>
  <c r="D613" i="2" s="1"/>
  <c r="D612" i="2" s="1"/>
  <c r="D611" i="2" s="1"/>
  <c r="D610" i="2" s="1"/>
  <c r="D609" i="2" s="1"/>
  <c r="D608" i="2" s="1"/>
  <c r="D607" i="2" s="1"/>
  <c r="D606" i="2" s="1"/>
  <c r="D605" i="2" s="1"/>
  <c r="D604" i="2" s="1"/>
  <c r="U627" i="2"/>
  <c r="U626" i="2" s="1"/>
  <c r="U625" i="2" s="1"/>
  <c r="U624" i="2" s="1"/>
  <c r="U623" i="2" s="1"/>
  <c r="U622" i="2" s="1"/>
  <c r="U621" i="2" s="1"/>
  <c r="U620" i="2" s="1"/>
  <c r="U619" i="2" s="1"/>
  <c r="U618" i="2" s="1"/>
  <c r="U617" i="2" s="1"/>
  <c r="U616" i="2" s="1"/>
  <c r="U615" i="2" s="1"/>
  <c r="U614" i="2" s="1"/>
  <c r="U613" i="2" s="1"/>
  <c r="U612" i="2" s="1"/>
  <c r="U611" i="2" s="1"/>
  <c r="U610" i="2" s="1"/>
  <c r="U609" i="2" s="1"/>
  <c r="U608" i="2" s="1"/>
  <c r="U607" i="2" s="1"/>
  <c r="U606" i="2" s="1"/>
  <c r="U605" i="2" s="1"/>
  <c r="U604" i="2" s="1"/>
  <c r="U603" i="2" s="1"/>
  <c r="U602" i="2" s="1"/>
  <c r="U601" i="2" s="1"/>
  <c r="U600" i="2" s="1"/>
  <c r="U599" i="2" s="1"/>
  <c r="U598" i="2" s="1"/>
  <c r="U597" i="2" s="1"/>
  <c r="U596" i="2" s="1"/>
  <c r="U595" i="2" s="1"/>
  <c r="U594" i="2" s="1"/>
  <c r="U593" i="2" s="1"/>
  <c r="U592" i="2" s="1"/>
  <c r="U591" i="2" s="1"/>
  <c r="U590" i="2" s="1"/>
  <c r="U589" i="2" s="1"/>
  <c r="U588" i="2" s="1"/>
  <c r="U587" i="2" s="1"/>
  <c r="U586" i="2" s="1"/>
  <c r="U585" i="2" s="1"/>
  <c r="U584" i="2" s="1"/>
  <c r="U583" i="2" s="1"/>
  <c r="U582" i="2" s="1"/>
  <c r="U581" i="2" s="1"/>
  <c r="U580" i="2" s="1"/>
  <c r="U579" i="2" s="1"/>
  <c r="U578" i="2" s="1"/>
  <c r="U577" i="2" s="1"/>
  <c r="U576" i="2" s="1"/>
  <c r="U575" i="2" s="1"/>
  <c r="U574" i="2" s="1"/>
  <c r="U573" i="2" s="1"/>
  <c r="U572" i="2" s="1"/>
  <c r="U571" i="2" s="1"/>
  <c r="U570" i="2" s="1"/>
  <c r="U569" i="2" s="1"/>
  <c r="U568" i="2" s="1"/>
  <c r="Q627" i="2"/>
  <c r="Q626" i="2" s="1"/>
  <c r="Q625" i="2" s="1"/>
  <c r="Q624" i="2" s="1"/>
  <c r="M627" i="2"/>
  <c r="M626" i="2" s="1"/>
  <c r="M625" i="2" s="1"/>
  <c r="M624" i="2" s="1"/>
  <c r="M623" i="2" s="1"/>
  <c r="M622" i="2" s="1"/>
  <c r="M621" i="2" s="1"/>
  <c r="M620" i="2" s="1"/>
  <c r="M619" i="2" s="1"/>
  <c r="M618" i="2" s="1"/>
  <c r="M617" i="2" s="1"/>
  <c r="M616" i="2" s="1"/>
  <c r="M615" i="2" s="1"/>
  <c r="M614" i="2" s="1"/>
  <c r="M613" i="2" s="1"/>
  <c r="M612" i="2" s="1"/>
  <c r="M611" i="2" s="1"/>
  <c r="M610" i="2" s="1"/>
  <c r="M609" i="2" s="1"/>
  <c r="M608" i="2" s="1"/>
  <c r="M607" i="2" s="1"/>
  <c r="M606" i="2" s="1"/>
  <c r="M605" i="2" s="1"/>
  <c r="M604" i="2" s="1"/>
  <c r="M603" i="2" s="1"/>
  <c r="M602" i="2" s="1"/>
  <c r="M601" i="2" s="1"/>
  <c r="M600" i="2" s="1"/>
  <c r="M599" i="2" s="1"/>
  <c r="M598" i="2" s="1"/>
  <c r="M597" i="2" s="1"/>
  <c r="M596" i="2" s="1"/>
  <c r="M595" i="2" s="1"/>
  <c r="M594" i="2" s="1"/>
  <c r="M593" i="2" s="1"/>
  <c r="M592" i="2" s="1"/>
  <c r="M591" i="2" s="1"/>
  <c r="M590" i="2" s="1"/>
  <c r="M589" i="2" s="1"/>
  <c r="M588" i="2" s="1"/>
  <c r="M587" i="2" s="1"/>
  <c r="M586" i="2" s="1"/>
  <c r="M585" i="2" s="1"/>
  <c r="M584" i="2" s="1"/>
  <c r="M583" i="2" s="1"/>
  <c r="M582" i="2" s="1"/>
  <c r="M581" i="2" s="1"/>
  <c r="M580" i="2" s="1"/>
  <c r="M579" i="2" s="1"/>
  <c r="M578" i="2" s="1"/>
  <c r="M577" i="2" s="1"/>
  <c r="M576" i="2" s="1"/>
  <c r="M575" i="2" s="1"/>
  <c r="M574" i="2" s="1"/>
  <c r="M573" i="2" s="1"/>
  <c r="M572" i="2" s="1"/>
  <c r="M571" i="2" s="1"/>
  <c r="M570" i="2" s="1"/>
  <c r="M569" i="2" s="1"/>
  <c r="M568" i="2" s="1"/>
  <c r="V626" i="2"/>
  <c r="V625" i="2" s="1"/>
  <c r="V624" i="2" s="1"/>
  <c r="V623" i="2" s="1"/>
  <c r="V622" i="2" s="1"/>
  <c r="V621" i="2" s="1"/>
  <c r="V620" i="2" s="1"/>
  <c r="V619" i="2" s="1"/>
  <c r="V618" i="2" s="1"/>
  <c r="V617" i="2" s="1"/>
  <c r="V616" i="2" s="1"/>
  <c r="V615" i="2" s="1"/>
  <c r="V614" i="2" s="1"/>
  <c r="V613" i="2" s="1"/>
  <c r="V612" i="2" s="1"/>
  <c r="V611" i="2" s="1"/>
  <c r="V610" i="2" s="1"/>
  <c r="V609" i="2" s="1"/>
  <c r="V608" i="2" s="1"/>
  <c r="V607" i="2" s="1"/>
  <c r="V606" i="2" s="1"/>
  <c r="V605" i="2" s="1"/>
  <c r="V604" i="2" s="1"/>
  <c r="V603" i="2" s="1"/>
  <c r="V602" i="2" s="1"/>
  <c r="N626" i="2"/>
  <c r="N625" i="2" s="1"/>
  <c r="N624" i="2" s="1"/>
  <c r="N623" i="2" s="1"/>
  <c r="N622" i="2" s="1"/>
  <c r="N621" i="2" s="1"/>
  <c r="N620" i="2" s="1"/>
  <c r="N619" i="2" s="1"/>
  <c r="N618" i="2" s="1"/>
  <c r="N617" i="2" s="1"/>
  <c r="N616" i="2" s="1"/>
  <c r="N615" i="2" s="1"/>
  <c r="N614" i="2" s="1"/>
  <c r="N613" i="2" s="1"/>
  <c r="N612" i="2" s="1"/>
  <c r="N611" i="2" s="1"/>
  <c r="N610" i="2" s="1"/>
  <c r="N609" i="2" s="1"/>
  <c r="N608" i="2" s="1"/>
  <c r="N607" i="2" s="1"/>
  <c r="N606" i="2" s="1"/>
  <c r="J626" i="2"/>
  <c r="J625" i="2" s="1"/>
  <c r="J624" i="2" s="1"/>
  <c r="J623" i="2" s="1"/>
  <c r="F626" i="2"/>
  <c r="F625" i="2" s="1"/>
  <c r="F624" i="2" s="1"/>
  <c r="F623" i="2" s="1"/>
  <c r="F622" i="2" s="1"/>
  <c r="F621" i="2" s="1"/>
  <c r="F620" i="2" s="1"/>
  <c r="F619" i="2" s="1"/>
  <c r="F618" i="2" s="1"/>
  <c r="F617" i="2" s="1"/>
  <c r="F616" i="2" s="1"/>
  <c r="F615" i="2" s="1"/>
  <c r="F614" i="2" s="1"/>
  <c r="F613" i="2" s="1"/>
  <c r="F612" i="2" s="1"/>
  <c r="F611" i="2" s="1"/>
  <c r="F610" i="2" s="1"/>
  <c r="F609" i="2" s="1"/>
  <c r="F608" i="2" s="1"/>
  <c r="F607" i="2" s="1"/>
  <c r="F606" i="2" s="1"/>
  <c r="W625" i="2"/>
  <c r="W624" i="2" s="1"/>
  <c r="W623" i="2" s="1"/>
  <c r="W622" i="2" s="1"/>
  <c r="W621" i="2" s="1"/>
  <c r="W620" i="2" s="1"/>
  <c r="W619" i="2" s="1"/>
  <c r="W618" i="2" s="1"/>
  <c r="W617" i="2" s="1"/>
  <c r="W616" i="2" s="1"/>
  <c r="W615" i="2" s="1"/>
  <c r="W614" i="2" s="1"/>
  <c r="W613" i="2" s="1"/>
  <c r="W612" i="2" s="1"/>
  <c r="W611" i="2" s="1"/>
  <c r="W610" i="2" s="1"/>
  <c r="W609" i="2" s="1"/>
  <c r="W608" i="2" s="1"/>
  <c r="W607" i="2" s="1"/>
  <c r="W606" i="2" s="1"/>
  <c r="W605" i="2" s="1"/>
  <c r="O625" i="2"/>
  <c r="O624" i="2" s="1"/>
  <c r="O623" i="2" s="1"/>
  <c r="O622" i="2" s="1"/>
  <c r="O621" i="2" s="1"/>
  <c r="O620" i="2" s="1"/>
  <c r="O619" i="2" s="1"/>
  <c r="O618" i="2" s="1"/>
  <c r="O617" i="2" s="1"/>
  <c r="O616" i="2" s="1"/>
  <c r="O615" i="2" s="1"/>
  <c r="O614" i="2" s="1"/>
  <c r="O613" i="2" s="1"/>
  <c r="O612" i="2" s="1"/>
  <c r="O611" i="2" s="1"/>
  <c r="O610" i="2" s="1"/>
  <c r="O609" i="2" s="1"/>
  <c r="O608" i="2" s="1"/>
  <c r="O607" i="2" s="1"/>
  <c r="O606" i="2" s="1"/>
  <c r="O605" i="2" s="1"/>
  <c r="G625" i="2"/>
  <c r="G624" i="2" s="1"/>
  <c r="G623" i="2" s="1"/>
  <c r="G622" i="2" s="1"/>
  <c r="G621" i="2" s="1"/>
  <c r="G620" i="2" s="1"/>
  <c r="G619" i="2" s="1"/>
  <c r="G618" i="2" s="1"/>
  <c r="G617" i="2" s="1"/>
  <c r="G616" i="2" s="1"/>
  <c r="G615" i="2" s="1"/>
  <c r="G614" i="2" s="1"/>
  <c r="G613" i="2" s="1"/>
  <c r="G612" i="2" s="1"/>
  <c r="G611" i="2" s="1"/>
  <c r="G610" i="2" s="1"/>
  <c r="G609" i="2" s="1"/>
  <c r="G608" i="2" s="1"/>
  <c r="G607" i="2" s="1"/>
  <c r="G606" i="2" s="1"/>
  <c r="G605" i="2" s="1"/>
  <c r="X624" i="2"/>
  <c r="X623" i="2" s="1"/>
  <c r="X622" i="2" s="1"/>
  <c r="X621" i="2" s="1"/>
  <c r="X620" i="2" s="1"/>
  <c r="X619" i="2" s="1"/>
  <c r="X618" i="2" s="1"/>
  <c r="X617" i="2" s="1"/>
  <c r="X616" i="2" s="1"/>
  <c r="X615" i="2" s="1"/>
  <c r="X614" i="2" s="1"/>
  <c r="X613" i="2" s="1"/>
  <c r="X612" i="2" s="1"/>
  <c r="X611" i="2" s="1"/>
  <c r="X610" i="2" s="1"/>
  <c r="X609" i="2" s="1"/>
  <c r="X608" i="2" s="1"/>
  <c r="X607" i="2" s="1"/>
  <c r="X606" i="2" s="1"/>
  <c r="X605" i="2" s="1"/>
  <c r="X604" i="2" s="1"/>
  <c r="P624" i="2"/>
  <c r="P623" i="2" s="1"/>
  <c r="P622" i="2" s="1"/>
  <c r="P621" i="2" s="1"/>
  <c r="P620" i="2" s="1"/>
  <c r="P619" i="2" s="1"/>
  <c r="P618" i="2" s="1"/>
  <c r="P617" i="2" s="1"/>
  <c r="P616" i="2" s="1"/>
  <c r="P615" i="2" s="1"/>
  <c r="P614" i="2" s="1"/>
  <c r="P613" i="2" s="1"/>
  <c r="P612" i="2" s="1"/>
  <c r="P611" i="2" s="1"/>
  <c r="P610" i="2" s="1"/>
  <c r="P609" i="2" s="1"/>
  <c r="P608" i="2" s="1"/>
  <c r="P607" i="2" s="1"/>
  <c r="P606" i="2" s="1"/>
  <c r="P605" i="2" s="1"/>
  <c r="P604" i="2" s="1"/>
  <c r="Q623" i="2"/>
  <c r="Q622" i="2" s="1"/>
  <c r="Q621" i="2" s="1"/>
  <c r="Q620" i="2" s="1"/>
  <c r="Q619" i="2" s="1"/>
  <c r="Q618" i="2" s="1"/>
  <c r="Q617" i="2" s="1"/>
  <c r="Q616" i="2" s="1"/>
  <c r="Q615" i="2" s="1"/>
  <c r="Q614" i="2" s="1"/>
  <c r="Q613" i="2" s="1"/>
  <c r="Q612" i="2" s="1"/>
  <c r="Q611" i="2" s="1"/>
  <c r="Q610" i="2" s="1"/>
  <c r="Q609" i="2" s="1"/>
  <c r="Q608" i="2" s="1"/>
  <c r="Q607" i="2" s="1"/>
  <c r="Q606" i="2" s="1"/>
  <c r="Q605" i="2" s="1"/>
  <c r="Q604" i="2" s="1"/>
  <c r="Q603" i="2" s="1"/>
  <c r="J622" i="2"/>
  <c r="J621" i="2" s="1"/>
  <c r="J620" i="2" s="1"/>
  <c r="J619" i="2" s="1"/>
  <c r="J618" i="2" s="1"/>
  <c r="J617" i="2" s="1"/>
  <c r="J616" i="2" s="1"/>
  <c r="J615" i="2" s="1"/>
  <c r="J614" i="2" s="1"/>
  <c r="J613" i="2" s="1"/>
  <c r="J612" i="2" s="1"/>
  <c r="J611" i="2" s="1"/>
  <c r="J610" i="2" s="1"/>
  <c r="J609" i="2" s="1"/>
  <c r="J608" i="2" s="1"/>
  <c r="J607" i="2" s="1"/>
  <c r="J606" i="2" s="1"/>
  <c r="N605" i="2"/>
  <c r="N604" i="2" s="1"/>
  <c r="N603" i="2" s="1"/>
  <c r="N602" i="2" s="1"/>
  <c r="N601" i="2" s="1"/>
  <c r="N600" i="2" s="1"/>
  <c r="N599" i="2" s="1"/>
  <c r="N598" i="2" s="1"/>
  <c r="N597" i="2" s="1"/>
  <c r="N596" i="2" s="1"/>
  <c r="N595" i="2" s="1"/>
  <c r="N594" i="2" s="1"/>
  <c r="N593" i="2" s="1"/>
  <c r="N592" i="2" s="1"/>
  <c r="N591" i="2" s="1"/>
  <c r="N590" i="2" s="1"/>
  <c r="N589" i="2" s="1"/>
  <c r="N588" i="2" s="1"/>
  <c r="N587" i="2" s="1"/>
  <c r="N586" i="2" s="1"/>
  <c r="N585" i="2" s="1"/>
  <c r="N584" i="2" s="1"/>
  <c r="N583" i="2" s="1"/>
  <c r="N582" i="2" s="1"/>
  <c r="N581" i="2" s="1"/>
  <c r="N580" i="2" s="1"/>
  <c r="N579" i="2" s="1"/>
  <c r="N578" i="2" s="1"/>
  <c r="N577" i="2" s="1"/>
  <c r="N576" i="2" s="1"/>
  <c r="N575" i="2" s="1"/>
  <c r="N574" i="2" s="1"/>
  <c r="N573" i="2" s="1"/>
  <c r="N572" i="2" s="1"/>
  <c r="N571" i="2" s="1"/>
  <c r="N570" i="2" s="1"/>
  <c r="N569" i="2" s="1"/>
  <c r="N568" i="2" s="1"/>
  <c r="N567" i="2" s="1"/>
  <c r="J605" i="2"/>
  <c r="J604" i="2" s="1"/>
  <c r="J603" i="2" s="1"/>
  <c r="J602" i="2" s="1"/>
  <c r="F605" i="2"/>
  <c r="F604" i="2" s="1"/>
  <c r="F603" i="2" s="1"/>
  <c r="F602" i="2" s="1"/>
  <c r="F601" i="2" s="1"/>
  <c r="F600" i="2" s="1"/>
  <c r="F599" i="2" s="1"/>
  <c r="F598" i="2" s="1"/>
  <c r="F597" i="2" s="1"/>
  <c r="F596" i="2" s="1"/>
  <c r="F595" i="2" s="1"/>
  <c r="F594" i="2" s="1"/>
  <c r="F593" i="2" s="1"/>
  <c r="F592" i="2" s="1"/>
  <c r="F591" i="2" s="1"/>
  <c r="F590" i="2" s="1"/>
  <c r="F589" i="2" s="1"/>
  <c r="F588" i="2" s="1"/>
  <c r="F587" i="2" s="1"/>
  <c r="F586" i="2" s="1"/>
  <c r="F585" i="2" s="1"/>
  <c r="F584" i="2" s="1"/>
  <c r="F583" i="2" s="1"/>
  <c r="F582" i="2" s="1"/>
  <c r="F581" i="2" s="1"/>
  <c r="F580" i="2" s="1"/>
  <c r="F579" i="2" s="1"/>
  <c r="F578" i="2" s="1"/>
  <c r="F577" i="2" s="1"/>
  <c r="F576" i="2" s="1"/>
  <c r="F575" i="2" s="1"/>
  <c r="F574" i="2" s="1"/>
  <c r="F573" i="2" s="1"/>
  <c r="F572" i="2" s="1"/>
  <c r="F571" i="2" s="1"/>
  <c r="F570" i="2" s="1"/>
  <c r="F569" i="2" s="1"/>
  <c r="F568" i="2" s="1"/>
  <c r="F567" i="2" s="1"/>
  <c r="W604" i="2"/>
  <c r="W603" i="2" s="1"/>
  <c r="W602" i="2" s="1"/>
  <c r="W601" i="2" s="1"/>
  <c r="W600" i="2" s="1"/>
  <c r="W599" i="2" s="1"/>
  <c r="W598" i="2" s="1"/>
  <c r="W597" i="2" s="1"/>
  <c r="W596" i="2" s="1"/>
  <c r="W595" i="2" s="1"/>
  <c r="W594" i="2" s="1"/>
  <c r="W593" i="2" s="1"/>
  <c r="W592" i="2" s="1"/>
  <c r="W591" i="2" s="1"/>
  <c r="W590" i="2" s="1"/>
  <c r="W589" i="2" s="1"/>
  <c r="W588" i="2" s="1"/>
  <c r="W587" i="2" s="1"/>
  <c r="W586" i="2" s="1"/>
  <c r="W585" i="2" s="1"/>
  <c r="W584" i="2" s="1"/>
  <c r="W583" i="2" s="1"/>
  <c r="W582" i="2" s="1"/>
  <c r="W581" i="2" s="1"/>
  <c r="W580" i="2" s="1"/>
  <c r="W579" i="2" s="1"/>
  <c r="W578" i="2" s="1"/>
  <c r="W577" i="2" s="1"/>
  <c r="W576" i="2" s="1"/>
  <c r="W575" i="2" s="1"/>
  <c r="W574" i="2" s="1"/>
  <c r="W573" i="2" s="1"/>
  <c r="W572" i="2" s="1"/>
  <c r="W571" i="2" s="1"/>
  <c r="W570" i="2" s="1"/>
  <c r="W569" i="2" s="1"/>
  <c r="W568" i="2" s="1"/>
  <c r="W567" i="2" s="1"/>
  <c r="W566" i="2" s="1"/>
  <c r="S604" i="2"/>
  <c r="S603" i="2" s="1"/>
  <c r="S602" i="2" s="1"/>
  <c r="S601" i="2" s="1"/>
  <c r="O604" i="2"/>
  <c r="O603" i="2" s="1"/>
  <c r="O602" i="2" s="1"/>
  <c r="O601" i="2" s="1"/>
  <c r="O600" i="2" s="1"/>
  <c r="O599" i="2" s="1"/>
  <c r="O598" i="2" s="1"/>
  <c r="O597" i="2" s="1"/>
  <c r="O596" i="2" s="1"/>
  <c r="O595" i="2" s="1"/>
  <c r="O594" i="2" s="1"/>
  <c r="O593" i="2" s="1"/>
  <c r="O592" i="2" s="1"/>
  <c r="O591" i="2" s="1"/>
  <c r="O590" i="2" s="1"/>
  <c r="O589" i="2" s="1"/>
  <c r="O588" i="2" s="1"/>
  <c r="O587" i="2" s="1"/>
  <c r="O586" i="2" s="1"/>
  <c r="O585" i="2" s="1"/>
  <c r="O584" i="2" s="1"/>
  <c r="O583" i="2" s="1"/>
  <c r="O582" i="2" s="1"/>
  <c r="O581" i="2" s="1"/>
  <c r="O580" i="2" s="1"/>
  <c r="O579" i="2" s="1"/>
  <c r="O578" i="2" s="1"/>
  <c r="O577" i="2" s="1"/>
  <c r="O576" i="2" s="1"/>
  <c r="O575" i="2" s="1"/>
  <c r="O574" i="2" s="1"/>
  <c r="O573" i="2" s="1"/>
  <c r="O572" i="2" s="1"/>
  <c r="O571" i="2" s="1"/>
  <c r="O570" i="2" s="1"/>
  <c r="O569" i="2" s="1"/>
  <c r="O568" i="2" s="1"/>
  <c r="O567" i="2" s="1"/>
  <c r="O566" i="2" s="1"/>
  <c r="K604" i="2"/>
  <c r="K603" i="2" s="1"/>
  <c r="K602" i="2" s="1"/>
  <c r="K601" i="2" s="1"/>
  <c r="G604" i="2"/>
  <c r="G603" i="2" s="1"/>
  <c r="G602" i="2" s="1"/>
  <c r="G601" i="2" s="1"/>
  <c r="G600" i="2" s="1"/>
  <c r="G599" i="2" s="1"/>
  <c r="G598" i="2" s="1"/>
  <c r="G597" i="2" s="1"/>
  <c r="G596" i="2" s="1"/>
  <c r="G595" i="2" s="1"/>
  <c r="G594" i="2" s="1"/>
  <c r="G593" i="2" s="1"/>
  <c r="G592" i="2" s="1"/>
  <c r="G591" i="2" s="1"/>
  <c r="G590" i="2" s="1"/>
  <c r="G589" i="2" s="1"/>
  <c r="G588" i="2" s="1"/>
  <c r="G587" i="2" s="1"/>
  <c r="G586" i="2" s="1"/>
  <c r="G585" i="2" s="1"/>
  <c r="G584" i="2" s="1"/>
  <c r="G583" i="2" s="1"/>
  <c r="G582" i="2" s="1"/>
  <c r="G581" i="2" s="1"/>
  <c r="G580" i="2" s="1"/>
  <c r="G579" i="2" s="1"/>
  <c r="G578" i="2" s="1"/>
  <c r="G577" i="2" s="1"/>
  <c r="G576" i="2" s="1"/>
  <c r="G575" i="2" s="1"/>
  <c r="G574" i="2" s="1"/>
  <c r="G573" i="2" s="1"/>
  <c r="G572" i="2" s="1"/>
  <c r="G571" i="2" s="1"/>
  <c r="G570" i="2" s="1"/>
  <c r="G569" i="2" s="1"/>
  <c r="G568" i="2" s="1"/>
  <c r="G567" i="2" s="1"/>
  <c r="G566" i="2" s="1"/>
  <c r="C604" i="2"/>
  <c r="C603" i="2" s="1"/>
  <c r="C602" i="2" s="1"/>
  <c r="C601" i="2" s="1"/>
  <c r="X603" i="2"/>
  <c r="X602" i="2" s="1"/>
  <c r="X601" i="2" s="1"/>
  <c r="X600" i="2" s="1"/>
  <c r="X599" i="2" s="1"/>
  <c r="X598" i="2" s="1"/>
  <c r="X597" i="2" s="1"/>
  <c r="X596" i="2" s="1"/>
  <c r="X595" i="2" s="1"/>
  <c r="X594" i="2" s="1"/>
  <c r="X593" i="2" s="1"/>
  <c r="X592" i="2" s="1"/>
  <c r="X591" i="2" s="1"/>
  <c r="X590" i="2" s="1"/>
  <c r="X589" i="2" s="1"/>
  <c r="X588" i="2" s="1"/>
  <c r="X587" i="2" s="1"/>
  <c r="X586" i="2" s="1"/>
  <c r="X585" i="2" s="1"/>
  <c r="X584" i="2" s="1"/>
  <c r="X583" i="2" s="1"/>
  <c r="X582" i="2" s="1"/>
  <c r="X581" i="2" s="1"/>
  <c r="X580" i="2" s="1"/>
  <c r="X579" i="2" s="1"/>
  <c r="X578" i="2" s="1"/>
  <c r="X577" i="2" s="1"/>
  <c r="X576" i="2" s="1"/>
  <c r="X575" i="2" s="1"/>
  <c r="X574" i="2" s="1"/>
  <c r="X573" i="2" s="1"/>
  <c r="X572" i="2" s="1"/>
  <c r="X571" i="2" s="1"/>
  <c r="X570" i="2" s="1"/>
  <c r="X569" i="2" s="1"/>
  <c r="X568" i="2" s="1"/>
  <c r="X567" i="2" s="1"/>
  <c r="X566" i="2" s="1"/>
  <c r="X565" i="2" s="1"/>
  <c r="P603" i="2"/>
  <c r="P602" i="2" s="1"/>
  <c r="P601" i="2" s="1"/>
  <c r="P600" i="2" s="1"/>
  <c r="P599" i="2" s="1"/>
  <c r="P598" i="2" s="1"/>
  <c r="P597" i="2" s="1"/>
  <c r="P596" i="2" s="1"/>
  <c r="P595" i="2" s="1"/>
  <c r="P594" i="2" s="1"/>
  <c r="P593" i="2" s="1"/>
  <c r="P592" i="2" s="1"/>
  <c r="P591" i="2" s="1"/>
  <c r="P590" i="2" s="1"/>
  <c r="P589" i="2" s="1"/>
  <c r="P588" i="2" s="1"/>
  <c r="P587" i="2" s="1"/>
  <c r="P586" i="2" s="1"/>
  <c r="P585" i="2" s="1"/>
  <c r="P584" i="2" s="1"/>
  <c r="P583" i="2" s="1"/>
  <c r="P582" i="2" s="1"/>
  <c r="P581" i="2" s="1"/>
  <c r="P580" i="2" s="1"/>
  <c r="P579" i="2" s="1"/>
  <c r="P578" i="2" s="1"/>
  <c r="P577" i="2" s="1"/>
  <c r="P576" i="2" s="1"/>
  <c r="P575" i="2" s="1"/>
  <c r="P574" i="2" s="1"/>
  <c r="P573" i="2" s="1"/>
  <c r="P572" i="2" s="1"/>
  <c r="P571" i="2" s="1"/>
  <c r="P570" i="2" s="1"/>
  <c r="P569" i="2" s="1"/>
  <c r="P568" i="2" s="1"/>
  <c r="P567" i="2" s="1"/>
  <c r="P566" i="2" s="1"/>
  <c r="P565" i="2" s="1"/>
  <c r="P564" i="2" s="1"/>
  <c r="P563" i="2" s="1"/>
  <c r="P562" i="2" s="1"/>
  <c r="P561" i="2" s="1"/>
  <c r="P560" i="2" s="1"/>
  <c r="P559" i="2" s="1"/>
  <c r="P558" i="2" s="1"/>
  <c r="P557" i="2" s="1"/>
  <c r="P556" i="2" s="1"/>
  <c r="P555" i="2" s="1"/>
  <c r="P554" i="2" s="1"/>
  <c r="P553" i="2" s="1"/>
  <c r="P552" i="2" s="1"/>
  <c r="P551" i="2" s="1"/>
  <c r="P550" i="2" s="1"/>
  <c r="P549" i="2" s="1"/>
  <c r="P548" i="2" s="1"/>
  <c r="P547" i="2" s="1"/>
  <c r="P546" i="2" s="1"/>
  <c r="P545" i="2" s="1"/>
  <c r="P544" i="2" s="1"/>
  <c r="P543" i="2" s="1"/>
  <c r="P542" i="2" s="1"/>
  <c r="P541" i="2" s="1"/>
  <c r="P540" i="2" s="1"/>
  <c r="P539" i="2" s="1"/>
  <c r="P538" i="2" s="1"/>
  <c r="P537" i="2" s="1"/>
  <c r="P536" i="2" s="1"/>
  <c r="P535" i="2" s="1"/>
  <c r="P534" i="2" s="1"/>
  <c r="P533" i="2" s="1"/>
  <c r="P532" i="2" s="1"/>
  <c r="P531" i="2" s="1"/>
  <c r="P530" i="2" s="1"/>
  <c r="P529" i="2" s="1"/>
  <c r="P528" i="2" s="1"/>
  <c r="P527" i="2" s="1"/>
  <c r="P526" i="2" s="1"/>
  <c r="P525" i="2" s="1"/>
  <c r="P524" i="2" s="1"/>
  <c r="H603" i="2"/>
  <c r="H602" i="2" s="1"/>
  <c r="H601" i="2" s="1"/>
  <c r="H600" i="2" s="1"/>
  <c r="H599" i="2" s="1"/>
  <c r="H598" i="2" s="1"/>
  <c r="H597" i="2" s="1"/>
  <c r="H596" i="2" s="1"/>
  <c r="H595" i="2" s="1"/>
  <c r="H594" i="2" s="1"/>
  <c r="H593" i="2" s="1"/>
  <c r="H592" i="2" s="1"/>
  <c r="H591" i="2" s="1"/>
  <c r="H590" i="2" s="1"/>
  <c r="H589" i="2" s="1"/>
  <c r="H588" i="2" s="1"/>
  <c r="H587" i="2" s="1"/>
  <c r="H586" i="2" s="1"/>
  <c r="H585" i="2" s="1"/>
  <c r="H584" i="2" s="1"/>
  <c r="H583" i="2" s="1"/>
  <c r="H582" i="2" s="1"/>
  <c r="H581" i="2" s="1"/>
  <c r="H580" i="2" s="1"/>
  <c r="H579" i="2" s="1"/>
  <c r="H578" i="2" s="1"/>
  <c r="H577" i="2" s="1"/>
  <c r="H576" i="2" s="1"/>
  <c r="H575" i="2" s="1"/>
  <c r="H574" i="2" s="1"/>
  <c r="H573" i="2" s="1"/>
  <c r="H572" i="2" s="1"/>
  <c r="H571" i="2" s="1"/>
  <c r="H570" i="2" s="1"/>
  <c r="H569" i="2" s="1"/>
  <c r="D603" i="2"/>
  <c r="D602" i="2" s="1"/>
  <c r="D601" i="2" s="1"/>
  <c r="D600" i="2" s="1"/>
  <c r="Y602" i="2"/>
  <c r="Y601" i="2" s="1"/>
  <c r="Y600" i="2" s="1"/>
  <c r="Y599" i="2" s="1"/>
  <c r="Y598" i="2" s="1"/>
  <c r="Y597" i="2" s="1"/>
  <c r="Y596" i="2" s="1"/>
  <c r="Y595" i="2" s="1"/>
  <c r="Y594" i="2" s="1"/>
  <c r="Y593" i="2" s="1"/>
  <c r="Y592" i="2" s="1"/>
  <c r="Y591" i="2" s="1"/>
  <c r="Y590" i="2" s="1"/>
  <c r="Y589" i="2" s="1"/>
  <c r="Y588" i="2" s="1"/>
  <c r="Y587" i="2" s="1"/>
  <c r="Y586" i="2" s="1"/>
  <c r="Y585" i="2" s="1"/>
  <c r="Y584" i="2" s="1"/>
  <c r="Y583" i="2" s="1"/>
  <c r="Y582" i="2" s="1"/>
  <c r="Y581" i="2" s="1"/>
  <c r="Y580" i="2" s="1"/>
  <c r="Y579" i="2" s="1"/>
  <c r="Y578" i="2" s="1"/>
  <c r="Y577" i="2" s="1"/>
  <c r="Y576" i="2" s="1"/>
  <c r="Y575" i="2" s="1"/>
  <c r="Y574" i="2" s="1"/>
  <c r="Y573" i="2" s="1"/>
  <c r="Y572" i="2" s="1"/>
  <c r="Y571" i="2" s="1"/>
  <c r="Y570" i="2" s="1"/>
  <c r="Y569" i="2" s="1"/>
  <c r="Y568" i="2" s="1"/>
  <c r="Q602" i="2"/>
  <c r="Q601" i="2" s="1"/>
  <c r="Q600" i="2" s="1"/>
  <c r="Q599" i="2" s="1"/>
  <c r="Q598" i="2" s="1"/>
  <c r="Q597" i="2" s="1"/>
  <c r="Q596" i="2" s="1"/>
  <c r="Q595" i="2" s="1"/>
  <c r="Q594" i="2" s="1"/>
  <c r="Q593" i="2" s="1"/>
  <c r="Q592" i="2" s="1"/>
  <c r="Q591" i="2" s="1"/>
  <c r="Q590" i="2" s="1"/>
  <c r="Q589" i="2" s="1"/>
  <c r="Q588" i="2" s="1"/>
  <c r="Q587" i="2" s="1"/>
  <c r="Q586" i="2" s="1"/>
  <c r="Q585" i="2" s="1"/>
  <c r="Q584" i="2" s="1"/>
  <c r="Q583" i="2" s="1"/>
  <c r="Q582" i="2" s="1"/>
  <c r="Q581" i="2" s="1"/>
  <c r="Q580" i="2" s="1"/>
  <c r="Q579" i="2" s="1"/>
  <c r="Q578" i="2" s="1"/>
  <c r="Q577" i="2" s="1"/>
  <c r="Q576" i="2" s="1"/>
  <c r="Q575" i="2" s="1"/>
  <c r="Q574" i="2" s="1"/>
  <c r="Q573" i="2" s="1"/>
  <c r="Q572" i="2" s="1"/>
  <c r="Q571" i="2" s="1"/>
  <c r="Q570" i="2" s="1"/>
  <c r="Q569" i="2" s="1"/>
  <c r="Q568" i="2" s="1"/>
  <c r="Q567" i="2" s="1"/>
  <c r="Q566" i="2" s="1"/>
  <c r="Q565" i="2" s="1"/>
  <c r="Q564" i="2" s="1"/>
  <c r="Q563" i="2" s="1"/>
  <c r="Q562" i="2" s="1"/>
  <c r="Q561" i="2" s="1"/>
  <c r="Q560" i="2" s="1"/>
  <c r="Q559" i="2" s="1"/>
  <c r="Q558" i="2" s="1"/>
  <c r="Q557" i="2" s="1"/>
  <c r="Q556" i="2" s="1"/>
  <c r="Q555" i="2" s="1"/>
  <c r="Q554" i="2" s="1"/>
  <c r="Q553" i="2" s="1"/>
  <c r="Q552" i="2" s="1"/>
  <c r="Q551" i="2" s="1"/>
  <c r="Q550" i="2" s="1"/>
  <c r="Q549" i="2" s="1"/>
  <c r="Q548" i="2" s="1"/>
  <c r="Q547" i="2" s="1"/>
  <c r="Q546" i="2" s="1"/>
  <c r="Q545" i="2" s="1"/>
  <c r="Q544" i="2" s="1"/>
  <c r="Q543" i="2" s="1"/>
  <c r="Q542" i="2" s="1"/>
  <c r="Q541" i="2" s="1"/>
  <c r="Q540" i="2" s="1"/>
  <c r="Q539" i="2" s="1"/>
  <c r="Q538" i="2" s="1"/>
  <c r="Q537" i="2" s="1"/>
  <c r="Q536" i="2" s="1"/>
  <c r="Q535" i="2" s="1"/>
  <c r="Q534" i="2" s="1"/>
  <c r="Q533" i="2" s="1"/>
  <c r="Q532" i="2" s="1"/>
  <c r="Q531" i="2" s="1"/>
  <c r="Q530" i="2" s="1"/>
  <c r="Q529" i="2" s="1"/>
  <c r="Q528" i="2" s="1"/>
  <c r="Q527" i="2" s="1"/>
  <c r="I602" i="2"/>
  <c r="I601" i="2" s="1"/>
  <c r="I600" i="2" s="1"/>
  <c r="I599" i="2" s="1"/>
  <c r="I598" i="2" s="1"/>
  <c r="I597" i="2" s="1"/>
  <c r="I596" i="2" s="1"/>
  <c r="I595" i="2" s="1"/>
  <c r="I594" i="2" s="1"/>
  <c r="I593" i="2" s="1"/>
  <c r="I592" i="2" s="1"/>
  <c r="I591" i="2" s="1"/>
  <c r="I590" i="2" s="1"/>
  <c r="I589" i="2" s="1"/>
  <c r="I588" i="2" s="1"/>
  <c r="I587" i="2" s="1"/>
  <c r="I586" i="2" s="1"/>
  <c r="I585" i="2" s="1"/>
  <c r="I584" i="2" s="1"/>
  <c r="I583" i="2" s="1"/>
  <c r="I582" i="2" s="1"/>
  <c r="I581" i="2" s="1"/>
  <c r="I580" i="2" s="1"/>
  <c r="I579" i="2" s="1"/>
  <c r="I578" i="2" s="1"/>
  <c r="I577" i="2" s="1"/>
  <c r="I576" i="2" s="1"/>
  <c r="I575" i="2" s="1"/>
  <c r="I574" i="2" s="1"/>
  <c r="I573" i="2" s="1"/>
  <c r="I572" i="2" s="1"/>
  <c r="I571" i="2" s="1"/>
  <c r="I570" i="2" s="1"/>
  <c r="I569" i="2" s="1"/>
  <c r="I568" i="2" s="1"/>
  <c r="I567" i="2" s="1"/>
  <c r="I566" i="2" s="1"/>
  <c r="I565" i="2" s="1"/>
  <c r="I564" i="2" s="1"/>
  <c r="I563" i="2" s="1"/>
  <c r="I562" i="2" s="1"/>
  <c r="I561" i="2" s="1"/>
  <c r="I560" i="2" s="1"/>
  <c r="I559" i="2" s="1"/>
  <c r="I558" i="2" s="1"/>
  <c r="I557" i="2" s="1"/>
  <c r="I556" i="2" s="1"/>
  <c r="I555" i="2" s="1"/>
  <c r="I554" i="2" s="1"/>
  <c r="I553" i="2" s="1"/>
  <c r="I552" i="2" s="1"/>
  <c r="I551" i="2" s="1"/>
  <c r="I550" i="2" s="1"/>
  <c r="I549" i="2" s="1"/>
  <c r="I548" i="2" s="1"/>
  <c r="I547" i="2" s="1"/>
  <c r="I546" i="2" s="1"/>
  <c r="I545" i="2" s="1"/>
  <c r="I544" i="2" s="1"/>
  <c r="I543" i="2" s="1"/>
  <c r="I542" i="2" s="1"/>
  <c r="I541" i="2" s="1"/>
  <c r="I540" i="2" s="1"/>
  <c r="I539" i="2" s="1"/>
  <c r="I538" i="2" s="1"/>
  <c r="I537" i="2" s="1"/>
  <c r="I536" i="2" s="1"/>
  <c r="I535" i="2" s="1"/>
  <c r="I534" i="2" s="1"/>
  <c r="I533" i="2" s="1"/>
  <c r="I532" i="2" s="1"/>
  <c r="I531" i="2" s="1"/>
  <c r="I530" i="2" s="1"/>
  <c r="I529" i="2" s="1"/>
  <c r="I528" i="2" s="1"/>
  <c r="I527" i="2" s="1"/>
  <c r="Z601" i="2"/>
  <c r="Z600" i="2" s="1"/>
  <c r="Z599" i="2" s="1"/>
  <c r="Z598" i="2" s="1"/>
  <c r="Z597" i="2" s="1"/>
  <c r="Z596" i="2" s="1"/>
  <c r="Z595" i="2" s="1"/>
  <c r="Z594" i="2" s="1"/>
  <c r="Z593" i="2" s="1"/>
  <c r="Z592" i="2" s="1"/>
  <c r="Z591" i="2" s="1"/>
  <c r="Z590" i="2" s="1"/>
  <c r="Z589" i="2" s="1"/>
  <c r="Z588" i="2" s="1"/>
  <c r="Z587" i="2" s="1"/>
  <c r="Z586" i="2" s="1"/>
  <c r="Z585" i="2" s="1"/>
  <c r="Z584" i="2" s="1"/>
  <c r="Z583" i="2" s="1"/>
  <c r="Z582" i="2" s="1"/>
  <c r="Z581" i="2" s="1"/>
  <c r="Z580" i="2" s="1"/>
  <c r="Z579" i="2" s="1"/>
  <c r="Z578" i="2" s="1"/>
  <c r="Z577" i="2" s="1"/>
  <c r="Z576" i="2" s="1"/>
  <c r="Z575" i="2" s="1"/>
  <c r="Z574" i="2" s="1"/>
  <c r="Z573" i="2" s="1"/>
  <c r="Z572" i="2" s="1"/>
  <c r="Z571" i="2" s="1"/>
  <c r="Z570" i="2" s="1"/>
  <c r="Z569" i="2" s="1"/>
  <c r="Z568" i="2" s="1"/>
  <c r="Z567" i="2" s="1"/>
  <c r="V601" i="2"/>
  <c r="V600" i="2" s="1"/>
  <c r="V599" i="2" s="1"/>
  <c r="V598" i="2" s="1"/>
  <c r="R601" i="2"/>
  <c r="R600" i="2" s="1"/>
  <c r="R599" i="2" s="1"/>
  <c r="R598" i="2" s="1"/>
  <c r="R597" i="2" s="1"/>
  <c r="R596" i="2" s="1"/>
  <c r="R595" i="2" s="1"/>
  <c r="R594" i="2" s="1"/>
  <c r="R593" i="2" s="1"/>
  <c r="R592" i="2" s="1"/>
  <c r="R591" i="2" s="1"/>
  <c r="R590" i="2" s="1"/>
  <c r="R589" i="2" s="1"/>
  <c r="R588" i="2" s="1"/>
  <c r="R587" i="2" s="1"/>
  <c r="R586" i="2" s="1"/>
  <c r="R585" i="2" s="1"/>
  <c r="R584" i="2" s="1"/>
  <c r="R583" i="2" s="1"/>
  <c r="R582" i="2" s="1"/>
  <c r="R581" i="2" s="1"/>
  <c r="R580" i="2" s="1"/>
  <c r="R579" i="2" s="1"/>
  <c r="R578" i="2" s="1"/>
  <c r="R577" i="2" s="1"/>
  <c r="R576" i="2" s="1"/>
  <c r="R575" i="2" s="1"/>
  <c r="R574" i="2" s="1"/>
  <c r="R573" i="2" s="1"/>
  <c r="R572" i="2" s="1"/>
  <c r="R571" i="2" s="1"/>
  <c r="R570" i="2" s="1"/>
  <c r="R569" i="2" s="1"/>
  <c r="R568" i="2" s="1"/>
  <c r="R567" i="2" s="1"/>
  <c r="R566" i="2" s="1"/>
  <c r="R565" i="2" s="1"/>
  <c r="R564" i="2" s="1"/>
  <c r="R563" i="2" s="1"/>
  <c r="R562" i="2" s="1"/>
  <c r="R561" i="2" s="1"/>
  <c r="R560" i="2" s="1"/>
  <c r="R559" i="2" s="1"/>
  <c r="R558" i="2" s="1"/>
  <c r="R557" i="2" s="1"/>
  <c r="R556" i="2" s="1"/>
  <c r="R555" i="2" s="1"/>
  <c r="R554" i="2" s="1"/>
  <c r="R553" i="2" s="1"/>
  <c r="R552" i="2" s="1"/>
  <c r="R551" i="2" s="1"/>
  <c r="R550" i="2" s="1"/>
  <c r="R549" i="2" s="1"/>
  <c r="R548" i="2" s="1"/>
  <c r="R547" i="2" s="1"/>
  <c r="R546" i="2" s="1"/>
  <c r="R545" i="2" s="1"/>
  <c r="R544" i="2" s="1"/>
  <c r="R543" i="2" s="1"/>
  <c r="R542" i="2" s="1"/>
  <c r="R541" i="2" s="1"/>
  <c r="R540" i="2" s="1"/>
  <c r="R539" i="2" s="1"/>
  <c r="R538" i="2" s="1"/>
  <c r="R537" i="2" s="1"/>
  <c r="R536" i="2" s="1"/>
  <c r="R535" i="2" s="1"/>
  <c r="R534" i="2" s="1"/>
  <c r="R533" i="2" s="1"/>
  <c r="R532" i="2" s="1"/>
  <c r="R531" i="2" s="1"/>
  <c r="R530" i="2" s="1"/>
  <c r="R529" i="2" s="1"/>
  <c r="R528" i="2" s="1"/>
  <c r="R527" i="2" s="1"/>
  <c r="R526" i="2" s="1"/>
  <c r="J601" i="2"/>
  <c r="J600" i="2" s="1"/>
  <c r="J599" i="2" s="1"/>
  <c r="J598" i="2" s="1"/>
  <c r="J597" i="2" s="1"/>
  <c r="J596" i="2" s="1"/>
  <c r="J595" i="2" s="1"/>
  <c r="J594" i="2" s="1"/>
  <c r="J593" i="2" s="1"/>
  <c r="J592" i="2" s="1"/>
  <c r="J591" i="2" s="1"/>
  <c r="J590" i="2" s="1"/>
  <c r="J589" i="2" s="1"/>
  <c r="J588" i="2" s="1"/>
  <c r="J587" i="2" s="1"/>
  <c r="J586" i="2" s="1"/>
  <c r="J585" i="2" s="1"/>
  <c r="J584" i="2" s="1"/>
  <c r="J583" i="2" s="1"/>
  <c r="J582" i="2" s="1"/>
  <c r="J581" i="2" s="1"/>
  <c r="J580" i="2" s="1"/>
  <c r="J579" i="2" s="1"/>
  <c r="J578" i="2" s="1"/>
  <c r="J577" i="2" s="1"/>
  <c r="J576" i="2" s="1"/>
  <c r="J575" i="2" s="1"/>
  <c r="J574" i="2" s="1"/>
  <c r="J573" i="2" s="1"/>
  <c r="J572" i="2" s="1"/>
  <c r="J571" i="2" s="1"/>
  <c r="J570" i="2" s="1"/>
  <c r="J569" i="2" s="1"/>
  <c r="J568" i="2" s="1"/>
  <c r="J567" i="2" s="1"/>
  <c r="S600" i="2"/>
  <c r="S599" i="2" s="1"/>
  <c r="S598" i="2" s="1"/>
  <c r="S597" i="2" s="1"/>
  <c r="S596" i="2" s="1"/>
  <c r="S595" i="2" s="1"/>
  <c r="S594" i="2" s="1"/>
  <c r="S593" i="2" s="1"/>
  <c r="S592" i="2" s="1"/>
  <c r="S591" i="2" s="1"/>
  <c r="S590" i="2" s="1"/>
  <c r="S589" i="2" s="1"/>
  <c r="S588" i="2" s="1"/>
  <c r="S587" i="2" s="1"/>
  <c r="S586" i="2" s="1"/>
  <c r="S585" i="2" s="1"/>
  <c r="S584" i="2" s="1"/>
  <c r="S583" i="2" s="1"/>
  <c r="S582" i="2" s="1"/>
  <c r="S581" i="2" s="1"/>
  <c r="S580" i="2" s="1"/>
  <c r="S579" i="2" s="1"/>
  <c r="S578" i="2" s="1"/>
  <c r="S577" i="2" s="1"/>
  <c r="S576" i="2" s="1"/>
  <c r="S575" i="2" s="1"/>
  <c r="S574" i="2" s="1"/>
  <c r="S573" i="2" s="1"/>
  <c r="S572" i="2" s="1"/>
  <c r="S571" i="2" s="1"/>
  <c r="S570" i="2" s="1"/>
  <c r="S569" i="2" s="1"/>
  <c r="S568" i="2" s="1"/>
  <c r="S567" i="2" s="1"/>
  <c r="S566" i="2" s="1"/>
  <c r="K600" i="2"/>
  <c r="K599" i="2" s="1"/>
  <c r="K598" i="2" s="1"/>
  <c r="K597" i="2" s="1"/>
  <c r="K596" i="2" s="1"/>
  <c r="K595" i="2" s="1"/>
  <c r="K594" i="2" s="1"/>
  <c r="K593" i="2" s="1"/>
  <c r="K592" i="2" s="1"/>
  <c r="K591" i="2" s="1"/>
  <c r="K590" i="2" s="1"/>
  <c r="K589" i="2" s="1"/>
  <c r="K588" i="2" s="1"/>
  <c r="K587" i="2" s="1"/>
  <c r="K586" i="2" s="1"/>
  <c r="K585" i="2" s="1"/>
  <c r="K584" i="2" s="1"/>
  <c r="K583" i="2" s="1"/>
  <c r="K582" i="2" s="1"/>
  <c r="K581" i="2" s="1"/>
  <c r="K580" i="2" s="1"/>
  <c r="K579" i="2" s="1"/>
  <c r="K578" i="2" s="1"/>
  <c r="K577" i="2" s="1"/>
  <c r="K576" i="2" s="1"/>
  <c r="K575" i="2" s="1"/>
  <c r="K574" i="2" s="1"/>
  <c r="K573" i="2" s="1"/>
  <c r="K572" i="2" s="1"/>
  <c r="K571" i="2" s="1"/>
  <c r="K570" i="2" s="1"/>
  <c r="K569" i="2" s="1"/>
  <c r="K568" i="2" s="1"/>
  <c r="K567" i="2" s="1"/>
  <c r="K566" i="2" s="1"/>
  <c r="C600" i="2"/>
  <c r="C599" i="2" s="1"/>
  <c r="C598" i="2" s="1"/>
  <c r="C597" i="2" s="1"/>
  <c r="C596" i="2" s="1"/>
  <c r="C595" i="2" s="1"/>
  <c r="C594" i="2" s="1"/>
  <c r="C593" i="2" s="1"/>
  <c r="C592" i="2" s="1"/>
  <c r="C591" i="2" s="1"/>
  <c r="C590" i="2" s="1"/>
  <c r="C589" i="2" s="1"/>
  <c r="C588" i="2" s="1"/>
  <c r="C587" i="2" s="1"/>
  <c r="C586" i="2" s="1"/>
  <c r="C585" i="2" s="1"/>
  <c r="C584" i="2" s="1"/>
  <c r="C583" i="2" s="1"/>
  <c r="C582" i="2" s="1"/>
  <c r="C581" i="2" s="1"/>
  <c r="C580" i="2" s="1"/>
  <c r="C579" i="2" s="1"/>
  <c r="C578" i="2" s="1"/>
  <c r="C577" i="2" s="1"/>
  <c r="C576" i="2" s="1"/>
  <c r="C575" i="2" s="1"/>
  <c r="C574" i="2" s="1"/>
  <c r="C573" i="2" s="1"/>
  <c r="C572" i="2" s="1"/>
  <c r="C571" i="2" s="1"/>
  <c r="C570" i="2" s="1"/>
  <c r="C569" i="2" s="1"/>
  <c r="C568" i="2" s="1"/>
  <c r="C567" i="2" s="1"/>
  <c r="C566" i="2" s="1"/>
  <c r="D599" i="2"/>
  <c r="D598" i="2" s="1"/>
  <c r="D597" i="2" s="1"/>
  <c r="D596" i="2" s="1"/>
  <c r="D595" i="2" s="1"/>
  <c r="D594" i="2" s="1"/>
  <c r="D593" i="2" s="1"/>
  <c r="D592" i="2" s="1"/>
  <c r="D591" i="2" s="1"/>
  <c r="D590" i="2" s="1"/>
  <c r="D589" i="2" s="1"/>
  <c r="D588" i="2" s="1"/>
  <c r="D587" i="2" s="1"/>
  <c r="D586" i="2" s="1"/>
  <c r="D585" i="2" s="1"/>
  <c r="D584" i="2" s="1"/>
  <c r="D583" i="2" s="1"/>
  <c r="D582" i="2" s="1"/>
  <c r="D581" i="2" s="1"/>
  <c r="D580" i="2" s="1"/>
  <c r="D579" i="2" s="1"/>
  <c r="D578" i="2" s="1"/>
  <c r="D577" i="2" s="1"/>
  <c r="D576" i="2" s="1"/>
  <c r="D575" i="2" s="1"/>
  <c r="D574" i="2" s="1"/>
  <c r="D573" i="2" s="1"/>
  <c r="D572" i="2" s="1"/>
  <c r="D571" i="2" s="1"/>
  <c r="D570" i="2" s="1"/>
  <c r="D569" i="2" s="1"/>
  <c r="D568" i="2" s="1"/>
  <c r="D567" i="2" s="1"/>
  <c r="D566" i="2" s="1"/>
  <c r="D565" i="2" s="1"/>
  <c r="D564" i="2" s="1"/>
  <c r="D563" i="2" s="1"/>
  <c r="D562" i="2" s="1"/>
  <c r="D561" i="2" s="1"/>
  <c r="D560" i="2" s="1"/>
  <c r="D559" i="2" s="1"/>
  <c r="D558" i="2" s="1"/>
  <c r="D557" i="2" s="1"/>
  <c r="D556" i="2" s="1"/>
  <c r="D555" i="2" s="1"/>
  <c r="D554" i="2" s="1"/>
  <c r="D553" i="2" s="1"/>
  <c r="D552" i="2" s="1"/>
  <c r="D551" i="2" s="1"/>
  <c r="D550" i="2" s="1"/>
  <c r="D549" i="2" s="1"/>
  <c r="D548" i="2" s="1"/>
  <c r="D547" i="2" s="1"/>
  <c r="D546" i="2" s="1"/>
  <c r="D545" i="2" s="1"/>
  <c r="D544" i="2" s="1"/>
  <c r="D543" i="2" s="1"/>
  <c r="D542" i="2" s="1"/>
  <c r="D541" i="2" s="1"/>
  <c r="D540" i="2" s="1"/>
  <c r="D539" i="2" s="1"/>
  <c r="D538" i="2" s="1"/>
  <c r="D537" i="2" s="1"/>
  <c r="D536" i="2" s="1"/>
  <c r="D535" i="2" s="1"/>
  <c r="D534" i="2" s="1"/>
  <c r="D533" i="2" s="1"/>
  <c r="D532" i="2" s="1"/>
  <c r="D531" i="2" s="1"/>
  <c r="D530" i="2" s="1"/>
  <c r="D529" i="2" s="1"/>
  <c r="D528" i="2" s="1"/>
  <c r="V597" i="2"/>
  <c r="V596" i="2" s="1"/>
  <c r="V595" i="2" s="1"/>
  <c r="V594" i="2" s="1"/>
  <c r="V593" i="2" s="1"/>
  <c r="V592" i="2" s="1"/>
  <c r="V591" i="2" s="1"/>
  <c r="V590" i="2" s="1"/>
  <c r="V589" i="2" s="1"/>
  <c r="V588" i="2" s="1"/>
  <c r="V587" i="2" s="1"/>
  <c r="V586" i="2" s="1"/>
  <c r="V585" i="2" s="1"/>
  <c r="V584" i="2" s="1"/>
  <c r="V583" i="2" s="1"/>
  <c r="V582" i="2" s="1"/>
  <c r="V581" i="2" s="1"/>
  <c r="V580" i="2" s="1"/>
  <c r="V579" i="2" s="1"/>
  <c r="V578" i="2" s="1"/>
  <c r="V577" i="2" s="1"/>
  <c r="V576" i="2" s="1"/>
  <c r="V575" i="2" s="1"/>
  <c r="V574" i="2" s="1"/>
  <c r="V573" i="2" s="1"/>
  <c r="V572" i="2" s="1"/>
  <c r="V571" i="2" s="1"/>
  <c r="V570" i="2" s="1"/>
  <c r="V569" i="2" s="1"/>
  <c r="V568" i="2" s="1"/>
  <c r="V567" i="2" s="1"/>
  <c r="L568" i="2"/>
  <c r="L567" i="2" s="1"/>
  <c r="L566" i="2" s="1"/>
  <c r="L565" i="2" s="1"/>
  <c r="H568" i="2"/>
  <c r="H567" i="2" s="1"/>
  <c r="H566" i="2" s="1"/>
  <c r="H565" i="2" s="1"/>
  <c r="Y567" i="2"/>
  <c r="Y566" i="2" s="1"/>
  <c r="U567" i="2"/>
  <c r="U566" i="2" s="1"/>
  <c r="U565" i="2" s="1"/>
  <c r="U564" i="2" s="1"/>
  <c r="U563" i="2" s="1"/>
  <c r="U562" i="2" s="1"/>
  <c r="U561" i="2" s="1"/>
  <c r="U560" i="2" s="1"/>
  <c r="U559" i="2" s="1"/>
  <c r="U558" i="2" s="1"/>
  <c r="U557" i="2" s="1"/>
  <c r="U556" i="2" s="1"/>
  <c r="U555" i="2" s="1"/>
  <c r="U554" i="2" s="1"/>
  <c r="U553" i="2" s="1"/>
  <c r="U552" i="2" s="1"/>
  <c r="U551" i="2" s="1"/>
  <c r="U550" i="2" s="1"/>
  <c r="U549" i="2" s="1"/>
  <c r="U548" i="2" s="1"/>
  <c r="U547" i="2" s="1"/>
  <c r="U546" i="2" s="1"/>
  <c r="U545" i="2" s="1"/>
  <c r="U544" i="2" s="1"/>
  <c r="U543" i="2" s="1"/>
  <c r="U542" i="2" s="1"/>
  <c r="U541" i="2" s="1"/>
  <c r="U540" i="2" s="1"/>
  <c r="U539" i="2" s="1"/>
  <c r="U538" i="2" s="1"/>
  <c r="U537" i="2" s="1"/>
  <c r="U536" i="2" s="1"/>
  <c r="U535" i="2" s="1"/>
  <c r="U534" i="2" s="1"/>
  <c r="U533" i="2" s="1"/>
  <c r="U532" i="2" s="1"/>
  <c r="U531" i="2" s="1"/>
  <c r="U530" i="2" s="1"/>
  <c r="U529" i="2" s="1"/>
  <c r="U528" i="2" s="1"/>
  <c r="U527" i="2" s="1"/>
  <c r="M567" i="2"/>
  <c r="M566" i="2" s="1"/>
  <c r="M565" i="2" s="1"/>
  <c r="M564" i="2" s="1"/>
  <c r="M563" i="2" s="1"/>
  <c r="M562" i="2" s="1"/>
  <c r="M561" i="2" s="1"/>
  <c r="M560" i="2" s="1"/>
  <c r="M559" i="2" s="1"/>
  <c r="M558" i="2" s="1"/>
  <c r="M557" i="2" s="1"/>
  <c r="M556" i="2" s="1"/>
  <c r="M555" i="2" s="1"/>
  <c r="M554" i="2" s="1"/>
  <c r="M553" i="2" s="1"/>
  <c r="M552" i="2" s="1"/>
  <c r="M551" i="2" s="1"/>
  <c r="M550" i="2" s="1"/>
  <c r="M549" i="2" s="1"/>
  <c r="M548" i="2" s="1"/>
  <c r="M547" i="2" s="1"/>
  <c r="M546" i="2" s="1"/>
  <c r="M545" i="2" s="1"/>
  <c r="M544" i="2" s="1"/>
  <c r="M543" i="2" s="1"/>
  <c r="M542" i="2" s="1"/>
  <c r="M541" i="2" s="1"/>
  <c r="M540" i="2" s="1"/>
  <c r="M539" i="2" s="1"/>
  <c r="M538" i="2" s="1"/>
  <c r="M537" i="2" s="1"/>
  <c r="M536" i="2" s="1"/>
  <c r="M535" i="2" s="1"/>
  <c r="M534" i="2" s="1"/>
  <c r="M533" i="2" s="1"/>
  <c r="M532" i="2" s="1"/>
  <c r="M531" i="2" s="1"/>
  <c r="M530" i="2" s="1"/>
  <c r="M529" i="2" s="1"/>
  <c r="M528" i="2" s="1"/>
  <c r="M527" i="2" s="1"/>
  <c r="E567" i="2"/>
  <c r="E566" i="2" s="1"/>
  <c r="E565" i="2" s="1"/>
  <c r="E564" i="2" s="1"/>
  <c r="E563" i="2" s="1"/>
  <c r="E562" i="2" s="1"/>
  <c r="E561" i="2" s="1"/>
  <c r="E560" i="2" s="1"/>
  <c r="E559" i="2" s="1"/>
  <c r="E558" i="2" s="1"/>
  <c r="E557" i="2" s="1"/>
  <c r="E556" i="2" s="1"/>
  <c r="E555" i="2" s="1"/>
  <c r="E554" i="2" s="1"/>
  <c r="E553" i="2" s="1"/>
  <c r="E552" i="2" s="1"/>
  <c r="E551" i="2" s="1"/>
  <c r="E550" i="2" s="1"/>
  <c r="E549" i="2" s="1"/>
  <c r="E548" i="2" s="1"/>
  <c r="E547" i="2" s="1"/>
  <c r="E546" i="2" s="1"/>
  <c r="E545" i="2" s="1"/>
  <c r="E544" i="2" s="1"/>
  <c r="E543" i="2" s="1"/>
  <c r="E542" i="2" s="1"/>
  <c r="E541" i="2" s="1"/>
  <c r="E540" i="2" s="1"/>
  <c r="E539" i="2" s="1"/>
  <c r="E538" i="2" s="1"/>
  <c r="E537" i="2" s="1"/>
  <c r="E536" i="2" s="1"/>
  <c r="E535" i="2" s="1"/>
  <c r="E534" i="2" s="1"/>
  <c r="E533" i="2" s="1"/>
  <c r="E532" i="2" s="1"/>
  <c r="E531" i="2" s="1"/>
  <c r="E530" i="2" s="1"/>
  <c r="E529" i="2" s="1"/>
  <c r="E528" i="2" s="1"/>
  <c r="E527" i="2" s="1"/>
  <c r="Z566" i="2"/>
  <c r="Z565" i="2" s="1"/>
  <c r="V566" i="2"/>
  <c r="V565" i="2" s="1"/>
  <c r="V564" i="2" s="1"/>
  <c r="V563" i="2" s="1"/>
  <c r="V562" i="2" s="1"/>
  <c r="V561" i="2" s="1"/>
  <c r="V560" i="2" s="1"/>
  <c r="V559" i="2" s="1"/>
  <c r="V558" i="2" s="1"/>
  <c r="V557" i="2" s="1"/>
  <c r="V556" i="2" s="1"/>
  <c r="V555" i="2" s="1"/>
  <c r="V554" i="2" s="1"/>
  <c r="V553" i="2" s="1"/>
  <c r="V552" i="2" s="1"/>
  <c r="V551" i="2" s="1"/>
  <c r="V550" i="2" s="1"/>
  <c r="V549" i="2" s="1"/>
  <c r="V548" i="2" s="1"/>
  <c r="V547" i="2" s="1"/>
  <c r="V546" i="2" s="1"/>
  <c r="V545" i="2" s="1"/>
  <c r="V544" i="2" s="1"/>
  <c r="V543" i="2" s="1"/>
  <c r="V542" i="2" s="1"/>
  <c r="V541" i="2" s="1"/>
  <c r="V540" i="2" s="1"/>
  <c r="V539" i="2" s="1"/>
  <c r="V538" i="2" s="1"/>
  <c r="V537" i="2" s="1"/>
  <c r="V536" i="2" s="1"/>
  <c r="V535" i="2" s="1"/>
  <c r="V534" i="2" s="1"/>
  <c r="V533" i="2" s="1"/>
  <c r="V532" i="2" s="1"/>
  <c r="V531" i="2" s="1"/>
  <c r="V530" i="2" s="1"/>
  <c r="V529" i="2" s="1"/>
  <c r="V528" i="2" s="1"/>
  <c r="V527" i="2" s="1"/>
  <c r="V526" i="2" s="1"/>
  <c r="N566" i="2"/>
  <c r="N565" i="2" s="1"/>
  <c r="N564" i="2" s="1"/>
  <c r="N563" i="2" s="1"/>
  <c r="N562" i="2" s="1"/>
  <c r="N561" i="2" s="1"/>
  <c r="N560" i="2" s="1"/>
  <c r="N559" i="2" s="1"/>
  <c r="N558" i="2" s="1"/>
  <c r="N557" i="2" s="1"/>
  <c r="N556" i="2" s="1"/>
  <c r="N555" i="2" s="1"/>
  <c r="N554" i="2" s="1"/>
  <c r="N553" i="2" s="1"/>
  <c r="N552" i="2" s="1"/>
  <c r="N551" i="2" s="1"/>
  <c r="N550" i="2" s="1"/>
  <c r="N549" i="2" s="1"/>
  <c r="N548" i="2" s="1"/>
  <c r="N547" i="2" s="1"/>
  <c r="N546" i="2" s="1"/>
  <c r="N545" i="2" s="1"/>
  <c r="N544" i="2" s="1"/>
  <c r="N543" i="2" s="1"/>
  <c r="N542" i="2" s="1"/>
  <c r="N541" i="2" s="1"/>
  <c r="N540" i="2" s="1"/>
  <c r="N539" i="2" s="1"/>
  <c r="N538" i="2" s="1"/>
  <c r="N537" i="2" s="1"/>
  <c r="N536" i="2" s="1"/>
  <c r="N535" i="2" s="1"/>
  <c r="N534" i="2" s="1"/>
  <c r="N533" i="2" s="1"/>
  <c r="N532" i="2" s="1"/>
  <c r="N531" i="2" s="1"/>
  <c r="N530" i="2" s="1"/>
  <c r="N529" i="2" s="1"/>
  <c r="N528" i="2" s="1"/>
  <c r="N527" i="2" s="1"/>
  <c r="N526" i="2" s="1"/>
  <c r="J566" i="2"/>
  <c r="J565" i="2" s="1"/>
  <c r="F566" i="2"/>
  <c r="F565" i="2" s="1"/>
  <c r="F564" i="2" s="1"/>
  <c r="F563" i="2" s="1"/>
  <c r="F562" i="2" s="1"/>
  <c r="F561" i="2" s="1"/>
  <c r="F560" i="2" s="1"/>
  <c r="F559" i="2" s="1"/>
  <c r="F558" i="2" s="1"/>
  <c r="F557" i="2" s="1"/>
  <c r="F556" i="2" s="1"/>
  <c r="F555" i="2" s="1"/>
  <c r="F554" i="2" s="1"/>
  <c r="F553" i="2" s="1"/>
  <c r="F552" i="2" s="1"/>
  <c r="F551" i="2" s="1"/>
  <c r="F550" i="2" s="1"/>
  <c r="F549" i="2" s="1"/>
  <c r="F548" i="2" s="1"/>
  <c r="F547" i="2" s="1"/>
  <c r="F546" i="2" s="1"/>
  <c r="F545" i="2" s="1"/>
  <c r="F544" i="2" s="1"/>
  <c r="F543" i="2" s="1"/>
  <c r="F542" i="2" s="1"/>
  <c r="F541" i="2" s="1"/>
  <c r="F540" i="2" s="1"/>
  <c r="F539" i="2" s="1"/>
  <c r="F538" i="2" s="1"/>
  <c r="F537" i="2" s="1"/>
  <c r="F536" i="2" s="1"/>
  <c r="F535" i="2" s="1"/>
  <c r="F534" i="2" s="1"/>
  <c r="F533" i="2" s="1"/>
  <c r="F532" i="2" s="1"/>
  <c r="F531" i="2" s="1"/>
  <c r="F530" i="2" s="1"/>
  <c r="F529" i="2" s="1"/>
  <c r="F528" i="2" s="1"/>
  <c r="F527" i="2" s="1"/>
  <c r="F526" i="2" s="1"/>
  <c r="B566" i="2"/>
  <c r="B565" i="2" s="1"/>
  <c r="B564" i="2" s="1"/>
  <c r="B563" i="2" s="1"/>
  <c r="B562" i="2" s="1"/>
  <c r="B561" i="2" s="1"/>
  <c r="B560" i="2" s="1"/>
  <c r="B559" i="2" s="1"/>
  <c r="B558" i="2" s="1"/>
  <c r="B557" i="2" s="1"/>
  <c r="B556" i="2" s="1"/>
  <c r="B555" i="2" s="1"/>
  <c r="B554" i="2" s="1"/>
  <c r="B553" i="2" s="1"/>
  <c r="B552" i="2" s="1"/>
  <c r="B551" i="2" s="1"/>
  <c r="B550" i="2" s="1"/>
  <c r="B549" i="2" s="1"/>
  <c r="B548" i="2" s="1"/>
  <c r="B547" i="2" s="1"/>
  <c r="B546" i="2" s="1"/>
  <c r="B545" i="2" s="1"/>
  <c r="B544" i="2" s="1"/>
  <c r="B543" i="2" s="1"/>
  <c r="B542" i="2" s="1"/>
  <c r="B541" i="2" s="1"/>
  <c r="B540" i="2" s="1"/>
  <c r="B539" i="2" s="1"/>
  <c r="B538" i="2" s="1"/>
  <c r="B537" i="2" s="1"/>
  <c r="B536" i="2" s="1"/>
  <c r="B535" i="2" s="1"/>
  <c r="B534" i="2" s="1"/>
  <c r="B533" i="2" s="1"/>
  <c r="B532" i="2" s="1"/>
  <c r="B531" i="2" s="1"/>
  <c r="B530" i="2" s="1"/>
  <c r="B529" i="2" s="1"/>
  <c r="B528" i="2" s="1"/>
  <c r="B527" i="2" s="1"/>
  <c r="B526" i="2" s="1"/>
  <c r="Y565" i="2"/>
  <c r="Y564" i="2" s="1"/>
  <c r="Y563" i="2" s="1"/>
  <c r="Y562" i="2" s="1"/>
  <c r="Y561" i="2" s="1"/>
  <c r="Y560" i="2" s="1"/>
  <c r="Y559" i="2" s="1"/>
  <c r="Y558" i="2" s="1"/>
  <c r="Y557" i="2" s="1"/>
  <c r="Y556" i="2" s="1"/>
  <c r="Y555" i="2" s="1"/>
  <c r="Y554" i="2" s="1"/>
  <c r="Y553" i="2" s="1"/>
  <c r="Y552" i="2" s="1"/>
  <c r="Y551" i="2" s="1"/>
  <c r="Y550" i="2" s="1"/>
  <c r="Y549" i="2" s="1"/>
  <c r="Y548" i="2" s="1"/>
  <c r="Y547" i="2" s="1"/>
  <c r="Y546" i="2" s="1"/>
  <c r="Y545" i="2" s="1"/>
  <c r="Y544" i="2" s="1"/>
  <c r="Y543" i="2" s="1"/>
  <c r="Y542" i="2" s="1"/>
  <c r="Y541" i="2" s="1"/>
  <c r="Y540" i="2" s="1"/>
  <c r="Y539" i="2" s="1"/>
  <c r="Y538" i="2" s="1"/>
  <c r="Y537" i="2" s="1"/>
  <c r="Y536" i="2" s="1"/>
  <c r="Y535" i="2" s="1"/>
  <c r="Y534" i="2" s="1"/>
  <c r="Y533" i="2" s="1"/>
  <c r="Y532" i="2" s="1"/>
  <c r="Y531" i="2" s="1"/>
  <c r="Y530" i="2" s="1"/>
  <c r="Y529" i="2" s="1"/>
  <c r="Y528" i="2" s="1"/>
  <c r="Y527" i="2" s="1"/>
  <c r="W565" i="2"/>
  <c r="W564" i="2" s="1"/>
  <c r="W563" i="2" s="1"/>
  <c r="W562" i="2" s="1"/>
  <c r="W561" i="2" s="1"/>
  <c r="W560" i="2" s="1"/>
  <c r="W559" i="2" s="1"/>
  <c r="W558" i="2" s="1"/>
  <c r="W557" i="2" s="1"/>
  <c r="W556" i="2" s="1"/>
  <c r="W555" i="2" s="1"/>
  <c r="W554" i="2" s="1"/>
  <c r="W553" i="2" s="1"/>
  <c r="W552" i="2" s="1"/>
  <c r="W551" i="2" s="1"/>
  <c r="W550" i="2" s="1"/>
  <c r="W549" i="2" s="1"/>
  <c r="W548" i="2" s="1"/>
  <c r="W547" i="2" s="1"/>
  <c r="W546" i="2" s="1"/>
  <c r="W545" i="2" s="1"/>
  <c r="W544" i="2" s="1"/>
  <c r="W543" i="2" s="1"/>
  <c r="W542" i="2" s="1"/>
  <c r="W541" i="2" s="1"/>
  <c r="W540" i="2" s="1"/>
  <c r="W539" i="2" s="1"/>
  <c r="W538" i="2" s="1"/>
  <c r="W537" i="2" s="1"/>
  <c r="W536" i="2" s="1"/>
  <c r="W535" i="2" s="1"/>
  <c r="W534" i="2" s="1"/>
  <c r="W533" i="2" s="1"/>
  <c r="W532" i="2" s="1"/>
  <c r="W531" i="2" s="1"/>
  <c r="W530" i="2" s="1"/>
  <c r="W529" i="2" s="1"/>
  <c r="W528" i="2" s="1"/>
  <c r="W527" i="2" s="1"/>
  <c r="W526" i="2" s="1"/>
  <c r="W525" i="2" s="1"/>
  <c r="S565" i="2"/>
  <c r="S564" i="2" s="1"/>
  <c r="S563" i="2" s="1"/>
  <c r="S562" i="2" s="1"/>
  <c r="S561" i="2" s="1"/>
  <c r="S560" i="2" s="1"/>
  <c r="S559" i="2" s="1"/>
  <c r="S558" i="2" s="1"/>
  <c r="S557" i="2" s="1"/>
  <c r="S556" i="2" s="1"/>
  <c r="S555" i="2" s="1"/>
  <c r="S554" i="2" s="1"/>
  <c r="S553" i="2" s="1"/>
  <c r="S552" i="2" s="1"/>
  <c r="S551" i="2" s="1"/>
  <c r="S550" i="2" s="1"/>
  <c r="S549" i="2" s="1"/>
  <c r="S548" i="2" s="1"/>
  <c r="S547" i="2" s="1"/>
  <c r="S546" i="2" s="1"/>
  <c r="S545" i="2" s="1"/>
  <c r="S544" i="2" s="1"/>
  <c r="S543" i="2" s="1"/>
  <c r="S542" i="2" s="1"/>
  <c r="S541" i="2" s="1"/>
  <c r="S540" i="2" s="1"/>
  <c r="S539" i="2" s="1"/>
  <c r="S538" i="2" s="1"/>
  <c r="S537" i="2" s="1"/>
  <c r="S536" i="2" s="1"/>
  <c r="S535" i="2" s="1"/>
  <c r="S534" i="2" s="1"/>
  <c r="S533" i="2" s="1"/>
  <c r="S532" i="2" s="1"/>
  <c r="S531" i="2" s="1"/>
  <c r="S530" i="2" s="1"/>
  <c r="S529" i="2" s="1"/>
  <c r="S528" i="2" s="1"/>
  <c r="S527" i="2" s="1"/>
  <c r="S526" i="2" s="1"/>
  <c r="S525" i="2" s="1"/>
  <c r="O565" i="2"/>
  <c r="O564" i="2" s="1"/>
  <c r="O563" i="2" s="1"/>
  <c r="O562" i="2" s="1"/>
  <c r="O561" i="2" s="1"/>
  <c r="O560" i="2" s="1"/>
  <c r="O559" i="2" s="1"/>
  <c r="O558" i="2" s="1"/>
  <c r="O557" i="2" s="1"/>
  <c r="O556" i="2" s="1"/>
  <c r="O555" i="2" s="1"/>
  <c r="O554" i="2" s="1"/>
  <c r="O553" i="2" s="1"/>
  <c r="O552" i="2" s="1"/>
  <c r="O551" i="2" s="1"/>
  <c r="O550" i="2" s="1"/>
  <c r="O549" i="2" s="1"/>
  <c r="O548" i="2" s="1"/>
  <c r="O547" i="2" s="1"/>
  <c r="O546" i="2" s="1"/>
  <c r="O545" i="2" s="1"/>
  <c r="O544" i="2" s="1"/>
  <c r="O543" i="2" s="1"/>
  <c r="O542" i="2" s="1"/>
  <c r="O541" i="2" s="1"/>
  <c r="O540" i="2" s="1"/>
  <c r="O539" i="2" s="1"/>
  <c r="O538" i="2" s="1"/>
  <c r="O537" i="2" s="1"/>
  <c r="O536" i="2" s="1"/>
  <c r="O535" i="2" s="1"/>
  <c r="O534" i="2" s="1"/>
  <c r="O533" i="2" s="1"/>
  <c r="O532" i="2" s="1"/>
  <c r="O531" i="2" s="1"/>
  <c r="O530" i="2" s="1"/>
  <c r="O529" i="2" s="1"/>
  <c r="O528" i="2" s="1"/>
  <c r="O527" i="2" s="1"/>
  <c r="O526" i="2" s="1"/>
  <c r="O525" i="2" s="1"/>
  <c r="K565" i="2"/>
  <c r="K564" i="2" s="1"/>
  <c r="K563" i="2" s="1"/>
  <c r="K562" i="2" s="1"/>
  <c r="K561" i="2" s="1"/>
  <c r="K560" i="2" s="1"/>
  <c r="K559" i="2" s="1"/>
  <c r="K558" i="2" s="1"/>
  <c r="K557" i="2" s="1"/>
  <c r="K556" i="2" s="1"/>
  <c r="K555" i="2" s="1"/>
  <c r="K554" i="2" s="1"/>
  <c r="K553" i="2" s="1"/>
  <c r="K552" i="2" s="1"/>
  <c r="K551" i="2" s="1"/>
  <c r="K550" i="2" s="1"/>
  <c r="K549" i="2" s="1"/>
  <c r="K548" i="2" s="1"/>
  <c r="K547" i="2" s="1"/>
  <c r="K546" i="2" s="1"/>
  <c r="K545" i="2" s="1"/>
  <c r="K544" i="2" s="1"/>
  <c r="K543" i="2" s="1"/>
  <c r="K542" i="2" s="1"/>
  <c r="K541" i="2" s="1"/>
  <c r="K540" i="2" s="1"/>
  <c r="K539" i="2" s="1"/>
  <c r="K538" i="2" s="1"/>
  <c r="K537" i="2" s="1"/>
  <c r="K536" i="2" s="1"/>
  <c r="K535" i="2" s="1"/>
  <c r="K534" i="2" s="1"/>
  <c r="K533" i="2" s="1"/>
  <c r="K532" i="2" s="1"/>
  <c r="K531" i="2" s="1"/>
  <c r="K530" i="2" s="1"/>
  <c r="K529" i="2" s="1"/>
  <c r="K528" i="2" s="1"/>
  <c r="K527" i="2" s="1"/>
  <c r="K526" i="2" s="1"/>
  <c r="K525" i="2" s="1"/>
  <c r="G565" i="2"/>
  <c r="G564" i="2" s="1"/>
  <c r="G563" i="2" s="1"/>
  <c r="G562" i="2" s="1"/>
  <c r="G561" i="2" s="1"/>
  <c r="G560" i="2" s="1"/>
  <c r="G559" i="2" s="1"/>
  <c r="G558" i="2" s="1"/>
  <c r="G557" i="2" s="1"/>
  <c r="G556" i="2" s="1"/>
  <c r="G555" i="2" s="1"/>
  <c r="G554" i="2" s="1"/>
  <c r="G553" i="2" s="1"/>
  <c r="G552" i="2" s="1"/>
  <c r="G551" i="2" s="1"/>
  <c r="G550" i="2" s="1"/>
  <c r="G549" i="2" s="1"/>
  <c r="G548" i="2" s="1"/>
  <c r="G547" i="2" s="1"/>
  <c r="G546" i="2" s="1"/>
  <c r="G545" i="2" s="1"/>
  <c r="G544" i="2" s="1"/>
  <c r="G543" i="2" s="1"/>
  <c r="G542" i="2" s="1"/>
  <c r="G541" i="2" s="1"/>
  <c r="G540" i="2" s="1"/>
  <c r="G539" i="2" s="1"/>
  <c r="G538" i="2" s="1"/>
  <c r="G537" i="2" s="1"/>
  <c r="G536" i="2" s="1"/>
  <c r="G535" i="2" s="1"/>
  <c r="G534" i="2" s="1"/>
  <c r="G533" i="2" s="1"/>
  <c r="G532" i="2" s="1"/>
  <c r="G531" i="2" s="1"/>
  <c r="G530" i="2" s="1"/>
  <c r="G529" i="2" s="1"/>
  <c r="G528" i="2" s="1"/>
  <c r="G527" i="2" s="1"/>
  <c r="G526" i="2" s="1"/>
  <c r="G525" i="2" s="1"/>
  <c r="C565" i="2"/>
  <c r="C564" i="2" s="1"/>
  <c r="C563" i="2" s="1"/>
  <c r="C562" i="2" s="1"/>
  <c r="C561" i="2" s="1"/>
  <c r="C560" i="2" s="1"/>
  <c r="C559" i="2" s="1"/>
  <c r="C558" i="2" s="1"/>
  <c r="C557" i="2" s="1"/>
  <c r="C556" i="2" s="1"/>
  <c r="C555" i="2" s="1"/>
  <c r="C554" i="2" s="1"/>
  <c r="C553" i="2" s="1"/>
  <c r="C552" i="2" s="1"/>
  <c r="C551" i="2" s="1"/>
  <c r="C550" i="2" s="1"/>
  <c r="C549" i="2" s="1"/>
  <c r="C548" i="2" s="1"/>
  <c r="C547" i="2" s="1"/>
  <c r="C546" i="2" s="1"/>
  <c r="C545" i="2" s="1"/>
  <c r="C544" i="2" s="1"/>
  <c r="C543" i="2" s="1"/>
  <c r="C542" i="2" s="1"/>
  <c r="C541" i="2" s="1"/>
  <c r="C540" i="2" s="1"/>
  <c r="C539" i="2" s="1"/>
  <c r="C538" i="2" s="1"/>
  <c r="C537" i="2" s="1"/>
  <c r="C536" i="2" s="1"/>
  <c r="C535" i="2" s="1"/>
  <c r="C534" i="2" s="1"/>
  <c r="C533" i="2" s="1"/>
  <c r="C532" i="2" s="1"/>
  <c r="C531" i="2" s="1"/>
  <c r="C530" i="2" s="1"/>
  <c r="C529" i="2" s="1"/>
  <c r="C528" i="2" s="1"/>
  <c r="C527" i="2" s="1"/>
  <c r="C526" i="2" s="1"/>
  <c r="C525" i="2" s="1"/>
  <c r="Z564" i="2"/>
  <c r="Z563" i="2" s="1"/>
  <c r="Z562" i="2" s="1"/>
  <c r="Z561" i="2" s="1"/>
  <c r="Z560" i="2" s="1"/>
  <c r="Z559" i="2" s="1"/>
  <c r="Z558" i="2" s="1"/>
  <c r="Z557" i="2" s="1"/>
  <c r="Z556" i="2" s="1"/>
  <c r="Z555" i="2" s="1"/>
  <c r="Z554" i="2" s="1"/>
  <c r="Z553" i="2" s="1"/>
  <c r="Z552" i="2" s="1"/>
  <c r="Z551" i="2" s="1"/>
  <c r="Z550" i="2" s="1"/>
  <c r="Z549" i="2" s="1"/>
  <c r="Z548" i="2" s="1"/>
  <c r="Z547" i="2" s="1"/>
  <c r="Z546" i="2" s="1"/>
  <c r="Z545" i="2" s="1"/>
  <c r="Z544" i="2" s="1"/>
  <c r="Z543" i="2" s="1"/>
  <c r="Z542" i="2" s="1"/>
  <c r="Z541" i="2" s="1"/>
  <c r="Z540" i="2" s="1"/>
  <c r="Z539" i="2" s="1"/>
  <c r="Z538" i="2" s="1"/>
  <c r="Z537" i="2" s="1"/>
  <c r="Z536" i="2" s="1"/>
  <c r="Z535" i="2" s="1"/>
  <c r="Z534" i="2" s="1"/>
  <c r="Z533" i="2" s="1"/>
  <c r="Z532" i="2" s="1"/>
  <c r="Z531" i="2" s="1"/>
  <c r="Z530" i="2" s="1"/>
  <c r="Z529" i="2" s="1"/>
  <c r="Z528" i="2" s="1"/>
  <c r="Z527" i="2" s="1"/>
  <c r="Z526" i="2" s="1"/>
  <c r="Z525" i="2" s="1"/>
  <c r="Z524" i="2" s="1"/>
  <c r="Z523" i="2" s="1"/>
  <c r="Z522" i="2" s="1"/>
  <c r="Z521" i="2" s="1"/>
  <c r="Z520" i="2" s="1"/>
  <c r="Z519" i="2" s="1"/>
  <c r="Z518" i="2" s="1"/>
  <c r="Z517" i="2" s="1"/>
  <c r="Z516" i="2" s="1"/>
  <c r="Z515" i="2" s="1"/>
  <c r="Z514" i="2" s="1"/>
  <c r="Z513" i="2" s="1"/>
  <c r="Z512" i="2" s="1"/>
  <c r="Z511" i="2" s="1"/>
  <c r="Z510" i="2" s="1"/>
  <c r="Z509" i="2" s="1"/>
  <c r="Z508" i="2" s="1"/>
  <c r="Z507" i="2" s="1"/>
  <c r="Z506" i="2" s="1"/>
  <c r="Z505" i="2" s="1"/>
  <c r="Z504" i="2" s="1"/>
  <c r="Z503" i="2" s="1"/>
  <c r="Z502" i="2" s="1"/>
  <c r="Z501" i="2" s="1"/>
  <c r="Z500" i="2" s="1"/>
  <c r="Z499" i="2" s="1"/>
  <c r="Z498" i="2" s="1"/>
  <c r="Z497" i="2" s="1"/>
  <c r="Z496" i="2" s="1"/>
  <c r="Z495" i="2" s="1"/>
  <c r="Z494" i="2" s="1"/>
  <c r="Z493" i="2" s="1"/>
  <c r="Z492" i="2" s="1"/>
  <c r="Z491" i="2" s="1"/>
  <c r="Z490" i="2" s="1"/>
  <c r="Z489" i="2" s="1"/>
  <c r="Z488" i="2" s="1"/>
  <c r="Z487" i="2" s="1"/>
  <c r="Z486" i="2" s="1"/>
  <c r="Z485" i="2" s="1"/>
  <c r="Z484" i="2" s="1"/>
  <c r="Z483" i="2" s="1"/>
  <c r="Z482" i="2" s="1"/>
  <c r="Z481" i="2" s="1"/>
  <c r="Z480" i="2" s="1"/>
  <c r="Z479" i="2" s="1"/>
  <c r="Z478" i="2" s="1"/>
  <c r="Z477" i="2" s="1"/>
  <c r="Z476" i="2" s="1"/>
  <c r="Z475" i="2" s="1"/>
  <c r="Z474" i="2" s="1"/>
  <c r="Z473" i="2" s="1"/>
  <c r="Z472" i="2" s="1"/>
  <c r="Z471" i="2" s="1"/>
  <c r="X564" i="2"/>
  <c r="X563" i="2" s="1"/>
  <c r="X562" i="2" s="1"/>
  <c r="X561" i="2" s="1"/>
  <c r="X560" i="2" s="1"/>
  <c r="X559" i="2" s="1"/>
  <c r="X558" i="2" s="1"/>
  <c r="X557" i="2" s="1"/>
  <c r="X556" i="2" s="1"/>
  <c r="X555" i="2" s="1"/>
  <c r="X554" i="2" s="1"/>
  <c r="X553" i="2" s="1"/>
  <c r="X552" i="2" s="1"/>
  <c r="X551" i="2" s="1"/>
  <c r="X550" i="2" s="1"/>
  <c r="X549" i="2" s="1"/>
  <c r="X548" i="2" s="1"/>
  <c r="X547" i="2" s="1"/>
  <c r="X546" i="2" s="1"/>
  <c r="X545" i="2" s="1"/>
  <c r="X544" i="2" s="1"/>
  <c r="X543" i="2" s="1"/>
  <c r="X542" i="2" s="1"/>
  <c r="X541" i="2" s="1"/>
  <c r="X540" i="2" s="1"/>
  <c r="X539" i="2" s="1"/>
  <c r="X538" i="2" s="1"/>
  <c r="X537" i="2" s="1"/>
  <c r="X536" i="2" s="1"/>
  <c r="X535" i="2" s="1"/>
  <c r="X534" i="2" s="1"/>
  <c r="X533" i="2" s="1"/>
  <c r="X532" i="2" s="1"/>
  <c r="X531" i="2" s="1"/>
  <c r="X530" i="2" s="1"/>
  <c r="X529" i="2" s="1"/>
  <c r="X528" i="2" s="1"/>
  <c r="X527" i="2" s="1"/>
  <c r="X526" i="2" s="1"/>
  <c r="X525" i="2" s="1"/>
  <c r="X524" i="2" s="1"/>
  <c r="T564" i="2"/>
  <c r="T563" i="2" s="1"/>
  <c r="T562" i="2" s="1"/>
  <c r="T561" i="2" s="1"/>
  <c r="T560" i="2" s="1"/>
  <c r="T559" i="2" s="1"/>
  <c r="T558" i="2" s="1"/>
  <c r="T557" i="2" s="1"/>
  <c r="T556" i="2" s="1"/>
  <c r="T555" i="2" s="1"/>
  <c r="T554" i="2" s="1"/>
  <c r="T553" i="2" s="1"/>
  <c r="T552" i="2" s="1"/>
  <c r="T551" i="2" s="1"/>
  <c r="T550" i="2" s="1"/>
  <c r="T549" i="2" s="1"/>
  <c r="T548" i="2" s="1"/>
  <c r="T547" i="2" s="1"/>
  <c r="T546" i="2" s="1"/>
  <c r="T545" i="2" s="1"/>
  <c r="T544" i="2" s="1"/>
  <c r="T543" i="2" s="1"/>
  <c r="T542" i="2" s="1"/>
  <c r="T541" i="2" s="1"/>
  <c r="T540" i="2" s="1"/>
  <c r="T539" i="2" s="1"/>
  <c r="T538" i="2" s="1"/>
  <c r="T537" i="2" s="1"/>
  <c r="T536" i="2" s="1"/>
  <c r="T535" i="2" s="1"/>
  <c r="T534" i="2" s="1"/>
  <c r="T533" i="2" s="1"/>
  <c r="T532" i="2" s="1"/>
  <c r="T531" i="2" s="1"/>
  <c r="T530" i="2" s="1"/>
  <c r="T529" i="2" s="1"/>
  <c r="T528" i="2" s="1"/>
  <c r="T527" i="2" s="1"/>
  <c r="T526" i="2" s="1"/>
  <c r="T525" i="2" s="1"/>
  <c r="T524" i="2" s="1"/>
  <c r="T523" i="2" s="1"/>
  <c r="T522" i="2" s="1"/>
  <c r="T521" i="2" s="1"/>
  <c r="T520" i="2" s="1"/>
  <c r="T519" i="2" s="1"/>
  <c r="T518" i="2" s="1"/>
  <c r="T517" i="2" s="1"/>
  <c r="T516" i="2" s="1"/>
  <c r="T515" i="2" s="1"/>
  <c r="T514" i="2" s="1"/>
  <c r="T513" i="2" s="1"/>
  <c r="T512" i="2" s="1"/>
  <c r="T511" i="2" s="1"/>
  <c r="T510" i="2" s="1"/>
  <c r="T509" i="2" s="1"/>
  <c r="T508" i="2" s="1"/>
  <c r="T507" i="2" s="1"/>
  <c r="T506" i="2" s="1"/>
  <c r="T505" i="2" s="1"/>
  <c r="T504" i="2" s="1"/>
  <c r="T503" i="2" s="1"/>
  <c r="T502" i="2" s="1"/>
  <c r="T501" i="2" s="1"/>
  <c r="T500" i="2" s="1"/>
  <c r="T499" i="2" s="1"/>
  <c r="T498" i="2" s="1"/>
  <c r="T497" i="2" s="1"/>
  <c r="T496" i="2" s="1"/>
  <c r="T495" i="2" s="1"/>
  <c r="T494" i="2" s="1"/>
  <c r="T493" i="2" s="1"/>
  <c r="T492" i="2" s="1"/>
  <c r="T491" i="2" s="1"/>
  <c r="T490" i="2" s="1"/>
  <c r="T489" i="2" s="1"/>
  <c r="T488" i="2" s="1"/>
  <c r="T487" i="2" s="1"/>
  <c r="T486" i="2" s="1"/>
  <c r="T485" i="2" s="1"/>
  <c r="T484" i="2" s="1"/>
  <c r="T483" i="2" s="1"/>
  <c r="T482" i="2" s="1"/>
  <c r="T481" i="2" s="1"/>
  <c r="T480" i="2" s="1"/>
  <c r="T479" i="2" s="1"/>
  <c r="T478" i="2" s="1"/>
  <c r="T477" i="2" s="1"/>
  <c r="T476" i="2" s="1"/>
  <c r="T475" i="2" s="1"/>
  <c r="T474" i="2" s="1"/>
  <c r="T473" i="2" s="1"/>
  <c r="L564" i="2"/>
  <c r="L563" i="2" s="1"/>
  <c r="L562" i="2" s="1"/>
  <c r="L561" i="2" s="1"/>
  <c r="L560" i="2" s="1"/>
  <c r="L559" i="2" s="1"/>
  <c r="L558" i="2" s="1"/>
  <c r="L557" i="2" s="1"/>
  <c r="L556" i="2" s="1"/>
  <c r="L555" i="2" s="1"/>
  <c r="L554" i="2" s="1"/>
  <c r="L553" i="2" s="1"/>
  <c r="L552" i="2" s="1"/>
  <c r="L551" i="2" s="1"/>
  <c r="L550" i="2" s="1"/>
  <c r="L549" i="2" s="1"/>
  <c r="L548" i="2" s="1"/>
  <c r="L547" i="2" s="1"/>
  <c r="L546" i="2" s="1"/>
  <c r="L545" i="2" s="1"/>
  <c r="L544" i="2" s="1"/>
  <c r="L543" i="2" s="1"/>
  <c r="L542" i="2" s="1"/>
  <c r="L541" i="2" s="1"/>
  <c r="L540" i="2" s="1"/>
  <c r="L539" i="2" s="1"/>
  <c r="L538" i="2" s="1"/>
  <c r="L537" i="2" s="1"/>
  <c r="L536" i="2" s="1"/>
  <c r="L535" i="2" s="1"/>
  <c r="L534" i="2" s="1"/>
  <c r="L533" i="2" s="1"/>
  <c r="L532" i="2" s="1"/>
  <c r="L531" i="2" s="1"/>
  <c r="L530" i="2" s="1"/>
  <c r="L529" i="2" s="1"/>
  <c r="L528" i="2" s="1"/>
  <c r="J564" i="2"/>
  <c r="J563" i="2" s="1"/>
  <c r="J562" i="2" s="1"/>
  <c r="J561" i="2" s="1"/>
  <c r="J560" i="2" s="1"/>
  <c r="J559" i="2" s="1"/>
  <c r="J558" i="2" s="1"/>
  <c r="J557" i="2" s="1"/>
  <c r="J556" i="2" s="1"/>
  <c r="J555" i="2" s="1"/>
  <c r="J554" i="2" s="1"/>
  <c r="J553" i="2" s="1"/>
  <c r="J552" i="2" s="1"/>
  <c r="J551" i="2" s="1"/>
  <c r="J550" i="2" s="1"/>
  <c r="J549" i="2" s="1"/>
  <c r="J548" i="2" s="1"/>
  <c r="J547" i="2" s="1"/>
  <c r="J546" i="2" s="1"/>
  <c r="J545" i="2" s="1"/>
  <c r="J544" i="2" s="1"/>
  <c r="J543" i="2" s="1"/>
  <c r="J542" i="2" s="1"/>
  <c r="J541" i="2" s="1"/>
  <c r="J540" i="2" s="1"/>
  <c r="J539" i="2" s="1"/>
  <c r="J538" i="2" s="1"/>
  <c r="J537" i="2" s="1"/>
  <c r="J536" i="2" s="1"/>
  <c r="J535" i="2" s="1"/>
  <c r="J534" i="2" s="1"/>
  <c r="J533" i="2" s="1"/>
  <c r="J532" i="2" s="1"/>
  <c r="J531" i="2" s="1"/>
  <c r="J530" i="2" s="1"/>
  <c r="J529" i="2" s="1"/>
  <c r="J528" i="2" s="1"/>
  <c r="J527" i="2" s="1"/>
  <c r="J526" i="2" s="1"/>
  <c r="J525" i="2" s="1"/>
  <c r="J524" i="2" s="1"/>
  <c r="J523" i="2" s="1"/>
  <c r="J522" i="2" s="1"/>
  <c r="J521" i="2" s="1"/>
  <c r="J520" i="2" s="1"/>
  <c r="J519" i="2" s="1"/>
  <c r="J518" i="2" s="1"/>
  <c r="J517" i="2" s="1"/>
  <c r="J516" i="2" s="1"/>
  <c r="J515" i="2" s="1"/>
  <c r="J514" i="2" s="1"/>
  <c r="J513" i="2" s="1"/>
  <c r="J512" i="2" s="1"/>
  <c r="J511" i="2" s="1"/>
  <c r="J510" i="2" s="1"/>
  <c r="J509" i="2" s="1"/>
  <c r="J508" i="2" s="1"/>
  <c r="J507" i="2" s="1"/>
  <c r="J506" i="2" s="1"/>
  <c r="J505" i="2" s="1"/>
  <c r="J504" i="2" s="1"/>
  <c r="J503" i="2" s="1"/>
  <c r="J502" i="2" s="1"/>
  <c r="J501" i="2" s="1"/>
  <c r="J500" i="2" s="1"/>
  <c r="J499" i="2" s="1"/>
  <c r="J498" i="2" s="1"/>
  <c r="J497" i="2" s="1"/>
  <c r="J496" i="2" s="1"/>
  <c r="J495" i="2" s="1"/>
  <c r="J494" i="2" s="1"/>
  <c r="J493" i="2" s="1"/>
  <c r="J492" i="2" s="1"/>
  <c r="J491" i="2" s="1"/>
  <c r="J490" i="2" s="1"/>
  <c r="J489" i="2" s="1"/>
  <c r="J488" i="2" s="1"/>
  <c r="J487" i="2" s="1"/>
  <c r="J486" i="2" s="1"/>
  <c r="J485" i="2" s="1"/>
  <c r="J484" i="2" s="1"/>
  <c r="J483" i="2" s="1"/>
  <c r="J482" i="2" s="1"/>
  <c r="J481" i="2" s="1"/>
  <c r="J480" i="2" s="1"/>
  <c r="J479" i="2" s="1"/>
  <c r="J478" i="2" s="1"/>
  <c r="J477" i="2" s="1"/>
  <c r="J476" i="2" s="1"/>
  <c r="J475" i="2" s="1"/>
  <c r="H564" i="2"/>
  <c r="H563" i="2" s="1"/>
  <c r="H562" i="2" s="1"/>
  <c r="H561" i="2" s="1"/>
  <c r="H560" i="2" s="1"/>
  <c r="H559" i="2" s="1"/>
  <c r="H558" i="2" s="1"/>
  <c r="H557" i="2" s="1"/>
  <c r="H556" i="2" s="1"/>
  <c r="H555" i="2" s="1"/>
  <c r="H554" i="2" s="1"/>
  <c r="H553" i="2" s="1"/>
  <c r="H552" i="2" s="1"/>
  <c r="H551" i="2" s="1"/>
  <c r="H550" i="2" s="1"/>
  <c r="H549" i="2" s="1"/>
  <c r="H548" i="2" s="1"/>
  <c r="H547" i="2" s="1"/>
  <c r="H546" i="2" s="1"/>
  <c r="H545" i="2" s="1"/>
  <c r="H544" i="2" s="1"/>
  <c r="H543" i="2" s="1"/>
  <c r="H542" i="2" s="1"/>
  <c r="H541" i="2" s="1"/>
  <c r="H540" i="2" s="1"/>
  <c r="H539" i="2" s="1"/>
  <c r="H538" i="2" s="1"/>
  <c r="H537" i="2" s="1"/>
  <c r="H536" i="2" s="1"/>
  <c r="H535" i="2" s="1"/>
  <c r="H534" i="2" s="1"/>
  <c r="H533" i="2" s="1"/>
  <c r="H532" i="2" s="1"/>
  <c r="H531" i="2" s="1"/>
  <c r="H530" i="2" s="1"/>
  <c r="H529" i="2" s="1"/>
  <c r="H528" i="2" s="1"/>
  <c r="H527" i="2" s="1"/>
  <c r="H526" i="2" s="1"/>
  <c r="H525" i="2" s="1"/>
  <c r="H524" i="2" s="1"/>
  <c r="H523" i="2" s="1"/>
  <c r="H522" i="2" s="1"/>
  <c r="H521" i="2" s="1"/>
  <c r="H520" i="2" s="1"/>
  <c r="H519" i="2" s="1"/>
  <c r="H518" i="2" s="1"/>
  <c r="H517" i="2" s="1"/>
  <c r="H516" i="2" s="1"/>
  <c r="H515" i="2" s="1"/>
  <c r="H514" i="2" s="1"/>
  <c r="H513" i="2" s="1"/>
  <c r="H512" i="2" s="1"/>
  <c r="H511" i="2" s="1"/>
  <c r="H510" i="2" s="1"/>
  <c r="H509" i="2" s="1"/>
  <c r="H508" i="2" s="1"/>
  <c r="H507" i="2" s="1"/>
  <c r="H506" i="2" s="1"/>
  <c r="H505" i="2" s="1"/>
  <c r="H504" i="2" s="1"/>
  <c r="H503" i="2" s="1"/>
  <c r="H502" i="2" s="1"/>
  <c r="H501" i="2" s="1"/>
  <c r="H500" i="2" s="1"/>
  <c r="H499" i="2" s="1"/>
  <c r="H498" i="2" s="1"/>
  <c r="H497" i="2" s="1"/>
  <c r="H496" i="2" s="1"/>
  <c r="H495" i="2" s="1"/>
  <c r="H494" i="2" s="1"/>
  <c r="H493" i="2" s="1"/>
  <c r="H492" i="2" s="1"/>
  <c r="H491" i="2" s="1"/>
  <c r="H490" i="2" s="1"/>
  <c r="H489" i="2" s="1"/>
  <c r="H488" i="2" s="1"/>
  <c r="H487" i="2" s="1"/>
  <c r="H486" i="2" s="1"/>
  <c r="H485" i="2" s="1"/>
  <c r="H484" i="2" s="1"/>
  <c r="H483" i="2" s="1"/>
  <c r="H482" i="2" s="1"/>
  <c r="H481" i="2" s="1"/>
  <c r="H480" i="2" s="1"/>
  <c r="H479" i="2" s="1"/>
  <c r="H478" i="2" s="1"/>
  <c r="H477" i="2" s="1"/>
  <c r="H476" i="2" s="1"/>
  <c r="H475" i="2" s="1"/>
  <c r="H474" i="2" s="1"/>
  <c r="H473" i="2" s="1"/>
  <c r="L527" i="2"/>
  <c r="L526" i="2" s="1"/>
  <c r="L525" i="2" s="1"/>
  <c r="L524" i="2" s="1"/>
  <c r="L523" i="2" s="1"/>
  <c r="L522" i="2" s="1"/>
  <c r="L521" i="2" s="1"/>
  <c r="L520" i="2" s="1"/>
  <c r="L519" i="2" s="1"/>
  <c r="L518" i="2" s="1"/>
  <c r="L517" i="2" s="1"/>
  <c r="L516" i="2" s="1"/>
  <c r="L515" i="2" s="1"/>
  <c r="L514" i="2" s="1"/>
  <c r="L513" i="2" s="1"/>
  <c r="L512" i="2" s="1"/>
  <c r="L511" i="2" s="1"/>
  <c r="L510" i="2" s="1"/>
  <c r="L509" i="2" s="1"/>
  <c r="L508" i="2" s="1"/>
  <c r="L507" i="2" s="1"/>
  <c r="L506" i="2" s="1"/>
  <c r="L505" i="2" s="1"/>
  <c r="L504" i="2" s="1"/>
  <c r="L503" i="2" s="1"/>
  <c r="L502" i="2" s="1"/>
  <c r="L501" i="2" s="1"/>
  <c r="L500" i="2" s="1"/>
  <c r="L499" i="2" s="1"/>
  <c r="L498" i="2" s="1"/>
  <c r="L497" i="2" s="1"/>
  <c r="L496" i="2" s="1"/>
  <c r="L495" i="2" s="1"/>
  <c r="L494" i="2" s="1"/>
  <c r="L493" i="2" s="1"/>
  <c r="L492" i="2" s="1"/>
  <c r="L491" i="2" s="1"/>
  <c r="L490" i="2" s="1"/>
  <c r="L489" i="2" s="1"/>
  <c r="L488" i="2" s="1"/>
  <c r="L487" i="2" s="1"/>
  <c r="L486" i="2" s="1"/>
  <c r="L485" i="2" s="1"/>
  <c r="L484" i="2" s="1"/>
  <c r="L483" i="2" s="1"/>
  <c r="L482" i="2" s="1"/>
  <c r="L481" i="2" s="1"/>
  <c r="L480" i="2" s="1"/>
  <c r="L479" i="2" s="1"/>
  <c r="L478" i="2" s="1"/>
  <c r="L477" i="2" s="1"/>
  <c r="L476" i="2" s="1"/>
  <c r="L475" i="2" s="1"/>
  <c r="L474" i="2" s="1"/>
  <c r="L473" i="2" s="1"/>
  <c r="D527" i="2"/>
  <c r="D526" i="2" s="1"/>
  <c r="D525" i="2" s="1"/>
  <c r="D524" i="2" s="1"/>
  <c r="D523" i="2" s="1"/>
  <c r="D522" i="2" s="1"/>
  <c r="D521" i="2" s="1"/>
  <c r="D520" i="2" s="1"/>
  <c r="D519" i="2" s="1"/>
  <c r="D518" i="2" s="1"/>
  <c r="D517" i="2" s="1"/>
  <c r="D516" i="2" s="1"/>
  <c r="D515" i="2" s="1"/>
  <c r="D514" i="2" s="1"/>
  <c r="D513" i="2" s="1"/>
  <c r="D512" i="2" s="1"/>
  <c r="D511" i="2" s="1"/>
  <c r="D510" i="2" s="1"/>
  <c r="D509" i="2" s="1"/>
  <c r="D508" i="2" s="1"/>
  <c r="D507" i="2" s="1"/>
  <c r="D506" i="2" s="1"/>
  <c r="D505" i="2" s="1"/>
  <c r="D504" i="2" s="1"/>
  <c r="D503" i="2" s="1"/>
  <c r="D502" i="2" s="1"/>
  <c r="D501" i="2" s="1"/>
  <c r="D500" i="2" s="1"/>
  <c r="D499" i="2" s="1"/>
  <c r="D498" i="2" s="1"/>
  <c r="D497" i="2" s="1"/>
  <c r="D496" i="2" s="1"/>
  <c r="D495" i="2" s="1"/>
  <c r="D494" i="2" s="1"/>
  <c r="D493" i="2" s="1"/>
  <c r="D492" i="2" s="1"/>
  <c r="D491" i="2" s="1"/>
  <c r="D490" i="2" s="1"/>
  <c r="D489" i="2" s="1"/>
  <c r="D488" i="2" s="1"/>
  <c r="D487" i="2" s="1"/>
  <c r="D486" i="2" s="1"/>
  <c r="D485" i="2" s="1"/>
  <c r="D484" i="2" s="1"/>
  <c r="D483" i="2" s="1"/>
  <c r="D482" i="2" s="1"/>
  <c r="D481" i="2" s="1"/>
  <c r="D480" i="2" s="1"/>
  <c r="D479" i="2" s="1"/>
  <c r="D478" i="2" s="1"/>
  <c r="D477" i="2" s="1"/>
  <c r="D476" i="2" s="1"/>
  <c r="D475" i="2" s="1"/>
  <c r="D474" i="2" s="1"/>
  <c r="D473" i="2" s="1"/>
  <c r="Y526" i="2"/>
  <c r="Y525" i="2" s="1"/>
  <c r="Y524" i="2" s="1"/>
  <c r="Y523" i="2" s="1"/>
  <c r="U526" i="2"/>
  <c r="U525" i="2" s="1"/>
  <c r="U524" i="2" s="1"/>
  <c r="U523" i="2" s="1"/>
  <c r="U522" i="2" s="1"/>
  <c r="U521" i="2" s="1"/>
  <c r="U520" i="2" s="1"/>
  <c r="U519" i="2" s="1"/>
  <c r="U518" i="2" s="1"/>
  <c r="U517" i="2" s="1"/>
  <c r="U516" i="2" s="1"/>
  <c r="U515" i="2" s="1"/>
  <c r="U514" i="2" s="1"/>
  <c r="U513" i="2" s="1"/>
  <c r="U512" i="2" s="1"/>
  <c r="U511" i="2" s="1"/>
  <c r="U510" i="2" s="1"/>
  <c r="U509" i="2" s="1"/>
  <c r="U508" i="2" s="1"/>
  <c r="U507" i="2" s="1"/>
  <c r="U506" i="2" s="1"/>
  <c r="U505" i="2" s="1"/>
  <c r="U504" i="2" s="1"/>
  <c r="U503" i="2" s="1"/>
  <c r="U502" i="2" s="1"/>
  <c r="U501" i="2" s="1"/>
  <c r="U500" i="2" s="1"/>
  <c r="U499" i="2" s="1"/>
  <c r="U498" i="2" s="1"/>
  <c r="U497" i="2" s="1"/>
  <c r="U496" i="2" s="1"/>
  <c r="U495" i="2" s="1"/>
  <c r="U494" i="2" s="1"/>
  <c r="U493" i="2" s="1"/>
  <c r="U492" i="2" s="1"/>
  <c r="U491" i="2" s="1"/>
  <c r="U490" i="2" s="1"/>
  <c r="U489" i="2" s="1"/>
  <c r="U488" i="2" s="1"/>
  <c r="U487" i="2" s="1"/>
  <c r="U486" i="2" s="1"/>
  <c r="U485" i="2" s="1"/>
  <c r="U484" i="2" s="1"/>
  <c r="U483" i="2" s="1"/>
  <c r="U482" i="2" s="1"/>
  <c r="U481" i="2" s="1"/>
  <c r="U480" i="2" s="1"/>
  <c r="U479" i="2" s="1"/>
  <c r="U478" i="2" s="1"/>
  <c r="U477" i="2" s="1"/>
  <c r="U476" i="2" s="1"/>
  <c r="U475" i="2" s="1"/>
  <c r="U474" i="2" s="1"/>
  <c r="U473" i="2" s="1"/>
  <c r="U472" i="2" s="1"/>
  <c r="Q526" i="2"/>
  <c r="Q525" i="2" s="1"/>
  <c r="Q524" i="2" s="1"/>
  <c r="Q523" i="2" s="1"/>
  <c r="M526" i="2"/>
  <c r="M525" i="2" s="1"/>
  <c r="M524" i="2" s="1"/>
  <c r="M523" i="2" s="1"/>
  <c r="M522" i="2" s="1"/>
  <c r="M521" i="2" s="1"/>
  <c r="M520" i="2" s="1"/>
  <c r="M519" i="2" s="1"/>
  <c r="M518" i="2" s="1"/>
  <c r="M517" i="2" s="1"/>
  <c r="M516" i="2" s="1"/>
  <c r="M515" i="2" s="1"/>
  <c r="M514" i="2" s="1"/>
  <c r="M513" i="2" s="1"/>
  <c r="M512" i="2" s="1"/>
  <c r="M511" i="2" s="1"/>
  <c r="M510" i="2" s="1"/>
  <c r="M509" i="2" s="1"/>
  <c r="M508" i="2" s="1"/>
  <c r="M507" i="2" s="1"/>
  <c r="M506" i="2" s="1"/>
  <c r="M505" i="2" s="1"/>
  <c r="M504" i="2" s="1"/>
  <c r="M503" i="2" s="1"/>
  <c r="M502" i="2" s="1"/>
  <c r="M501" i="2" s="1"/>
  <c r="M500" i="2" s="1"/>
  <c r="M499" i="2" s="1"/>
  <c r="M498" i="2" s="1"/>
  <c r="M497" i="2" s="1"/>
  <c r="M496" i="2" s="1"/>
  <c r="M495" i="2" s="1"/>
  <c r="M494" i="2" s="1"/>
  <c r="M493" i="2" s="1"/>
  <c r="M492" i="2" s="1"/>
  <c r="M491" i="2" s="1"/>
  <c r="M490" i="2" s="1"/>
  <c r="M489" i="2" s="1"/>
  <c r="M488" i="2" s="1"/>
  <c r="M487" i="2" s="1"/>
  <c r="M486" i="2" s="1"/>
  <c r="M485" i="2" s="1"/>
  <c r="M484" i="2" s="1"/>
  <c r="M483" i="2" s="1"/>
  <c r="M482" i="2" s="1"/>
  <c r="M481" i="2" s="1"/>
  <c r="M480" i="2" s="1"/>
  <c r="M479" i="2" s="1"/>
  <c r="M478" i="2" s="1"/>
  <c r="M477" i="2" s="1"/>
  <c r="M476" i="2" s="1"/>
  <c r="M475" i="2" s="1"/>
  <c r="M474" i="2" s="1"/>
  <c r="M473" i="2" s="1"/>
  <c r="M472" i="2" s="1"/>
  <c r="I526" i="2"/>
  <c r="I525" i="2" s="1"/>
  <c r="I524" i="2" s="1"/>
  <c r="I523" i="2" s="1"/>
  <c r="E526" i="2"/>
  <c r="E525" i="2" s="1"/>
  <c r="E524" i="2" s="1"/>
  <c r="E523" i="2" s="1"/>
  <c r="E522" i="2" s="1"/>
  <c r="E521" i="2" s="1"/>
  <c r="E520" i="2" s="1"/>
  <c r="E519" i="2" s="1"/>
  <c r="E518" i="2" s="1"/>
  <c r="E517" i="2" s="1"/>
  <c r="E516" i="2" s="1"/>
  <c r="E515" i="2" s="1"/>
  <c r="E514" i="2" s="1"/>
  <c r="E513" i="2" s="1"/>
  <c r="E512" i="2" s="1"/>
  <c r="E511" i="2" s="1"/>
  <c r="E510" i="2" s="1"/>
  <c r="E509" i="2" s="1"/>
  <c r="E508" i="2" s="1"/>
  <c r="E507" i="2" s="1"/>
  <c r="E506" i="2" s="1"/>
  <c r="E505" i="2" s="1"/>
  <c r="E504" i="2" s="1"/>
  <c r="E503" i="2" s="1"/>
  <c r="E502" i="2" s="1"/>
  <c r="E501" i="2" s="1"/>
  <c r="E500" i="2" s="1"/>
  <c r="E499" i="2" s="1"/>
  <c r="E498" i="2" s="1"/>
  <c r="E497" i="2" s="1"/>
  <c r="E496" i="2" s="1"/>
  <c r="E495" i="2" s="1"/>
  <c r="E494" i="2" s="1"/>
  <c r="E493" i="2" s="1"/>
  <c r="E492" i="2" s="1"/>
  <c r="E491" i="2" s="1"/>
  <c r="E490" i="2" s="1"/>
  <c r="E489" i="2" s="1"/>
  <c r="E488" i="2" s="1"/>
  <c r="E487" i="2" s="1"/>
  <c r="E486" i="2" s="1"/>
  <c r="E485" i="2" s="1"/>
  <c r="E484" i="2" s="1"/>
  <c r="E483" i="2" s="1"/>
  <c r="E482" i="2" s="1"/>
  <c r="E481" i="2" s="1"/>
  <c r="E480" i="2" s="1"/>
  <c r="E479" i="2" s="1"/>
  <c r="E478" i="2" s="1"/>
  <c r="E477" i="2" s="1"/>
  <c r="E476" i="2" s="1"/>
  <c r="E475" i="2" s="1"/>
  <c r="E474" i="2" s="1"/>
  <c r="E473" i="2" s="1"/>
  <c r="E472" i="2" s="1"/>
  <c r="V525" i="2"/>
  <c r="V524" i="2" s="1"/>
  <c r="V523" i="2" s="1"/>
  <c r="V522" i="2" s="1"/>
  <c r="V521" i="2" s="1"/>
  <c r="V520" i="2" s="1"/>
  <c r="V519" i="2" s="1"/>
  <c r="V518" i="2" s="1"/>
  <c r="V517" i="2" s="1"/>
  <c r="V516" i="2" s="1"/>
  <c r="V515" i="2" s="1"/>
  <c r="V514" i="2" s="1"/>
  <c r="V513" i="2" s="1"/>
  <c r="V512" i="2" s="1"/>
  <c r="V511" i="2" s="1"/>
  <c r="V510" i="2" s="1"/>
  <c r="V509" i="2" s="1"/>
  <c r="V508" i="2" s="1"/>
  <c r="V507" i="2" s="1"/>
  <c r="V506" i="2" s="1"/>
  <c r="V505" i="2" s="1"/>
  <c r="V504" i="2" s="1"/>
  <c r="V503" i="2" s="1"/>
  <c r="V502" i="2" s="1"/>
  <c r="V501" i="2" s="1"/>
  <c r="V500" i="2" s="1"/>
  <c r="V499" i="2" s="1"/>
  <c r="V498" i="2" s="1"/>
  <c r="V497" i="2" s="1"/>
  <c r="V496" i="2" s="1"/>
  <c r="V495" i="2" s="1"/>
  <c r="V494" i="2" s="1"/>
  <c r="V493" i="2" s="1"/>
  <c r="V492" i="2" s="1"/>
  <c r="V491" i="2" s="1"/>
  <c r="V490" i="2" s="1"/>
  <c r="V489" i="2" s="1"/>
  <c r="V488" i="2" s="1"/>
  <c r="V487" i="2" s="1"/>
  <c r="V486" i="2" s="1"/>
  <c r="V485" i="2" s="1"/>
  <c r="V484" i="2" s="1"/>
  <c r="V483" i="2" s="1"/>
  <c r="V482" i="2" s="1"/>
  <c r="V481" i="2" s="1"/>
  <c r="V480" i="2" s="1"/>
  <c r="V479" i="2" s="1"/>
  <c r="V478" i="2" s="1"/>
  <c r="V477" i="2" s="1"/>
  <c r="V476" i="2" s="1"/>
  <c r="V475" i="2" s="1"/>
  <c r="V474" i="2" s="1"/>
  <c r="V473" i="2" s="1"/>
  <c r="V472" i="2" s="1"/>
  <c r="V471" i="2" s="1"/>
  <c r="R525" i="2"/>
  <c r="R524" i="2" s="1"/>
  <c r="R523" i="2" s="1"/>
  <c r="R522" i="2" s="1"/>
  <c r="N525" i="2"/>
  <c r="N524" i="2" s="1"/>
  <c r="N523" i="2" s="1"/>
  <c r="N522" i="2" s="1"/>
  <c r="N521" i="2" s="1"/>
  <c r="N520" i="2" s="1"/>
  <c r="N519" i="2" s="1"/>
  <c r="N518" i="2" s="1"/>
  <c r="N517" i="2" s="1"/>
  <c r="N516" i="2" s="1"/>
  <c r="N515" i="2" s="1"/>
  <c r="N514" i="2" s="1"/>
  <c r="N513" i="2" s="1"/>
  <c r="N512" i="2" s="1"/>
  <c r="N511" i="2" s="1"/>
  <c r="N510" i="2" s="1"/>
  <c r="N509" i="2" s="1"/>
  <c r="N508" i="2" s="1"/>
  <c r="N507" i="2" s="1"/>
  <c r="N506" i="2" s="1"/>
  <c r="N505" i="2" s="1"/>
  <c r="N504" i="2" s="1"/>
  <c r="N503" i="2" s="1"/>
  <c r="N502" i="2" s="1"/>
  <c r="N501" i="2" s="1"/>
  <c r="N500" i="2" s="1"/>
  <c r="N499" i="2" s="1"/>
  <c r="N498" i="2" s="1"/>
  <c r="N497" i="2" s="1"/>
  <c r="N496" i="2" s="1"/>
  <c r="N495" i="2" s="1"/>
  <c r="N494" i="2" s="1"/>
  <c r="N493" i="2" s="1"/>
  <c r="N492" i="2" s="1"/>
  <c r="N491" i="2" s="1"/>
  <c r="N490" i="2" s="1"/>
  <c r="N489" i="2" s="1"/>
  <c r="N488" i="2" s="1"/>
  <c r="N487" i="2" s="1"/>
  <c r="N486" i="2" s="1"/>
  <c r="N485" i="2" s="1"/>
  <c r="N484" i="2" s="1"/>
  <c r="N483" i="2" s="1"/>
  <c r="N482" i="2" s="1"/>
  <c r="N481" i="2" s="1"/>
  <c r="N480" i="2" s="1"/>
  <c r="N479" i="2" s="1"/>
  <c r="N478" i="2" s="1"/>
  <c r="N477" i="2" s="1"/>
  <c r="N476" i="2" s="1"/>
  <c r="N475" i="2" s="1"/>
  <c r="N474" i="2" s="1"/>
  <c r="N473" i="2" s="1"/>
  <c r="N472" i="2" s="1"/>
  <c r="N471" i="2" s="1"/>
  <c r="F525" i="2"/>
  <c r="F524" i="2" s="1"/>
  <c r="F523" i="2" s="1"/>
  <c r="F522" i="2" s="1"/>
  <c r="F521" i="2" s="1"/>
  <c r="F520" i="2" s="1"/>
  <c r="F519" i="2" s="1"/>
  <c r="F518" i="2" s="1"/>
  <c r="F517" i="2" s="1"/>
  <c r="F516" i="2" s="1"/>
  <c r="F515" i="2" s="1"/>
  <c r="F514" i="2" s="1"/>
  <c r="F513" i="2" s="1"/>
  <c r="F512" i="2" s="1"/>
  <c r="F511" i="2" s="1"/>
  <c r="F510" i="2" s="1"/>
  <c r="F509" i="2" s="1"/>
  <c r="F508" i="2" s="1"/>
  <c r="F507" i="2" s="1"/>
  <c r="F506" i="2" s="1"/>
  <c r="F505" i="2" s="1"/>
  <c r="F504" i="2" s="1"/>
  <c r="F503" i="2" s="1"/>
  <c r="F502" i="2" s="1"/>
  <c r="F501" i="2" s="1"/>
  <c r="F500" i="2" s="1"/>
  <c r="F499" i="2" s="1"/>
  <c r="F498" i="2" s="1"/>
  <c r="F497" i="2" s="1"/>
  <c r="F496" i="2" s="1"/>
  <c r="F495" i="2" s="1"/>
  <c r="F494" i="2" s="1"/>
  <c r="F493" i="2" s="1"/>
  <c r="F492" i="2" s="1"/>
  <c r="F491" i="2" s="1"/>
  <c r="F490" i="2" s="1"/>
  <c r="F489" i="2" s="1"/>
  <c r="F488" i="2" s="1"/>
  <c r="F487" i="2" s="1"/>
  <c r="F486" i="2" s="1"/>
  <c r="F485" i="2" s="1"/>
  <c r="F484" i="2" s="1"/>
  <c r="F483" i="2" s="1"/>
  <c r="F482" i="2" s="1"/>
  <c r="F481" i="2" s="1"/>
  <c r="F480" i="2" s="1"/>
  <c r="F479" i="2" s="1"/>
  <c r="F478" i="2" s="1"/>
  <c r="F477" i="2" s="1"/>
  <c r="F476" i="2" s="1"/>
  <c r="F475" i="2" s="1"/>
  <c r="F474" i="2" s="1"/>
  <c r="F473" i="2" s="1"/>
  <c r="F472" i="2" s="1"/>
  <c r="F471" i="2" s="1"/>
  <c r="F470" i="2" s="1"/>
  <c r="F469" i="2" s="1"/>
  <c r="F468" i="2" s="1"/>
  <c r="F467" i="2" s="1"/>
  <c r="F466" i="2" s="1"/>
  <c r="F465" i="2" s="1"/>
  <c r="F464" i="2" s="1"/>
  <c r="F463" i="2" s="1"/>
  <c r="F462" i="2" s="1"/>
  <c r="F461" i="2" s="1"/>
  <c r="F460" i="2" s="1"/>
  <c r="F459" i="2" s="1"/>
  <c r="F458" i="2" s="1"/>
  <c r="F457" i="2" s="1"/>
  <c r="F456" i="2" s="1"/>
  <c r="F455" i="2" s="1"/>
  <c r="F454" i="2" s="1"/>
  <c r="F453" i="2" s="1"/>
  <c r="F452" i="2" s="1"/>
  <c r="F451" i="2" s="1"/>
  <c r="F450" i="2" s="1"/>
  <c r="F449" i="2" s="1"/>
  <c r="F448" i="2" s="1"/>
  <c r="F447" i="2" s="1"/>
  <c r="F446" i="2" s="1"/>
  <c r="F445" i="2" s="1"/>
  <c r="F444" i="2" s="1"/>
  <c r="F443" i="2" s="1"/>
  <c r="F442" i="2" s="1"/>
  <c r="F441" i="2" s="1"/>
  <c r="F440" i="2" s="1"/>
  <c r="F439" i="2" s="1"/>
  <c r="F438" i="2" s="1"/>
  <c r="F437" i="2" s="1"/>
  <c r="F436" i="2" s="1"/>
  <c r="F435" i="2" s="1"/>
  <c r="F434" i="2" s="1"/>
  <c r="F433" i="2" s="1"/>
  <c r="F432" i="2" s="1"/>
  <c r="F431" i="2" s="1"/>
  <c r="B525" i="2"/>
  <c r="B524" i="2" s="1"/>
  <c r="B523" i="2" s="1"/>
  <c r="B522" i="2" s="1"/>
  <c r="W524" i="2"/>
  <c r="W523" i="2" s="1"/>
  <c r="W522" i="2" s="1"/>
  <c r="W521" i="2" s="1"/>
  <c r="W520" i="2" s="1"/>
  <c r="W519" i="2" s="1"/>
  <c r="W518" i="2" s="1"/>
  <c r="W517" i="2" s="1"/>
  <c r="W516" i="2" s="1"/>
  <c r="W515" i="2" s="1"/>
  <c r="W514" i="2" s="1"/>
  <c r="W513" i="2" s="1"/>
  <c r="W512" i="2" s="1"/>
  <c r="W511" i="2" s="1"/>
  <c r="W510" i="2" s="1"/>
  <c r="W509" i="2" s="1"/>
  <c r="W508" i="2" s="1"/>
  <c r="W507" i="2" s="1"/>
  <c r="W506" i="2" s="1"/>
  <c r="W505" i="2" s="1"/>
  <c r="W504" i="2" s="1"/>
  <c r="W503" i="2" s="1"/>
  <c r="W502" i="2" s="1"/>
  <c r="W501" i="2" s="1"/>
  <c r="W500" i="2" s="1"/>
  <c r="W499" i="2" s="1"/>
  <c r="W498" i="2" s="1"/>
  <c r="W497" i="2" s="1"/>
  <c r="W496" i="2" s="1"/>
  <c r="W495" i="2" s="1"/>
  <c r="W494" i="2" s="1"/>
  <c r="W493" i="2" s="1"/>
  <c r="W492" i="2" s="1"/>
  <c r="W491" i="2" s="1"/>
  <c r="W490" i="2" s="1"/>
  <c r="W489" i="2" s="1"/>
  <c r="W488" i="2" s="1"/>
  <c r="W487" i="2" s="1"/>
  <c r="W486" i="2" s="1"/>
  <c r="W485" i="2" s="1"/>
  <c r="W484" i="2" s="1"/>
  <c r="W483" i="2" s="1"/>
  <c r="W482" i="2" s="1"/>
  <c r="W481" i="2" s="1"/>
  <c r="W480" i="2" s="1"/>
  <c r="W479" i="2" s="1"/>
  <c r="W478" i="2" s="1"/>
  <c r="W477" i="2" s="1"/>
  <c r="W476" i="2" s="1"/>
  <c r="W475" i="2" s="1"/>
  <c r="W474" i="2" s="1"/>
  <c r="S524" i="2"/>
  <c r="S523" i="2" s="1"/>
  <c r="S522" i="2" s="1"/>
  <c r="S521" i="2" s="1"/>
  <c r="O524" i="2"/>
  <c r="O523" i="2" s="1"/>
  <c r="O522" i="2" s="1"/>
  <c r="O521" i="2" s="1"/>
  <c r="O520" i="2" s="1"/>
  <c r="O519" i="2" s="1"/>
  <c r="O518" i="2" s="1"/>
  <c r="O517" i="2" s="1"/>
  <c r="O516" i="2" s="1"/>
  <c r="O515" i="2" s="1"/>
  <c r="O514" i="2" s="1"/>
  <c r="O513" i="2" s="1"/>
  <c r="O512" i="2" s="1"/>
  <c r="O511" i="2" s="1"/>
  <c r="O510" i="2" s="1"/>
  <c r="O509" i="2" s="1"/>
  <c r="O508" i="2" s="1"/>
  <c r="O507" i="2" s="1"/>
  <c r="O506" i="2" s="1"/>
  <c r="O505" i="2" s="1"/>
  <c r="O504" i="2" s="1"/>
  <c r="O503" i="2" s="1"/>
  <c r="O502" i="2" s="1"/>
  <c r="O501" i="2" s="1"/>
  <c r="O500" i="2" s="1"/>
  <c r="O499" i="2" s="1"/>
  <c r="O498" i="2" s="1"/>
  <c r="O497" i="2" s="1"/>
  <c r="O496" i="2" s="1"/>
  <c r="O495" i="2" s="1"/>
  <c r="O494" i="2" s="1"/>
  <c r="O493" i="2" s="1"/>
  <c r="O492" i="2" s="1"/>
  <c r="O491" i="2" s="1"/>
  <c r="O490" i="2" s="1"/>
  <c r="O489" i="2" s="1"/>
  <c r="O488" i="2" s="1"/>
  <c r="O487" i="2" s="1"/>
  <c r="O486" i="2" s="1"/>
  <c r="O485" i="2" s="1"/>
  <c r="O484" i="2" s="1"/>
  <c r="O483" i="2" s="1"/>
  <c r="O482" i="2" s="1"/>
  <c r="O481" i="2" s="1"/>
  <c r="O480" i="2" s="1"/>
  <c r="O479" i="2" s="1"/>
  <c r="O478" i="2" s="1"/>
  <c r="O477" i="2" s="1"/>
  <c r="O476" i="2" s="1"/>
  <c r="O475" i="2" s="1"/>
  <c r="O474" i="2" s="1"/>
  <c r="O473" i="2" s="1"/>
  <c r="O472" i="2" s="1"/>
  <c r="O471" i="2" s="1"/>
  <c r="O470" i="2" s="1"/>
  <c r="O469" i="2" s="1"/>
  <c r="O468" i="2" s="1"/>
  <c r="O467" i="2" s="1"/>
  <c r="O466" i="2" s="1"/>
  <c r="O465" i="2" s="1"/>
  <c r="O464" i="2" s="1"/>
  <c r="O463" i="2" s="1"/>
  <c r="O462" i="2" s="1"/>
  <c r="O461" i="2" s="1"/>
  <c r="O460" i="2" s="1"/>
  <c r="O459" i="2" s="1"/>
  <c r="O458" i="2" s="1"/>
  <c r="O457" i="2" s="1"/>
  <c r="O456" i="2" s="1"/>
  <c r="O455" i="2" s="1"/>
  <c r="O454" i="2" s="1"/>
  <c r="O453" i="2" s="1"/>
  <c r="O452" i="2" s="1"/>
  <c r="O451" i="2" s="1"/>
  <c r="O450" i="2" s="1"/>
  <c r="O449" i="2" s="1"/>
  <c r="O448" i="2" s="1"/>
  <c r="O447" i="2" s="1"/>
  <c r="O446" i="2" s="1"/>
  <c r="O445" i="2" s="1"/>
  <c r="O444" i="2" s="1"/>
  <c r="O443" i="2" s="1"/>
  <c r="O442" i="2" s="1"/>
  <c r="O441" i="2" s="1"/>
  <c r="O440" i="2" s="1"/>
  <c r="O439" i="2" s="1"/>
  <c r="O438" i="2" s="1"/>
  <c r="O437" i="2" s="1"/>
  <c r="O436" i="2" s="1"/>
  <c r="O435" i="2" s="1"/>
  <c r="O434" i="2" s="1"/>
  <c r="O433" i="2" s="1"/>
  <c r="O432" i="2" s="1"/>
  <c r="O431" i="2" s="1"/>
  <c r="O430" i="2" s="1"/>
  <c r="K524" i="2"/>
  <c r="K523" i="2" s="1"/>
  <c r="K522" i="2" s="1"/>
  <c r="K521" i="2" s="1"/>
  <c r="G524" i="2"/>
  <c r="G523" i="2" s="1"/>
  <c r="G522" i="2" s="1"/>
  <c r="G521" i="2" s="1"/>
  <c r="G520" i="2" s="1"/>
  <c r="G519" i="2" s="1"/>
  <c r="G518" i="2" s="1"/>
  <c r="G517" i="2" s="1"/>
  <c r="G516" i="2" s="1"/>
  <c r="G515" i="2" s="1"/>
  <c r="G514" i="2" s="1"/>
  <c r="G513" i="2" s="1"/>
  <c r="G512" i="2" s="1"/>
  <c r="G511" i="2" s="1"/>
  <c r="G510" i="2" s="1"/>
  <c r="G509" i="2" s="1"/>
  <c r="G508" i="2" s="1"/>
  <c r="G507" i="2" s="1"/>
  <c r="G506" i="2" s="1"/>
  <c r="G505" i="2" s="1"/>
  <c r="G504" i="2" s="1"/>
  <c r="G503" i="2" s="1"/>
  <c r="G502" i="2" s="1"/>
  <c r="G501" i="2" s="1"/>
  <c r="G500" i="2" s="1"/>
  <c r="G499" i="2" s="1"/>
  <c r="G498" i="2" s="1"/>
  <c r="G497" i="2" s="1"/>
  <c r="G496" i="2" s="1"/>
  <c r="G495" i="2" s="1"/>
  <c r="G494" i="2" s="1"/>
  <c r="G493" i="2" s="1"/>
  <c r="G492" i="2" s="1"/>
  <c r="G491" i="2" s="1"/>
  <c r="G490" i="2" s="1"/>
  <c r="G489" i="2" s="1"/>
  <c r="G488" i="2" s="1"/>
  <c r="G487" i="2" s="1"/>
  <c r="G486" i="2" s="1"/>
  <c r="G485" i="2" s="1"/>
  <c r="G484" i="2" s="1"/>
  <c r="G483" i="2" s="1"/>
  <c r="G482" i="2" s="1"/>
  <c r="G481" i="2" s="1"/>
  <c r="G480" i="2" s="1"/>
  <c r="G479" i="2" s="1"/>
  <c r="G478" i="2" s="1"/>
  <c r="G477" i="2" s="1"/>
  <c r="G476" i="2" s="1"/>
  <c r="G475" i="2" s="1"/>
  <c r="G474" i="2" s="1"/>
  <c r="C524" i="2"/>
  <c r="C523" i="2" s="1"/>
  <c r="C522" i="2" s="1"/>
  <c r="C521" i="2" s="1"/>
  <c r="X523" i="2"/>
  <c r="X522" i="2" s="1"/>
  <c r="X521" i="2" s="1"/>
  <c r="X520" i="2" s="1"/>
  <c r="X519" i="2" s="1"/>
  <c r="X518" i="2" s="1"/>
  <c r="X517" i="2" s="1"/>
  <c r="X516" i="2" s="1"/>
  <c r="X515" i="2" s="1"/>
  <c r="X514" i="2" s="1"/>
  <c r="X513" i="2" s="1"/>
  <c r="X512" i="2" s="1"/>
  <c r="X511" i="2" s="1"/>
  <c r="X510" i="2" s="1"/>
  <c r="X509" i="2" s="1"/>
  <c r="X508" i="2" s="1"/>
  <c r="X507" i="2" s="1"/>
  <c r="X506" i="2" s="1"/>
  <c r="X505" i="2" s="1"/>
  <c r="X504" i="2" s="1"/>
  <c r="X503" i="2" s="1"/>
  <c r="X502" i="2" s="1"/>
  <c r="X501" i="2" s="1"/>
  <c r="X500" i="2" s="1"/>
  <c r="X499" i="2" s="1"/>
  <c r="X498" i="2" s="1"/>
  <c r="X497" i="2" s="1"/>
  <c r="X496" i="2" s="1"/>
  <c r="X495" i="2" s="1"/>
  <c r="X494" i="2" s="1"/>
  <c r="X493" i="2" s="1"/>
  <c r="X492" i="2" s="1"/>
  <c r="X491" i="2" s="1"/>
  <c r="X490" i="2" s="1"/>
  <c r="X489" i="2" s="1"/>
  <c r="X488" i="2" s="1"/>
  <c r="X487" i="2" s="1"/>
  <c r="X486" i="2" s="1"/>
  <c r="X485" i="2" s="1"/>
  <c r="X484" i="2" s="1"/>
  <c r="X483" i="2" s="1"/>
  <c r="X482" i="2" s="1"/>
  <c r="X481" i="2" s="1"/>
  <c r="X480" i="2" s="1"/>
  <c r="X479" i="2" s="1"/>
  <c r="X478" i="2" s="1"/>
  <c r="X477" i="2" s="1"/>
  <c r="X476" i="2" s="1"/>
  <c r="X475" i="2" s="1"/>
  <c r="X474" i="2" s="1"/>
  <c r="X473" i="2" s="1"/>
  <c r="X472" i="2" s="1"/>
  <c r="X471" i="2" s="1"/>
  <c r="X470" i="2" s="1"/>
  <c r="X469" i="2" s="1"/>
  <c r="X468" i="2" s="1"/>
  <c r="X467" i="2" s="1"/>
  <c r="X466" i="2" s="1"/>
  <c r="X465" i="2" s="1"/>
  <c r="X464" i="2" s="1"/>
  <c r="X463" i="2" s="1"/>
  <c r="X462" i="2" s="1"/>
  <c r="X461" i="2" s="1"/>
  <c r="X460" i="2" s="1"/>
  <c r="X459" i="2" s="1"/>
  <c r="X458" i="2" s="1"/>
  <c r="X457" i="2" s="1"/>
  <c r="X456" i="2" s="1"/>
  <c r="X455" i="2" s="1"/>
  <c r="X454" i="2" s="1"/>
  <c r="X453" i="2" s="1"/>
  <c r="X452" i="2" s="1"/>
  <c r="X451" i="2" s="1"/>
  <c r="X450" i="2" s="1"/>
  <c r="X449" i="2" s="1"/>
  <c r="X448" i="2" s="1"/>
  <c r="X447" i="2" s="1"/>
  <c r="X446" i="2" s="1"/>
  <c r="X445" i="2" s="1"/>
  <c r="X444" i="2" s="1"/>
  <c r="X443" i="2" s="1"/>
  <c r="X442" i="2" s="1"/>
  <c r="X441" i="2" s="1"/>
  <c r="X440" i="2" s="1"/>
  <c r="X439" i="2" s="1"/>
  <c r="X438" i="2" s="1"/>
  <c r="X437" i="2" s="1"/>
  <c r="X436" i="2" s="1"/>
  <c r="X435" i="2" s="1"/>
  <c r="X434" i="2" s="1"/>
  <c r="X433" i="2" s="1"/>
  <c r="X432" i="2" s="1"/>
  <c r="X431" i="2" s="1"/>
  <c r="X430" i="2" s="1"/>
  <c r="X429" i="2" s="1"/>
  <c r="P523" i="2"/>
  <c r="P522" i="2" s="1"/>
  <c r="P521" i="2" s="1"/>
  <c r="P520" i="2" s="1"/>
  <c r="P519" i="2" s="1"/>
  <c r="P518" i="2" s="1"/>
  <c r="P517" i="2" s="1"/>
  <c r="P516" i="2" s="1"/>
  <c r="P515" i="2" s="1"/>
  <c r="P514" i="2" s="1"/>
  <c r="P513" i="2" s="1"/>
  <c r="P512" i="2" s="1"/>
  <c r="P511" i="2" s="1"/>
  <c r="P510" i="2" s="1"/>
  <c r="P509" i="2" s="1"/>
  <c r="P508" i="2" s="1"/>
  <c r="P507" i="2" s="1"/>
  <c r="P506" i="2" s="1"/>
  <c r="P505" i="2" s="1"/>
  <c r="P504" i="2" s="1"/>
  <c r="P503" i="2" s="1"/>
  <c r="P502" i="2" s="1"/>
  <c r="P501" i="2" s="1"/>
  <c r="P500" i="2" s="1"/>
  <c r="P499" i="2" s="1"/>
  <c r="P498" i="2" s="1"/>
  <c r="P497" i="2" s="1"/>
  <c r="P496" i="2" s="1"/>
  <c r="P495" i="2" s="1"/>
  <c r="P494" i="2" s="1"/>
  <c r="P493" i="2" s="1"/>
  <c r="P492" i="2" s="1"/>
  <c r="P491" i="2" s="1"/>
  <c r="P490" i="2" s="1"/>
  <c r="P489" i="2" s="1"/>
  <c r="P488" i="2" s="1"/>
  <c r="P487" i="2" s="1"/>
  <c r="P486" i="2" s="1"/>
  <c r="P485" i="2" s="1"/>
  <c r="P484" i="2" s="1"/>
  <c r="P483" i="2" s="1"/>
  <c r="P482" i="2" s="1"/>
  <c r="P481" i="2" s="1"/>
  <c r="P480" i="2" s="1"/>
  <c r="P479" i="2" s="1"/>
  <c r="P478" i="2" s="1"/>
  <c r="P477" i="2" s="1"/>
  <c r="P476" i="2" s="1"/>
  <c r="P475" i="2" s="1"/>
  <c r="P474" i="2" s="1"/>
  <c r="P473" i="2" s="1"/>
  <c r="Y522" i="2"/>
  <c r="Y521" i="2" s="1"/>
  <c r="Y520" i="2" s="1"/>
  <c r="Y519" i="2" s="1"/>
  <c r="Y518" i="2" s="1"/>
  <c r="Y517" i="2" s="1"/>
  <c r="Y516" i="2" s="1"/>
  <c r="Y515" i="2" s="1"/>
  <c r="Y514" i="2" s="1"/>
  <c r="Y513" i="2" s="1"/>
  <c r="Y512" i="2" s="1"/>
  <c r="Y511" i="2" s="1"/>
  <c r="Y510" i="2" s="1"/>
  <c r="Y509" i="2" s="1"/>
  <c r="Y508" i="2" s="1"/>
  <c r="Y507" i="2" s="1"/>
  <c r="Y506" i="2" s="1"/>
  <c r="Y505" i="2" s="1"/>
  <c r="Y504" i="2" s="1"/>
  <c r="Y503" i="2" s="1"/>
  <c r="Y502" i="2" s="1"/>
  <c r="Y501" i="2" s="1"/>
  <c r="Y500" i="2" s="1"/>
  <c r="Y499" i="2" s="1"/>
  <c r="Y498" i="2" s="1"/>
  <c r="Y497" i="2" s="1"/>
  <c r="Y496" i="2" s="1"/>
  <c r="Y495" i="2" s="1"/>
  <c r="Y494" i="2" s="1"/>
  <c r="Y493" i="2" s="1"/>
  <c r="Y492" i="2" s="1"/>
  <c r="Y491" i="2" s="1"/>
  <c r="Y490" i="2" s="1"/>
  <c r="Y489" i="2" s="1"/>
  <c r="Y488" i="2" s="1"/>
  <c r="Y487" i="2" s="1"/>
  <c r="Y486" i="2" s="1"/>
  <c r="Y485" i="2" s="1"/>
  <c r="Y484" i="2" s="1"/>
  <c r="Y483" i="2" s="1"/>
  <c r="Y482" i="2" s="1"/>
  <c r="Y481" i="2" s="1"/>
  <c r="Y480" i="2" s="1"/>
  <c r="Y479" i="2" s="1"/>
  <c r="Y478" i="2" s="1"/>
  <c r="Y477" i="2" s="1"/>
  <c r="Y476" i="2" s="1"/>
  <c r="Y475" i="2" s="1"/>
  <c r="Y474" i="2" s="1"/>
  <c r="Y473" i="2" s="1"/>
  <c r="Y472" i="2" s="1"/>
  <c r="Y471" i="2" s="1"/>
  <c r="Y470" i="2" s="1"/>
  <c r="Y469" i="2" s="1"/>
  <c r="Y468" i="2" s="1"/>
  <c r="Y467" i="2" s="1"/>
  <c r="Y466" i="2" s="1"/>
  <c r="Y465" i="2" s="1"/>
  <c r="Y464" i="2" s="1"/>
  <c r="Y463" i="2" s="1"/>
  <c r="Y462" i="2" s="1"/>
  <c r="Y461" i="2" s="1"/>
  <c r="Y460" i="2" s="1"/>
  <c r="Y459" i="2" s="1"/>
  <c r="Y458" i="2" s="1"/>
  <c r="Y457" i="2" s="1"/>
  <c r="Y456" i="2" s="1"/>
  <c r="Y455" i="2" s="1"/>
  <c r="Y454" i="2" s="1"/>
  <c r="Y453" i="2" s="1"/>
  <c r="Y452" i="2" s="1"/>
  <c r="Y451" i="2" s="1"/>
  <c r="Y450" i="2" s="1"/>
  <c r="Y449" i="2" s="1"/>
  <c r="Y448" i="2" s="1"/>
  <c r="Y447" i="2" s="1"/>
  <c r="Y446" i="2" s="1"/>
  <c r="Y445" i="2" s="1"/>
  <c r="Y444" i="2" s="1"/>
  <c r="Y443" i="2" s="1"/>
  <c r="Y442" i="2" s="1"/>
  <c r="Y441" i="2" s="1"/>
  <c r="Y440" i="2" s="1"/>
  <c r="Y439" i="2" s="1"/>
  <c r="Y438" i="2" s="1"/>
  <c r="Y437" i="2" s="1"/>
  <c r="Y436" i="2" s="1"/>
  <c r="Y435" i="2" s="1"/>
  <c r="Y434" i="2" s="1"/>
  <c r="Y433" i="2" s="1"/>
  <c r="Y432" i="2" s="1"/>
  <c r="Y431" i="2" s="1"/>
  <c r="Y430" i="2" s="1"/>
  <c r="Y429" i="2" s="1"/>
  <c r="Y428" i="2" s="1"/>
  <c r="Q522" i="2"/>
  <c r="Q521" i="2" s="1"/>
  <c r="Q520" i="2" s="1"/>
  <c r="Q519" i="2" s="1"/>
  <c r="Q518" i="2" s="1"/>
  <c r="Q517" i="2" s="1"/>
  <c r="Q516" i="2" s="1"/>
  <c r="Q515" i="2" s="1"/>
  <c r="Q514" i="2" s="1"/>
  <c r="Q513" i="2" s="1"/>
  <c r="Q512" i="2" s="1"/>
  <c r="Q511" i="2" s="1"/>
  <c r="Q510" i="2" s="1"/>
  <c r="Q509" i="2" s="1"/>
  <c r="Q508" i="2" s="1"/>
  <c r="Q507" i="2" s="1"/>
  <c r="Q506" i="2" s="1"/>
  <c r="Q505" i="2" s="1"/>
  <c r="Q504" i="2" s="1"/>
  <c r="Q503" i="2" s="1"/>
  <c r="Q502" i="2" s="1"/>
  <c r="Q501" i="2" s="1"/>
  <c r="Q500" i="2" s="1"/>
  <c r="Q499" i="2" s="1"/>
  <c r="Q498" i="2" s="1"/>
  <c r="Q497" i="2" s="1"/>
  <c r="Q496" i="2" s="1"/>
  <c r="Q495" i="2" s="1"/>
  <c r="Q494" i="2" s="1"/>
  <c r="Q493" i="2" s="1"/>
  <c r="Q492" i="2" s="1"/>
  <c r="Q491" i="2" s="1"/>
  <c r="Q490" i="2" s="1"/>
  <c r="Q489" i="2" s="1"/>
  <c r="Q488" i="2" s="1"/>
  <c r="Q487" i="2" s="1"/>
  <c r="Q486" i="2" s="1"/>
  <c r="Q485" i="2" s="1"/>
  <c r="Q484" i="2" s="1"/>
  <c r="Q483" i="2" s="1"/>
  <c r="Q482" i="2" s="1"/>
  <c r="Q481" i="2" s="1"/>
  <c r="Q480" i="2" s="1"/>
  <c r="Q479" i="2" s="1"/>
  <c r="Q478" i="2" s="1"/>
  <c r="Q477" i="2" s="1"/>
  <c r="Q476" i="2" s="1"/>
  <c r="Q475" i="2" s="1"/>
  <c r="Q474" i="2" s="1"/>
  <c r="Q473" i="2" s="1"/>
  <c r="Q472" i="2" s="1"/>
  <c r="I522" i="2"/>
  <c r="I521" i="2" s="1"/>
  <c r="I520" i="2" s="1"/>
  <c r="I519" i="2" s="1"/>
  <c r="I518" i="2" s="1"/>
  <c r="I517" i="2" s="1"/>
  <c r="I516" i="2" s="1"/>
  <c r="I515" i="2" s="1"/>
  <c r="I514" i="2" s="1"/>
  <c r="I513" i="2" s="1"/>
  <c r="I512" i="2" s="1"/>
  <c r="I511" i="2" s="1"/>
  <c r="I510" i="2" s="1"/>
  <c r="I509" i="2" s="1"/>
  <c r="I508" i="2" s="1"/>
  <c r="I507" i="2" s="1"/>
  <c r="I506" i="2" s="1"/>
  <c r="I505" i="2" s="1"/>
  <c r="I504" i="2" s="1"/>
  <c r="I503" i="2" s="1"/>
  <c r="I502" i="2" s="1"/>
  <c r="I501" i="2" s="1"/>
  <c r="I500" i="2" s="1"/>
  <c r="I499" i="2" s="1"/>
  <c r="I498" i="2" s="1"/>
  <c r="I497" i="2" s="1"/>
  <c r="I496" i="2" s="1"/>
  <c r="I495" i="2" s="1"/>
  <c r="I494" i="2" s="1"/>
  <c r="I493" i="2" s="1"/>
  <c r="I492" i="2" s="1"/>
  <c r="I491" i="2" s="1"/>
  <c r="I490" i="2" s="1"/>
  <c r="I489" i="2" s="1"/>
  <c r="I488" i="2" s="1"/>
  <c r="I487" i="2" s="1"/>
  <c r="I486" i="2" s="1"/>
  <c r="I485" i="2" s="1"/>
  <c r="I484" i="2" s="1"/>
  <c r="I483" i="2" s="1"/>
  <c r="I482" i="2" s="1"/>
  <c r="I481" i="2" s="1"/>
  <c r="I480" i="2" s="1"/>
  <c r="I479" i="2" s="1"/>
  <c r="I478" i="2" s="1"/>
  <c r="I477" i="2" s="1"/>
  <c r="I476" i="2" s="1"/>
  <c r="I475" i="2" s="1"/>
  <c r="I474" i="2" s="1"/>
  <c r="I473" i="2" s="1"/>
  <c r="I472" i="2" s="1"/>
  <c r="I471" i="2" s="1"/>
  <c r="I470" i="2" s="1"/>
  <c r="I469" i="2" s="1"/>
  <c r="I468" i="2" s="1"/>
  <c r="I467" i="2" s="1"/>
  <c r="I466" i="2" s="1"/>
  <c r="I465" i="2" s="1"/>
  <c r="I464" i="2" s="1"/>
  <c r="I463" i="2" s="1"/>
  <c r="I462" i="2" s="1"/>
  <c r="I461" i="2" s="1"/>
  <c r="I460" i="2" s="1"/>
  <c r="I459" i="2" s="1"/>
  <c r="I458" i="2" s="1"/>
  <c r="I457" i="2" s="1"/>
  <c r="I456" i="2" s="1"/>
  <c r="I455" i="2" s="1"/>
  <c r="I454" i="2" s="1"/>
  <c r="I453" i="2" s="1"/>
  <c r="I452" i="2" s="1"/>
  <c r="I451" i="2" s="1"/>
  <c r="I450" i="2" s="1"/>
  <c r="I449" i="2" s="1"/>
  <c r="I448" i="2" s="1"/>
  <c r="I447" i="2" s="1"/>
  <c r="I446" i="2" s="1"/>
  <c r="I445" i="2" s="1"/>
  <c r="I444" i="2" s="1"/>
  <c r="I443" i="2" s="1"/>
  <c r="I442" i="2" s="1"/>
  <c r="I441" i="2" s="1"/>
  <c r="I440" i="2" s="1"/>
  <c r="I439" i="2" s="1"/>
  <c r="I438" i="2" s="1"/>
  <c r="I437" i="2" s="1"/>
  <c r="I436" i="2" s="1"/>
  <c r="I435" i="2" s="1"/>
  <c r="I434" i="2" s="1"/>
  <c r="I433" i="2" s="1"/>
  <c r="I432" i="2" s="1"/>
  <c r="R521" i="2"/>
  <c r="R520" i="2" s="1"/>
  <c r="R519" i="2" s="1"/>
  <c r="R518" i="2" s="1"/>
  <c r="R517" i="2" s="1"/>
  <c r="R516" i="2" s="1"/>
  <c r="R515" i="2" s="1"/>
  <c r="R514" i="2" s="1"/>
  <c r="R513" i="2" s="1"/>
  <c r="R512" i="2" s="1"/>
  <c r="R511" i="2" s="1"/>
  <c r="R510" i="2" s="1"/>
  <c r="R509" i="2" s="1"/>
  <c r="R508" i="2" s="1"/>
  <c r="R507" i="2" s="1"/>
  <c r="R506" i="2" s="1"/>
  <c r="R505" i="2" s="1"/>
  <c r="R504" i="2" s="1"/>
  <c r="R503" i="2" s="1"/>
  <c r="R502" i="2" s="1"/>
  <c r="R501" i="2" s="1"/>
  <c r="R500" i="2" s="1"/>
  <c r="R499" i="2" s="1"/>
  <c r="R498" i="2" s="1"/>
  <c r="R497" i="2" s="1"/>
  <c r="R496" i="2" s="1"/>
  <c r="R495" i="2" s="1"/>
  <c r="R494" i="2" s="1"/>
  <c r="R493" i="2" s="1"/>
  <c r="R492" i="2" s="1"/>
  <c r="R491" i="2" s="1"/>
  <c r="R490" i="2" s="1"/>
  <c r="R489" i="2" s="1"/>
  <c r="R488" i="2" s="1"/>
  <c r="R487" i="2" s="1"/>
  <c r="R486" i="2" s="1"/>
  <c r="R485" i="2" s="1"/>
  <c r="R484" i="2" s="1"/>
  <c r="R483" i="2" s="1"/>
  <c r="R482" i="2" s="1"/>
  <c r="R481" i="2" s="1"/>
  <c r="R480" i="2" s="1"/>
  <c r="R479" i="2" s="1"/>
  <c r="R478" i="2" s="1"/>
  <c r="R477" i="2" s="1"/>
  <c r="R476" i="2" s="1"/>
  <c r="R475" i="2" s="1"/>
  <c r="R474" i="2" s="1"/>
  <c r="R473" i="2" s="1"/>
  <c r="R472" i="2" s="1"/>
  <c r="R471" i="2" s="1"/>
  <c r="B521" i="2"/>
  <c r="B520" i="2" s="1"/>
  <c r="B519" i="2" s="1"/>
  <c r="B518" i="2" s="1"/>
  <c r="B517" i="2" s="1"/>
  <c r="B516" i="2" s="1"/>
  <c r="B515" i="2" s="1"/>
  <c r="B514" i="2" s="1"/>
  <c r="B513" i="2" s="1"/>
  <c r="B512" i="2" s="1"/>
  <c r="B511" i="2" s="1"/>
  <c r="B510" i="2" s="1"/>
  <c r="B509" i="2" s="1"/>
  <c r="B508" i="2" s="1"/>
  <c r="B507" i="2" s="1"/>
  <c r="B506" i="2" s="1"/>
  <c r="B505" i="2" s="1"/>
  <c r="B504" i="2" s="1"/>
  <c r="B503" i="2" s="1"/>
  <c r="B502" i="2" s="1"/>
  <c r="B501" i="2" s="1"/>
  <c r="B500" i="2" s="1"/>
  <c r="B499" i="2" s="1"/>
  <c r="B498" i="2" s="1"/>
  <c r="B497" i="2" s="1"/>
  <c r="B496" i="2" s="1"/>
  <c r="B495" i="2" s="1"/>
  <c r="B494" i="2" s="1"/>
  <c r="B493" i="2" s="1"/>
  <c r="B492" i="2" s="1"/>
  <c r="B491" i="2" s="1"/>
  <c r="B490" i="2" s="1"/>
  <c r="B489" i="2" s="1"/>
  <c r="B488" i="2" s="1"/>
  <c r="B487" i="2" s="1"/>
  <c r="B486" i="2" s="1"/>
  <c r="B485" i="2" s="1"/>
  <c r="B484" i="2" s="1"/>
  <c r="B483" i="2" s="1"/>
  <c r="B482" i="2" s="1"/>
  <c r="B481" i="2" s="1"/>
  <c r="B480" i="2" s="1"/>
  <c r="B479" i="2" s="1"/>
  <c r="B478" i="2" s="1"/>
  <c r="B477" i="2" s="1"/>
  <c r="B476" i="2" s="1"/>
  <c r="B475" i="2" s="1"/>
  <c r="S520" i="2"/>
  <c r="S519" i="2" s="1"/>
  <c r="S518" i="2" s="1"/>
  <c r="S517" i="2" s="1"/>
  <c r="S516" i="2" s="1"/>
  <c r="S515" i="2" s="1"/>
  <c r="S514" i="2" s="1"/>
  <c r="S513" i="2" s="1"/>
  <c r="S512" i="2" s="1"/>
  <c r="S511" i="2" s="1"/>
  <c r="S510" i="2" s="1"/>
  <c r="S509" i="2" s="1"/>
  <c r="S508" i="2" s="1"/>
  <c r="S507" i="2" s="1"/>
  <c r="S506" i="2" s="1"/>
  <c r="S505" i="2" s="1"/>
  <c r="S504" i="2" s="1"/>
  <c r="S503" i="2" s="1"/>
  <c r="S502" i="2" s="1"/>
  <c r="S501" i="2" s="1"/>
  <c r="S500" i="2" s="1"/>
  <c r="S499" i="2" s="1"/>
  <c r="S498" i="2" s="1"/>
  <c r="S497" i="2" s="1"/>
  <c r="S496" i="2" s="1"/>
  <c r="S495" i="2" s="1"/>
  <c r="S494" i="2" s="1"/>
  <c r="S493" i="2" s="1"/>
  <c r="S492" i="2" s="1"/>
  <c r="S491" i="2" s="1"/>
  <c r="S490" i="2" s="1"/>
  <c r="S489" i="2" s="1"/>
  <c r="S488" i="2" s="1"/>
  <c r="S487" i="2" s="1"/>
  <c r="S486" i="2" s="1"/>
  <c r="S485" i="2" s="1"/>
  <c r="S484" i="2" s="1"/>
  <c r="S483" i="2" s="1"/>
  <c r="S482" i="2" s="1"/>
  <c r="S481" i="2" s="1"/>
  <c r="S480" i="2" s="1"/>
  <c r="S479" i="2" s="1"/>
  <c r="S478" i="2" s="1"/>
  <c r="S477" i="2" s="1"/>
  <c r="S476" i="2" s="1"/>
  <c r="S475" i="2" s="1"/>
  <c r="S474" i="2" s="1"/>
  <c r="K520" i="2"/>
  <c r="K519" i="2" s="1"/>
  <c r="K518" i="2" s="1"/>
  <c r="K517" i="2" s="1"/>
  <c r="K516" i="2" s="1"/>
  <c r="K515" i="2" s="1"/>
  <c r="K514" i="2" s="1"/>
  <c r="K513" i="2" s="1"/>
  <c r="K512" i="2" s="1"/>
  <c r="K511" i="2" s="1"/>
  <c r="K510" i="2" s="1"/>
  <c r="K509" i="2" s="1"/>
  <c r="K508" i="2" s="1"/>
  <c r="K507" i="2" s="1"/>
  <c r="K506" i="2" s="1"/>
  <c r="K505" i="2" s="1"/>
  <c r="K504" i="2" s="1"/>
  <c r="K503" i="2" s="1"/>
  <c r="K502" i="2" s="1"/>
  <c r="K501" i="2" s="1"/>
  <c r="K500" i="2" s="1"/>
  <c r="K499" i="2" s="1"/>
  <c r="K498" i="2" s="1"/>
  <c r="K497" i="2" s="1"/>
  <c r="K496" i="2" s="1"/>
  <c r="K495" i="2" s="1"/>
  <c r="K494" i="2" s="1"/>
  <c r="K493" i="2" s="1"/>
  <c r="K492" i="2" s="1"/>
  <c r="K491" i="2" s="1"/>
  <c r="K490" i="2" s="1"/>
  <c r="K489" i="2" s="1"/>
  <c r="K488" i="2" s="1"/>
  <c r="K487" i="2" s="1"/>
  <c r="K486" i="2" s="1"/>
  <c r="K485" i="2" s="1"/>
  <c r="K484" i="2" s="1"/>
  <c r="K483" i="2" s="1"/>
  <c r="K482" i="2" s="1"/>
  <c r="K481" i="2" s="1"/>
  <c r="K480" i="2" s="1"/>
  <c r="K479" i="2" s="1"/>
  <c r="K478" i="2" s="1"/>
  <c r="K477" i="2" s="1"/>
  <c r="K476" i="2" s="1"/>
  <c r="K475" i="2" s="1"/>
  <c r="K474" i="2" s="1"/>
  <c r="C520" i="2"/>
  <c r="C519" i="2" s="1"/>
  <c r="C518" i="2" s="1"/>
  <c r="C517" i="2" s="1"/>
  <c r="C516" i="2" s="1"/>
  <c r="C515" i="2" s="1"/>
  <c r="C514" i="2" s="1"/>
  <c r="C513" i="2" s="1"/>
  <c r="C512" i="2" s="1"/>
  <c r="C511" i="2" s="1"/>
  <c r="C510" i="2" s="1"/>
  <c r="C509" i="2" s="1"/>
  <c r="C508" i="2" s="1"/>
  <c r="C507" i="2" s="1"/>
  <c r="C506" i="2" s="1"/>
  <c r="C505" i="2" s="1"/>
  <c r="C504" i="2" s="1"/>
  <c r="C503" i="2" s="1"/>
  <c r="C502" i="2" s="1"/>
  <c r="C501" i="2" s="1"/>
  <c r="C500" i="2" s="1"/>
  <c r="C499" i="2" s="1"/>
  <c r="C498" i="2" s="1"/>
  <c r="C497" i="2" s="1"/>
  <c r="C496" i="2" s="1"/>
  <c r="C495" i="2" s="1"/>
  <c r="C494" i="2" s="1"/>
  <c r="C493" i="2" s="1"/>
  <c r="C492" i="2" s="1"/>
  <c r="C491" i="2" s="1"/>
  <c r="C490" i="2" s="1"/>
  <c r="C489" i="2" s="1"/>
  <c r="C488" i="2" s="1"/>
  <c r="C487" i="2" s="1"/>
  <c r="C486" i="2" s="1"/>
  <c r="C485" i="2" s="1"/>
  <c r="C484" i="2" s="1"/>
  <c r="C483" i="2" s="1"/>
  <c r="C482" i="2" s="1"/>
  <c r="C481" i="2" s="1"/>
  <c r="C480" i="2" s="1"/>
  <c r="C479" i="2" s="1"/>
  <c r="C478" i="2" s="1"/>
  <c r="C477" i="2" s="1"/>
  <c r="C476" i="2" s="1"/>
  <c r="C475" i="2" s="1"/>
  <c r="C474" i="2" s="1"/>
  <c r="J474" i="2"/>
  <c r="J473" i="2" s="1"/>
  <c r="J472" i="2" s="1"/>
  <c r="J471" i="2" s="1"/>
  <c r="J470" i="2" s="1"/>
  <c r="J469" i="2" s="1"/>
  <c r="J468" i="2" s="1"/>
  <c r="J467" i="2" s="1"/>
  <c r="J466" i="2" s="1"/>
  <c r="J465" i="2" s="1"/>
  <c r="J464" i="2" s="1"/>
  <c r="J463" i="2" s="1"/>
  <c r="J462" i="2" s="1"/>
  <c r="J461" i="2" s="1"/>
  <c r="J460" i="2" s="1"/>
  <c r="J459" i="2" s="1"/>
  <c r="J458" i="2" s="1"/>
  <c r="J457" i="2" s="1"/>
  <c r="J456" i="2" s="1"/>
  <c r="J455" i="2" s="1"/>
  <c r="J454" i="2" s="1"/>
  <c r="J453" i="2" s="1"/>
  <c r="J452" i="2" s="1"/>
  <c r="J451" i="2" s="1"/>
  <c r="J450" i="2" s="1"/>
  <c r="J449" i="2" s="1"/>
  <c r="J448" i="2" s="1"/>
  <c r="J447" i="2" s="1"/>
  <c r="J446" i="2" s="1"/>
  <c r="J445" i="2" s="1"/>
  <c r="J444" i="2" s="1"/>
  <c r="J443" i="2" s="1"/>
  <c r="J442" i="2" s="1"/>
  <c r="J441" i="2" s="1"/>
  <c r="J440" i="2" s="1"/>
  <c r="J439" i="2" s="1"/>
  <c r="J438" i="2" s="1"/>
  <c r="J437" i="2" s="1"/>
  <c r="J436" i="2" s="1"/>
  <c r="J435" i="2" s="1"/>
  <c r="J434" i="2" s="1"/>
  <c r="J433" i="2" s="1"/>
  <c r="J432" i="2" s="1"/>
  <c r="J431" i="2" s="1"/>
  <c r="B474" i="2"/>
  <c r="B473" i="2" s="1"/>
  <c r="B472" i="2" s="1"/>
  <c r="B471" i="2" s="1"/>
  <c r="B470" i="2" s="1"/>
  <c r="B469" i="2" s="1"/>
  <c r="B468" i="2" s="1"/>
  <c r="B467" i="2" s="1"/>
  <c r="B466" i="2" s="1"/>
  <c r="B465" i="2" s="1"/>
  <c r="B464" i="2" s="1"/>
  <c r="B463" i="2" s="1"/>
  <c r="B462" i="2" s="1"/>
  <c r="B461" i="2" s="1"/>
  <c r="B460" i="2" s="1"/>
  <c r="B459" i="2" s="1"/>
  <c r="B458" i="2" s="1"/>
  <c r="B457" i="2" s="1"/>
  <c r="B456" i="2" s="1"/>
  <c r="B455" i="2" s="1"/>
  <c r="B454" i="2" s="1"/>
  <c r="B453" i="2" s="1"/>
  <c r="B452" i="2" s="1"/>
  <c r="B451" i="2" s="1"/>
  <c r="B450" i="2" s="1"/>
  <c r="B449" i="2" s="1"/>
  <c r="B448" i="2" s="1"/>
  <c r="B447" i="2" s="1"/>
  <c r="B446" i="2" s="1"/>
  <c r="B445" i="2" s="1"/>
  <c r="B444" i="2" s="1"/>
  <c r="B443" i="2" s="1"/>
  <c r="B442" i="2" s="1"/>
  <c r="B441" i="2" s="1"/>
  <c r="B440" i="2" s="1"/>
  <c r="B439" i="2" s="1"/>
  <c r="B438" i="2" s="1"/>
  <c r="B437" i="2" s="1"/>
  <c r="B436" i="2" s="1"/>
  <c r="B435" i="2" s="1"/>
  <c r="B434" i="2" s="1"/>
  <c r="B433" i="2" s="1"/>
  <c r="B432" i="2" s="1"/>
  <c r="B431" i="2" s="1"/>
  <c r="W473" i="2"/>
  <c r="W472" i="2" s="1"/>
  <c r="W471" i="2" s="1"/>
  <c r="W470" i="2" s="1"/>
  <c r="S473" i="2"/>
  <c r="S472" i="2" s="1"/>
  <c r="S471" i="2" s="1"/>
  <c r="S470" i="2" s="1"/>
  <c r="S469" i="2" s="1"/>
  <c r="S468" i="2" s="1"/>
  <c r="S467" i="2" s="1"/>
  <c r="S466" i="2" s="1"/>
  <c r="S465" i="2" s="1"/>
  <c r="S464" i="2" s="1"/>
  <c r="S463" i="2" s="1"/>
  <c r="S462" i="2" s="1"/>
  <c r="S461" i="2" s="1"/>
  <c r="S460" i="2" s="1"/>
  <c r="S459" i="2" s="1"/>
  <c r="S458" i="2" s="1"/>
  <c r="S457" i="2" s="1"/>
  <c r="S456" i="2" s="1"/>
  <c r="S455" i="2" s="1"/>
  <c r="S454" i="2" s="1"/>
  <c r="S453" i="2" s="1"/>
  <c r="S452" i="2" s="1"/>
  <c r="S451" i="2" s="1"/>
  <c r="S450" i="2" s="1"/>
  <c r="S449" i="2" s="1"/>
  <c r="S448" i="2" s="1"/>
  <c r="S447" i="2" s="1"/>
  <c r="S446" i="2" s="1"/>
  <c r="S445" i="2" s="1"/>
  <c r="S444" i="2" s="1"/>
  <c r="S443" i="2" s="1"/>
  <c r="S442" i="2" s="1"/>
  <c r="S441" i="2" s="1"/>
  <c r="S440" i="2" s="1"/>
  <c r="S439" i="2" s="1"/>
  <c r="S438" i="2" s="1"/>
  <c r="S437" i="2" s="1"/>
  <c r="S436" i="2" s="1"/>
  <c r="S435" i="2" s="1"/>
  <c r="S434" i="2" s="1"/>
  <c r="S433" i="2" s="1"/>
  <c r="S432" i="2" s="1"/>
  <c r="S431" i="2" s="1"/>
  <c r="S430" i="2" s="1"/>
  <c r="K473" i="2"/>
  <c r="K472" i="2" s="1"/>
  <c r="K471" i="2" s="1"/>
  <c r="K470" i="2" s="1"/>
  <c r="K469" i="2" s="1"/>
  <c r="K468" i="2" s="1"/>
  <c r="K467" i="2" s="1"/>
  <c r="K466" i="2" s="1"/>
  <c r="K465" i="2" s="1"/>
  <c r="K464" i="2" s="1"/>
  <c r="K463" i="2" s="1"/>
  <c r="K462" i="2" s="1"/>
  <c r="K461" i="2" s="1"/>
  <c r="K460" i="2" s="1"/>
  <c r="K459" i="2" s="1"/>
  <c r="K458" i="2" s="1"/>
  <c r="K457" i="2" s="1"/>
  <c r="K456" i="2" s="1"/>
  <c r="K455" i="2" s="1"/>
  <c r="K454" i="2" s="1"/>
  <c r="K453" i="2" s="1"/>
  <c r="K452" i="2" s="1"/>
  <c r="K451" i="2" s="1"/>
  <c r="K450" i="2" s="1"/>
  <c r="K449" i="2" s="1"/>
  <c r="K448" i="2" s="1"/>
  <c r="K447" i="2" s="1"/>
  <c r="K446" i="2" s="1"/>
  <c r="K445" i="2" s="1"/>
  <c r="K444" i="2" s="1"/>
  <c r="K443" i="2" s="1"/>
  <c r="K442" i="2" s="1"/>
  <c r="K441" i="2" s="1"/>
  <c r="K440" i="2" s="1"/>
  <c r="K439" i="2" s="1"/>
  <c r="K438" i="2" s="1"/>
  <c r="K437" i="2" s="1"/>
  <c r="K436" i="2" s="1"/>
  <c r="K435" i="2" s="1"/>
  <c r="K434" i="2" s="1"/>
  <c r="K433" i="2" s="1"/>
  <c r="K432" i="2" s="1"/>
  <c r="K431" i="2" s="1"/>
  <c r="K430" i="2" s="1"/>
  <c r="G473" i="2"/>
  <c r="G472" i="2" s="1"/>
  <c r="G471" i="2" s="1"/>
  <c r="G470" i="2" s="1"/>
  <c r="C473" i="2"/>
  <c r="C472" i="2" s="1"/>
  <c r="C471" i="2" s="1"/>
  <c r="C470" i="2" s="1"/>
  <c r="C469" i="2" s="1"/>
  <c r="C468" i="2" s="1"/>
  <c r="C467" i="2" s="1"/>
  <c r="C466" i="2" s="1"/>
  <c r="C465" i="2" s="1"/>
  <c r="C464" i="2" s="1"/>
  <c r="C463" i="2" s="1"/>
  <c r="C462" i="2" s="1"/>
  <c r="C461" i="2" s="1"/>
  <c r="C460" i="2" s="1"/>
  <c r="C459" i="2" s="1"/>
  <c r="C458" i="2" s="1"/>
  <c r="C457" i="2" s="1"/>
  <c r="C456" i="2" s="1"/>
  <c r="C455" i="2" s="1"/>
  <c r="C454" i="2" s="1"/>
  <c r="C453" i="2" s="1"/>
  <c r="C452" i="2" s="1"/>
  <c r="C451" i="2" s="1"/>
  <c r="C450" i="2" s="1"/>
  <c r="C449" i="2" s="1"/>
  <c r="C448" i="2" s="1"/>
  <c r="C447" i="2" s="1"/>
  <c r="C446" i="2" s="1"/>
  <c r="C445" i="2" s="1"/>
  <c r="C444" i="2" s="1"/>
  <c r="C443" i="2" s="1"/>
  <c r="C442" i="2" s="1"/>
  <c r="C441" i="2" s="1"/>
  <c r="C440" i="2" s="1"/>
  <c r="C439" i="2" s="1"/>
  <c r="C438" i="2" s="1"/>
  <c r="C437" i="2" s="1"/>
  <c r="C436" i="2" s="1"/>
  <c r="C435" i="2" s="1"/>
  <c r="C434" i="2" s="1"/>
  <c r="C433" i="2" s="1"/>
  <c r="C432" i="2" s="1"/>
  <c r="C431" i="2" s="1"/>
  <c r="C430" i="2" s="1"/>
  <c r="T472" i="2"/>
  <c r="T471" i="2" s="1"/>
  <c r="T470" i="2" s="1"/>
  <c r="T469" i="2" s="1"/>
  <c r="T468" i="2" s="1"/>
  <c r="T467" i="2" s="1"/>
  <c r="T466" i="2" s="1"/>
  <c r="T465" i="2" s="1"/>
  <c r="T464" i="2" s="1"/>
  <c r="T463" i="2" s="1"/>
  <c r="T462" i="2" s="1"/>
  <c r="T461" i="2" s="1"/>
  <c r="T460" i="2" s="1"/>
  <c r="T459" i="2" s="1"/>
  <c r="T458" i="2" s="1"/>
  <c r="T457" i="2" s="1"/>
  <c r="T456" i="2" s="1"/>
  <c r="T455" i="2" s="1"/>
  <c r="T454" i="2" s="1"/>
  <c r="T453" i="2" s="1"/>
  <c r="T452" i="2" s="1"/>
  <c r="T451" i="2" s="1"/>
  <c r="T450" i="2" s="1"/>
  <c r="T449" i="2" s="1"/>
  <c r="T448" i="2" s="1"/>
  <c r="T447" i="2" s="1"/>
  <c r="T446" i="2" s="1"/>
  <c r="T445" i="2" s="1"/>
  <c r="T444" i="2" s="1"/>
  <c r="T443" i="2" s="1"/>
  <c r="T442" i="2" s="1"/>
  <c r="T441" i="2" s="1"/>
  <c r="T440" i="2" s="1"/>
  <c r="T439" i="2" s="1"/>
  <c r="T438" i="2" s="1"/>
  <c r="T437" i="2" s="1"/>
  <c r="T436" i="2" s="1"/>
  <c r="T435" i="2" s="1"/>
  <c r="T434" i="2" s="1"/>
  <c r="T433" i="2" s="1"/>
  <c r="T432" i="2" s="1"/>
  <c r="T431" i="2" s="1"/>
  <c r="T430" i="2" s="1"/>
  <c r="T429" i="2" s="1"/>
  <c r="P472" i="2"/>
  <c r="P471" i="2" s="1"/>
  <c r="P470" i="2" s="1"/>
  <c r="P469" i="2" s="1"/>
  <c r="L472" i="2"/>
  <c r="L471" i="2" s="1"/>
  <c r="L470" i="2" s="1"/>
  <c r="L469" i="2" s="1"/>
  <c r="L468" i="2" s="1"/>
  <c r="L467" i="2" s="1"/>
  <c r="L466" i="2" s="1"/>
  <c r="L465" i="2" s="1"/>
  <c r="L464" i="2" s="1"/>
  <c r="L463" i="2" s="1"/>
  <c r="L462" i="2" s="1"/>
  <c r="L461" i="2" s="1"/>
  <c r="L460" i="2" s="1"/>
  <c r="L459" i="2" s="1"/>
  <c r="L458" i="2" s="1"/>
  <c r="L457" i="2" s="1"/>
  <c r="L456" i="2" s="1"/>
  <c r="L455" i="2" s="1"/>
  <c r="L454" i="2" s="1"/>
  <c r="L453" i="2" s="1"/>
  <c r="L452" i="2" s="1"/>
  <c r="L451" i="2" s="1"/>
  <c r="L450" i="2" s="1"/>
  <c r="L449" i="2" s="1"/>
  <c r="L448" i="2" s="1"/>
  <c r="L447" i="2" s="1"/>
  <c r="L446" i="2" s="1"/>
  <c r="L445" i="2" s="1"/>
  <c r="L444" i="2" s="1"/>
  <c r="L443" i="2" s="1"/>
  <c r="L442" i="2" s="1"/>
  <c r="L441" i="2" s="1"/>
  <c r="L440" i="2" s="1"/>
  <c r="L439" i="2" s="1"/>
  <c r="L438" i="2" s="1"/>
  <c r="L437" i="2" s="1"/>
  <c r="L436" i="2" s="1"/>
  <c r="L435" i="2" s="1"/>
  <c r="L434" i="2" s="1"/>
  <c r="L433" i="2" s="1"/>
  <c r="L432" i="2" s="1"/>
  <c r="L431" i="2" s="1"/>
  <c r="L430" i="2" s="1"/>
  <c r="L429" i="2" s="1"/>
  <c r="H472" i="2"/>
  <c r="H471" i="2" s="1"/>
  <c r="H470" i="2" s="1"/>
  <c r="H469" i="2" s="1"/>
  <c r="D472" i="2"/>
  <c r="D471" i="2" s="1"/>
  <c r="D470" i="2" s="1"/>
  <c r="D469" i="2" s="1"/>
  <c r="D468" i="2" s="1"/>
  <c r="D467" i="2" s="1"/>
  <c r="D466" i="2" s="1"/>
  <c r="D465" i="2" s="1"/>
  <c r="D464" i="2" s="1"/>
  <c r="D463" i="2" s="1"/>
  <c r="D462" i="2" s="1"/>
  <c r="D461" i="2" s="1"/>
  <c r="D460" i="2" s="1"/>
  <c r="D459" i="2" s="1"/>
  <c r="D458" i="2" s="1"/>
  <c r="D457" i="2" s="1"/>
  <c r="D456" i="2" s="1"/>
  <c r="D455" i="2" s="1"/>
  <c r="D454" i="2" s="1"/>
  <c r="D453" i="2" s="1"/>
  <c r="D452" i="2" s="1"/>
  <c r="D451" i="2" s="1"/>
  <c r="D450" i="2" s="1"/>
  <c r="D449" i="2" s="1"/>
  <c r="D448" i="2" s="1"/>
  <c r="D447" i="2" s="1"/>
  <c r="D446" i="2" s="1"/>
  <c r="D445" i="2" s="1"/>
  <c r="D444" i="2" s="1"/>
  <c r="D443" i="2" s="1"/>
  <c r="D442" i="2" s="1"/>
  <c r="D441" i="2" s="1"/>
  <c r="D440" i="2" s="1"/>
  <c r="D439" i="2" s="1"/>
  <c r="D438" i="2" s="1"/>
  <c r="D437" i="2" s="1"/>
  <c r="D436" i="2" s="1"/>
  <c r="D435" i="2" s="1"/>
  <c r="D434" i="2" s="1"/>
  <c r="D433" i="2" s="1"/>
  <c r="D432" i="2" s="1"/>
  <c r="D431" i="2" s="1"/>
  <c r="D430" i="2" s="1"/>
  <c r="D429" i="2" s="1"/>
  <c r="U471" i="2"/>
  <c r="U470" i="2" s="1"/>
  <c r="U469" i="2" s="1"/>
  <c r="U468" i="2" s="1"/>
  <c r="U467" i="2" s="1"/>
  <c r="U466" i="2" s="1"/>
  <c r="U465" i="2" s="1"/>
  <c r="U464" i="2" s="1"/>
  <c r="U463" i="2" s="1"/>
  <c r="U462" i="2" s="1"/>
  <c r="U461" i="2" s="1"/>
  <c r="U460" i="2" s="1"/>
  <c r="U459" i="2" s="1"/>
  <c r="U458" i="2" s="1"/>
  <c r="U457" i="2" s="1"/>
  <c r="U456" i="2" s="1"/>
  <c r="U455" i="2" s="1"/>
  <c r="U454" i="2" s="1"/>
  <c r="U453" i="2" s="1"/>
  <c r="U452" i="2" s="1"/>
  <c r="U451" i="2" s="1"/>
  <c r="U450" i="2" s="1"/>
  <c r="U449" i="2" s="1"/>
  <c r="U448" i="2" s="1"/>
  <c r="U447" i="2" s="1"/>
  <c r="U446" i="2" s="1"/>
  <c r="U445" i="2" s="1"/>
  <c r="U444" i="2" s="1"/>
  <c r="U443" i="2" s="1"/>
  <c r="U442" i="2" s="1"/>
  <c r="U441" i="2" s="1"/>
  <c r="U440" i="2" s="1"/>
  <c r="U439" i="2" s="1"/>
  <c r="U438" i="2" s="1"/>
  <c r="U437" i="2" s="1"/>
  <c r="U436" i="2" s="1"/>
  <c r="U435" i="2" s="1"/>
  <c r="U434" i="2" s="1"/>
  <c r="U433" i="2" s="1"/>
  <c r="U432" i="2" s="1"/>
  <c r="U431" i="2" s="1"/>
  <c r="U430" i="2" s="1"/>
  <c r="U429" i="2" s="1"/>
  <c r="U428" i="2" s="1"/>
  <c r="Q471" i="2"/>
  <c r="Q470" i="2" s="1"/>
  <c r="Q469" i="2" s="1"/>
  <c r="Q468" i="2" s="1"/>
  <c r="M471" i="2"/>
  <c r="M470" i="2" s="1"/>
  <c r="M469" i="2" s="1"/>
  <c r="M468" i="2" s="1"/>
  <c r="M467" i="2" s="1"/>
  <c r="M466" i="2" s="1"/>
  <c r="M465" i="2" s="1"/>
  <c r="M464" i="2" s="1"/>
  <c r="M463" i="2" s="1"/>
  <c r="M462" i="2" s="1"/>
  <c r="M461" i="2" s="1"/>
  <c r="M460" i="2" s="1"/>
  <c r="M459" i="2" s="1"/>
  <c r="M458" i="2" s="1"/>
  <c r="M457" i="2" s="1"/>
  <c r="M456" i="2" s="1"/>
  <c r="M455" i="2" s="1"/>
  <c r="M454" i="2" s="1"/>
  <c r="M453" i="2" s="1"/>
  <c r="M452" i="2" s="1"/>
  <c r="M451" i="2" s="1"/>
  <c r="M450" i="2" s="1"/>
  <c r="M449" i="2" s="1"/>
  <c r="M448" i="2" s="1"/>
  <c r="M447" i="2" s="1"/>
  <c r="M446" i="2" s="1"/>
  <c r="M445" i="2" s="1"/>
  <c r="M444" i="2" s="1"/>
  <c r="M443" i="2" s="1"/>
  <c r="M442" i="2" s="1"/>
  <c r="M441" i="2" s="1"/>
  <c r="M440" i="2" s="1"/>
  <c r="M439" i="2" s="1"/>
  <c r="M438" i="2" s="1"/>
  <c r="M437" i="2" s="1"/>
  <c r="M436" i="2" s="1"/>
  <c r="M435" i="2" s="1"/>
  <c r="M434" i="2" s="1"/>
  <c r="M433" i="2" s="1"/>
  <c r="M432" i="2" s="1"/>
  <c r="E471" i="2"/>
  <c r="E470" i="2" s="1"/>
  <c r="E469" i="2" s="1"/>
  <c r="E468" i="2" s="1"/>
  <c r="E467" i="2" s="1"/>
  <c r="E466" i="2" s="1"/>
  <c r="E465" i="2" s="1"/>
  <c r="E464" i="2" s="1"/>
  <c r="E463" i="2" s="1"/>
  <c r="E462" i="2" s="1"/>
  <c r="E461" i="2" s="1"/>
  <c r="E460" i="2" s="1"/>
  <c r="E459" i="2" s="1"/>
  <c r="E458" i="2" s="1"/>
  <c r="E457" i="2" s="1"/>
  <c r="E456" i="2" s="1"/>
  <c r="E455" i="2" s="1"/>
  <c r="E454" i="2" s="1"/>
  <c r="E453" i="2" s="1"/>
  <c r="E452" i="2" s="1"/>
  <c r="E451" i="2" s="1"/>
  <c r="E450" i="2" s="1"/>
  <c r="E449" i="2" s="1"/>
  <c r="E448" i="2" s="1"/>
  <c r="E447" i="2" s="1"/>
  <c r="E446" i="2" s="1"/>
  <c r="E445" i="2" s="1"/>
  <c r="E444" i="2" s="1"/>
  <c r="E443" i="2" s="1"/>
  <c r="E442" i="2" s="1"/>
  <c r="E441" i="2" s="1"/>
  <c r="E440" i="2" s="1"/>
  <c r="E439" i="2" s="1"/>
  <c r="E438" i="2" s="1"/>
  <c r="E437" i="2" s="1"/>
  <c r="E436" i="2" s="1"/>
  <c r="E435" i="2" s="1"/>
  <c r="E434" i="2" s="1"/>
  <c r="E433" i="2" s="1"/>
  <c r="E432" i="2" s="1"/>
  <c r="Z470" i="2"/>
  <c r="Z469" i="2" s="1"/>
  <c r="Z468" i="2" s="1"/>
  <c r="Z467" i="2" s="1"/>
  <c r="V470" i="2"/>
  <c r="V469" i="2" s="1"/>
  <c r="V468" i="2" s="1"/>
  <c r="V467" i="2" s="1"/>
  <c r="V466" i="2" s="1"/>
  <c r="V465" i="2" s="1"/>
  <c r="V464" i="2" s="1"/>
  <c r="V463" i="2" s="1"/>
  <c r="V462" i="2" s="1"/>
  <c r="V461" i="2" s="1"/>
  <c r="V460" i="2" s="1"/>
  <c r="V459" i="2" s="1"/>
  <c r="V458" i="2" s="1"/>
  <c r="V457" i="2" s="1"/>
  <c r="V456" i="2" s="1"/>
  <c r="V455" i="2" s="1"/>
  <c r="V454" i="2" s="1"/>
  <c r="V453" i="2" s="1"/>
  <c r="V452" i="2" s="1"/>
  <c r="V451" i="2" s="1"/>
  <c r="V450" i="2" s="1"/>
  <c r="V449" i="2" s="1"/>
  <c r="V448" i="2" s="1"/>
  <c r="V447" i="2" s="1"/>
  <c r="V446" i="2" s="1"/>
  <c r="V445" i="2" s="1"/>
  <c r="V444" i="2" s="1"/>
  <c r="V443" i="2" s="1"/>
  <c r="V442" i="2" s="1"/>
  <c r="V441" i="2" s="1"/>
  <c r="V440" i="2" s="1"/>
  <c r="V439" i="2" s="1"/>
  <c r="V438" i="2" s="1"/>
  <c r="V437" i="2" s="1"/>
  <c r="V436" i="2" s="1"/>
  <c r="V435" i="2" s="1"/>
  <c r="V434" i="2" s="1"/>
  <c r="V433" i="2" s="1"/>
  <c r="V432" i="2" s="1"/>
  <c r="V431" i="2" s="1"/>
  <c r="R470" i="2"/>
  <c r="R469" i="2" s="1"/>
  <c r="R468" i="2" s="1"/>
  <c r="R467" i="2" s="1"/>
  <c r="N470" i="2"/>
  <c r="N469" i="2" s="1"/>
  <c r="N468" i="2" s="1"/>
  <c r="N467" i="2" s="1"/>
  <c r="N466" i="2" s="1"/>
  <c r="N465" i="2" s="1"/>
  <c r="N464" i="2" s="1"/>
  <c r="N463" i="2" s="1"/>
  <c r="N462" i="2" s="1"/>
  <c r="N461" i="2" s="1"/>
  <c r="N460" i="2" s="1"/>
  <c r="N459" i="2" s="1"/>
  <c r="N458" i="2" s="1"/>
  <c r="N457" i="2" s="1"/>
  <c r="N456" i="2" s="1"/>
  <c r="N455" i="2" s="1"/>
  <c r="N454" i="2" s="1"/>
  <c r="N453" i="2" s="1"/>
  <c r="N452" i="2" s="1"/>
  <c r="N451" i="2" s="1"/>
  <c r="N450" i="2" s="1"/>
  <c r="N449" i="2" s="1"/>
  <c r="N448" i="2" s="1"/>
  <c r="N447" i="2" s="1"/>
  <c r="N446" i="2" s="1"/>
  <c r="N445" i="2" s="1"/>
  <c r="N444" i="2" s="1"/>
  <c r="N443" i="2" s="1"/>
  <c r="N442" i="2" s="1"/>
  <c r="N441" i="2" s="1"/>
  <c r="N440" i="2" s="1"/>
  <c r="N439" i="2" s="1"/>
  <c r="N438" i="2" s="1"/>
  <c r="N437" i="2" s="1"/>
  <c r="N436" i="2" s="1"/>
  <c r="N435" i="2" s="1"/>
  <c r="N434" i="2" s="1"/>
  <c r="N433" i="2" s="1"/>
  <c r="N432" i="2" s="1"/>
  <c r="N431" i="2" s="1"/>
  <c r="W469" i="2"/>
  <c r="W468" i="2" s="1"/>
  <c r="W467" i="2" s="1"/>
  <c r="W466" i="2" s="1"/>
  <c r="W465" i="2" s="1"/>
  <c r="W464" i="2" s="1"/>
  <c r="W463" i="2" s="1"/>
  <c r="W462" i="2" s="1"/>
  <c r="W461" i="2" s="1"/>
  <c r="W460" i="2" s="1"/>
  <c r="W459" i="2" s="1"/>
  <c r="W458" i="2" s="1"/>
  <c r="W457" i="2" s="1"/>
  <c r="W456" i="2" s="1"/>
  <c r="W455" i="2" s="1"/>
  <c r="W454" i="2" s="1"/>
  <c r="W453" i="2" s="1"/>
  <c r="W452" i="2" s="1"/>
  <c r="W451" i="2" s="1"/>
  <c r="W450" i="2" s="1"/>
  <c r="W449" i="2" s="1"/>
  <c r="W448" i="2" s="1"/>
  <c r="W447" i="2" s="1"/>
  <c r="W446" i="2" s="1"/>
  <c r="W445" i="2" s="1"/>
  <c r="W444" i="2" s="1"/>
  <c r="W443" i="2" s="1"/>
  <c r="W442" i="2" s="1"/>
  <c r="W441" i="2" s="1"/>
  <c r="W440" i="2" s="1"/>
  <c r="W439" i="2" s="1"/>
  <c r="W438" i="2" s="1"/>
  <c r="W437" i="2" s="1"/>
  <c r="W436" i="2" s="1"/>
  <c r="W435" i="2" s="1"/>
  <c r="W434" i="2" s="1"/>
  <c r="W433" i="2" s="1"/>
  <c r="W432" i="2" s="1"/>
  <c r="W431" i="2" s="1"/>
  <c r="W430" i="2" s="1"/>
  <c r="G469" i="2"/>
  <c r="G468" i="2" s="1"/>
  <c r="G467" i="2" s="1"/>
  <c r="G466" i="2" s="1"/>
  <c r="G465" i="2" s="1"/>
  <c r="G464" i="2" s="1"/>
  <c r="G463" i="2" s="1"/>
  <c r="G462" i="2" s="1"/>
  <c r="G461" i="2" s="1"/>
  <c r="G460" i="2" s="1"/>
  <c r="G459" i="2" s="1"/>
  <c r="G458" i="2" s="1"/>
  <c r="G457" i="2" s="1"/>
  <c r="G456" i="2" s="1"/>
  <c r="G455" i="2" s="1"/>
  <c r="G454" i="2" s="1"/>
  <c r="G453" i="2" s="1"/>
  <c r="G452" i="2" s="1"/>
  <c r="G451" i="2" s="1"/>
  <c r="G450" i="2" s="1"/>
  <c r="G449" i="2" s="1"/>
  <c r="G448" i="2" s="1"/>
  <c r="G447" i="2" s="1"/>
  <c r="G446" i="2" s="1"/>
  <c r="G445" i="2" s="1"/>
  <c r="G444" i="2" s="1"/>
  <c r="G443" i="2" s="1"/>
  <c r="G442" i="2" s="1"/>
  <c r="G441" i="2" s="1"/>
  <c r="G440" i="2" s="1"/>
  <c r="G439" i="2" s="1"/>
  <c r="G438" i="2" s="1"/>
  <c r="G437" i="2" s="1"/>
  <c r="G436" i="2" s="1"/>
  <c r="G435" i="2" s="1"/>
  <c r="G434" i="2" s="1"/>
  <c r="G433" i="2" s="1"/>
  <c r="G432" i="2" s="1"/>
  <c r="G431" i="2" s="1"/>
  <c r="G430" i="2" s="1"/>
  <c r="P468" i="2"/>
  <c r="P467" i="2" s="1"/>
  <c r="P466" i="2" s="1"/>
  <c r="P465" i="2" s="1"/>
  <c r="P464" i="2" s="1"/>
  <c r="P463" i="2" s="1"/>
  <c r="P462" i="2" s="1"/>
  <c r="P461" i="2" s="1"/>
  <c r="P460" i="2" s="1"/>
  <c r="P459" i="2" s="1"/>
  <c r="P458" i="2" s="1"/>
  <c r="P457" i="2" s="1"/>
  <c r="P456" i="2" s="1"/>
  <c r="P455" i="2" s="1"/>
  <c r="P454" i="2" s="1"/>
  <c r="P453" i="2" s="1"/>
  <c r="P452" i="2" s="1"/>
  <c r="P451" i="2" s="1"/>
  <c r="P450" i="2" s="1"/>
  <c r="P449" i="2" s="1"/>
  <c r="P448" i="2" s="1"/>
  <c r="P447" i="2" s="1"/>
  <c r="P446" i="2" s="1"/>
  <c r="P445" i="2" s="1"/>
  <c r="P444" i="2" s="1"/>
  <c r="P443" i="2" s="1"/>
  <c r="P442" i="2" s="1"/>
  <c r="P441" i="2" s="1"/>
  <c r="P440" i="2" s="1"/>
  <c r="P439" i="2" s="1"/>
  <c r="P438" i="2" s="1"/>
  <c r="P437" i="2" s="1"/>
  <c r="P436" i="2" s="1"/>
  <c r="P435" i="2" s="1"/>
  <c r="P434" i="2" s="1"/>
  <c r="P433" i="2" s="1"/>
  <c r="P432" i="2" s="1"/>
  <c r="P431" i="2" s="1"/>
  <c r="P430" i="2" s="1"/>
  <c r="P429" i="2" s="1"/>
  <c r="H468" i="2"/>
  <c r="H467" i="2" s="1"/>
  <c r="H466" i="2" s="1"/>
  <c r="H465" i="2" s="1"/>
  <c r="H464" i="2" s="1"/>
  <c r="H463" i="2" s="1"/>
  <c r="H462" i="2" s="1"/>
  <c r="H461" i="2" s="1"/>
  <c r="H460" i="2" s="1"/>
  <c r="H459" i="2" s="1"/>
  <c r="H458" i="2" s="1"/>
  <c r="H457" i="2" s="1"/>
  <c r="H456" i="2" s="1"/>
  <c r="H455" i="2" s="1"/>
  <c r="H454" i="2" s="1"/>
  <c r="H453" i="2" s="1"/>
  <c r="H452" i="2" s="1"/>
  <c r="H451" i="2" s="1"/>
  <c r="H450" i="2" s="1"/>
  <c r="H449" i="2" s="1"/>
  <c r="H448" i="2" s="1"/>
  <c r="H447" i="2" s="1"/>
  <c r="H446" i="2" s="1"/>
  <c r="H445" i="2" s="1"/>
  <c r="H444" i="2" s="1"/>
  <c r="H443" i="2" s="1"/>
  <c r="H442" i="2" s="1"/>
  <c r="H441" i="2" s="1"/>
  <c r="H440" i="2" s="1"/>
  <c r="H439" i="2" s="1"/>
  <c r="H438" i="2" s="1"/>
  <c r="H437" i="2" s="1"/>
  <c r="H436" i="2" s="1"/>
  <c r="H435" i="2" s="1"/>
  <c r="H434" i="2" s="1"/>
  <c r="H433" i="2" s="1"/>
  <c r="H432" i="2" s="1"/>
  <c r="H431" i="2" s="1"/>
  <c r="H430" i="2" s="1"/>
  <c r="H429" i="2" s="1"/>
  <c r="Q467" i="2"/>
  <c r="Q466" i="2" s="1"/>
  <c r="Q465" i="2" s="1"/>
  <c r="Q464" i="2" s="1"/>
  <c r="Q463" i="2" s="1"/>
  <c r="Q462" i="2" s="1"/>
  <c r="Q461" i="2" s="1"/>
  <c r="Q460" i="2" s="1"/>
  <c r="Q459" i="2" s="1"/>
  <c r="Q458" i="2" s="1"/>
  <c r="Q457" i="2" s="1"/>
  <c r="Q456" i="2" s="1"/>
  <c r="Q455" i="2" s="1"/>
  <c r="Q454" i="2" s="1"/>
  <c r="Q453" i="2" s="1"/>
  <c r="Q452" i="2" s="1"/>
  <c r="Q451" i="2" s="1"/>
  <c r="Q450" i="2" s="1"/>
  <c r="Q449" i="2" s="1"/>
  <c r="Q448" i="2" s="1"/>
  <c r="Q447" i="2" s="1"/>
  <c r="Q446" i="2" s="1"/>
  <c r="Q445" i="2" s="1"/>
  <c r="Q444" i="2" s="1"/>
  <c r="Q443" i="2" s="1"/>
  <c r="Q442" i="2" s="1"/>
  <c r="Q441" i="2" s="1"/>
  <c r="Q440" i="2" s="1"/>
  <c r="Q439" i="2" s="1"/>
  <c r="Q438" i="2" s="1"/>
  <c r="Q437" i="2" s="1"/>
  <c r="Q436" i="2" s="1"/>
  <c r="Q435" i="2" s="1"/>
  <c r="Q434" i="2" s="1"/>
  <c r="Q433" i="2" s="1"/>
  <c r="Q432" i="2" s="1"/>
  <c r="Q431" i="2" s="1"/>
  <c r="Q430" i="2" s="1"/>
  <c r="Q429" i="2" s="1"/>
  <c r="Q428" i="2" s="1"/>
  <c r="Q427" i="2" s="1"/>
  <c r="Q426" i="2" s="1"/>
  <c r="Q425" i="2" s="1"/>
  <c r="Q424" i="2" s="1"/>
  <c r="Q423" i="2" s="1"/>
  <c r="Q422" i="2" s="1"/>
  <c r="Q421" i="2" s="1"/>
  <c r="Q420" i="2" s="1"/>
  <c r="Q419" i="2" s="1"/>
  <c r="Q418" i="2" s="1"/>
  <c r="Q417" i="2" s="1"/>
  <c r="Q416" i="2" s="1"/>
  <c r="Q415" i="2" s="1"/>
  <c r="Q414" i="2" s="1"/>
  <c r="Q413" i="2" s="1"/>
  <c r="Q412" i="2" s="1"/>
  <c r="Q411" i="2" s="1"/>
  <c r="Q410" i="2" s="1"/>
  <c r="Q409" i="2" s="1"/>
  <c r="Q408" i="2" s="1"/>
  <c r="Q407" i="2" s="1"/>
  <c r="Q406" i="2" s="1"/>
  <c r="Q405" i="2" s="1"/>
  <c r="Q404" i="2" s="1"/>
  <c r="Q403" i="2" s="1"/>
  <c r="Q402" i="2" s="1"/>
  <c r="Q401" i="2" s="1"/>
  <c r="Q400" i="2" s="1"/>
  <c r="Q399" i="2" s="1"/>
  <c r="Q398" i="2" s="1"/>
  <c r="Q397" i="2" s="1"/>
  <c r="Q396" i="2" s="1"/>
  <c r="Q395" i="2" s="1"/>
  <c r="Q394" i="2" s="1"/>
  <c r="Q393" i="2" s="1"/>
  <c r="Q392" i="2" s="1"/>
  <c r="Q391" i="2" s="1"/>
  <c r="Q390" i="2" s="1"/>
  <c r="Q389" i="2" s="1"/>
  <c r="Q388" i="2" s="1"/>
  <c r="Q387" i="2" s="1"/>
  <c r="Q386" i="2" s="1"/>
  <c r="Q385" i="2" s="1"/>
  <c r="Q384" i="2" s="1"/>
  <c r="Q383" i="2" s="1"/>
  <c r="Q382" i="2" s="1"/>
  <c r="Q381" i="2" s="1"/>
  <c r="Q380" i="2" s="1"/>
  <c r="Q379" i="2" s="1"/>
  <c r="Q378" i="2" s="1"/>
  <c r="Q377" i="2" s="1"/>
  <c r="Q376" i="2" s="1"/>
  <c r="Q375" i="2" s="1"/>
  <c r="Q374" i="2" s="1"/>
  <c r="Q373" i="2" s="1"/>
  <c r="Q372" i="2" s="1"/>
  <c r="Q371" i="2" s="1"/>
  <c r="Z466" i="2"/>
  <c r="Z465" i="2" s="1"/>
  <c r="Z464" i="2" s="1"/>
  <c r="Z463" i="2" s="1"/>
  <c r="Z462" i="2" s="1"/>
  <c r="Z461" i="2" s="1"/>
  <c r="Z460" i="2" s="1"/>
  <c r="Z459" i="2" s="1"/>
  <c r="Z458" i="2" s="1"/>
  <c r="Z457" i="2" s="1"/>
  <c r="Z456" i="2" s="1"/>
  <c r="Z455" i="2" s="1"/>
  <c r="Z454" i="2" s="1"/>
  <c r="Z453" i="2" s="1"/>
  <c r="Z452" i="2" s="1"/>
  <c r="Z451" i="2" s="1"/>
  <c r="Z450" i="2" s="1"/>
  <c r="Z449" i="2" s="1"/>
  <c r="Z448" i="2" s="1"/>
  <c r="Z447" i="2" s="1"/>
  <c r="Z446" i="2" s="1"/>
  <c r="Z445" i="2" s="1"/>
  <c r="Z444" i="2" s="1"/>
  <c r="Z443" i="2" s="1"/>
  <c r="Z442" i="2" s="1"/>
  <c r="Z441" i="2" s="1"/>
  <c r="Z440" i="2" s="1"/>
  <c r="Z439" i="2" s="1"/>
  <c r="Z438" i="2" s="1"/>
  <c r="Z437" i="2" s="1"/>
  <c r="Z436" i="2" s="1"/>
  <c r="Z435" i="2" s="1"/>
  <c r="Z434" i="2" s="1"/>
  <c r="Z433" i="2" s="1"/>
  <c r="Z432" i="2" s="1"/>
  <c r="Z431" i="2" s="1"/>
  <c r="R466" i="2"/>
  <c r="R465" i="2" s="1"/>
  <c r="R464" i="2" s="1"/>
  <c r="R463" i="2" s="1"/>
  <c r="R462" i="2" s="1"/>
  <c r="R461" i="2" s="1"/>
  <c r="R460" i="2" s="1"/>
  <c r="R459" i="2" s="1"/>
  <c r="R458" i="2" s="1"/>
  <c r="R457" i="2" s="1"/>
  <c r="R456" i="2" s="1"/>
  <c r="R455" i="2" s="1"/>
  <c r="R454" i="2" s="1"/>
  <c r="R453" i="2" s="1"/>
  <c r="R452" i="2" s="1"/>
  <c r="R451" i="2" s="1"/>
  <c r="R450" i="2" s="1"/>
  <c r="R449" i="2" s="1"/>
  <c r="R448" i="2" s="1"/>
  <c r="R447" i="2" s="1"/>
  <c r="R446" i="2" s="1"/>
  <c r="R445" i="2" s="1"/>
  <c r="R444" i="2" s="1"/>
  <c r="R443" i="2" s="1"/>
  <c r="R442" i="2" s="1"/>
  <c r="R441" i="2" s="1"/>
  <c r="R440" i="2" s="1"/>
  <c r="R439" i="2" s="1"/>
  <c r="R438" i="2" s="1"/>
  <c r="R437" i="2" s="1"/>
  <c r="R436" i="2" s="1"/>
  <c r="R435" i="2" s="1"/>
  <c r="R434" i="2" s="1"/>
  <c r="R433" i="2" s="1"/>
  <c r="R432" i="2" s="1"/>
  <c r="R431" i="2" s="1"/>
  <c r="R430" i="2" s="1"/>
  <c r="R429" i="2" s="1"/>
  <c r="R428" i="2" s="1"/>
  <c r="R427" i="2" s="1"/>
  <c r="R426" i="2" s="1"/>
  <c r="R425" i="2" s="1"/>
  <c r="R424" i="2" s="1"/>
  <c r="R423" i="2" s="1"/>
  <c r="R422" i="2" s="1"/>
  <c r="R421" i="2" s="1"/>
  <c r="R420" i="2" s="1"/>
  <c r="R419" i="2" s="1"/>
  <c r="R418" i="2" s="1"/>
  <c r="R417" i="2" s="1"/>
  <c r="R416" i="2" s="1"/>
  <c r="R415" i="2" s="1"/>
  <c r="R414" i="2" s="1"/>
  <c r="R413" i="2" s="1"/>
  <c r="R412" i="2" s="1"/>
  <c r="R411" i="2" s="1"/>
  <c r="R410" i="2" s="1"/>
  <c r="R409" i="2" s="1"/>
  <c r="R408" i="2" s="1"/>
  <c r="R407" i="2" s="1"/>
  <c r="R406" i="2" s="1"/>
  <c r="R405" i="2" s="1"/>
  <c r="R404" i="2" s="1"/>
  <c r="R403" i="2" s="1"/>
  <c r="R402" i="2" s="1"/>
  <c r="R401" i="2" s="1"/>
  <c r="R400" i="2" s="1"/>
  <c r="R399" i="2" s="1"/>
  <c r="R398" i="2" s="1"/>
  <c r="R397" i="2" s="1"/>
  <c r="R396" i="2" s="1"/>
  <c r="R395" i="2" s="1"/>
  <c r="R394" i="2" s="1"/>
  <c r="R393" i="2" s="1"/>
  <c r="R392" i="2" s="1"/>
  <c r="R391" i="2" s="1"/>
  <c r="R390" i="2" s="1"/>
  <c r="R389" i="2" s="1"/>
  <c r="R388" i="2" s="1"/>
  <c r="R387" i="2" s="1"/>
  <c r="R386" i="2" s="1"/>
  <c r="R385" i="2" s="1"/>
  <c r="R384" i="2" s="1"/>
  <c r="R383" i="2" s="1"/>
  <c r="R382" i="2" s="1"/>
  <c r="R381" i="2" s="1"/>
  <c r="R380" i="2" s="1"/>
  <c r="R379" i="2" s="1"/>
  <c r="R378" i="2" s="1"/>
  <c r="R377" i="2" s="1"/>
  <c r="R376" i="2" s="1"/>
  <c r="R375" i="2" s="1"/>
  <c r="R374" i="2" s="1"/>
  <c r="R373" i="2" s="1"/>
  <c r="R372" i="2" s="1"/>
  <c r="R371" i="2" s="1"/>
  <c r="R370" i="2" s="1"/>
  <c r="M431" i="2"/>
  <c r="M430" i="2" s="1"/>
  <c r="M429" i="2" s="1"/>
  <c r="M428" i="2" s="1"/>
  <c r="M427" i="2" s="1"/>
  <c r="M426" i="2" s="1"/>
  <c r="M425" i="2" s="1"/>
  <c r="M424" i="2" s="1"/>
  <c r="M423" i="2" s="1"/>
  <c r="M422" i="2" s="1"/>
  <c r="M421" i="2" s="1"/>
  <c r="M420" i="2" s="1"/>
  <c r="M419" i="2" s="1"/>
  <c r="M418" i="2" s="1"/>
  <c r="M417" i="2" s="1"/>
  <c r="M416" i="2" s="1"/>
  <c r="M415" i="2" s="1"/>
  <c r="M414" i="2" s="1"/>
  <c r="M413" i="2" s="1"/>
  <c r="M412" i="2" s="1"/>
  <c r="M411" i="2" s="1"/>
  <c r="M410" i="2" s="1"/>
  <c r="M409" i="2" s="1"/>
  <c r="M408" i="2" s="1"/>
  <c r="M407" i="2" s="1"/>
  <c r="M406" i="2" s="1"/>
  <c r="M405" i="2" s="1"/>
  <c r="M404" i="2" s="1"/>
  <c r="M403" i="2" s="1"/>
  <c r="M402" i="2" s="1"/>
  <c r="M401" i="2" s="1"/>
  <c r="M400" i="2" s="1"/>
  <c r="M399" i="2" s="1"/>
  <c r="M398" i="2" s="1"/>
  <c r="M397" i="2" s="1"/>
  <c r="M396" i="2" s="1"/>
  <c r="M395" i="2" s="1"/>
  <c r="M394" i="2" s="1"/>
  <c r="M393" i="2" s="1"/>
  <c r="M392" i="2" s="1"/>
  <c r="M391" i="2" s="1"/>
  <c r="M390" i="2" s="1"/>
  <c r="M389" i="2" s="1"/>
  <c r="M388" i="2" s="1"/>
  <c r="M387" i="2" s="1"/>
  <c r="M386" i="2" s="1"/>
  <c r="M385" i="2" s="1"/>
  <c r="M384" i="2" s="1"/>
  <c r="M383" i="2" s="1"/>
  <c r="M382" i="2" s="1"/>
  <c r="M381" i="2" s="1"/>
  <c r="M380" i="2" s="1"/>
  <c r="M379" i="2" s="1"/>
  <c r="M378" i="2" s="1"/>
  <c r="M377" i="2" s="1"/>
  <c r="M376" i="2" s="1"/>
  <c r="M375" i="2" s="1"/>
  <c r="M374" i="2" s="1"/>
  <c r="M373" i="2" s="1"/>
  <c r="M372" i="2" s="1"/>
  <c r="M371" i="2" s="1"/>
  <c r="I431" i="2"/>
  <c r="I430" i="2" s="1"/>
  <c r="I429" i="2" s="1"/>
  <c r="I428" i="2" s="1"/>
  <c r="E431" i="2"/>
  <c r="E430" i="2" s="1"/>
  <c r="E429" i="2" s="1"/>
  <c r="E428" i="2" s="1"/>
  <c r="E427" i="2" s="1"/>
  <c r="E426" i="2" s="1"/>
  <c r="E425" i="2" s="1"/>
  <c r="E424" i="2" s="1"/>
  <c r="E423" i="2" s="1"/>
  <c r="E422" i="2" s="1"/>
  <c r="E421" i="2" s="1"/>
  <c r="E420" i="2" s="1"/>
  <c r="E419" i="2" s="1"/>
  <c r="E418" i="2" s="1"/>
  <c r="E417" i="2" s="1"/>
  <c r="E416" i="2" s="1"/>
  <c r="E415" i="2" s="1"/>
  <c r="E414" i="2" s="1"/>
  <c r="E413" i="2" s="1"/>
  <c r="E412" i="2" s="1"/>
  <c r="E411" i="2" s="1"/>
  <c r="E410" i="2" s="1"/>
  <c r="E409" i="2" s="1"/>
  <c r="E408" i="2" s="1"/>
  <c r="E407" i="2" s="1"/>
  <c r="E406" i="2" s="1"/>
  <c r="E405" i="2" s="1"/>
  <c r="E404" i="2" s="1"/>
  <c r="E403" i="2" s="1"/>
  <c r="E402" i="2" s="1"/>
  <c r="E401" i="2" s="1"/>
  <c r="E400" i="2" s="1"/>
  <c r="E399" i="2" s="1"/>
  <c r="E398" i="2" s="1"/>
  <c r="E397" i="2" s="1"/>
  <c r="E396" i="2" s="1"/>
  <c r="E395" i="2" s="1"/>
  <c r="E394" i="2" s="1"/>
  <c r="E393" i="2" s="1"/>
  <c r="E392" i="2" s="1"/>
  <c r="E391" i="2" s="1"/>
  <c r="E390" i="2" s="1"/>
  <c r="E389" i="2" s="1"/>
  <c r="E388" i="2" s="1"/>
  <c r="E387" i="2" s="1"/>
  <c r="E386" i="2" s="1"/>
  <c r="E385" i="2" s="1"/>
  <c r="E384" i="2" s="1"/>
  <c r="E383" i="2" s="1"/>
  <c r="E382" i="2" s="1"/>
  <c r="E381" i="2" s="1"/>
  <c r="E380" i="2" s="1"/>
  <c r="E379" i="2" s="1"/>
  <c r="E378" i="2" s="1"/>
  <c r="E377" i="2" s="1"/>
  <c r="E376" i="2" s="1"/>
  <c r="E375" i="2" s="1"/>
  <c r="E374" i="2" s="1"/>
  <c r="E373" i="2" s="1"/>
  <c r="E372" i="2" s="1"/>
  <c r="E371" i="2" s="1"/>
  <c r="Z430" i="2"/>
  <c r="Z429" i="2" s="1"/>
  <c r="Z428" i="2" s="1"/>
  <c r="Z427" i="2" s="1"/>
  <c r="V430" i="2"/>
  <c r="V429" i="2" s="1"/>
  <c r="V428" i="2" s="1"/>
  <c r="V427" i="2" s="1"/>
  <c r="V426" i="2" s="1"/>
  <c r="V425" i="2" s="1"/>
  <c r="V424" i="2" s="1"/>
  <c r="V423" i="2" s="1"/>
  <c r="V422" i="2" s="1"/>
  <c r="V421" i="2" s="1"/>
  <c r="V420" i="2" s="1"/>
  <c r="V419" i="2" s="1"/>
  <c r="V418" i="2" s="1"/>
  <c r="V417" i="2" s="1"/>
  <c r="V416" i="2" s="1"/>
  <c r="V415" i="2" s="1"/>
  <c r="V414" i="2" s="1"/>
  <c r="V413" i="2" s="1"/>
  <c r="V412" i="2" s="1"/>
  <c r="V411" i="2" s="1"/>
  <c r="V410" i="2" s="1"/>
  <c r="V409" i="2" s="1"/>
  <c r="V408" i="2" s="1"/>
  <c r="V407" i="2" s="1"/>
  <c r="V406" i="2" s="1"/>
  <c r="V405" i="2" s="1"/>
  <c r="V404" i="2" s="1"/>
  <c r="V403" i="2" s="1"/>
  <c r="V402" i="2" s="1"/>
  <c r="V401" i="2" s="1"/>
  <c r="V400" i="2" s="1"/>
  <c r="V399" i="2" s="1"/>
  <c r="V398" i="2" s="1"/>
  <c r="V397" i="2" s="1"/>
  <c r="V396" i="2" s="1"/>
  <c r="V395" i="2" s="1"/>
  <c r="V394" i="2" s="1"/>
  <c r="V393" i="2" s="1"/>
  <c r="V392" i="2" s="1"/>
  <c r="V391" i="2" s="1"/>
  <c r="V390" i="2" s="1"/>
  <c r="V389" i="2" s="1"/>
  <c r="V388" i="2" s="1"/>
  <c r="V387" i="2" s="1"/>
  <c r="V386" i="2" s="1"/>
  <c r="V385" i="2" s="1"/>
  <c r="V384" i="2" s="1"/>
  <c r="V383" i="2" s="1"/>
  <c r="V382" i="2" s="1"/>
  <c r="V381" i="2" s="1"/>
  <c r="V380" i="2" s="1"/>
  <c r="V379" i="2" s="1"/>
  <c r="V378" i="2" s="1"/>
  <c r="V377" i="2" s="1"/>
  <c r="V376" i="2" s="1"/>
  <c r="V375" i="2" s="1"/>
  <c r="V374" i="2" s="1"/>
  <c r="V373" i="2" s="1"/>
  <c r="V372" i="2" s="1"/>
  <c r="V371" i="2" s="1"/>
  <c r="V370" i="2" s="1"/>
  <c r="N430" i="2"/>
  <c r="N429" i="2" s="1"/>
  <c r="N428" i="2" s="1"/>
  <c r="N427" i="2" s="1"/>
  <c r="N426" i="2" s="1"/>
  <c r="N425" i="2" s="1"/>
  <c r="N424" i="2" s="1"/>
  <c r="N423" i="2" s="1"/>
  <c r="N422" i="2" s="1"/>
  <c r="N421" i="2" s="1"/>
  <c r="N420" i="2" s="1"/>
  <c r="N419" i="2" s="1"/>
  <c r="N418" i="2" s="1"/>
  <c r="N417" i="2" s="1"/>
  <c r="N416" i="2" s="1"/>
  <c r="N415" i="2" s="1"/>
  <c r="N414" i="2" s="1"/>
  <c r="N413" i="2" s="1"/>
  <c r="N412" i="2" s="1"/>
  <c r="N411" i="2" s="1"/>
  <c r="N410" i="2" s="1"/>
  <c r="N409" i="2" s="1"/>
  <c r="N408" i="2" s="1"/>
  <c r="N407" i="2" s="1"/>
  <c r="N406" i="2" s="1"/>
  <c r="N405" i="2" s="1"/>
  <c r="N404" i="2" s="1"/>
  <c r="N403" i="2" s="1"/>
  <c r="N402" i="2" s="1"/>
  <c r="N401" i="2" s="1"/>
  <c r="N400" i="2" s="1"/>
  <c r="N399" i="2" s="1"/>
  <c r="N398" i="2" s="1"/>
  <c r="N397" i="2" s="1"/>
  <c r="N396" i="2" s="1"/>
  <c r="N395" i="2" s="1"/>
  <c r="N394" i="2" s="1"/>
  <c r="N393" i="2" s="1"/>
  <c r="N392" i="2" s="1"/>
  <c r="N391" i="2" s="1"/>
  <c r="N390" i="2" s="1"/>
  <c r="N389" i="2" s="1"/>
  <c r="N388" i="2" s="1"/>
  <c r="N387" i="2" s="1"/>
  <c r="N386" i="2" s="1"/>
  <c r="N385" i="2" s="1"/>
  <c r="N384" i="2" s="1"/>
  <c r="N383" i="2" s="1"/>
  <c r="N382" i="2" s="1"/>
  <c r="N381" i="2" s="1"/>
  <c r="N380" i="2" s="1"/>
  <c r="N379" i="2" s="1"/>
  <c r="N378" i="2" s="1"/>
  <c r="N377" i="2" s="1"/>
  <c r="N376" i="2" s="1"/>
  <c r="N375" i="2" s="1"/>
  <c r="N374" i="2" s="1"/>
  <c r="N373" i="2" s="1"/>
  <c r="N372" i="2" s="1"/>
  <c r="N371" i="2" s="1"/>
  <c r="N370" i="2" s="1"/>
  <c r="J430" i="2"/>
  <c r="J429" i="2" s="1"/>
  <c r="J428" i="2" s="1"/>
  <c r="J427" i="2" s="1"/>
  <c r="F430" i="2"/>
  <c r="F429" i="2" s="1"/>
  <c r="F428" i="2" s="1"/>
  <c r="F427" i="2" s="1"/>
  <c r="F426" i="2" s="1"/>
  <c r="F425" i="2" s="1"/>
  <c r="F424" i="2" s="1"/>
  <c r="F423" i="2" s="1"/>
  <c r="F422" i="2" s="1"/>
  <c r="F421" i="2" s="1"/>
  <c r="F420" i="2" s="1"/>
  <c r="F419" i="2" s="1"/>
  <c r="F418" i="2" s="1"/>
  <c r="F417" i="2" s="1"/>
  <c r="F416" i="2" s="1"/>
  <c r="F415" i="2" s="1"/>
  <c r="F414" i="2" s="1"/>
  <c r="F413" i="2" s="1"/>
  <c r="F412" i="2" s="1"/>
  <c r="F411" i="2" s="1"/>
  <c r="F410" i="2" s="1"/>
  <c r="F409" i="2" s="1"/>
  <c r="F408" i="2" s="1"/>
  <c r="F407" i="2" s="1"/>
  <c r="F406" i="2" s="1"/>
  <c r="F405" i="2" s="1"/>
  <c r="F404" i="2" s="1"/>
  <c r="F403" i="2" s="1"/>
  <c r="F402" i="2" s="1"/>
  <c r="F401" i="2" s="1"/>
  <c r="F400" i="2" s="1"/>
  <c r="F399" i="2" s="1"/>
  <c r="F398" i="2" s="1"/>
  <c r="F397" i="2" s="1"/>
  <c r="F396" i="2" s="1"/>
  <c r="F395" i="2" s="1"/>
  <c r="F394" i="2" s="1"/>
  <c r="F393" i="2" s="1"/>
  <c r="F392" i="2" s="1"/>
  <c r="F391" i="2" s="1"/>
  <c r="F390" i="2" s="1"/>
  <c r="F389" i="2" s="1"/>
  <c r="F388" i="2" s="1"/>
  <c r="F387" i="2" s="1"/>
  <c r="F386" i="2" s="1"/>
  <c r="F385" i="2" s="1"/>
  <c r="F384" i="2" s="1"/>
  <c r="F383" i="2" s="1"/>
  <c r="F382" i="2" s="1"/>
  <c r="F381" i="2" s="1"/>
  <c r="F380" i="2" s="1"/>
  <c r="F379" i="2" s="1"/>
  <c r="F378" i="2" s="1"/>
  <c r="F377" i="2" s="1"/>
  <c r="F376" i="2" s="1"/>
  <c r="F375" i="2" s="1"/>
  <c r="F374" i="2" s="1"/>
  <c r="F373" i="2" s="1"/>
  <c r="F372" i="2" s="1"/>
  <c r="F371" i="2" s="1"/>
  <c r="F370" i="2" s="1"/>
  <c r="B430" i="2"/>
  <c r="B429" i="2" s="1"/>
  <c r="B428" i="2" s="1"/>
  <c r="B427" i="2" s="1"/>
  <c r="W429" i="2"/>
  <c r="W428" i="2" s="1"/>
  <c r="W427" i="2" s="1"/>
  <c r="W426" i="2" s="1"/>
  <c r="W425" i="2" s="1"/>
  <c r="W424" i="2" s="1"/>
  <c r="W423" i="2" s="1"/>
  <c r="W422" i="2" s="1"/>
  <c r="W421" i="2" s="1"/>
  <c r="W420" i="2" s="1"/>
  <c r="W419" i="2" s="1"/>
  <c r="W418" i="2" s="1"/>
  <c r="W417" i="2" s="1"/>
  <c r="W416" i="2" s="1"/>
  <c r="W415" i="2" s="1"/>
  <c r="W414" i="2" s="1"/>
  <c r="W413" i="2" s="1"/>
  <c r="W412" i="2" s="1"/>
  <c r="W411" i="2" s="1"/>
  <c r="W410" i="2" s="1"/>
  <c r="W409" i="2" s="1"/>
  <c r="W408" i="2" s="1"/>
  <c r="W407" i="2" s="1"/>
  <c r="W406" i="2" s="1"/>
  <c r="W405" i="2" s="1"/>
  <c r="W404" i="2" s="1"/>
  <c r="W403" i="2" s="1"/>
  <c r="W402" i="2" s="1"/>
  <c r="W401" i="2" s="1"/>
  <c r="W400" i="2" s="1"/>
  <c r="W399" i="2" s="1"/>
  <c r="W398" i="2" s="1"/>
  <c r="W397" i="2" s="1"/>
  <c r="W396" i="2" s="1"/>
  <c r="W395" i="2" s="1"/>
  <c r="W394" i="2" s="1"/>
  <c r="W393" i="2" s="1"/>
  <c r="W392" i="2" s="1"/>
  <c r="W391" i="2" s="1"/>
  <c r="W390" i="2" s="1"/>
  <c r="W389" i="2" s="1"/>
  <c r="W388" i="2" s="1"/>
  <c r="W387" i="2" s="1"/>
  <c r="W386" i="2" s="1"/>
  <c r="W385" i="2" s="1"/>
  <c r="W384" i="2" s="1"/>
  <c r="W383" i="2" s="1"/>
  <c r="W382" i="2" s="1"/>
  <c r="W381" i="2" s="1"/>
  <c r="W380" i="2" s="1"/>
  <c r="W379" i="2" s="1"/>
  <c r="W378" i="2" s="1"/>
  <c r="W377" i="2" s="1"/>
  <c r="W376" i="2" s="1"/>
  <c r="W375" i="2" s="1"/>
  <c r="W374" i="2" s="1"/>
  <c r="W373" i="2" s="1"/>
  <c r="W372" i="2" s="1"/>
  <c r="W371" i="2" s="1"/>
  <c r="W370" i="2" s="1"/>
  <c r="W369" i="2" s="1"/>
  <c r="S429" i="2"/>
  <c r="S428" i="2" s="1"/>
  <c r="S427" i="2" s="1"/>
  <c r="S426" i="2" s="1"/>
  <c r="O429" i="2"/>
  <c r="O428" i="2" s="1"/>
  <c r="O427" i="2" s="1"/>
  <c r="O426" i="2" s="1"/>
  <c r="O425" i="2" s="1"/>
  <c r="O424" i="2" s="1"/>
  <c r="O423" i="2" s="1"/>
  <c r="O422" i="2" s="1"/>
  <c r="O421" i="2" s="1"/>
  <c r="O420" i="2" s="1"/>
  <c r="O419" i="2" s="1"/>
  <c r="O418" i="2" s="1"/>
  <c r="O417" i="2" s="1"/>
  <c r="O416" i="2" s="1"/>
  <c r="O415" i="2" s="1"/>
  <c r="O414" i="2" s="1"/>
  <c r="O413" i="2" s="1"/>
  <c r="O412" i="2" s="1"/>
  <c r="O411" i="2" s="1"/>
  <c r="O410" i="2" s="1"/>
  <c r="O409" i="2" s="1"/>
  <c r="O408" i="2" s="1"/>
  <c r="O407" i="2" s="1"/>
  <c r="O406" i="2" s="1"/>
  <c r="O405" i="2" s="1"/>
  <c r="O404" i="2" s="1"/>
  <c r="O403" i="2" s="1"/>
  <c r="O402" i="2" s="1"/>
  <c r="O401" i="2" s="1"/>
  <c r="O400" i="2" s="1"/>
  <c r="O399" i="2" s="1"/>
  <c r="O398" i="2" s="1"/>
  <c r="O397" i="2" s="1"/>
  <c r="O396" i="2" s="1"/>
  <c r="O395" i="2" s="1"/>
  <c r="O394" i="2" s="1"/>
  <c r="O393" i="2" s="1"/>
  <c r="O392" i="2" s="1"/>
  <c r="O391" i="2" s="1"/>
  <c r="O390" i="2" s="1"/>
  <c r="O389" i="2" s="1"/>
  <c r="O388" i="2" s="1"/>
  <c r="O387" i="2" s="1"/>
  <c r="O386" i="2" s="1"/>
  <c r="O385" i="2" s="1"/>
  <c r="O384" i="2" s="1"/>
  <c r="O383" i="2" s="1"/>
  <c r="O382" i="2" s="1"/>
  <c r="O381" i="2" s="1"/>
  <c r="O380" i="2" s="1"/>
  <c r="O379" i="2" s="1"/>
  <c r="O378" i="2" s="1"/>
  <c r="O377" i="2" s="1"/>
  <c r="O376" i="2" s="1"/>
  <c r="O375" i="2" s="1"/>
  <c r="O374" i="2" s="1"/>
  <c r="O373" i="2" s="1"/>
  <c r="O372" i="2" s="1"/>
  <c r="O371" i="2" s="1"/>
  <c r="O370" i="2" s="1"/>
  <c r="O369" i="2" s="1"/>
  <c r="K429" i="2"/>
  <c r="K428" i="2" s="1"/>
  <c r="K427" i="2" s="1"/>
  <c r="K426" i="2" s="1"/>
  <c r="G429" i="2"/>
  <c r="G428" i="2" s="1"/>
  <c r="G427" i="2" s="1"/>
  <c r="G426" i="2" s="1"/>
  <c r="G425" i="2" s="1"/>
  <c r="G424" i="2" s="1"/>
  <c r="G423" i="2" s="1"/>
  <c r="G422" i="2" s="1"/>
  <c r="G421" i="2" s="1"/>
  <c r="G420" i="2" s="1"/>
  <c r="G419" i="2" s="1"/>
  <c r="G418" i="2" s="1"/>
  <c r="G417" i="2" s="1"/>
  <c r="G416" i="2" s="1"/>
  <c r="G415" i="2" s="1"/>
  <c r="G414" i="2" s="1"/>
  <c r="G413" i="2" s="1"/>
  <c r="G412" i="2" s="1"/>
  <c r="G411" i="2" s="1"/>
  <c r="G410" i="2" s="1"/>
  <c r="G409" i="2" s="1"/>
  <c r="G408" i="2" s="1"/>
  <c r="G407" i="2" s="1"/>
  <c r="G406" i="2" s="1"/>
  <c r="G405" i="2" s="1"/>
  <c r="G404" i="2" s="1"/>
  <c r="G403" i="2" s="1"/>
  <c r="G402" i="2" s="1"/>
  <c r="G401" i="2" s="1"/>
  <c r="G400" i="2" s="1"/>
  <c r="G399" i="2" s="1"/>
  <c r="G398" i="2" s="1"/>
  <c r="G397" i="2" s="1"/>
  <c r="G396" i="2" s="1"/>
  <c r="G395" i="2" s="1"/>
  <c r="G394" i="2" s="1"/>
  <c r="G393" i="2" s="1"/>
  <c r="G392" i="2" s="1"/>
  <c r="G391" i="2" s="1"/>
  <c r="G390" i="2" s="1"/>
  <c r="G389" i="2" s="1"/>
  <c r="G388" i="2" s="1"/>
  <c r="G387" i="2" s="1"/>
  <c r="G386" i="2" s="1"/>
  <c r="G385" i="2" s="1"/>
  <c r="G384" i="2" s="1"/>
  <c r="G383" i="2" s="1"/>
  <c r="G382" i="2" s="1"/>
  <c r="G381" i="2" s="1"/>
  <c r="G380" i="2" s="1"/>
  <c r="G379" i="2" s="1"/>
  <c r="G378" i="2" s="1"/>
  <c r="G377" i="2" s="1"/>
  <c r="G376" i="2" s="1"/>
  <c r="G375" i="2" s="1"/>
  <c r="G374" i="2" s="1"/>
  <c r="G373" i="2" s="1"/>
  <c r="G372" i="2" s="1"/>
  <c r="G371" i="2" s="1"/>
  <c r="G370" i="2" s="1"/>
  <c r="G369" i="2" s="1"/>
  <c r="G368" i="2" s="1"/>
  <c r="G367" i="2" s="1"/>
  <c r="G366" i="2" s="1"/>
  <c r="G365" i="2" s="1"/>
  <c r="G364" i="2" s="1"/>
  <c r="G363" i="2" s="1"/>
  <c r="G362" i="2" s="1"/>
  <c r="G361" i="2" s="1"/>
  <c r="G360" i="2" s="1"/>
  <c r="G359" i="2" s="1"/>
  <c r="G358" i="2" s="1"/>
  <c r="G357" i="2" s="1"/>
  <c r="G356" i="2" s="1"/>
  <c r="G355" i="2" s="1"/>
  <c r="G354" i="2" s="1"/>
  <c r="G353" i="2" s="1"/>
  <c r="G352" i="2" s="1"/>
  <c r="G351" i="2" s="1"/>
  <c r="G350" i="2" s="1"/>
  <c r="G349" i="2" s="1"/>
  <c r="G348" i="2" s="1"/>
  <c r="G347" i="2" s="1"/>
  <c r="G346" i="2" s="1"/>
  <c r="G345" i="2" s="1"/>
  <c r="G344" i="2" s="1"/>
  <c r="G343" i="2" s="1"/>
  <c r="G342" i="2" s="1"/>
  <c r="G341" i="2" s="1"/>
  <c r="G340" i="2" s="1"/>
  <c r="G339" i="2" s="1"/>
  <c r="G338" i="2" s="1"/>
  <c r="G337" i="2" s="1"/>
  <c r="G336" i="2" s="1"/>
  <c r="G335" i="2" s="1"/>
  <c r="G334" i="2" s="1"/>
  <c r="G333" i="2" s="1"/>
  <c r="G332" i="2" s="1"/>
  <c r="G331" i="2" s="1"/>
  <c r="G330" i="2" s="1"/>
  <c r="G329" i="2" s="1"/>
  <c r="C429" i="2"/>
  <c r="C428" i="2" s="1"/>
  <c r="C427" i="2" s="1"/>
  <c r="C426" i="2" s="1"/>
  <c r="X428" i="2"/>
  <c r="X427" i="2" s="1"/>
  <c r="X426" i="2" s="1"/>
  <c r="X425" i="2" s="1"/>
  <c r="X424" i="2" s="1"/>
  <c r="X423" i="2" s="1"/>
  <c r="X422" i="2" s="1"/>
  <c r="X421" i="2" s="1"/>
  <c r="X420" i="2" s="1"/>
  <c r="X419" i="2" s="1"/>
  <c r="X418" i="2" s="1"/>
  <c r="X417" i="2" s="1"/>
  <c r="X416" i="2" s="1"/>
  <c r="X415" i="2" s="1"/>
  <c r="X414" i="2" s="1"/>
  <c r="X413" i="2" s="1"/>
  <c r="X412" i="2" s="1"/>
  <c r="X411" i="2" s="1"/>
  <c r="X410" i="2" s="1"/>
  <c r="X409" i="2" s="1"/>
  <c r="X408" i="2" s="1"/>
  <c r="X407" i="2" s="1"/>
  <c r="X406" i="2" s="1"/>
  <c r="X405" i="2" s="1"/>
  <c r="X404" i="2" s="1"/>
  <c r="X403" i="2" s="1"/>
  <c r="X402" i="2" s="1"/>
  <c r="X401" i="2" s="1"/>
  <c r="X400" i="2" s="1"/>
  <c r="X399" i="2" s="1"/>
  <c r="X398" i="2" s="1"/>
  <c r="X397" i="2" s="1"/>
  <c r="X396" i="2" s="1"/>
  <c r="X395" i="2" s="1"/>
  <c r="X394" i="2" s="1"/>
  <c r="X393" i="2" s="1"/>
  <c r="X392" i="2" s="1"/>
  <c r="X391" i="2" s="1"/>
  <c r="X390" i="2" s="1"/>
  <c r="X389" i="2" s="1"/>
  <c r="X388" i="2" s="1"/>
  <c r="X387" i="2" s="1"/>
  <c r="X386" i="2" s="1"/>
  <c r="X385" i="2" s="1"/>
  <c r="X384" i="2" s="1"/>
  <c r="X383" i="2" s="1"/>
  <c r="X382" i="2" s="1"/>
  <c r="X381" i="2" s="1"/>
  <c r="X380" i="2" s="1"/>
  <c r="X379" i="2" s="1"/>
  <c r="X378" i="2" s="1"/>
  <c r="X377" i="2" s="1"/>
  <c r="X376" i="2" s="1"/>
  <c r="X375" i="2" s="1"/>
  <c r="X374" i="2" s="1"/>
  <c r="X373" i="2" s="1"/>
  <c r="X372" i="2" s="1"/>
  <c r="T428" i="2"/>
  <c r="T427" i="2" s="1"/>
  <c r="T426" i="2" s="1"/>
  <c r="T425" i="2" s="1"/>
  <c r="P428" i="2"/>
  <c r="P427" i="2" s="1"/>
  <c r="P426" i="2" s="1"/>
  <c r="P425" i="2" s="1"/>
  <c r="P424" i="2" s="1"/>
  <c r="P423" i="2" s="1"/>
  <c r="P422" i="2" s="1"/>
  <c r="P421" i="2" s="1"/>
  <c r="P420" i="2" s="1"/>
  <c r="P419" i="2" s="1"/>
  <c r="P418" i="2" s="1"/>
  <c r="P417" i="2" s="1"/>
  <c r="P416" i="2" s="1"/>
  <c r="P415" i="2" s="1"/>
  <c r="P414" i="2" s="1"/>
  <c r="P413" i="2" s="1"/>
  <c r="P412" i="2" s="1"/>
  <c r="P411" i="2" s="1"/>
  <c r="P410" i="2" s="1"/>
  <c r="P409" i="2" s="1"/>
  <c r="P408" i="2" s="1"/>
  <c r="P407" i="2" s="1"/>
  <c r="P406" i="2" s="1"/>
  <c r="P405" i="2" s="1"/>
  <c r="P404" i="2" s="1"/>
  <c r="P403" i="2" s="1"/>
  <c r="P402" i="2" s="1"/>
  <c r="P401" i="2" s="1"/>
  <c r="P400" i="2" s="1"/>
  <c r="P399" i="2" s="1"/>
  <c r="P398" i="2" s="1"/>
  <c r="P397" i="2" s="1"/>
  <c r="P396" i="2" s="1"/>
  <c r="P395" i="2" s="1"/>
  <c r="P394" i="2" s="1"/>
  <c r="P393" i="2" s="1"/>
  <c r="P392" i="2" s="1"/>
  <c r="P391" i="2" s="1"/>
  <c r="P390" i="2" s="1"/>
  <c r="P389" i="2" s="1"/>
  <c r="P388" i="2" s="1"/>
  <c r="P387" i="2" s="1"/>
  <c r="P386" i="2" s="1"/>
  <c r="P385" i="2" s="1"/>
  <c r="P384" i="2" s="1"/>
  <c r="P383" i="2" s="1"/>
  <c r="P382" i="2" s="1"/>
  <c r="P381" i="2" s="1"/>
  <c r="P380" i="2" s="1"/>
  <c r="P379" i="2" s="1"/>
  <c r="P378" i="2" s="1"/>
  <c r="P377" i="2" s="1"/>
  <c r="P376" i="2" s="1"/>
  <c r="P375" i="2" s="1"/>
  <c r="P374" i="2" s="1"/>
  <c r="P373" i="2" s="1"/>
  <c r="P372" i="2" s="1"/>
  <c r="P371" i="2" s="1"/>
  <c r="P370" i="2" s="1"/>
  <c r="P369" i="2" s="1"/>
  <c r="P368" i="2" s="1"/>
  <c r="P367" i="2" s="1"/>
  <c r="P366" i="2" s="1"/>
  <c r="P365" i="2" s="1"/>
  <c r="P364" i="2" s="1"/>
  <c r="P363" i="2" s="1"/>
  <c r="P362" i="2" s="1"/>
  <c r="P361" i="2" s="1"/>
  <c r="P360" i="2" s="1"/>
  <c r="P359" i="2" s="1"/>
  <c r="P358" i="2" s="1"/>
  <c r="P357" i="2" s="1"/>
  <c r="P356" i="2" s="1"/>
  <c r="P355" i="2" s="1"/>
  <c r="P354" i="2" s="1"/>
  <c r="P353" i="2" s="1"/>
  <c r="P352" i="2" s="1"/>
  <c r="P351" i="2" s="1"/>
  <c r="P350" i="2" s="1"/>
  <c r="P349" i="2" s="1"/>
  <c r="P348" i="2" s="1"/>
  <c r="P347" i="2" s="1"/>
  <c r="P346" i="2" s="1"/>
  <c r="P345" i="2" s="1"/>
  <c r="P344" i="2" s="1"/>
  <c r="P343" i="2" s="1"/>
  <c r="P342" i="2" s="1"/>
  <c r="P341" i="2" s="1"/>
  <c r="P340" i="2" s="1"/>
  <c r="P339" i="2" s="1"/>
  <c r="P338" i="2" s="1"/>
  <c r="P337" i="2" s="1"/>
  <c r="P336" i="2" s="1"/>
  <c r="P335" i="2" s="1"/>
  <c r="P334" i="2" s="1"/>
  <c r="P333" i="2" s="1"/>
  <c r="P332" i="2" s="1"/>
  <c r="P331" i="2" s="1"/>
  <c r="P330" i="2" s="1"/>
  <c r="P329" i="2" s="1"/>
  <c r="P328" i="2" s="1"/>
  <c r="L428" i="2"/>
  <c r="L427" i="2" s="1"/>
  <c r="L426" i="2" s="1"/>
  <c r="L425" i="2" s="1"/>
  <c r="H428" i="2"/>
  <c r="H427" i="2" s="1"/>
  <c r="H426" i="2" s="1"/>
  <c r="H425" i="2" s="1"/>
  <c r="H424" i="2" s="1"/>
  <c r="H423" i="2" s="1"/>
  <c r="H422" i="2" s="1"/>
  <c r="H421" i="2" s="1"/>
  <c r="H420" i="2" s="1"/>
  <c r="H419" i="2" s="1"/>
  <c r="H418" i="2" s="1"/>
  <c r="H417" i="2" s="1"/>
  <c r="H416" i="2" s="1"/>
  <c r="H415" i="2" s="1"/>
  <c r="H414" i="2" s="1"/>
  <c r="H413" i="2" s="1"/>
  <c r="H412" i="2" s="1"/>
  <c r="H411" i="2" s="1"/>
  <c r="H410" i="2" s="1"/>
  <c r="H409" i="2" s="1"/>
  <c r="H408" i="2" s="1"/>
  <c r="H407" i="2" s="1"/>
  <c r="H406" i="2" s="1"/>
  <c r="H405" i="2" s="1"/>
  <c r="H404" i="2" s="1"/>
  <c r="H403" i="2" s="1"/>
  <c r="H402" i="2" s="1"/>
  <c r="H401" i="2" s="1"/>
  <c r="H400" i="2" s="1"/>
  <c r="H399" i="2" s="1"/>
  <c r="H398" i="2" s="1"/>
  <c r="H397" i="2" s="1"/>
  <c r="H396" i="2" s="1"/>
  <c r="H395" i="2" s="1"/>
  <c r="H394" i="2" s="1"/>
  <c r="H393" i="2" s="1"/>
  <c r="H392" i="2" s="1"/>
  <c r="H391" i="2" s="1"/>
  <c r="H390" i="2" s="1"/>
  <c r="H389" i="2" s="1"/>
  <c r="H388" i="2" s="1"/>
  <c r="H387" i="2" s="1"/>
  <c r="H386" i="2" s="1"/>
  <c r="H385" i="2" s="1"/>
  <c r="H384" i="2" s="1"/>
  <c r="H383" i="2" s="1"/>
  <c r="H382" i="2" s="1"/>
  <c r="H381" i="2" s="1"/>
  <c r="H380" i="2" s="1"/>
  <c r="H379" i="2" s="1"/>
  <c r="H378" i="2" s="1"/>
  <c r="H377" i="2" s="1"/>
  <c r="H376" i="2" s="1"/>
  <c r="H375" i="2" s="1"/>
  <c r="H374" i="2" s="1"/>
  <c r="H373" i="2" s="1"/>
  <c r="H372" i="2" s="1"/>
  <c r="H371" i="2" s="1"/>
  <c r="H370" i="2" s="1"/>
  <c r="H369" i="2" s="1"/>
  <c r="H368" i="2" s="1"/>
  <c r="H367" i="2" s="1"/>
  <c r="H366" i="2" s="1"/>
  <c r="H365" i="2" s="1"/>
  <c r="H364" i="2" s="1"/>
  <c r="H363" i="2" s="1"/>
  <c r="H362" i="2" s="1"/>
  <c r="H361" i="2" s="1"/>
  <c r="H360" i="2" s="1"/>
  <c r="H359" i="2" s="1"/>
  <c r="H358" i="2" s="1"/>
  <c r="H357" i="2" s="1"/>
  <c r="H356" i="2" s="1"/>
  <c r="H355" i="2" s="1"/>
  <c r="H354" i="2" s="1"/>
  <c r="H353" i="2" s="1"/>
  <c r="H352" i="2" s="1"/>
  <c r="H351" i="2" s="1"/>
  <c r="H350" i="2" s="1"/>
  <c r="H349" i="2" s="1"/>
  <c r="H348" i="2" s="1"/>
  <c r="H347" i="2" s="1"/>
  <c r="H346" i="2" s="1"/>
  <c r="H345" i="2" s="1"/>
  <c r="H344" i="2" s="1"/>
  <c r="H343" i="2" s="1"/>
  <c r="H342" i="2" s="1"/>
  <c r="H341" i="2" s="1"/>
  <c r="H340" i="2" s="1"/>
  <c r="H339" i="2" s="1"/>
  <c r="H338" i="2" s="1"/>
  <c r="H337" i="2" s="1"/>
  <c r="H336" i="2" s="1"/>
  <c r="H335" i="2" s="1"/>
  <c r="H334" i="2" s="1"/>
  <c r="H333" i="2" s="1"/>
  <c r="H332" i="2" s="1"/>
  <c r="H331" i="2" s="1"/>
  <c r="H330" i="2" s="1"/>
  <c r="H329" i="2" s="1"/>
  <c r="H328" i="2" s="1"/>
  <c r="D428" i="2"/>
  <c r="D427" i="2" s="1"/>
  <c r="D426" i="2" s="1"/>
  <c r="D425" i="2" s="1"/>
  <c r="Y427" i="2"/>
  <c r="Y426" i="2" s="1"/>
  <c r="Y425" i="2" s="1"/>
  <c r="Y424" i="2" s="1"/>
  <c r="Y423" i="2" s="1"/>
  <c r="Y422" i="2" s="1"/>
  <c r="Y421" i="2" s="1"/>
  <c r="Y420" i="2" s="1"/>
  <c r="Y419" i="2" s="1"/>
  <c r="Y418" i="2" s="1"/>
  <c r="Y417" i="2" s="1"/>
  <c r="Y416" i="2" s="1"/>
  <c r="Y415" i="2" s="1"/>
  <c r="Y414" i="2" s="1"/>
  <c r="Y413" i="2" s="1"/>
  <c r="Y412" i="2" s="1"/>
  <c r="Y411" i="2" s="1"/>
  <c r="Y410" i="2" s="1"/>
  <c r="Y409" i="2" s="1"/>
  <c r="Y408" i="2" s="1"/>
  <c r="Y407" i="2" s="1"/>
  <c r="Y406" i="2" s="1"/>
  <c r="Y405" i="2" s="1"/>
  <c r="Y404" i="2" s="1"/>
  <c r="Y403" i="2" s="1"/>
  <c r="Y402" i="2" s="1"/>
  <c r="Y401" i="2" s="1"/>
  <c r="Y400" i="2" s="1"/>
  <c r="Y399" i="2" s="1"/>
  <c r="Y398" i="2" s="1"/>
  <c r="Y397" i="2" s="1"/>
  <c r="Y396" i="2" s="1"/>
  <c r="Y395" i="2" s="1"/>
  <c r="Y394" i="2" s="1"/>
  <c r="Y393" i="2" s="1"/>
  <c r="Y392" i="2" s="1"/>
  <c r="Y391" i="2" s="1"/>
  <c r="Y390" i="2" s="1"/>
  <c r="Y389" i="2" s="1"/>
  <c r="Y388" i="2" s="1"/>
  <c r="Y387" i="2" s="1"/>
  <c r="Y386" i="2" s="1"/>
  <c r="Y385" i="2" s="1"/>
  <c r="Y384" i="2" s="1"/>
  <c r="Y383" i="2" s="1"/>
  <c r="Y382" i="2" s="1"/>
  <c r="Y381" i="2" s="1"/>
  <c r="Y380" i="2" s="1"/>
  <c r="Y379" i="2" s="1"/>
  <c r="Y378" i="2" s="1"/>
  <c r="Y377" i="2" s="1"/>
  <c r="Y376" i="2" s="1"/>
  <c r="Y375" i="2" s="1"/>
  <c r="Y374" i="2" s="1"/>
  <c r="Y373" i="2" s="1"/>
  <c r="Y372" i="2" s="1"/>
  <c r="Y371" i="2" s="1"/>
  <c r="Y370" i="2" s="1"/>
  <c r="Y369" i="2" s="1"/>
  <c r="Y368" i="2" s="1"/>
  <c r="Y367" i="2" s="1"/>
  <c r="Y366" i="2" s="1"/>
  <c r="Y365" i="2" s="1"/>
  <c r="Y364" i="2" s="1"/>
  <c r="Y363" i="2" s="1"/>
  <c r="Y362" i="2" s="1"/>
  <c r="Y361" i="2" s="1"/>
  <c r="Y360" i="2" s="1"/>
  <c r="Y359" i="2" s="1"/>
  <c r="Y358" i="2" s="1"/>
  <c r="Y357" i="2" s="1"/>
  <c r="Y356" i="2" s="1"/>
  <c r="Y355" i="2" s="1"/>
  <c r="Y354" i="2" s="1"/>
  <c r="Y353" i="2" s="1"/>
  <c r="Y352" i="2" s="1"/>
  <c r="Y351" i="2" s="1"/>
  <c r="Y350" i="2" s="1"/>
  <c r="Y349" i="2" s="1"/>
  <c r="Y348" i="2" s="1"/>
  <c r="Y347" i="2" s="1"/>
  <c r="Y346" i="2" s="1"/>
  <c r="Y345" i="2" s="1"/>
  <c r="Y344" i="2" s="1"/>
  <c r="Y343" i="2" s="1"/>
  <c r="Y342" i="2" s="1"/>
  <c r="Y341" i="2" s="1"/>
  <c r="Y340" i="2" s="1"/>
  <c r="Y339" i="2" s="1"/>
  <c r="Y338" i="2" s="1"/>
  <c r="Y337" i="2" s="1"/>
  <c r="Y336" i="2" s="1"/>
  <c r="Y335" i="2" s="1"/>
  <c r="Y334" i="2" s="1"/>
  <c r="Y333" i="2" s="1"/>
  <c r="Y332" i="2" s="1"/>
  <c r="Y331" i="2" s="1"/>
  <c r="Y330" i="2" s="1"/>
  <c r="Y329" i="2" s="1"/>
  <c r="Y328" i="2" s="1"/>
  <c r="Y327" i="2" s="1"/>
  <c r="U427" i="2"/>
  <c r="U426" i="2" s="1"/>
  <c r="U425" i="2" s="1"/>
  <c r="U424" i="2" s="1"/>
  <c r="I427" i="2"/>
  <c r="I426" i="2" s="1"/>
  <c r="I425" i="2" s="1"/>
  <c r="I424" i="2" s="1"/>
  <c r="I423" i="2" s="1"/>
  <c r="I422" i="2" s="1"/>
  <c r="I421" i="2" s="1"/>
  <c r="I420" i="2" s="1"/>
  <c r="I419" i="2" s="1"/>
  <c r="I418" i="2" s="1"/>
  <c r="I417" i="2" s="1"/>
  <c r="I416" i="2" s="1"/>
  <c r="I415" i="2" s="1"/>
  <c r="I414" i="2" s="1"/>
  <c r="I413" i="2" s="1"/>
  <c r="I412" i="2" s="1"/>
  <c r="I411" i="2" s="1"/>
  <c r="I410" i="2" s="1"/>
  <c r="I409" i="2" s="1"/>
  <c r="I408" i="2" s="1"/>
  <c r="I407" i="2" s="1"/>
  <c r="I406" i="2" s="1"/>
  <c r="I405" i="2" s="1"/>
  <c r="I404" i="2" s="1"/>
  <c r="I403" i="2" s="1"/>
  <c r="I402" i="2" s="1"/>
  <c r="I401" i="2" s="1"/>
  <c r="I400" i="2" s="1"/>
  <c r="I399" i="2" s="1"/>
  <c r="I398" i="2" s="1"/>
  <c r="I397" i="2" s="1"/>
  <c r="I396" i="2" s="1"/>
  <c r="I395" i="2" s="1"/>
  <c r="I394" i="2" s="1"/>
  <c r="I393" i="2" s="1"/>
  <c r="I392" i="2" s="1"/>
  <c r="I391" i="2" s="1"/>
  <c r="I390" i="2" s="1"/>
  <c r="I389" i="2" s="1"/>
  <c r="I388" i="2" s="1"/>
  <c r="I387" i="2" s="1"/>
  <c r="I386" i="2" s="1"/>
  <c r="I385" i="2" s="1"/>
  <c r="I384" i="2" s="1"/>
  <c r="I383" i="2" s="1"/>
  <c r="I382" i="2" s="1"/>
  <c r="I381" i="2" s="1"/>
  <c r="I380" i="2" s="1"/>
  <c r="I379" i="2" s="1"/>
  <c r="I378" i="2" s="1"/>
  <c r="I377" i="2" s="1"/>
  <c r="I376" i="2" s="1"/>
  <c r="I375" i="2" s="1"/>
  <c r="I374" i="2" s="1"/>
  <c r="I373" i="2" s="1"/>
  <c r="I372" i="2" s="1"/>
  <c r="I371" i="2" s="1"/>
  <c r="I370" i="2" s="1"/>
  <c r="I369" i="2" s="1"/>
  <c r="I368" i="2" s="1"/>
  <c r="I367" i="2" s="1"/>
  <c r="I366" i="2" s="1"/>
  <c r="I365" i="2" s="1"/>
  <c r="I364" i="2" s="1"/>
  <c r="I363" i="2" s="1"/>
  <c r="I362" i="2" s="1"/>
  <c r="I361" i="2" s="1"/>
  <c r="I360" i="2" s="1"/>
  <c r="I359" i="2" s="1"/>
  <c r="I358" i="2" s="1"/>
  <c r="I357" i="2" s="1"/>
  <c r="I356" i="2" s="1"/>
  <c r="I355" i="2" s="1"/>
  <c r="I354" i="2" s="1"/>
  <c r="I353" i="2" s="1"/>
  <c r="I352" i="2" s="1"/>
  <c r="I351" i="2" s="1"/>
  <c r="I350" i="2" s="1"/>
  <c r="I349" i="2" s="1"/>
  <c r="I348" i="2" s="1"/>
  <c r="I347" i="2" s="1"/>
  <c r="I346" i="2" s="1"/>
  <c r="I345" i="2" s="1"/>
  <c r="I344" i="2" s="1"/>
  <c r="I343" i="2" s="1"/>
  <c r="I342" i="2" s="1"/>
  <c r="I341" i="2" s="1"/>
  <c r="I340" i="2" s="1"/>
  <c r="I339" i="2" s="1"/>
  <c r="I338" i="2" s="1"/>
  <c r="I337" i="2" s="1"/>
  <c r="I336" i="2" s="1"/>
  <c r="I335" i="2" s="1"/>
  <c r="I334" i="2" s="1"/>
  <c r="I333" i="2" s="1"/>
  <c r="I332" i="2" s="1"/>
  <c r="I331" i="2" s="1"/>
  <c r="I330" i="2" s="1"/>
  <c r="I329" i="2" s="1"/>
  <c r="I328" i="2" s="1"/>
  <c r="I327" i="2" s="1"/>
  <c r="Z426" i="2"/>
  <c r="Z425" i="2" s="1"/>
  <c r="Z424" i="2" s="1"/>
  <c r="Z423" i="2" s="1"/>
  <c r="Z422" i="2" s="1"/>
  <c r="Z421" i="2" s="1"/>
  <c r="Z420" i="2" s="1"/>
  <c r="Z419" i="2" s="1"/>
  <c r="Z418" i="2" s="1"/>
  <c r="Z417" i="2" s="1"/>
  <c r="Z416" i="2" s="1"/>
  <c r="Z415" i="2" s="1"/>
  <c r="Z414" i="2" s="1"/>
  <c r="Z413" i="2" s="1"/>
  <c r="Z412" i="2" s="1"/>
  <c r="Z411" i="2" s="1"/>
  <c r="Z410" i="2" s="1"/>
  <c r="Z409" i="2" s="1"/>
  <c r="Z408" i="2" s="1"/>
  <c r="Z407" i="2" s="1"/>
  <c r="Z406" i="2" s="1"/>
  <c r="Z405" i="2" s="1"/>
  <c r="Z404" i="2" s="1"/>
  <c r="Z403" i="2" s="1"/>
  <c r="Z402" i="2" s="1"/>
  <c r="Z401" i="2" s="1"/>
  <c r="Z400" i="2" s="1"/>
  <c r="Z399" i="2" s="1"/>
  <c r="Z398" i="2" s="1"/>
  <c r="Z397" i="2" s="1"/>
  <c r="Z396" i="2" s="1"/>
  <c r="Z395" i="2" s="1"/>
  <c r="Z394" i="2" s="1"/>
  <c r="Z393" i="2" s="1"/>
  <c r="Z392" i="2" s="1"/>
  <c r="Z391" i="2" s="1"/>
  <c r="Z390" i="2" s="1"/>
  <c r="Z389" i="2" s="1"/>
  <c r="Z388" i="2" s="1"/>
  <c r="Z387" i="2" s="1"/>
  <c r="Z386" i="2" s="1"/>
  <c r="Z385" i="2" s="1"/>
  <c r="Z384" i="2" s="1"/>
  <c r="Z383" i="2" s="1"/>
  <c r="Z382" i="2" s="1"/>
  <c r="Z381" i="2" s="1"/>
  <c r="Z380" i="2" s="1"/>
  <c r="Z379" i="2" s="1"/>
  <c r="Z378" i="2" s="1"/>
  <c r="Z377" i="2" s="1"/>
  <c r="Z376" i="2" s="1"/>
  <c r="Z375" i="2" s="1"/>
  <c r="Z374" i="2" s="1"/>
  <c r="Z373" i="2" s="1"/>
  <c r="Z372" i="2" s="1"/>
  <c r="Z371" i="2" s="1"/>
  <c r="Z370" i="2" s="1"/>
  <c r="J426" i="2"/>
  <c r="J425" i="2" s="1"/>
  <c r="J424" i="2" s="1"/>
  <c r="J423" i="2" s="1"/>
  <c r="J422" i="2" s="1"/>
  <c r="J421" i="2" s="1"/>
  <c r="J420" i="2" s="1"/>
  <c r="J419" i="2" s="1"/>
  <c r="J418" i="2" s="1"/>
  <c r="J417" i="2" s="1"/>
  <c r="J416" i="2" s="1"/>
  <c r="J415" i="2" s="1"/>
  <c r="J414" i="2" s="1"/>
  <c r="J413" i="2" s="1"/>
  <c r="J412" i="2" s="1"/>
  <c r="J411" i="2" s="1"/>
  <c r="J410" i="2" s="1"/>
  <c r="J409" i="2" s="1"/>
  <c r="J408" i="2" s="1"/>
  <c r="J407" i="2" s="1"/>
  <c r="J406" i="2" s="1"/>
  <c r="J405" i="2" s="1"/>
  <c r="J404" i="2" s="1"/>
  <c r="J403" i="2" s="1"/>
  <c r="J402" i="2" s="1"/>
  <c r="J401" i="2" s="1"/>
  <c r="J400" i="2" s="1"/>
  <c r="J399" i="2" s="1"/>
  <c r="J398" i="2" s="1"/>
  <c r="J397" i="2" s="1"/>
  <c r="J396" i="2" s="1"/>
  <c r="J395" i="2" s="1"/>
  <c r="J394" i="2" s="1"/>
  <c r="J393" i="2" s="1"/>
  <c r="J392" i="2" s="1"/>
  <c r="J391" i="2" s="1"/>
  <c r="J390" i="2" s="1"/>
  <c r="J389" i="2" s="1"/>
  <c r="J388" i="2" s="1"/>
  <c r="J387" i="2" s="1"/>
  <c r="J386" i="2" s="1"/>
  <c r="J385" i="2" s="1"/>
  <c r="J384" i="2" s="1"/>
  <c r="J383" i="2" s="1"/>
  <c r="J382" i="2" s="1"/>
  <c r="J381" i="2" s="1"/>
  <c r="J380" i="2" s="1"/>
  <c r="J379" i="2" s="1"/>
  <c r="J378" i="2" s="1"/>
  <c r="J377" i="2" s="1"/>
  <c r="J376" i="2" s="1"/>
  <c r="J375" i="2" s="1"/>
  <c r="J374" i="2" s="1"/>
  <c r="J373" i="2" s="1"/>
  <c r="J372" i="2" s="1"/>
  <c r="J371" i="2" s="1"/>
  <c r="J370" i="2" s="1"/>
  <c r="J369" i="2" s="1"/>
  <c r="J368" i="2" s="1"/>
  <c r="J367" i="2" s="1"/>
  <c r="J366" i="2" s="1"/>
  <c r="J365" i="2" s="1"/>
  <c r="J364" i="2" s="1"/>
  <c r="J363" i="2" s="1"/>
  <c r="J362" i="2" s="1"/>
  <c r="J361" i="2" s="1"/>
  <c r="J360" i="2" s="1"/>
  <c r="J359" i="2" s="1"/>
  <c r="J358" i="2" s="1"/>
  <c r="J357" i="2" s="1"/>
  <c r="J356" i="2" s="1"/>
  <c r="J355" i="2" s="1"/>
  <c r="J354" i="2" s="1"/>
  <c r="J353" i="2" s="1"/>
  <c r="J352" i="2" s="1"/>
  <c r="J351" i="2" s="1"/>
  <c r="J350" i="2" s="1"/>
  <c r="J349" i="2" s="1"/>
  <c r="J348" i="2" s="1"/>
  <c r="J347" i="2" s="1"/>
  <c r="J346" i="2" s="1"/>
  <c r="J345" i="2" s="1"/>
  <c r="J344" i="2" s="1"/>
  <c r="J343" i="2" s="1"/>
  <c r="J342" i="2" s="1"/>
  <c r="J341" i="2" s="1"/>
  <c r="J340" i="2" s="1"/>
  <c r="J339" i="2" s="1"/>
  <c r="J338" i="2" s="1"/>
  <c r="J337" i="2" s="1"/>
  <c r="J336" i="2" s="1"/>
  <c r="J335" i="2" s="1"/>
  <c r="J334" i="2" s="1"/>
  <c r="J333" i="2" s="1"/>
  <c r="J332" i="2" s="1"/>
  <c r="J331" i="2" s="1"/>
  <c r="J330" i="2" s="1"/>
  <c r="J329" i="2" s="1"/>
  <c r="J328" i="2" s="1"/>
  <c r="J327" i="2" s="1"/>
  <c r="J326" i="2" s="1"/>
  <c r="J325" i="2" s="1"/>
  <c r="J324" i="2" s="1"/>
  <c r="J323" i="2" s="1"/>
  <c r="J322" i="2" s="1"/>
  <c r="J321" i="2" s="1"/>
  <c r="J320" i="2" s="1"/>
  <c r="J319" i="2" s="1"/>
  <c r="J318" i="2" s="1"/>
  <c r="J317" i="2" s="1"/>
  <c r="J316" i="2" s="1"/>
  <c r="J315" i="2" s="1"/>
  <c r="J314" i="2" s="1"/>
  <c r="J313" i="2" s="1"/>
  <c r="J312" i="2" s="1"/>
  <c r="J311" i="2" s="1"/>
  <c r="J310" i="2" s="1"/>
  <c r="J309" i="2" s="1"/>
  <c r="J308" i="2" s="1"/>
  <c r="J307" i="2" s="1"/>
  <c r="J306" i="2" s="1"/>
  <c r="J305" i="2" s="1"/>
  <c r="J304" i="2" s="1"/>
  <c r="J303" i="2" s="1"/>
  <c r="J302" i="2" s="1"/>
  <c r="J301" i="2" s="1"/>
  <c r="J300" i="2" s="1"/>
  <c r="J299" i="2" s="1"/>
  <c r="J298" i="2" s="1"/>
  <c r="J297" i="2" s="1"/>
  <c r="J296" i="2" s="1"/>
  <c r="J295" i="2" s="1"/>
  <c r="J294" i="2" s="1"/>
  <c r="J293" i="2" s="1"/>
  <c r="J292" i="2" s="1"/>
  <c r="J291" i="2" s="1"/>
  <c r="J290" i="2" s="1"/>
  <c r="J289" i="2" s="1"/>
  <c r="J288" i="2" s="1"/>
  <c r="J287" i="2" s="1"/>
  <c r="J286" i="2" s="1"/>
  <c r="J285" i="2" s="1"/>
  <c r="J284" i="2" s="1"/>
  <c r="J283" i="2" s="1"/>
  <c r="J282" i="2" s="1"/>
  <c r="J281" i="2" s="1"/>
  <c r="J280" i="2" s="1"/>
  <c r="J279" i="2" s="1"/>
  <c r="J278" i="2" s="1"/>
  <c r="J277" i="2" s="1"/>
  <c r="J276" i="2" s="1"/>
  <c r="J275" i="2" s="1"/>
  <c r="J274" i="2" s="1"/>
  <c r="J273" i="2" s="1"/>
  <c r="J272" i="2" s="1"/>
  <c r="J271" i="2" s="1"/>
  <c r="J270" i="2" s="1"/>
  <c r="J269" i="2" s="1"/>
  <c r="J268" i="2" s="1"/>
  <c r="J267" i="2" s="1"/>
  <c r="J266" i="2" s="1"/>
  <c r="J265" i="2" s="1"/>
  <c r="J264" i="2" s="1"/>
  <c r="J263" i="2" s="1"/>
  <c r="J262" i="2" s="1"/>
  <c r="J261" i="2" s="1"/>
  <c r="J260" i="2" s="1"/>
  <c r="J259" i="2" s="1"/>
  <c r="J258" i="2" s="1"/>
  <c r="J257" i="2" s="1"/>
  <c r="J256" i="2" s="1"/>
  <c r="J255" i="2" s="1"/>
  <c r="J254" i="2" s="1"/>
  <c r="J253" i="2" s="1"/>
  <c r="J252" i="2" s="1"/>
  <c r="J251" i="2" s="1"/>
  <c r="J250" i="2" s="1"/>
  <c r="J249" i="2" s="1"/>
  <c r="J248" i="2" s="1"/>
  <c r="J247" i="2" s="1"/>
  <c r="J246" i="2" s="1"/>
  <c r="J245" i="2" s="1"/>
  <c r="J244" i="2" s="1"/>
  <c r="J243" i="2" s="1"/>
  <c r="J242" i="2" s="1"/>
  <c r="J241" i="2" s="1"/>
  <c r="J240" i="2" s="1"/>
  <c r="J239" i="2" s="1"/>
  <c r="J238" i="2" s="1"/>
  <c r="J237" i="2" s="1"/>
  <c r="J236" i="2" s="1"/>
  <c r="J235" i="2" s="1"/>
  <c r="J234" i="2" s="1"/>
  <c r="J233" i="2" s="1"/>
  <c r="J232" i="2" s="1"/>
  <c r="J231" i="2" s="1"/>
  <c r="J230" i="2" s="1"/>
  <c r="B426" i="2"/>
  <c r="B425" i="2" s="1"/>
  <c r="B424" i="2" s="1"/>
  <c r="B423" i="2" s="1"/>
  <c r="B422" i="2" s="1"/>
  <c r="B421" i="2" s="1"/>
  <c r="B420" i="2" s="1"/>
  <c r="B419" i="2" s="1"/>
  <c r="B418" i="2" s="1"/>
  <c r="B417" i="2" s="1"/>
  <c r="B416" i="2" s="1"/>
  <c r="B415" i="2" s="1"/>
  <c r="B414" i="2" s="1"/>
  <c r="B413" i="2" s="1"/>
  <c r="B412" i="2" s="1"/>
  <c r="B411" i="2" s="1"/>
  <c r="B410" i="2" s="1"/>
  <c r="B409" i="2" s="1"/>
  <c r="B408" i="2" s="1"/>
  <c r="B407" i="2" s="1"/>
  <c r="B406" i="2" s="1"/>
  <c r="B405" i="2" s="1"/>
  <c r="B404" i="2" s="1"/>
  <c r="B403" i="2" s="1"/>
  <c r="B402" i="2" s="1"/>
  <c r="B401" i="2" s="1"/>
  <c r="B400" i="2" s="1"/>
  <c r="B399" i="2" s="1"/>
  <c r="B398" i="2" s="1"/>
  <c r="B397" i="2" s="1"/>
  <c r="B396" i="2" s="1"/>
  <c r="B395" i="2" s="1"/>
  <c r="B394" i="2" s="1"/>
  <c r="B393" i="2" s="1"/>
  <c r="B392" i="2" s="1"/>
  <c r="B391" i="2" s="1"/>
  <c r="B390" i="2" s="1"/>
  <c r="B389" i="2" s="1"/>
  <c r="B388" i="2" s="1"/>
  <c r="B387" i="2" s="1"/>
  <c r="B386" i="2" s="1"/>
  <c r="B385" i="2" s="1"/>
  <c r="B384" i="2" s="1"/>
  <c r="B383" i="2" s="1"/>
  <c r="B382" i="2" s="1"/>
  <c r="B381" i="2" s="1"/>
  <c r="B380" i="2" s="1"/>
  <c r="B379" i="2" s="1"/>
  <c r="B378" i="2" s="1"/>
  <c r="B377" i="2" s="1"/>
  <c r="B376" i="2" s="1"/>
  <c r="B375" i="2" s="1"/>
  <c r="B374" i="2" s="1"/>
  <c r="B373" i="2" s="1"/>
  <c r="B372" i="2" s="1"/>
  <c r="B371" i="2" s="1"/>
  <c r="B370" i="2" s="1"/>
  <c r="S425" i="2"/>
  <c r="S424" i="2" s="1"/>
  <c r="S423" i="2" s="1"/>
  <c r="S422" i="2" s="1"/>
  <c r="S421" i="2" s="1"/>
  <c r="S420" i="2" s="1"/>
  <c r="S419" i="2" s="1"/>
  <c r="S418" i="2" s="1"/>
  <c r="S417" i="2" s="1"/>
  <c r="S416" i="2" s="1"/>
  <c r="S415" i="2" s="1"/>
  <c r="S414" i="2" s="1"/>
  <c r="S413" i="2" s="1"/>
  <c r="S412" i="2" s="1"/>
  <c r="S411" i="2" s="1"/>
  <c r="S410" i="2" s="1"/>
  <c r="S409" i="2" s="1"/>
  <c r="S408" i="2" s="1"/>
  <c r="S407" i="2" s="1"/>
  <c r="S406" i="2" s="1"/>
  <c r="S405" i="2" s="1"/>
  <c r="S404" i="2" s="1"/>
  <c r="S403" i="2" s="1"/>
  <c r="S402" i="2" s="1"/>
  <c r="S401" i="2" s="1"/>
  <c r="S400" i="2" s="1"/>
  <c r="S399" i="2" s="1"/>
  <c r="S398" i="2" s="1"/>
  <c r="S397" i="2" s="1"/>
  <c r="S396" i="2" s="1"/>
  <c r="S395" i="2" s="1"/>
  <c r="S394" i="2" s="1"/>
  <c r="S393" i="2" s="1"/>
  <c r="S392" i="2" s="1"/>
  <c r="S391" i="2" s="1"/>
  <c r="S390" i="2" s="1"/>
  <c r="S389" i="2" s="1"/>
  <c r="S388" i="2" s="1"/>
  <c r="S387" i="2" s="1"/>
  <c r="S386" i="2" s="1"/>
  <c r="S385" i="2" s="1"/>
  <c r="S384" i="2" s="1"/>
  <c r="S383" i="2" s="1"/>
  <c r="S382" i="2" s="1"/>
  <c r="S381" i="2" s="1"/>
  <c r="S380" i="2" s="1"/>
  <c r="S379" i="2" s="1"/>
  <c r="S378" i="2" s="1"/>
  <c r="S377" i="2" s="1"/>
  <c r="S376" i="2" s="1"/>
  <c r="S375" i="2" s="1"/>
  <c r="S374" i="2" s="1"/>
  <c r="S373" i="2" s="1"/>
  <c r="S372" i="2" s="1"/>
  <c r="S371" i="2" s="1"/>
  <c r="S370" i="2" s="1"/>
  <c r="S369" i="2" s="1"/>
  <c r="S368" i="2" s="1"/>
  <c r="S367" i="2" s="1"/>
  <c r="S366" i="2" s="1"/>
  <c r="S365" i="2" s="1"/>
  <c r="S364" i="2" s="1"/>
  <c r="S363" i="2" s="1"/>
  <c r="S362" i="2" s="1"/>
  <c r="S361" i="2" s="1"/>
  <c r="S360" i="2" s="1"/>
  <c r="S359" i="2" s="1"/>
  <c r="S358" i="2" s="1"/>
  <c r="S357" i="2" s="1"/>
  <c r="S356" i="2" s="1"/>
  <c r="S355" i="2" s="1"/>
  <c r="S354" i="2" s="1"/>
  <c r="S353" i="2" s="1"/>
  <c r="S352" i="2" s="1"/>
  <c r="S351" i="2" s="1"/>
  <c r="S350" i="2" s="1"/>
  <c r="S349" i="2" s="1"/>
  <c r="S348" i="2" s="1"/>
  <c r="S347" i="2" s="1"/>
  <c r="S346" i="2" s="1"/>
  <c r="S345" i="2" s="1"/>
  <c r="S344" i="2" s="1"/>
  <c r="S343" i="2" s="1"/>
  <c r="S342" i="2" s="1"/>
  <c r="S341" i="2" s="1"/>
  <c r="S340" i="2" s="1"/>
  <c r="S339" i="2" s="1"/>
  <c r="S338" i="2" s="1"/>
  <c r="S337" i="2" s="1"/>
  <c r="S336" i="2" s="1"/>
  <c r="S335" i="2" s="1"/>
  <c r="S334" i="2" s="1"/>
  <c r="S333" i="2" s="1"/>
  <c r="S332" i="2" s="1"/>
  <c r="S331" i="2" s="1"/>
  <c r="S330" i="2" s="1"/>
  <c r="S329" i="2" s="1"/>
  <c r="K425" i="2"/>
  <c r="K424" i="2" s="1"/>
  <c r="K423" i="2" s="1"/>
  <c r="K422" i="2" s="1"/>
  <c r="K421" i="2" s="1"/>
  <c r="K420" i="2" s="1"/>
  <c r="K419" i="2" s="1"/>
  <c r="K418" i="2" s="1"/>
  <c r="K417" i="2" s="1"/>
  <c r="K416" i="2" s="1"/>
  <c r="K415" i="2" s="1"/>
  <c r="K414" i="2" s="1"/>
  <c r="K413" i="2" s="1"/>
  <c r="K412" i="2" s="1"/>
  <c r="K411" i="2" s="1"/>
  <c r="K410" i="2" s="1"/>
  <c r="K409" i="2" s="1"/>
  <c r="K408" i="2" s="1"/>
  <c r="K407" i="2" s="1"/>
  <c r="K406" i="2" s="1"/>
  <c r="K405" i="2" s="1"/>
  <c r="K404" i="2" s="1"/>
  <c r="K403" i="2" s="1"/>
  <c r="K402" i="2" s="1"/>
  <c r="K401" i="2" s="1"/>
  <c r="K400" i="2" s="1"/>
  <c r="K399" i="2" s="1"/>
  <c r="K398" i="2" s="1"/>
  <c r="K397" i="2" s="1"/>
  <c r="K396" i="2" s="1"/>
  <c r="K395" i="2" s="1"/>
  <c r="K394" i="2" s="1"/>
  <c r="K393" i="2" s="1"/>
  <c r="K392" i="2" s="1"/>
  <c r="K391" i="2" s="1"/>
  <c r="K390" i="2" s="1"/>
  <c r="K389" i="2" s="1"/>
  <c r="K388" i="2" s="1"/>
  <c r="K387" i="2" s="1"/>
  <c r="K386" i="2" s="1"/>
  <c r="K385" i="2" s="1"/>
  <c r="K384" i="2" s="1"/>
  <c r="K383" i="2" s="1"/>
  <c r="K382" i="2" s="1"/>
  <c r="K381" i="2" s="1"/>
  <c r="K380" i="2" s="1"/>
  <c r="K379" i="2" s="1"/>
  <c r="K378" i="2" s="1"/>
  <c r="K377" i="2" s="1"/>
  <c r="K376" i="2" s="1"/>
  <c r="K375" i="2" s="1"/>
  <c r="K374" i="2" s="1"/>
  <c r="K373" i="2" s="1"/>
  <c r="K372" i="2" s="1"/>
  <c r="K371" i="2" s="1"/>
  <c r="K370" i="2" s="1"/>
  <c r="K369" i="2" s="1"/>
  <c r="K368" i="2" s="1"/>
  <c r="K367" i="2" s="1"/>
  <c r="K366" i="2" s="1"/>
  <c r="K365" i="2" s="1"/>
  <c r="K364" i="2" s="1"/>
  <c r="K363" i="2" s="1"/>
  <c r="K362" i="2" s="1"/>
  <c r="K361" i="2" s="1"/>
  <c r="K360" i="2" s="1"/>
  <c r="K359" i="2" s="1"/>
  <c r="K358" i="2" s="1"/>
  <c r="K357" i="2" s="1"/>
  <c r="K356" i="2" s="1"/>
  <c r="K355" i="2" s="1"/>
  <c r="K354" i="2" s="1"/>
  <c r="K353" i="2" s="1"/>
  <c r="K352" i="2" s="1"/>
  <c r="K351" i="2" s="1"/>
  <c r="K350" i="2" s="1"/>
  <c r="K349" i="2" s="1"/>
  <c r="K348" i="2" s="1"/>
  <c r="K347" i="2" s="1"/>
  <c r="K346" i="2" s="1"/>
  <c r="K345" i="2" s="1"/>
  <c r="K344" i="2" s="1"/>
  <c r="K343" i="2" s="1"/>
  <c r="K342" i="2" s="1"/>
  <c r="K341" i="2" s="1"/>
  <c r="K340" i="2" s="1"/>
  <c r="K339" i="2" s="1"/>
  <c r="K338" i="2" s="1"/>
  <c r="K337" i="2" s="1"/>
  <c r="K336" i="2" s="1"/>
  <c r="K335" i="2" s="1"/>
  <c r="K334" i="2" s="1"/>
  <c r="K333" i="2" s="1"/>
  <c r="K332" i="2" s="1"/>
  <c r="K331" i="2" s="1"/>
  <c r="K330" i="2" s="1"/>
  <c r="K329" i="2" s="1"/>
  <c r="C425" i="2"/>
  <c r="C424" i="2" s="1"/>
  <c r="C423" i="2" s="1"/>
  <c r="C422" i="2" s="1"/>
  <c r="C421" i="2" s="1"/>
  <c r="C420" i="2" s="1"/>
  <c r="C419" i="2" s="1"/>
  <c r="C418" i="2" s="1"/>
  <c r="C417" i="2" s="1"/>
  <c r="C416" i="2" s="1"/>
  <c r="C415" i="2" s="1"/>
  <c r="C414" i="2" s="1"/>
  <c r="C413" i="2" s="1"/>
  <c r="C412" i="2" s="1"/>
  <c r="C411" i="2" s="1"/>
  <c r="C410" i="2" s="1"/>
  <c r="C409" i="2" s="1"/>
  <c r="C408" i="2" s="1"/>
  <c r="C407" i="2" s="1"/>
  <c r="C406" i="2" s="1"/>
  <c r="C405" i="2" s="1"/>
  <c r="C404" i="2" s="1"/>
  <c r="C403" i="2" s="1"/>
  <c r="C402" i="2" s="1"/>
  <c r="C401" i="2" s="1"/>
  <c r="C400" i="2" s="1"/>
  <c r="C399" i="2" s="1"/>
  <c r="C398" i="2" s="1"/>
  <c r="C397" i="2" s="1"/>
  <c r="C396" i="2" s="1"/>
  <c r="C395" i="2" s="1"/>
  <c r="C394" i="2" s="1"/>
  <c r="C393" i="2" s="1"/>
  <c r="C392" i="2" s="1"/>
  <c r="C391" i="2" s="1"/>
  <c r="C390" i="2" s="1"/>
  <c r="C389" i="2" s="1"/>
  <c r="C388" i="2" s="1"/>
  <c r="C387" i="2" s="1"/>
  <c r="C386" i="2" s="1"/>
  <c r="C385" i="2" s="1"/>
  <c r="C384" i="2" s="1"/>
  <c r="C383" i="2" s="1"/>
  <c r="C382" i="2" s="1"/>
  <c r="C381" i="2" s="1"/>
  <c r="C380" i="2" s="1"/>
  <c r="C379" i="2" s="1"/>
  <c r="C378" i="2" s="1"/>
  <c r="C377" i="2" s="1"/>
  <c r="C376" i="2" s="1"/>
  <c r="C375" i="2" s="1"/>
  <c r="C374" i="2" s="1"/>
  <c r="C373" i="2" s="1"/>
  <c r="C372" i="2" s="1"/>
  <c r="C371" i="2" s="1"/>
  <c r="C370" i="2" s="1"/>
  <c r="C369" i="2" s="1"/>
  <c r="C368" i="2" s="1"/>
  <c r="C367" i="2" s="1"/>
  <c r="C366" i="2" s="1"/>
  <c r="C365" i="2" s="1"/>
  <c r="C364" i="2" s="1"/>
  <c r="C363" i="2" s="1"/>
  <c r="C362" i="2" s="1"/>
  <c r="C361" i="2" s="1"/>
  <c r="C360" i="2" s="1"/>
  <c r="C359" i="2" s="1"/>
  <c r="C358" i="2" s="1"/>
  <c r="C357" i="2" s="1"/>
  <c r="C356" i="2" s="1"/>
  <c r="C355" i="2" s="1"/>
  <c r="C354" i="2" s="1"/>
  <c r="C353" i="2" s="1"/>
  <c r="C352" i="2" s="1"/>
  <c r="C351" i="2" s="1"/>
  <c r="C350" i="2" s="1"/>
  <c r="C349" i="2" s="1"/>
  <c r="C348" i="2" s="1"/>
  <c r="C347" i="2" s="1"/>
  <c r="C346" i="2" s="1"/>
  <c r="C345" i="2" s="1"/>
  <c r="C344" i="2" s="1"/>
  <c r="C343" i="2" s="1"/>
  <c r="C342" i="2" s="1"/>
  <c r="C341" i="2" s="1"/>
  <c r="C340" i="2" s="1"/>
  <c r="C339" i="2" s="1"/>
  <c r="C338" i="2" s="1"/>
  <c r="C337" i="2" s="1"/>
  <c r="C336" i="2" s="1"/>
  <c r="C335" i="2" s="1"/>
  <c r="C334" i="2" s="1"/>
  <c r="C333" i="2" s="1"/>
  <c r="C332" i="2" s="1"/>
  <c r="C331" i="2" s="1"/>
  <c r="C330" i="2" s="1"/>
  <c r="C329" i="2" s="1"/>
  <c r="T424" i="2"/>
  <c r="T423" i="2" s="1"/>
  <c r="T422" i="2" s="1"/>
  <c r="T421" i="2" s="1"/>
  <c r="T420" i="2" s="1"/>
  <c r="T419" i="2" s="1"/>
  <c r="T418" i="2" s="1"/>
  <c r="T417" i="2" s="1"/>
  <c r="T416" i="2" s="1"/>
  <c r="T415" i="2" s="1"/>
  <c r="T414" i="2" s="1"/>
  <c r="T413" i="2" s="1"/>
  <c r="T412" i="2" s="1"/>
  <c r="T411" i="2" s="1"/>
  <c r="T410" i="2" s="1"/>
  <c r="T409" i="2" s="1"/>
  <c r="T408" i="2" s="1"/>
  <c r="T407" i="2" s="1"/>
  <c r="T406" i="2" s="1"/>
  <c r="T405" i="2" s="1"/>
  <c r="T404" i="2" s="1"/>
  <c r="T403" i="2" s="1"/>
  <c r="T402" i="2" s="1"/>
  <c r="T401" i="2" s="1"/>
  <c r="T400" i="2" s="1"/>
  <c r="T399" i="2" s="1"/>
  <c r="T398" i="2" s="1"/>
  <c r="T397" i="2" s="1"/>
  <c r="T396" i="2" s="1"/>
  <c r="T395" i="2" s="1"/>
  <c r="T394" i="2" s="1"/>
  <c r="T393" i="2" s="1"/>
  <c r="T392" i="2" s="1"/>
  <c r="T391" i="2" s="1"/>
  <c r="T390" i="2" s="1"/>
  <c r="T389" i="2" s="1"/>
  <c r="T388" i="2" s="1"/>
  <c r="T387" i="2" s="1"/>
  <c r="T386" i="2" s="1"/>
  <c r="T385" i="2" s="1"/>
  <c r="T384" i="2" s="1"/>
  <c r="T383" i="2" s="1"/>
  <c r="T382" i="2" s="1"/>
  <c r="T381" i="2" s="1"/>
  <c r="T380" i="2" s="1"/>
  <c r="T379" i="2" s="1"/>
  <c r="T378" i="2" s="1"/>
  <c r="T377" i="2" s="1"/>
  <c r="T376" i="2" s="1"/>
  <c r="T375" i="2" s="1"/>
  <c r="T374" i="2" s="1"/>
  <c r="T373" i="2" s="1"/>
  <c r="T372" i="2" s="1"/>
  <c r="L424" i="2"/>
  <c r="L423" i="2" s="1"/>
  <c r="L422" i="2" s="1"/>
  <c r="L421" i="2" s="1"/>
  <c r="L420" i="2" s="1"/>
  <c r="L419" i="2" s="1"/>
  <c r="L418" i="2" s="1"/>
  <c r="L417" i="2" s="1"/>
  <c r="L416" i="2" s="1"/>
  <c r="L415" i="2" s="1"/>
  <c r="L414" i="2" s="1"/>
  <c r="L413" i="2" s="1"/>
  <c r="L412" i="2" s="1"/>
  <c r="L411" i="2" s="1"/>
  <c r="L410" i="2" s="1"/>
  <c r="L409" i="2" s="1"/>
  <c r="L408" i="2" s="1"/>
  <c r="L407" i="2" s="1"/>
  <c r="L406" i="2" s="1"/>
  <c r="L405" i="2" s="1"/>
  <c r="L404" i="2" s="1"/>
  <c r="L403" i="2" s="1"/>
  <c r="L402" i="2" s="1"/>
  <c r="L401" i="2" s="1"/>
  <c r="L400" i="2" s="1"/>
  <c r="L399" i="2" s="1"/>
  <c r="L398" i="2" s="1"/>
  <c r="L397" i="2" s="1"/>
  <c r="L396" i="2" s="1"/>
  <c r="L395" i="2" s="1"/>
  <c r="L394" i="2" s="1"/>
  <c r="L393" i="2" s="1"/>
  <c r="L392" i="2" s="1"/>
  <c r="L391" i="2" s="1"/>
  <c r="L390" i="2" s="1"/>
  <c r="L389" i="2" s="1"/>
  <c r="L388" i="2" s="1"/>
  <c r="L387" i="2" s="1"/>
  <c r="L386" i="2" s="1"/>
  <c r="L385" i="2" s="1"/>
  <c r="L384" i="2" s="1"/>
  <c r="L383" i="2" s="1"/>
  <c r="L382" i="2" s="1"/>
  <c r="L381" i="2" s="1"/>
  <c r="L380" i="2" s="1"/>
  <c r="L379" i="2" s="1"/>
  <c r="L378" i="2" s="1"/>
  <c r="L377" i="2" s="1"/>
  <c r="L376" i="2" s="1"/>
  <c r="L375" i="2" s="1"/>
  <c r="L374" i="2" s="1"/>
  <c r="L373" i="2" s="1"/>
  <c r="L372" i="2" s="1"/>
  <c r="D424" i="2"/>
  <c r="D423" i="2" s="1"/>
  <c r="D422" i="2" s="1"/>
  <c r="D421" i="2" s="1"/>
  <c r="D420" i="2" s="1"/>
  <c r="D419" i="2" s="1"/>
  <c r="D418" i="2" s="1"/>
  <c r="D417" i="2" s="1"/>
  <c r="D416" i="2" s="1"/>
  <c r="D415" i="2" s="1"/>
  <c r="D414" i="2" s="1"/>
  <c r="D413" i="2" s="1"/>
  <c r="D412" i="2" s="1"/>
  <c r="D411" i="2" s="1"/>
  <c r="D410" i="2" s="1"/>
  <c r="D409" i="2" s="1"/>
  <c r="D408" i="2" s="1"/>
  <c r="D407" i="2" s="1"/>
  <c r="D406" i="2" s="1"/>
  <c r="D405" i="2" s="1"/>
  <c r="D404" i="2" s="1"/>
  <c r="D403" i="2" s="1"/>
  <c r="D402" i="2" s="1"/>
  <c r="D401" i="2" s="1"/>
  <c r="D400" i="2" s="1"/>
  <c r="D399" i="2" s="1"/>
  <c r="D398" i="2" s="1"/>
  <c r="D397" i="2" s="1"/>
  <c r="D396" i="2" s="1"/>
  <c r="D395" i="2" s="1"/>
  <c r="D394" i="2" s="1"/>
  <c r="D393" i="2" s="1"/>
  <c r="D392" i="2" s="1"/>
  <c r="D391" i="2" s="1"/>
  <c r="D390" i="2" s="1"/>
  <c r="D389" i="2" s="1"/>
  <c r="D388" i="2" s="1"/>
  <c r="D387" i="2" s="1"/>
  <c r="D386" i="2" s="1"/>
  <c r="D385" i="2" s="1"/>
  <c r="D384" i="2" s="1"/>
  <c r="D383" i="2" s="1"/>
  <c r="D382" i="2" s="1"/>
  <c r="D381" i="2" s="1"/>
  <c r="D380" i="2" s="1"/>
  <c r="D379" i="2" s="1"/>
  <c r="D378" i="2" s="1"/>
  <c r="D377" i="2" s="1"/>
  <c r="D376" i="2" s="1"/>
  <c r="D375" i="2" s="1"/>
  <c r="D374" i="2" s="1"/>
  <c r="D373" i="2" s="1"/>
  <c r="D372" i="2" s="1"/>
  <c r="U423" i="2"/>
  <c r="U422" i="2" s="1"/>
  <c r="U421" i="2" s="1"/>
  <c r="U420" i="2" s="1"/>
  <c r="U419" i="2" s="1"/>
  <c r="U418" i="2" s="1"/>
  <c r="U417" i="2" s="1"/>
  <c r="U416" i="2" s="1"/>
  <c r="U415" i="2" s="1"/>
  <c r="U414" i="2" s="1"/>
  <c r="U413" i="2" s="1"/>
  <c r="U412" i="2" s="1"/>
  <c r="U411" i="2" s="1"/>
  <c r="U410" i="2" s="1"/>
  <c r="U409" i="2" s="1"/>
  <c r="U408" i="2" s="1"/>
  <c r="U407" i="2" s="1"/>
  <c r="U406" i="2" s="1"/>
  <c r="U405" i="2" s="1"/>
  <c r="U404" i="2" s="1"/>
  <c r="U403" i="2" s="1"/>
  <c r="U402" i="2" s="1"/>
  <c r="U401" i="2" s="1"/>
  <c r="U400" i="2" s="1"/>
  <c r="U399" i="2" s="1"/>
  <c r="U398" i="2" s="1"/>
  <c r="U397" i="2" s="1"/>
  <c r="U396" i="2" s="1"/>
  <c r="U395" i="2" s="1"/>
  <c r="U394" i="2" s="1"/>
  <c r="U393" i="2" s="1"/>
  <c r="U392" i="2" s="1"/>
  <c r="U391" i="2" s="1"/>
  <c r="U390" i="2" s="1"/>
  <c r="U389" i="2" s="1"/>
  <c r="U388" i="2" s="1"/>
  <c r="U387" i="2" s="1"/>
  <c r="U386" i="2" s="1"/>
  <c r="U385" i="2" s="1"/>
  <c r="U384" i="2" s="1"/>
  <c r="U383" i="2" s="1"/>
  <c r="U382" i="2" s="1"/>
  <c r="U381" i="2" s="1"/>
  <c r="U380" i="2" s="1"/>
  <c r="U379" i="2" s="1"/>
  <c r="U378" i="2" s="1"/>
  <c r="U377" i="2" s="1"/>
  <c r="U376" i="2" s="1"/>
  <c r="U375" i="2" s="1"/>
  <c r="U374" i="2" s="1"/>
  <c r="U373" i="2" s="1"/>
  <c r="U372" i="2" s="1"/>
  <c r="U371" i="2" s="1"/>
  <c r="U370" i="2" s="1"/>
  <c r="U369" i="2" s="1"/>
  <c r="U368" i="2" s="1"/>
  <c r="U367" i="2" s="1"/>
  <c r="U366" i="2" s="1"/>
  <c r="U365" i="2" s="1"/>
  <c r="U364" i="2" s="1"/>
  <c r="U363" i="2" s="1"/>
  <c r="U362" i="2" s="1"/>
  <c r="U361" i="2" s="1"/>
  <c r="U360" i="2" s="1"/>
  <c r="U359" i="2" s="1"/>
  <c r="U358" i="2" s="1"/>
  <c r="U357" i="2" s="1"/>
  <c r="U356" i="2" s="1"/>
  <c r="U355" i="2" s="1"/>
  <c r="U354" i="2" s="1"/>
  <c r="U353" i="2" s="1"/>
  <c r="U352" i="2" s="1"/>
  <c r="U351" i="2" s="1"/>
  <c r="U350" i="2" s="1"/>
  <c r="U349" i="2" s="1"/>
  <c r="U348" i="2" s="1"/>
  <c r="U347" i="2" s="1"/>
  <c r="U346" i="2" s="1"/>
  <c r="U345" i="2" s="1"/>
  <c r="U344" i="2" s="1"/>
  <c r="U343" i="2" s="1"/>
  <c r="U342" i="2" s="1"/>
  <c r="U341" i="2" s="1"/>
  <c r="U340" i="2" s="1"/>
  <c r="U339" i="2" s="1"/>
  <c r="U338" i="2" s="1"/>
  <c r="U337" i="2" s="1"/>
  <c r="U336" i="2" s="1"/>
  <c r="U335" i="2" s="1"/>
  <c r="U334" i="2" s="1"/>
  <c r="U333" i="2" s="1"/>
  <c r="U332" i="2" s="1"/>
  <c r="U331" i="2" s="1"/>
  <c r="U330" i="2" s="1"/>
  <c r="U329" i="2" s="1"/>
  <c r="U328" i="2" s="1"/>
  <c r="U327" i="2" s="1"/>
  <c r="X371" i="2"/>
  <c r="X370" i="2" s="1"/>
  <c r="X369" i="2" s="1"/>
  <c r="X368" i="2" s="1"/>
  <c r="T371" i="2"/>
  <c r="T370" i="2" s="1"/>
  <c r="T369" i="2" s="1"/>
  <c r="T368" i="2" s="1"/>
  <c r="T367" i="2" s="1"/>
  <c r="T366" i="2" s="1"/>
  <c r="T365" i="2" s="1"/>
  <c r="T364" i="2" s="1"/>
  <c r="T363" i="2" s="1"/>
  <c r="T362" i="2" s="1"/>
  <c r="T361" i="2" s="1"/>
  <c r="T360" i="2" s="1"/>
  <c r="T359" i="2" s="1"/>
  <c r="T358" i="2" s="1"/>
  <c r="T357" i="2" s="1"/>
  <c r="T356" i="2" s="1"/>
  <c r="T355" i="2" s="1"/>
  <c r="T354" i="2" s="1"/>
  <c r="T353" i="2" s="1"/>
  <c r="T352" i="2" s="1"/>
  <c r="T351" i="2" s="1"/>
  <c r="T350" i="2" s="1"/>
  <c r="T349" i="2" s="1"/>
  <c r="T348" i="2" s="1"/>
  <c r="T347" i="2" s="1"/>
  <c r="T346" i="2" s="1"/>
  <c r="T345" i="2" s="1"/>
  <c r="T344" i="2" s="1"/>
  <c r="T343" i="2" s="1"/>
  <c r="T342" i="2" s="1"/>
  <c r="T341" i="2" s="1"/>
  <c r="T340" i="2" s="1"/>
  <c r="T339" i="2" s="1"/>
  <c r="T338" i="2" s="1"/>
  <c r="T337" i="2" s="1"/>
  <c r="T336" i="2" s="1"/>
  <c r="T335" i="2" s="1"/>
  <c r="T334" i="2" s="1"/>
  <c r="T333" i="2" s="1"/>
  <c r="T332" i="2" s="1"/>
  <c r="T331" i="2" s="1"/>
  <c r="T330" i="2" s="1"/>
  <c r="T329" i="2" s="1"/>
  <c r="T328" i="2" s="1"/>
  <c r="L371" i="2"/>
  <c r="L370" i="2" s="1"/>
  <c r="L369" i="2" s="1"/>
  <c r="L368" i="2" s="1"/>
  <c r="L367" i="2" s="1"/>
  <c r="L366" i="2" s="1"/>
  <c r="L365" i="2" s="1"/>
  <c r="L364" i="2" s="1"/>
  <c r="L363" i="2" s="1"/>
  <c r="L362" i="2" s="1"/>
  <c r="L361" i="2" s="1"/>
  <c r="L360" i="2" s="1"/>
  <c r="L359" i="2" s="1"/>
  <c r="L358" i="2" s="1"/>
  <c r="L357" i="2" s="1"/>
  <c r="L356" i="2" s="1"/>
  <c r="L355" i="2" s="1"/>
  <c r="L354" i="2" s="1"/>
  <c r="L353" i="2" s="1"/>
  <c r="L352" i="2" s="1"/>
  <c r="L351" i="2" s="1"/>
  <c r="L350" i="2" s="1"/>
  <c r="L349" i="2" s="1"/>
  <c r="L348" i="2" s="1"/>
  <c r="L347" i="2" s="1"/>
  <c r="L346" i="2" s="1"/>
  <c r="L345" i="2" s="1"/>
  <c r="L344" i="2" s="1"/>
  <c r="L343" i="2" s="1"/>
  <c r="L342" i="2" s="1"/>
  <c r="L341" i="2" s="1"/>
  <c r="L340" i="2" s="1"/>
  <c r="L339" i="2" s="1"/>
  <c r="L338" i="2" s="1"/>
  <c r="L337" i="2" s="1"/>
  <c r="L336" i="2" s="1"/>
  <c r="L335" i="2" s="1"/>
  <c r="L334" i="2" s="1"/>
  <c r="L333" i="2" s="1"/>
  <c r="L332" i="2" s="1"/>
  <c r="L331" i="2" s="1"/>
  <c r="L330" i="2" s="1"/>
  <c r="L329" i="2" s="1"/>
  <c r="L328" i="2" s="1"/>
  <c r="D371" i="2"/>
  <c r="D370" i="2" s="1"/>
  <c r="D369" i="2" s="1"/>
  <c r="D368" i="2" s="1"/>
  <c r="D367" i="2" s="1"/>
  <c r="D366" i="2" s="1"/>
  <c r="D365" i="2" s="1"/>
  <c r="D364" i="2" s="1"/>
  <c r="D363" i="2" s="1"/>
  <c r="D362" i="2" s="1"/>
  <c r="D361" i="2" s="1"/>
  <c r="D360" i="2" s="1"/>
  <c r="D359" i="2" s="1"/>
  <c r="D358" i="2" s="1"/>
  <c r="D357" i="2" s="1"/>
  <c r="D356" i="2" s="1"/>
  <c r="D355" i="2" s="1"/>
  <c r="D354" i="2" s="1"/>
  <c r="D353" i="2" s="1"/>
  <c r="D352" i="2" s="1"/>
  <c r="D351" i="2" s="1"/>
  <c r="D350" i="2" s="1"/>
  <c r="D349" i="2" s="1"/>
  <c r="D348" i="2" s="1"/>
  <c r="D347" i="2" s="1"/>
  <c r="D346" i="2" s="1"/>
  <c r="D345" i="2" s="1"/>
  <c r="D344" i="2" s="1"/>
  <c r="D343" i="2" s="1"/>
  <c r="D342" i="2" s="1"/>
  <c r="D341" i="2" s="1"/>
  <c r="D340" i="2" s="1"/>
  <c r="D339" i="2" s="1"/>
  <c r="D338" i="2" s="1"/>
  <c r="D337" i="2" s="1"/>
  <c r="D336" i="2" s="1"/>
  <c r="D335" i="2" s="1"/>
  <c r="D334" i="2" s="1"/>
  <c r="D333" i="2" s="1"/>
  <c r="D332" i="2" s="1"/>
  <c r="D331" i="2" s="1"/>
  <c r="D330" i="2" s="1"/>
  <c r="D329" i="2" s="1"/>
  <c r="D328" i="2" s="1"/>
  <c r="Q370" i="2"/>
  <c r="Q369" i="2" s="1"/>
  <c r="Q368" i="2" s="1"/>
  <c r="Q367" i="2" s="1"/>
  <c r="M370" i="2"/>
  <c r="M369" i="2" s="1"/>
  <c r="M368" i="2" s="1"/>
  <c r="M367" i="2" s="1"/>
  <c r="M366" i="2" s="1"/>
  <c r="M365" i="2" s="1"/>
  <c r="M364" i="2" s="1"/>
  <c r="M363" i="2" s="1"/>
  <c r="M362" i="2" s="1"/>
  <c r="M361" i="2" s="1"/>
  <c r="M360" i="2" s="1"/>
  <c r="M359" i="2" s="1"/>
  <c r="M358" i="2" s="1"/>
  <c r="M357" i="2" s="1"/>
  <c r="M356" i="2" s="1"/>
  <c r="M355" i="2" s="1"/>
  <c r="M354" i="2" s="1"/>
  <c r="M353" i="2" s="1"/>
  <c r="M352" i="2" s="1"/>
  <c r="M351" i="2" s="1"/>
  <c r="M350" i="2" s="1"/>
  <c r="M349" i="2" s="1"/>
  <c r="M348" i="2" s="1"/>
  <c r="M347" i="2" s="1"/>
  <c r="M346" i="2" s="1"/>
  <c r="M345" i="2" s="1"/>
  <c r="M344" i="2" s="1"/>
  <c r="M343" i="2" s="1"/>
  <c r="M342" i="2" s="1"/>
  <c r="M341" i="2" s="1"/>
  <c r="M340" i="2" s="1"/>
  <c r="M339" i="2" s="1"/>
  <c r="M338" i="2" s="1"/>
  <c r="M337" i="2" s="1"/>
  <c r="M336" i="2" s="1"/>
  <c r="M335" i="2" s="1"/>
  <c r="M334" i="2" s="1"/>
  <c r="M333" i="2" s="1"/>
  <c r="M332" i="2" s="1"/>
  <c r="M331" i="2" s="1"/>
  <c r="M330" i="2" s="1"/>
  <c r="M329" i="2" s="1"/>
  <c r="M328" i="2" s="1"/>
  <c r="M327" i="2" s="1"/>
  <c r="E370" i="2"/>
  <c r="E369" i="2" s="1"/>
  <c r="E368" i="2" s="1"/>
  <c r="E367" i="2" s="1"/>
  <c r="Z369" i="2"/>
  <c r="Z368" i="2" s="1"/>
  <c r="Z367" i="2" s="1"/>
  <c r="Z366" i="2" s="1"/>
  <c r="V369" i="2"/>
  <c r="V368" i="2" s="1"/>
  <c r="V367" i="2" s="1"/>
  <c r="V366" i="2" s="1"/>
  <c r="V365" i="2" s="1"/>
  <c r="V364" i="2" s="1"/>
  <c r="V363" i="2" s="1"/>
  <c r="V362" i="2" s="1"/>
  <c r="V361" i="2" s="1"/>
  <c r="V360" i="2" s="1"/>
  <c r="V359" i="2" s="1"/>
  <c r="V358" i="2" s="1"/>
  <c r="V357" i="2" s="1"/>
  <c r="V356" i="2" s="1"/>
  <c r="V355" i="2" s="1"/>
  <c r="V354" i="2" s="1"/>
  <c r="V353" i="2" s="1"/>
  <c r="V352" i="2" s="1"/>
  <c r="V351" i="2" s="1"/>
  <c r="V350" i="2" s="1"/>
  <c r="V349" i="2" s="1"/>
  <c r="V348" i="2" s="1"/>
  <c r="V347" i="2" s="1"/>
  <c r="V346" i="2" s="1"/>
  <c r="V345" i="2" s="1"/>
  <c r="V344" i="2" s="1"/>
  <c r="V343" i="2" s="1"/>
  <c r="V342" i="2" s="1"/>
  <c r="V341" i="2" s="1"/>
  <c r="V340" i="2" s="1"/>
  <c r="V339" i="2" s="1"/>
  <c r="V338" i="2" s="1"/>
  <c r="V337" i="2" s="1"/>
  <c r="V336" i="2" s="1"/>
  <c r="V335" i="2" s="1"/>
  <c r="V334" i="2" s="1"/>
  <c r="V333" i="2" s="1"/>
  <c r="V332" i="2" s="1"/>
  <c r="V331" i="2" s="1"/>
  <c r="V330" i="2" s="1"/>
  <c r="V329" i="2" s="1"/>
  <c r="V328" i="2" s="1"/>
  <c r="V327" i="2" s="1"/>
  <c r="V326" i="2" s="1"/>
  <c r="R369" i="2"/>
  <c r="R368" i="2" s="1"/>
  <c r="R367" i="2" s="1"/>
  <c r="R366" i="2" s="1"/>
  <c r="N369" i="2"/>
  <c r="N368" i="2" s="1"/>
  <c r="N367" i="2" s="1"/>
  <c r="N366" i="2" s="1"/>
  <c r="F369" i="2"/>
  <c r="F368" i="2" s="1"/>
  <c r="F367" i="2" s="1"/>
  <c r="F366" i="2" s="1"/>
  <c r="F365" i="2" s="1"/>
  <c r="F364" i="2" s="1"/>
  <c r="F363" i="2" s="1"/>
  <c r="F362" i="2" s="1"/>
  <c r="F361" i="2" s="1"/>
  <c r="F360" i="2" s="1"/>
  <c r="F359" i="2" s="1"/>
  <c r="F358" i="2" s="1"/>
  <c r="F357" i="2" s="1"/>
  <c r="F356" i="2" s="1"/>
  <c r="F355" i="2" s="1"/>
  <c r="F354" i="2" s="1"/>
  <c r="F353" i="2" s="1"/>
  <c r="F352" i="2" s="1"/>
  <c r="F351" i="2" s="1"/>
  <c r="F350" i="2" s="1"/>
  <c r="F349" i="2" s="1"/>
  <c r="F348" i="2" s="1"/>
  <c r="F347" i="2" s="1"/>
  <c r="F346" i="2" s="1"/>
  <c r="F345" i="2" s="1"/>
  <c r="F344" i="2" s="1"/>
  <c r="F343" i="2" s="1"/>
  <c r="F342" i="2" s="1"/>
  <c r="F341" i="2" s="1"/>
  <c r="F340" i="2" s="1"/>
  <c r="F339" i="2" s="1"/>
  <c r="F338" i="2" s="1"/>
  <c r="F337" i="2" s="1"/>
  <c r="F336" i="2" s="1"/>
  <c r="F335" i="2" s="1"/>
  <c r="F334" i="2" s="1"/>
  <c r="F333" i="2" s="1"/>
  <c r="F332" i="2" s="1"/>
  <c r="F331" i="2" s="1"/>
  <c r="F330" i="2" s="1"/>
  <c r="F329" i="2" s="1"/>
  <c r="F328" i="2" s="1"/>
  <c r="F327" i="2" s="1"/>
  <c r="F326" i="2" s="1"/>
  <c r="B369" i="2"/>
  <c r="B368" i="2" s="1"/>
  <c r="W368" i="2"/>
  <c r="W367" i="2" s="1"/>
  <c r="W366" i="2" s="1"/>
  <c r="W365" i="2" s="1"/>
  <c r="W364" i="2" s="1"/>
  <c r="W363" i="2" s="1"/>
  <c r="W362" i="2" s="1"/>
  <c r="W361" i="2" s="1"/>
  <c r="W360" i="2" s="1"/>
  <c r="W359" i="2" s="1"/>
  <c r="W358" i="2" s="1"/>
  <c r="W357" i="2" s="1"/>
  <c r="W356" i="2" s="1"/>
  <c r="W355" i="2" s="1"/>
  <c r="W354" i="2" s="1"/>
  <c r="W353" i="2" s="1"/>
  <c r="W352" i="2" s="1"/>
  <c r="W351" i="2" s="1"/>
  <c r="W350" i="2" s="1"/>
  <c r="W349" i="2" s="1"/>
  <c r="W348" i="2" s="1"/>
  <c r="W347" i="2" s="1"/>
  <c r="W346" i="2" s="1"/>
  <c r="W345" i="2" s="1"/>
  <c r="W344" i="2" s="1"/>
  <c r="W343" i="2" s="1"/>
  <c r="W342" i="2" s="1"/>
  <c r="W341" i="2" s="1"/>
  <c r="W340" i="2" s="1"/>
  <c r="W339" i="2" s="1"/>
  <c r="W338" i="2" s="1"/>
  <c r="W337" i="2" s="1"/>
  <c r="W336" i="2" s="1"/>
  <c r="W335" i="2" s="1"/>
  <c r="W334" i="2" s="1"/>
  <c r="W333" i="2" s="1"/>
  <c r="W332" i="2" s="1"/>
  <c r="W331" i="2" s="1"/>
  <c r="W330" i="2" s="1"/>
  <c r="W329" i="2" s="1"/>
  <c r="W328" i="2" s="1"/>
  <c r="W327" i="2" s="1"/>
  <c r="W326" i="2" s="1"/>
  <c r="W325" i="2" s="1"/>
  <c r="O368" i="2"/>
  <c r="O367" i="2" s="1"/>
  <c r="O366" i="2" s="1"/>
  <c r="O365" i="2" s="1"/>
  <c r="O364" i="2" s="1"/>
  <c r="O363" i="2" s="1"/>
  <c r="O362" i="2" s="1"/>
  <c r="O361" i="2" s="1"/>
  <c r="O360" i="2" s="1"/>
  <c r="O359" i="2" s="1"/>
  <c r="O358" i="2" s="1"/>
  <c r="O357" i="2" s="1"/>
  <c r="O356" i="2" s="1"/>
  <c r="O355" i="2" s="1"/>
  <c r="O354" i="2" s="1"/>
  <c r="O353" i="2" s="1"/>
  <c r="O352" i="2" s="1"/>
  <c r="O351" i="2" s="1"/>
  <c r="O350" i="2" s="1"/>
  <c r="O349" i="2" s="1"/>
  <c r="O348" i="2" s="1"/>
  <c r="O347" i="2" s="1"/>
  <c r="O346" i="2" s="1"/>
  <c r="O345" i="2" s="1"/>
  <c r="O344" i="2" s="1"/>
  <c r="O343" i="2" s="1"/>
  <c r="O342" i="2" s="1"/>
  <c r="O341" i="2" s="1"/>
  <c r="O340" i="2" s="1"/>
  <c r="O339" i="2" s="1"/>
  <c r="O338" i="2" s="1"/>
  <c r="O337" i="2" s="1"/>
  <c r="O336" i="2" s="1"/>
  <c r="O335" i="2" s="1"/>
  <c r="O334" i="2" s="1"/>
  <c r="O333" i="2" s="1"/>
  <c r="O332" i="2" s="1"/>
  <c r="O331" i="2" s="1"/>
  <c r="O330" i="2" s="1"/>
  <c r="O329" i="2" s="1"/>
  <c r="O328" i="2" s="1"/>
  <c r="O327" i="2" s="1"/>
  <c r="O326" i="2" s="1"/>
  <c r="O325" i="2" s="1"/>
  <c r="O324" i="2" s="1"/>
  <c r="O323" i="2" s="1"/>
  <c r="O322" i="2" s="1"/>
  <c r="O321" i="2" s="1"/>
  <c r="O320" i="2" s="1"/>
  <c r="O319" i="2" s="1"/>
  <c r="O318" i="2" s="1"/>
  <c r="O317" i="2" s="1"/>
  <c r="O316" i="2" s="1"/>
  <c r="O315" i="2" s="1"/>
  <c r="O314" i="2" s="1"/>
  <c r="O313" i="2" s="1"/>
  <c r="O312" i="2" s="1"/>
  <c r="O311" i="2" s="1"/>
  <c r="O310" i="2" s="1"/>
  <c r="O309" i="2" s="1"/>
  <c r="O308" i="2" s="1"/>
  <c r="O307" i="2" s="1"/>
  <c r="O306" i="2" s="1"/>
  <c r="O305" i="2" s="1"/>
  <c r="O304" i="2" s="1"/>
  <c r="O303" i="2" s="1"/>
  <c r="O302" i="2" s="1"/>
  <c r="O301" i="2" s="1"/>
  <c r="O300" i="2" s="1"/>
  <c r="O299" i="2" s="1"/>
  <c r="O298" i="2" s="1"/>
  <c r="O297" i="2" s="1"/>
  <c r="O296" i="2" s="1"/>
  <c r="O295" i="2" s="1"/>
  <c r="O294" i="2" s="1"/>
  <c r="O293" i="2" s="1"/>
  <c r="O292" i="2" s="1"/>
  <c r="O291" i="2" s="1"/>
  <c r="O290" i="2" s="1"/>
  <c r="O289" i="2" s="1"/>
  <c r="O288" i="2" s="1"/>
  <c r="O287" i="2" s="1"/>
  <c r="O286" i="2" s="1"/>
  <c r="O285" i="2" s="1"/>
  <c r="O284" i="2" s="1"/>
  <c r="O283" i="2" s="1"/>
  <c r="O282" i="2" s="1"/>
  <c r="O281" i="2" s="1"/>
  <c r="O280" i="2" s="1"/>
  <c r="O279" i="2" s="1"/>
  <c r="O278" i="2" s="1"/>
  <c r="O277" i="2" s="1"/>
  <c r="O276" i="2" s="1"/>
  <c r="O275" i="2" s="1"/>
  <c r="O274" i="2" s="1"/>
  <c r="O273" i="2" s="1"/>
  <c r="O272" i="2" s="1"/>
  <c r="O271" i="2" s="1"/>
  <c r="O270" i="2" s="1"/>
  <c r="O269" i="2" s="1"/>
  <c r="O268" i="2" s="1"/>
  <c r="O267" i="2" s="1"/>
  <c r="O266" i="2" s="1"/>
  <c r="O265" i="2" s="1"/>
  <c r="O264" i="2" s="1"/>
  <c r="O263" i="2" s="1"/>
  <c r="O262" i="2" s="1"/>
  <c r="O261" i="2" s="1"/>
  <c r="O260" i="2" s="1"/>
  <c r="O259" i="2" s="1"/>
  <c r="O258" i="2" s="1"/>
  <c r="O257" i="2" s="1"/>
  <c r="O256" i="2" s="1"/>
  <c r="O255" i="2" s="1"/>
  <c r="O254" i="2" s="1"/>
  <c r="O253" i="2" s="1"/>
  <c r="O252" i="2" s="1"/>
  <c r="O251" i="2" s="1"/>
  <c r="O250" i="2" s="1"/>
  <c r="O249" i="2" s="1"/>
  <c r="O248" i="2" s="1"/>
  <c r="O247" i="2" s="1"/>
  <c r="O246" i="2" s="1"/>
  <c r="O245" i="2" s="1"/>
  <c r="O244" i="2" s="1"/>
  <c r="O243" i="2" s="1"/>
  <c r="O242" i="2" s="1"/>
  <c r="O241" i="2" s="1"/>
  <c r="O240" i="2" s="1"/>
  <c r="O239" i="2" s="1"/>
  <c r="O238" i="2" s="1"/>
  <c r="O237" i="2" s="1"/>
  <c r="O236" i="2" s="1"/>
  <c r="O235" i="2" s="1"/>
  <c r="O234" i="2" s="1"/>
  <c r="O233" i="2" s="1"/>
  <c r="O232" i="2" s="1"/>
  <c r="O231" i="2" s="1"/>
  <c r="O230" i="2" s="1"/>
  <c r="O229" i="2" s="1"/>
  <c r="X367" i="2"/>
  <c r="X366" i="2" s="1"/>
  <c r="X365" i="2" s="1"/>
  <c r="X364" i="2" s="1"/>
  <c r="X363" i="2" s="1"/>
  <c r="X362" i="2" s="1"/>
  <c r="X361" i="2" s="1"/>
  <c r="X360" i="2" s="1"/>
  <c r="X359" i="2" s="1"/>
  <c r="X358" i="2" s="1"/>
  <c r="X357" i="2" s="1"/>
  <c r="X356" i="2" s="1"/>
  <c r="X355" i="2" s="1"/>
  <c r="X354" i="2" s="1"/>
  <c r="X353" i="2" s="1"/>
  <c r="X352" i="2" s="1"/>
  <c r="X351" i="2" s="1"/>
  <c r="X350" i="2" s="1"/>
  <c r="X349" i="2" s="1"/>
  <c r="X348" i="2" s="1"/>
  <c r="X347" i="2" s="1"/>
  <c r="X346" i="2" s="1"/>
  <c r="X345" i="2" s="1"/>
  <c r="X344" i="2" s="1"/>
  <c r="X343" i="2" s="1"/>
  <c r="X342" i="2" s="1"/>
  <c r="X341" i="2" s="1"/>
  <c r="X340" i="2" s="1"/>
  <c r="X339" i="2" s="1"/>
  <c r="X338" i="2" s="1"/>
  <c r="X337" i="2" s="1"/>
  <c r="X336" i="2" s="1"/>
  <c r="X335" i="2" s="1"/>
  <c r="X334" i="2" s="1"/>
  <c r="X333" i="2" s="1"/>
  <c r="X332" i="2" s="1"/>
  <c r="X331" i="2" s="1"/>
  <c r="X330" i="2" s="1"/>
  <c r="X329" i="2" s="1"/>
  <c r="X328" i="2" s="1"/>
  <c r="X327" i="2" s="1"/>
  <c r="X326" i="2" s="1"/>
  <c r="X325" i="2" s="1"/>
  <c r="X324" i="2" s="1"/>
  <c r="X323" i="2" s="1"/>
  <c r="X322" i="2" s="1"/>
  <c r="X321" i="2" s="1"/>
  <c r="X320" i="2" s="1"/>
  <c r="X319" i="2" s="1"/>
  <c r="X318" i="2" s="1"/>
  <c r="X317" i="2" s="1"/>
  <c r="X316" i="2" s="1"/>
  <c r="X315" i="2" s="1"/>
  <c r="X314" i="2" s="1"/>
  <c r="X313" i="2" s="1"/>
  <c r="X312" i="2" s="1"/>
  <c r="X311" i="2" s="1"/>
  <c r="X310" i="2" s="1"/>
  <c r="X309" i="2" s="1"/>
  <c r="X308" i="2" s="1"/>
  <c r="X307" i="2" s="1"/>
  <c r="X306" i="2" s="1"/>
  <c r="X305" i="2" s="1"/>
  <c r="X304" i="2" s="1"/>
  <c r="X303" i="2" s="1"/>
  <c r="X302" i="2" s="1"/>
  <c r="X301" i="2" s="1"/>
  <c r="X300" i="2" s="1"/>
  <c r="X299" i="2" s="1"/>
  <c r="X298" i="2" s="1"/>
  <c r="X297" i="2" s="1"/>
  <c r="X296" i="2" s="1"/>
  <c r="X295" i="2" s="1"/>
  <c r="X294" i="2" s="1"/>
  <c r="X293" i="2" s="1"/>
  <c r="X292" i="2" s="1"/>
  <c r="X291" i="2" s="1"/>
  <c r="X290" i="2" s="1"/>
  <c r="X289" i="2" s="1"/>
  <c r="X288" i="2" s="1"/>
  <c r="X287" i="2" s="1"/>
  <c r="X286" i="2" s="1"/>
  <c r="X285" i="2" s="1"/>
  <c r="X284" i="2" s="1"/>
  <c r="X283" i="2" s="1"/>
  <c r="X282" i="2" s="1"/>
  <c r="X281" i="2" s="1"/>
  <c r="X280" i="2" s="1"/>
  <c r="X279" i="2" s="1"/>
  <c r="X278" i="2" s="1"/>
  <c r="X277" i="2" s="1"/>
  <c r="X276" i="2" s="1"/>
  <c r="X275" i="2" s="1"/>
  <c r="X274" i="2" s="1"/>
  <c r="X273" i="2" s="1"/>
  <c r="X272" i="2" s="1"/>
  <c r="X271" i="2" s="1"/>
  <c r="X270" i="2" s="1"/>
  <c r="X269" i="2" s="1"/>
  <c r="X268" i="2" s="1"/>
  <c r="X267" i="2" s="1"/>
  <c r="X266" i="2" s="1"/>
  <c r="X265" i="2" s="1"/>
  <c r="X264" i="2" s="1"/>
  <c r="X263" i="2" s="1"/>
  <c r="X262" i="2" s="1"/>
  <c r="X261" i="2" s="1"/>
  <c r="X260" i="2" s="1"/>
  <c r="X259" i="2" s="1"/>
  <c r="X258" i="2" s="1"/>
  <c r="X257" i="2" s="1"/>
  <c r="X256" i="2" s="1"/>
  <c r="X255" i="2" s="1"/>
  <c r="X254" i="2" s="1"/>
  <c r="X253" i="2" s="1"/>
  <c r="X252" i="2" s="1"/>
  <c r="X251" i="2" s="1"/>
  <c r="X250" i="2" s="1"/>
  <c r="X249" i="2" s="1"/>
  <c r="X248" i="2" s="1"/>
  <c r="X247" i="2" s="1"/>
  <c r="X246" i="2" s="1"/>
  <c r="X245" i="2" s="1"/>
  <c r="X244" i="2" s="1"/>
  <c r="X243" i="2" s="1"/>
  <c r="X242" i="2" s="1"/>
  <c r="X241" i="2" s="1"/>
  <c r="X240" i="2" s="1"/>
  <c r="X239" i="2" s="1"/>
  <c r="X238" i="2" s="1"/>
  <c r="X237" i="2" s="1"/>
  <c r="X236" i="2" s="1"/>
  <c r="X235" i="2" s="1"/>
  <c r="X234" i="2" s="1"/>
  <c r="X233" i="2" s="1"/>
  <c r="X232" i="2" s="1"/>
  <c r="B367" i="2"/>
  <c r="B366" i="2" s="1"/>
  <c r="Q366" i="2"/>
  <c r="Q365" i="2" s="1"/>
  <c r="Q364" i="2" s="1"/>
  <c r="Q363" i="2" s="1"/>
  <c r="Q362" i="2" s="1"/>
  <c r="Q361" i="2" s="1"/>
  <c r="Q360" i="2" s="1"/>
  <c r="Q359" i="2" s="1"/>
  <c r="Q358" i="2" s="1"/>
  <c r="Q357" i="2" s="1"/>
  <c r="Q356" i="2" s="1"/>
  <c r="Q355" i="2" s="1"/>
  <c r="Q354" i="2" s="1"/>
  <c r="Q353" i="2" s="1"/>
  <c r="Q352" i="2" s="1"/>
  <c r="Q351" i="2" s="1"/>
  <c r="Q350" i="2" s="1"/>
  <c r="Q349" i="2" s="1"/>
  <c r="Q348" i="2" s="1"/>
  <c r="Q347" i="2" s="1"/>
  <c r="Q346" i="2" s="1"/>
  <c r="Q345" i="2" s="1"/>
  <c r="Q344" i="2" s="1"/>
  <c r="Q343" i="2" s="1"/>
  <c r="Q342" i="2" s="1"/>
  <c r="Q341" i="2" s="1"/>
  <c r="Q340" i="2" s="1"/>
  <c r="Q339" i="2" s="1"/>
  <c r="Q338" i="2" s="1"/>
  <c r="Q337" i="2" s="1"/>
  <c r="Q336" i="2" s="1"/>
  <c r="Q335" i="2" s="1"/>
  <c r="Q334" i="2" s="1"/>
  <c r="Q333" i="2" s="1"/>
  <c r="Q332" i="2" s="1"/>
  <c r="Q331" i="2" s="1"/>
  <c r="Q330" i="2" s="1"/>
  <c r="Q329" i="2" s="1"/>
  <c r="Q328" i="2" s="1"/>
  <c r="Q327" i="2" s="1"/>
  <c r="Q326" i="2" s="1"/>
  <c r="Q325" i="2" s="1"/>
  <c r="Q324" i="2" s="1"/>
  <c r="Q323" i="2" s="1"/>
  <c r="Q322" i="2" s="1"/>
  <c r="Q321" i="2" s="1"/>
  <c r="Q320" i="2" s="1"/>
  <c r="Q319" i="2" s="1"/>
  <c r="Q318" i="2" s="1"/>
  <c r="Q317" i="2" s="1"/>
  <c r="Q316" i="2" s="1"/>
  <c r="Q315" i="2" s="1"/>
  <c r="Q314" i="2" s="1"/>
  <c r="Q313" i="2" s="1"/>
  <c r="Q312" i="2" s="1"/>
  <c r="Q311" i="2" s="1"/>
  <c r="Q310" i="2" s="1"/>
  <c r="Q309" i="2" s="1"/>
  <c r="Q308" i="2" s="1"/>
  <c r="Q307" i="2" s="1"/>
  <c r="Q306" i="2" s="1"/>
  <c r="Q305" i="2" s="1"/>
  <c r="Q304" i="2" s="1"/>
  <c r="Q303" i="2" s="1"/>
  <c r="Q302" i="2" s="1"/>
  <c r="Q301" i="2" s="1"/>
  <c r="Q300" i="2" s="1"/>
  <c r="Q299" i="2" s="1"/>
  <c r="Q298" i="2" s="1"/>
  <c r="Q297" i="2" s="1"/>
  <c r="Q296" i="2" s="1"/>
  <c r="Q295" i="2" s="1"/>
  <c r="Q294" i="2" s="1"/>
  <c r="Q293" i="2" s="1"/>
  <c r="Q292" i="2" s="1"/>
  <c r="Q291" i="2" s="1"/>
  <c r="Q290" i="2" s="1"/>
  <c r="Q289" i="2" s="1"/>
  <c r="Q288" i="2" s="1"/>
  <c r="Q287" i="2" s="1"/>
  <c r="Q286" i="2" s="1"/>
  <c r="Q285" i="2" s="1"/>
  <c r="Q284" i="2" s="1"/>
  <c r="Q283" i="2" s="1"/>
  <c r="Q282" i="2" s="1"/>
  <c r="Q281" i="2" s="1"/>
  <c r="Q280" i="2" s="1"/>
  <c r="Q279" i="2" s="1"/>
  <c r="Q278" i="2" s="1"/>
  <c r="Q277" i="2" s="1"/>
  <c r="Q276" i="2" s="1"/>
  <c r="Q275" i="2" s="1"/>
  <c r="Q274" i="2" s="1"/>
  <c r="Q273" i="2" s="1"/>
  <c r="Q272" i="2" s="1"/>
  <c r="Q271" i="2" s="1"/>
  <c r="Q270" i="2" s="1"/>
  <c r="Q269" i="2" s="1"/>
  <c r="Q268" i="2" s="1"/>
  <c r="Q267" i="2" s="1"/>
  <c r="Q266" i="2" s="1"/>
  <c r="Q265" i="2" s="1"/>
  <c r="Q264" i="2" s="1"/>
  <c r="Q263" i="2" s="1"/>
  <c r="Q262" i="2" s="1"/>
  <c r="Q261" i="2" s="1"/>
  <c r="Q260" i="2" s="1"/>
  <c r="Q259" i="2" s="1"/>
  <c r="Q258" i="2" s="1"/>
  <c r="Q257" i="2" s="1"/>
  <c r="Q256" i="2" s="1"/>
  <c r="Q255" i="2" s="1"/>
  <c r="Q254" i="2" s="1"/>
  <c r="Q253" i="2" s="1"/>
  <c r="Q252" i="2" s="1"/>
  <c r="Q251" i="2" s="1"/>
  <c r="Q250" i="2" s="1"/>
  <c r="Q249" i="2" s="1"/>
  <c r="Q248" i="2" s="1"/>
  <c r="Q247" i="2" s="1"/>
  <c r="Q246" i="2" s="1"/>
  <c r="Q245" i="2" s="1"/>
  <c r="Q244" i="2" s="1"/>
  <c r="Q243" i="2" s="1"/>
  <c r="Q242" i="2" s="1"/>
  <c r="Q241" i="2" s="1"/>
  <c r="Q240" i="2" s="1"/>
  <c r="Q239" i="2" s="1"/>
  <c r="Q238" i="2" s="1"/>
  <c r="Q237" i="2" s="1"/>
  <c r="Q236" i="2" s="1"/>
  <c r="Q235" i="2" s="1"/>
  <c r="Q234" i="2" s="1"/>
  <c r="Q233" i="2" s="1"/>
  <c r="Q232" i="2" s="1"/>
  <c r="Q231" i="2" s="1"/>
  <c r="E366" i="2"/>
  <c r="E365" i="2" s="1"/>
  <c r="E364" i="2" s="1"/>
  <c r="E363" i="2" s="1"/>
  <c r="E362" i="2" s="1"/>
  <c r="E361" i="2" s="1"/>
  <c r="E360" i="2" s="1"/>
  <c r="E359" i="2" s="1"/>
  <c r="E358" i="2" s="1"/>
  <c r="E357" i="2" s="1"/>
  <c r="E356" i="2" s="1"/>
  <c r="E355" i="2" s="1"/>
  <c r="E354" i="2" s="1"/>
  <c r="E353" i="2" s="1"/>
  <c r="E352" i="2" s="1"/>
  <c r="E351" i="2" s="1"/>
  <c r="E350" i="2" s="1"/>
  <c r="E349" i="2" s="1"/>
  <c r="E348" i="2" s="1"/>
  <c r="E347" i="2" s="1"/>
  <c r="E346" i="2" s="1"/>
  <c r="E345" i="2" s="1"/>
  <c r="E344" i="2" s="1"/>
  <c r="E343" i="2" s="1"/>
  <c r="E342" i="2" s="1"/>
  <c r="E341" i="2" s="1"/>
  <c r="E340" i="2" s="1"/>
  <c r="E339" i="2" s="1"/>
  <c r="E338" i="2" s="1"/>
  <c r="E337" i="2" s="1"/>
  <c r="E336" i="2" s="1"/>
  <c r="E335" i="2" s="1"/>
  <c r="E334" i="2" s="1"/>
  <c r="E333" i="2" s="1"/>
  <c r="E332" i="2" s="1"/>
  <c r="E331" i="2" s="1"/>
  <c r="E330" i="2" s="1"/>
  <c r="E329" i="2" s="1"/>
  <c r="E328" i="2" s="1"/>
  <c r="E327" i="2" s="1"/>
  <c r="Z365" i="2"/>
  <c r="Z364" i="2" s="1"/>
  <c r="Z363" i="2" s="1"/>
  <c r="Z362" i="2" s="1"/>
  <c r="Z361" i="2" s="1"/>
  <c r="Z360" i="2" s="1"/>
  <c r="Z359" i="2" s="1"/>
  <c r="Z358" i="2" s="1"/>
  <c r="Z357" i="2" s="1"/>
  <c r="Z356" i="2" s="1"/>
  <c r="Z355" i="2" s="1"/>
  <c r="Z354" i="2" s="1"/>
  <c r="Z353" i="2" s="1"/>
  <c r="Z352" i="2" s="1"/>
  <c r="Z351" i="2" s="1"/>
  <c r="Z350" i="2" s="1"/>
  <c r="Z349" i="2" s="1"/>
  <c r="Z348" i="2" s="1"/>
  <c r="Z347" i="2" s="1"/>
  <c r="Z346" i="2" s="1"/>
  <c r="Z345" i="2" s="1"/>
  <c r="Z344" i="2" s="1"/>
  <c r="Z343" i="2" s="1"/>
  <c r="Z342" i="2" s="1"/>
  <c r="Z341" i="2" s="1"/>
  <c r="Z340" i="2" s="1"/>
  <c r="Z339" i="2" s="1"/>
  <c r="Z338" i="2" s="1"/>
  <c r="Z337" i="2" s="1"/>
  <c r="Z336" i="2" s="1"/>
  <c r="Z335" i="2" s="1"/>
  <c r="Z334" i="2" s="1"/>
  <c r="Z333" i="2" s="1"/>
  <c r="Z332" i="2" s="1"/>
  <c r="Z331" i="2" s="1"/>
  <c r="Z330" i="2" s="1"/>
  <c r="Z329" i="2" s="1"/>
  <c r="Z328" i="2" s="1"/>
  <c r="Z327" i="2" s="1"/>
  <c r="Z326" i="2" s="1"/>
  <c r="Z325" i="2" s="1"/>
  <c r="Z324" i="2" s="1"/>
  <c r="Z323" i="2" s="1"/>
  <c r="Z322" i="2" s="1"/>
  <c r="Z321" i="2" s="1"/>
  <c r="Z320" i="2" s="1"/>
  <c r="Z319" i="2" s="1"/>
  <c r="Z318" i="2" s="1"/>
  <c r="Z317" i="2" s="1"/>
  <c r="Z316" i="2" s="1"/>
  <c r="Z315" i="2" s="1"/>
  <c r="Z314" i="2" s="1"/>
  <c r="Z313" i="2" s="1"/>
  <c r="Z312" i="2" s="1"/>
  <c r="Z311" i="2" s="1"/>
  <c r="Z310" i="2" s="1"/>
  <c r="Z309" i="2" s="1"/>
  <c r="Z308" i="2" s="1"/>
  <c r="Z307" i="2" s="1"/>
  <c r="Z306" i="2" s="1"/>
  <c r="Z305" i="2" s="1"/>
  <c r="Z304" i="2" s="1"/>
  <c r="Z303" i="2" s="1"/>
  <c r="Z302" i="2" s="1"/>
  <c r="Z301" i="2" s="1"/>
  <c r="Z300" i="2" s="1"/>
  <c r="Z299" i="2" s="1"/>
  <c r="Z298" i="2" s="1"/>
  <c r="Z297" i="2" s="1"/>
  <c r="Z296" i="2" s="1"/>
  <c r="Z295" i="2" s="1"/>
  <c r="Z294" i="2" s="1"/>
  <c r="Z293" i="2" s="1"/>
  <c r="Z292" i="2" s="1"/>
  <c r="Z291" i="2" s="1"/>
  <c r="Z290" i="2" s="1"/>
  <c r="Z289" i="2" s="1"/>
  <c r="Z288" i="2" s="1"/>
  <c r="Z287" i="2" s="1"/>
  <c r="Z286" i="2" s="1"/>
  <c r="Z285" i="2" s="1"/>
  <c r="Z284" i="2" s="1"/>
  <c r="Z283" i="2" s="1"/>
  <c r="Z282" i="2" s="1"/>
  <c r="Z281" i="2" s="1"/>
  <c r="Z280" i="2" s="1"/>
  <c r="Z279" i="2" s="1"/>
  <c r="Z278" i="2" s="1"/>
  <c r="Z277" i="2" s="1"/>
  <c r="Z276" i="2" s="1"/>
  <c r="Z275" i="2" s="1"/>
  <c r="Z274" i="2" s="1"/>
  <c r="Z273" i="2" s="1"/>
  <c r="Z272" i="2" s="1"/>
  <c r="Z271" i="2" s="1"/>
  <c r="Z270" i="2" s="1"/>
  <c r="Z269" i="2" s="1"/>
  <c r="Z268" i="2" s="1"/>
  <c r="Z267" i="2" s="1"/>
  <c r="Z266" i="2" s="1"/>
  <c r="Z265" i="2" s="1"/>
  <c r="Z264" i="2" s="1"/>
  <c r="Z263" i="2" s="1"/>
  <c r="Z262" i="2" s="1"/>
  <c r="Z261" i="2" s="1"/>
  <c r="Z260" i="2" s="1"/>
  <c r="Z259" i="2" s="1"/>
  <c r="Z258" i="2" s="1"/>
  <c r="Z257" i="2" s="1"/>
  <c r="Z256" i="2" s="1"/>
  <c r="Z255" i="2" s="1"/>
  <c r="Z254" i="2" s="1"/>
  <c r="Z253" i="2" s="1"/>
  <c r="Z252" i="2" s="1"/>
  <c r="Z251" i="2" s="1"/>
  <c r="Z250" i="2" s="1"/>
  <c r="Z249" i="2" s="1"/>
  <c r="Z248" i="2" s="1"/>
  <c r="Z247" i="2" s="1"/>
  <c r="Z246" i="2" s="1"/>
  <c r="Z245" i="2" s="1"/>
  <c r="Z244" i="2" s="1"/>
  <c r="Z243" i="2" s="1"/>
  <c r="Z242" i="2" s="1"/>
  <c r="Z241" i="2" s="1"/>
  <c r="Z240" i="2" s="1"/>
  <c r="Z239" i="2" s="1"/>
  <c r="Z238" i="2" s="1"/>
  <c r="Z237" i="2" s="1"/>
  <c r="Z236" i="2" s="1"/>
  <c r="Z235" i="2" s="1"/>
  <c r="Z234" i="2" s="1"/>
  <c r="Z233" i="2" s="1"/>
  <c r="Z232" i="2" s="1"/>
  <c r="Z231" i="2" s="1"/>
  <c r="Z230" i="2" s="1"/>
  <c r="R365" i="2"/>
  <c r="R364" i="2" s="1"/>
  <c r="R363" i="2" s="1"/>
  <c r="R362" i="2" s="1"/>
  <c r="R361" i="2" s="1"/>
  <c r="R360" i="2" s="1"/>
  <c r="R359" i="2" s="1"/>
  <c r="R358" i="2" s="1"/>
  <c r="R357" i="2" s="1"/>
  <c r="R356" i="2" s="1"/>
  <c r="R355" i="2" s="1"/>
  <c r="R354" i="2" s="1"/>
  <c r="R353" i="2" s="1"/>
  <c r="R352" i="2" s="1"/>
  <c r="R351" i="2" s="1"/>
  <c r="R350" i="2" s="1"/>
  <c r="R349" i="2" s="1"/>
  <c r="R348" i="2" s="1"/>
  <c r="R347" i="2" s="1"/>
  <c r="R346" i="2" s="1"/>
  <c r="R345" i="2" s="1"/>
  <c r="R344" i="2" s="1"/>
  <c r="R343" i="2" s="1"/>
  <c r="R342" i="2" s="1"/>
  <c r="R341" i="2" s="1"/>
  <c r="R340" i="2" s="1"/>
  <c r="R339" i="2" s="1"/>
  <c r="R338" i="2" s="1"/>
  <c r="R337" i="2" s="1"/>
  <c r="R336" i="2" s="1"/>
  <c r="R335" i="2" s="1"/>
  <c r="R334" i="2" s="1"/>
  <c r="R333" i="2" s="1"/>
  <c r="R332" i="2" s="1"/>
  <c r="R331" i="2" s="1"/>
  <c r="R330" i="2" s="1"/>
  <c r="R329" i="2" s="1"/>
  <c r="R328" i="2" s="1"/>
  <c r="R327" i="2" s="1"/>
  <c r="R326" i="2" s="1"/>
  <c r="N365" i="2"/>
  <c r="N364" i="2" s="1"/>
  <c r="N363" i="2" s="1"/>
  <c r="N362" i="2" s="1"/>
  <c r="N361" i="2" s="1"/>
  <c r="N360" i="2" s="1"/>
  <c r="N359" i="2" s="1"/>
  <c r="N358" i="2" s="1"/>
  <c r="N357" i="2" s="1"/>
  <c r="N356" i="2" s="1"/>
  <c r="N355" i="2" s="1"/>
  <c r="N354" i="2" s="1"/>
  <c r="N353" i="2" s="1"/>
  <c r="N352" i="2" s="1"/>
  <c r="N351" i="2" s="1"/>
  <c r="N350" i="2" s="1"/>
  <c r="N349" i="2" s="1"/>
  <c r="N348" i="2" s="1"/>
  <c r="N347" i="2" s="1"/>
  <c r="N346" i="2" s="1"/>
  <c r="N345" i="2" s="1"/>
  <c r="N344" i="2" s="1"/>
  <c r="N343" i="2" s="1"/>
  <c r="N342" i="2" s="1"/>
  <c r="N341" i="2" s="1"/>
  <c r="N340" i="2" s="1"/>
  <c r="N339" i="2" s="1"/>
  <c r="N338" i="2" s="1"/>
  <c r="N337" i="2" s="1"/>
  <c r="N336" i="2" s="1"/>
  <c r="N335" i="2" s="1"/>
  <c r="N334" i="2" s="1"/>
  <c r="N333" i="2" s="1"/>
  <c r="N332" i="2" s="1"/>
  <c r="N331" i="2" s="1"/>
  <c r="N330" i="2" s="1"/>
  <c r="N329" i="2" s="1"/>
  <c r="N328" i="2" s="1"/>
  <c r="N327" i="2" s="1"/>
  <c r="N326" i="2" s="1"/>
  <c r="B365" i="2"/>
  <c r="B364" i="2" s="1"/>
  <c r="B363" i="2" s="1"/>
  <c r="B362" i="2" s="1"/>
  <c r="B361" i="2" s="1"/>
  <c r="B360" i="2" s="1"/>
  <c r="B359" i="2" s="1"/>
  <c r="B358" i="2" s="1"/>
  <c r="B357" i="2" s="1"/>
  <c r="B356" i="2" s="1"/>
  <c r="B355" i="2" s="1"/>
  <c r="B354" i="2" s="1"/>
  <c r="B353" i="2" s="1"/>
  <c r="B352" i="2" s="1"/>
  <c r="B351" i="2" s="1"/>
  <c r="B350" i="2" s="1"/>
  <c r="B349" i="2" s="1"/>
  <c r="B348" i="2" s="1"/>
  <c r="B347" i="2" s="1"/>
  <c r="B346" i="2" s="1"/>
  <c r="B345" i="2" s="1"/>
  <c r="B344" i="2" s="1"/>
  <c r="B343" i="2" s="1"/>
  <c r="B342" i="2" s="1"/>
  <c r="B341" i="2" s="1"/>
  <c r="B340" i="2" s="1"/>
  <c r="B339" i="2" s="1"/>
  <c r="B338" i="2" s="1"/>
  <c r="B337" i="2" s="1"/>
  <c r="B336" i="2" s="1"/>
  <c r="B335" i="2" s="1"/>
  <c r="B334" i="2" s="1"/>
  <c r="B333" i="2" s="1"/>
  <c r="B332" i="2" s="1"/>
  <c r="B331" i="2" s="1"/>
  <c r="B330" i="2" s="1"/>
  <c r="B329" i="2" s="1"/>
  <c r="B328" i="2" s="1"/>
  <c r="B327" i="2" s="1"/>
  <c r="B326" i="2" s="1"/>
  <c r="S328" i="2"/>
  <c r="S327" i="2" s="1"/>
  <c r="S326" i="2" s="1"/>
  <c r="S325" i="2" s="1"/>
  <c r="S324" i="2" s="1"/>
  <c r="S323" i="2" s="1"/>
  <c r="S322" i="2" s="1"/>
  <c r="S321" i="2" s="1"/>
  <c r="S320" i="2" s="1"/>
  <c r="S319" i="2" s="1"/>
  <c r="S318" i="2" s="1"/>
  <c r="S317" i="2" s="1"/>
  <c r="S316" i="2" s="1"/>
  <c r="S315" i="2" s="1"/>
  <c r="S314" i="2" s="1"/>
  <c r="S313" i="2" s="1"/>
  <c r="S312" i="2" s="1"/>
  <c r="S311" i="2" s="1"/>
  <c r="S310" i="2" s="1"/>
  <c r="S309" i="2" s="1"/>
  <c r="S308" i="2" s="1"/>
  <c r="S307" i="2" s="1"/>
  <c r="S306" i="2" s="1"/>
  <c r="S305" i="2" s="1"/>
  <c r="S304" i="2" s="1"/>
  <c r="S303" i="2" s="1"/>
  <c r="S302" i="2" s="1"/>
  <c r="S301" i="2" s="1"/>
  <c r="S300" i="2" s="1"/>
  <c r="S299" i="2" s="1"/>
  <c r="S298" i="2" s="1"/>
  <c r="S297" i="2" s="1"/>
  <c r="S296" i="2" s="1"/>
  <c r="S295" i="2" s="1"/>
  <c r="S294" i="2" s="1"/>
  <c r="S293" i="2" s="1"/>
  <c r="S292" i="2" s="1"/>
  <c r="S291" i="2" s="1"/>
  <c r="S290" i="2" s="1"/>
  <c r="S289" i="2" s="1"/>
  <c r="S288" i="2" s="1"/>
  <c r="S287" i="2" s="1"/>
  <c r="S286" i="2" s="1"/>
  <c r="S285" i="2" s="1"/>
  <c r="S284" i="2" s="1"/>
  <c r="S283" i="2" s="1"/>
  <c r="S282" i="2" s="1"/>
  <c r="S281" i="2" s="1"/>
  <c r="S280" i="2" s="1"/>
  <c r="S279" i="2" s="1"/>
  <c r="S278" i="2" s="1"/>
  <c r="S277" i="2" s="1"/>
  <c r="S276" i="2" s="1"/>
  <c r="S275" i="2" s="1"/>
  <c r="S274" i="2" s="1"/>
  <c r="S273" i="2" s="1"/>
  <c r="S272" i="2" s="1"/>
  <c r="S271" i="2" s="1"/>
  <c r="S270" i="2" s="1"/>
  <c r="S269" i="2" s="1"/>
  <c r="S268" i="2" s="1"/>
  <c r="S267" i="2" s="1"/>
  <c r="S266" i="2" s="1"/>
  <c r="S265" i="2" s="1"/>
  <c r="S264" i="2" s="1"/>
  <c r="S263" i="2" s="1"/>
  <c r="S262" i="2" s="1"/>
  <c r="S261" i="2" s="1"/>
  <c r="S260" i="2" s="1"/>
  <c r="S259" i="2" s="1"/>
  <c r="S258" i="2" s="1"/>
  <c r="S257" i="2" s="1"/>
  <c r="S256" i="2" s="1"/>
  <c r="S255" i="2" s="1"/>
  <c r="S254" i="2" s="1"/>
  <c r="S253" i="2" s="1"/>
  <c r="S252" i="2" s="1"/>
  <c r="S251" i="2" s="1"/>
  <c r="S250" i="2" s="1"/>
  <c r="S249" i="2" s="1"/>
  <c r="S248" i="2" s="1"/>
  <c r="S247" i="2" s="1"/>
  <c r="S246" i="2" s="1"/>
  <c r="S245" i="2" s="1"/>
  <c r="S244" i="2" s="1"/>
  <c r="S243" i="2" s="1"/>
  <c r="S242" i="2" s="1"/>
  <c r="S241" i="2" s="1"/>
  <c r="S240" i="2" s="1"/>
  <c r="S239" i="2" s="1"/>
  <c r="S238" i="2" s="1"/>
  <c r="S237" i="2" s="1"/>
  <c r="S236" i="2" s="1"/>
  <c r="S235" i="2" s="1"/>
  <c r="S234" i="2" s="1"/>
  <c r="S233" i="2" s="1"/>
  <c r="S232" i="2" s="1"/>
  <c r="S231" i="2" s="1"/>
  <c r="S230" i="2" s="1"/>
  <c r="S229" i="2" s="1"/>
  <c r="K328" i="2"/>
  <c r="K327" i="2" s="1"/>
  <c r="K326" i="2" s="1"/>
  <c r="K325" i="2" s="1"/>
  <c r="K324" i="2" s="1"/>
  <c r="K323" i="2" s="1"/>
  <c r="K322" i="2" s="1"/>
  <c r="K321" i="2" s="1"/>
  <c r="K320" i="2" s="1"/>
  <c r="K319" i="2" s="1"/>
  <c r="K318" i="2" s="1"/>
  <c r="K317" i="2" s="1"/>
  <c r="K316" i="2" s="1"/>
  <c r="K315" i="2" s="1"/>
  <c r="K314" i="2" s="1"/>
  <c r="K313" i="2" s="1"/>
  <c r="K312" i="2" s="1"/>
  <c r="K311" i="2" s="1"/>
  <c r="K310" i="2" s="1"/>
  <c r="K309" i="2" s="1"/>
  <c r="K308" i="2" s="1"/>
  <c r="K307" i="2" s="1"/>
  <c r="K306" i="2" s="1"/>
  <c r="K305" i="2" s="1"/>
  <c r="K304" i="2" s="1"/>
  <c r="K303" i="2" s="1"/>
  <c r="K302" i="2" s="1"/>
  <c r="K301" i="2" s="1"/>
  <c r="K300" i="2" s="1"/>
  <c r="K299" i="2" s="1"/>
  <c r="K298" i="2" s="1"/>
  <c r="K297" i="2" s="1"/>
  <c r="K296" i="2" s="1"/>
  <c r="K295" i="2" s="1"/>
  <c r="K294" i="2" s="1"/>
  <c r="K293" i="2" s="1"/>
  <c r="K292" i="2" s="1"/>
  <c r="K291" i="2" s="1"/>
  <c r="K290" i="2" s="1"/>
  <c r="K289" i="2" s="1"/>
  <c r="K288" i="2" s="1"/>
  <c r="K287" i="2" s="1"/>
  <c r="K286" i="2" s="1"/>
  <c r="K285" i="2" s="1"/>
  <c r="K284" i="2" s="1"/>
  <c r="K283" i="2" s="1"/>
  <c r="K282" i="2" s="1"/>
  <c r="K281" i="2" s="1"/>
  <c r="K280" i="2" s="1"/>
  <c r="K279" i="2" s="1"/>
  <c r="K278" i="2" s="1"/>
  <c r="K277" i="2" s="1"/>
  <c r="K276" i="2" s="1"/>
  <c r="K275" i="2" s="1"/>
  <c r="K274" i="2" s="1"/>
  <c r="K273" i="2" s="1"/>
  <c r="K272" i="2" s="1"/>
  <c r="K271" i="2" s="1"/>
  <c r="K270" i="2" s="1"/>
  <c r="K269" i="2" s="1"/>
  <c r="K268" i="2" s="1"/>
  <c r="K267" i="2" s="1"/>
  <c r="K266" i="2" s="1"/>
  <c r="K265" i="2" s="1"/>
  <c r="K264" i="2" s="1"/>
  <c r="K263" i="2" s="1"/>
  <c r="K262" i="2" s="1"/>
  <c r="K261" i="2" s="1"/>
  <c r="K260" i="2" s="1"/>
  <c r="K259" i="2" s="1"/>
  <c r="K258" i="2" s="1"/>
  <c r="K257" i="2" s="1"/>
  <c r="K256" i="2" s="1"/>
  <c r="K255" i="2" s="1"/>
  <c r="K254" i="2" s="1"/>
  <c r="K253" i="2" s="1"/>
  <c r="K252" i="2" s="1"/>
  <c r="K251" i="2" s="1"/>
  <c r="K250" i="2" s="1"/>
  <c r="K249" i="2" s="1"/>
  <c r="K248" i="2" s="1"/>
  <c r="K247" i="2" s="1"/>
  <c r="K246" i="2" s="1"/>
  <c r="K245" i="2" s="1"/>
  <c r="K244" i="2" s="1"/>
  <c r="K243" i="2" s="1"/>
  <c r="K242" i="2" s="1"/>
  <c r="K241" i="2" s="1"/>
  <c r="K240" i="2" s="1"/>
  <c r="K239" i="2" s="1"/>
  <c r="K238" i="2" s="1"/>
  <c r="K237" i="2" s="1"/>
  <c r="K236" i="2" s="1"/>
  <c r="K235" i="2" s="1"/>
  <c r="K234" i="2" s="1"/>
  <c r="K233" i="2" s="1"/>
  <c r="K232" i="2" s="1"/>
  <c r="K231" i="2" s="1"/>
  <c r="K230" i="2" s="1"/>
  <c r="K229" i="2" s="1"/>
  <c r="G328" i="2"/>
  <c r="G327" i="2" s="1"/>
  <c r="G326" i="2" s="1"/>
  <c r="G325" i="2" s="1"/>
  <c r="C328" i="2"/>
  <c r="C327" i="2" s="1"/>
  <c r="C326" i="2" s="1"/>
  <c r="C325" i="2" s="1"/>
  <c r="C324" i="2" s="1"/>
  <c r="C323" i="2" s="1"/>
  <c r="C322" i="2" s="1"/>
  <c r="C321" i="2" s="1"/>
  <c r="C320" i="2" s="1"/>
  <c r="C319" i="2" s="1"/>
  <c r="C318" i="2" s="1"/>
  <c r="C317" i="2" s="1"/>
  <c r="C316" i="2" s="1"/>
  <c r="C315" i="2" s="1"/>
  <c r="C314" i="2" s="1"/>
  <c r="C313" i="2" s="1"/>
  <c r="C312" i="2" s="1"/>
  <c r="C311" i="2" s="1"/>
  <c r="C310" i="2" s="1"/>
  <c r="C309" i="2" s="1"/>
  <c r="C308" i="2" s="1"/>
  <c r="C307" i="2" s="1"/>
  <c r="C306" i="2" s="1"/>
  <c r="C305" i="2" s="1"/>
  <c r="C304" i="2" s="1"/>
  <c r="C303" i="2" s="1"/>
  <c r="C302" i="2" s="1"/>
  <c r="C301" i="2" s="1"/>
  <c r="C300" i="2" s="1"/>
  <c r="C299" i="2" s="1"/>
  <c r="C298" i="2" s="1"/>
  <c r="C297" i="2" s="1"/>
  <c r="C296" i="2" s="1"/>
  <c r="C295" i="2" s="1"/>
  <c r="C294" i="2" s="1"/>
  <c r="C293" i="2" s="1"/>
  <c r="C292" i="2" s="1"/>
  <c r="C291" i="2" s="1"/>
  <c r="C290" i="2" s="1"/>
  <c r="C289" i="2" s="1"/>
  <c r="C288" i="2" s="1"/>
  <c r="C287" i="2" s="1"/>
  <c r="C286" i="2" s="1"/>
  <c r="C285" i="2" s="1"/>
  <c r="C284" i="2" s="1"/>
  <c r="C283" i="2" s="1"/>
  <c r="C282" i="2" s="1"/>
  <c r="C281" i="2" s="1"/>
  <c r="C280" i="2" s="1"/>
  <c r="C279" i="2" s="1"/>
  <c r="C278" i="2" s="1"/>
  <c r="C277" i="2" s="1"/>
  <c r="C276" i="2" s="1"/>
  <c r="C275" i="2" s="1"/>
  <c r="C274" i="2" s="1"/>
  <c r="C273" i="2" s="1"/>
  <c r="C272" i="2" s="1"/>
  <c r="C271" i="2" s="1"/>
  <c r="C270" i="2" s="1"/>
  <c r="C269" i="2" s="1"/>
  <c r="C268" i="2" s="1"/>
  <c r="C267" i="2" s="1"/>
  <c r="C266" i="2" s="1"/>
  <c r="C265" i="2" s="1"/>
  <c r="C264" i="2" s="1"/>
  <c r="C263" i="2" s="1"/>
  <c r="C262" i="2" s="1"/>
  <c r="C261" i="2" s="1"/>
  <c r="C260" i="2" s="1"/>
  <c r="C259" i="2" s="1"/>
  <c r="C258" i="2" s="1"/>
  <c r="C257" i="2" s="1"/>
  <c r="C256" i="2" s="1"/>
  <c r="C255" i="2" s="1"/>
  <c r="C254" i="2" s="1"/>
  <c r="C253" i="2" s="1"/>
  <c r="C252" i="2" s="1"/>
  <c r="C251" i="2" s="1"/>
  <c r="C250" i="2" s="1"/>
  <c r="C249" i="2" s="1"/>
  <c r="C248" i="2" s="1"/>
  <c r="C247" i="2" s="1"/>
  <c r="C246" i="2" s="1"/>
  <c r="C245" i="2" s="1"/>
  <c r="C244" i="2" s="1"/>
  <c r="C243" i="2" s="1"/>
  <c r="C242" i="2" s="1"/>
  <c r="C241" i="2" s="1"/>
  <c r="C240" i="2" s="1"/>
  <c r="C239" i="2" s="1"/>
  <c r="C238" i="2" s="1"/>
  <c r="C237" i="2" s="1"/>
  <c r="C236" i="2" s="1"/>
  <c r="C235" i="2" s="1"/>
  <c r="C234" i="2" s="1"/>
  <c r="C233" i="2" s="1"/>
  <c r="C232" i="2" s="1"/>
  <c r="C231" i="2" s="1"/>
  <c r="C230" i="2" s="1"/>
  <c r="C229" i="2" s="1"/>
  <c r="T327" i="2"/>
  <c r="T326" i="2" s="1"/>
  <c r="T325" i="2" s="1"/>
  <c r="T324" i="2" s="1"/>
  <c r="T323" i="2" s="1"/>
  <c r="T322" i="2" s="1"/>
  <c r="T321" i="2" s="1"/>
  <c r="T320" i="2" s="1"/>
  <c r="T319" i="2" s="1"/>
  <c r="T318" i="2" s="1"/>
  <c r="T317" i="2" s="1"/>
  <c r="T316" i="2" s="1"/>
  <c r="T315" i="2" s="1"/>
  <c r="T314" i="2" s="1"/>
  <c r="T313" i="2" s="1"/>
  <c r="T312" i="2" s="1"/>
  <c r="T311" i="2" s="1"/>
  <c r="T310" i="2" s="1"/>
  <c r="T309" i="2" s="1"/>
  <c r="T308" i="2" s="1"/>
  <c r="T307" i="2" s="1"/>
  <c r="T306" i="2" s="1"/>
  <c r="T305" i="2" s="1"/>
  <c r="T304" i="2" s="1"/>
  <c r="T303" i="2" s="1"/>
  <c r="T302" i="2" s="1"/>
  <c r="T301" i="2" s="1"/>
  <c r="T300" i="2" s="1"/>
  <c r="T299" i="2" s="1"/>
  <c r="T298" i="2" s="1"/>
  <c r="T297" i="2" s="1"/>
  <c r="T296" i="2" s="1"/>
  <c r="T295" i="2" s="1"/>
  <c r="T294" i="2" s="1"/>
  <c r="T293" i="2" s="1"/>
  <c r="T292" i="2" s="1"/>
  <c r="T291" i="2" s="1"/>
  <c r="T290" i="2" s="1"/>
  <c r="T289" i="2" s="1"/>
  <c r="T288" i="2" s="1"/>
  <c r="T287" i="2" s="1"/>
  <c r="T286" i="2" s="1"/>
  <c r="T285" i="2" s="1"/>
  <c r="T284" i="2" s="1"/>
  <c r="T283" i="2" s="1"/>
  <c r="T282" i="2" s="1"/>
  <c r="T281" i="2" s="1"/>
  <c r="T280" i="2" s="1"/>
  <c r="T279" i="2" s="1"/>
  <c r="T278" i="2" s="1"/>
  <c r="T277" i="2" s="1"/>
  <c r="T276" i="2" s="1"/>
  <c r="T275" i="2" s="1"/>
  <c r="T274" i="2" s="1"/>
  <c r="T273" i="2" s="1"/>
  <c r="T272" i="2" s="1"/>
  <c r="T271" i="2" s="1"/>
  <c r="T270" i="2" s="1"/>
  <c r="T269" i="2" s="1"/>
  <c r="T268" i="2" s="1"/>
  <c r="T267" i="2" s="1"/>
  <c r="T266" i="2" s="1"/>
  <c r="T265" i="2" s="1"/>
  <c r="T264" i="2" s="1"/>
  <c r="T263" i="2" s="1"/>
  <c r="T262" i="2" s="1"/>
  <c r="T261" i="2" s="1"/>
  <c r="T260" i="2" s="1"/>
  <c r="T259" i="2" s="1"/>
  <c r="T258" i="2" s="1"/>
  <c r="T257" i="2" s="1"/>
  <c r="T256" i="2" s="1"/>
  <c r="T255" i="2" s="1"/>
  <c r="T254" i="2" s="1"/>
  <c r="T253" i="2" s="1"/>
  <c r="T252" i="2" s="1"/>
  <c r="T251" i="2" s="1"/>
  <c r="T250" i="2" s="1"/>
  <c r="T249" i="2" s="1"/>
  <c r="T248" i="2" s="1"/>
  <c r="T247" i="2" s="1"/>
  <c r="T246" i="2" s="1"/>
  <c r="T245" i="2" s="1"/>
  <c r="T244" i="2" s="1"/>
  <c r="T243" i="2" s="1"/>
  <c r="T242" i="2" s="1"/>
  <c r="T241" i="2" s="1"/>
  <c r="T240" i="2" s="1"/>
  <c r="T239" i="2" s="1"/>
  <c r="T238" i="2" s="1"/>
  <c r="T237" i="2" s="1"/>
  <c r="T236" i="2" s="1"/>
  <c r="T235" i="2" s="1"/>
  <c r="T234" i="2" s="1"/>
  <c r="T233" i="2" s="1"/>
  <c r="T232" i="2" s="1"/>
  <c r="P327" i="2"/>
  <c r="P326" i="2" s="1"/>
  <c r="P325" i="2" s="1"/>
  <c r="P324" i="2" s="1"/>
  <c r="L327" i="2"/>
  <c r="L326" i="2" s="1"/>
  <c r="L325" i="2" s="1"/>
  <c r="L324" i="2" s="1"/>
  <c r="L323" i="2" s="1"/>
  <c r="L322" i="2" s="1"/>
  <c r="L321" i="2" s="1"/>
  <c r="L320" i="2" s="1"/>
  <c r="L319" i="2" s="1"/>
  <c r="L318" i="2" s="1"/>
  <c r="L317" i="2" s="1"/>
  <c r="L316" i="2" s="1"/>
  <c r="L315" i="2" s="1"/>
  <c r="L314" i="2" s="1"/>
  <c r="L313" i="2" s="1"/>
  <c r="L312" i="2" s="1"/>
  <c r="L311" i="2" s="1"/>
  <c r="L310" i="2" s="1"/>
  <c r="L309" i="2" s="1"/>
  <c r="L308" i="2" s="1"/>
  <c r="L307" i="2" s="1"/>
  <c r="L306" i="2" s="1"/>
  <c r="L305" i="2" s="1"/>
  <c r="L304" i="2" s="1"/>
  <c r="L303" i="2" s="1"/>
  <c r="L302" i="2" s="1"/>
  <c r="L301" i="2" s="1"/>
  <c r="L300" i="2" s="1"/>
  <c r="L299" i="2" s="1"/>
  <c r="L298" i="2" s="1"/>
  <c r="L297" i="2" s="1"/>
  <c r="L296" i="2" s="1"/>
  <c r="L295" i="2" s="1"/>
  <c r="L294" i="2" s="1"/>
  <c r="L293" i="2" s="1"/>
  <c r="L292" i="2" s="1"/>
  <c r="L291" i="2" s="1"/>
  <c r="L290" i="2" s="1"/>
  <c r="L289" i="2" s="1"/>
  <c r="L288" i="2" s="1"/>
  <c r="L287" i="2" s="1"/>
  <c r="L286" i="2" s="1"/>
  <c r="L285" i="2" s="1"/>
  <c r="L284" i="2" s="1"/>
  <c r="L283" i="2" s="1"/>
  <c r="L282" i="2" s="1"/>
  <c r="L281" i="2" s="1"/>
  <c r="L280" i="2" s="1"/>
  <c r="L279" i="2" s="1"/>
  <c r="L278" i="2" s="1"/>
  <c r="L277" i="2" s="1"/>
  <c r="L276" i="2" s="1"/>
  <c r="L275" i="2" s="1"/>
  <c r="L274" i="2" s="1"/>
  <c r="L273" i="2" s="1"/>
  <c r="L272" i="2" s="1"/>
  <c r="L271" i="2" s="1"/>
  <c r="L270" i="2" s="1"/>
  <c r="L269" i="2" s="1"/>
  <c r="L268" i="2" s="1"/>
  <c r="L267" i="2" s="1"/>
  <c r="L266" i="2" s="1"/>
  <c r="L265" i="2" s="1"/>
  <c r="L264" i="2" s="1"/>
  <c r="L263" i="2" s="1"/>
  <c r="L262" i="2" s="1"/>
  <c r="L261" i="2" s="1"/>
  <c r="L260" i="2" s="1"/>
  <c r="L259" i="2" s="1"/>
  <c r="L258" i="2" s="1"/>
  <c r="L257" i="2" s="1"/>
  <c r="L256" i="2" s="1"/>
  <c r="L255" i="2" s="1"/>
  <c r="L254" i="2" s="1"/>
  <c r="L253" i="2" s="1"/>
  <c r="L252" i="2" s="1"/>
  <c r="L251" i="2" s="1"/>
  <c r="L250" i="2" s="1"/>
  <c r="L249" i="2" s="1"/>
  <c r="L248" i="2" s="1"/>
  <c r="L247" i="2" s="1"/>
  <c r="L246" i="2" s="1"/>
  <c r="L245" i="2" s="1"/>
  <c r="L244" i="2" s="1"/>
  <c r="L243" i="2" s="1"/>
  <c r="L242" i="2" s="1"/>
  <c r="L241" i="2" s="1"/>
  <c r="L240" i="2" s="1"/>
  <c r="L239" i="2" s="1"/>
  <c r="L238" i="2" s="1"/>
  <c r="L237" i="2" s="1"/>
  <c r="L236" i="2" s="1"/>
  <c r="L235" i="2" s="1"/>
  <c r="L234" i="2" s="1"/>
  <c r="L233" i="2" s="1"/>
  <c r="L232" i="2" s="1"/>
  <c r="H327" i="2"/>
  <c r="H326" i="2" s="1"/>
  <c r="H325" i="2" s="1"/>
  <c r="H324" i="2" s="1"/>
  <c r="D327" i="2"/>
  <c r="D326" i="2" s="1"/>
  <c r="D325" i="2" s="1"/>
  <c r="D324" i="2" s="1"/>
  <c r="D323" i="2" s="1"/>
  <c r="D322" i="2" s="1"/>
  <c r="D321" i="2" s="1"/>
  <c r="D320" i="2" s="1"/>
  <c r="D319" i="2" s="1"/>
  <c r="D318" i="2" s="1"/>
  <c r="D317" i="2" s="1"/>
  <c r="D316" i="2" s="1"/>
  <c r="D315" i="2" s="1"/>
  <c r="D314" i="2" s="1"/>
  <c r="D313" i="2" s="1"/>
  <c r="D312" i="2" s="1"/>
  <c r="D311" i="2" s="1"/>
  <c r="D310" i="2" s="1"/>
  <c r="D309" i="2" s="1"/>
  <c r="D308" i="2" s="1"/>
  <c r="D307" i="2" s="1"/>
  <c r="D306" i="2" s="1"/>
  <c r="D305" i="2" s="1"/>
  <c r="D304" i="2" s="1"/>
  <c r="D303" i="2" s="1"/>
  <c r="D302" i="2" s="1"/>
  <c r="D301" i="2" s="1"/>
  <c r="D300" i="2" s="1"/>
  <c r="D299" i="2" s="1"/>
  <c r="D298" i="2" s="1"/>
  <c r="D297" i="2" s="1"/>
  <c r="D296" i="2" s="1"/>
  <c r="D295" i="2" s="1"/>
  <c r="D294" i="2" s="1"/>
  <c r="D293" i="2" s="1"/>
  <c r="D292" i="2" s="1"/>
  <c r="D291" i="2" s="1"/>
  <c r="D290" i="2" s="1"/>
  <c r="D289" i="2" s="1"/>
  <c r="D288" i="2" s="1"/>
  <c r="D287" i="2" s="1"/>
  <c r="D286" i="2" s="1"/>
  <c r="D285" i="2" s="1"/>
  <c r="D284" i="2" s="1"/>
  <c r="D283" i="2" s="1"/>
  <c r="D282" i="2" s="1"/>
  <c r="D281" i="2" s="1"/>
  <c r="D280" i="2" s="1"/>
  <c r="D279" i="2" s="1"/>
  <c r="D278" i="2" s="1"/>
  <c r="D277" i="2" s="1"/>
  <c r="D276" i="2" s="1"/>
  <c r="D275" i="2" s="1"/>
  <c r="D274" i="2" s="1"/>
  <c r="D273" i="2" s="1"/>
  <c r="D272" i="2" s="1"/>
  <c r="D271" i="2" s="1"/>
  <c r="D270" i="2" s="1"/>
  <c r="D269" i="2" s="1"/>
  <c r="D268" i="2" s="1"/>
  <c r="D267" i="2" s="1"/>
  <c r="D266" i="2" s="1"/>
  <c r="D265" i="2" s="1"/>
  <c r="D264" i="2" s="1"/>
  <c r="D263" i="2" s="1"/>
  <c r="D262" i="2" s="1"/>
  <c r="D261" i="2" s="1"/>
  <c r="D260" i="2" s="1"/>
  <c r="D259" i="2" s="1"/>
  <c r="D258" i="2" s="1"/>
  <c r="D257" i="2" s="1"/>
  <c r="D256" i="2" s="1"/>
  <c r="D255" i="2" s="1"/>
  <c r="D254" i="2" s="1"/>
  <c r="D253" i="2" s="1"/>
  <c r="D252" i="2" s="1"/>
  <c r="D251" i="2" s="1"/>
  <c r="D250" i="2" s="1"/>
  <c r="D249" i="2" s="1"/>
  <c r="D248" i="2" s="1"/>
  <c r="D247" i="2" s="1"/>
  <c r="D246" i="2" s="1"/>
  <c r="D245" i="2" s="1"/>
  <c r="D244" i="2" s="1"/>
  <c r="D243" i="2" s="1"/>
  <c r="D242" i="2" s="1"/>
  <c r="D241" i="2" s="1"/>
  <c r="D240" i="2" s="1"/>
  <c r="D239" i="2" s="1"/>
  <c r="D238" i="2" s="1"/>
  <c r="D237" i="2" s="1"/>
  <c r="D236" i="2" s="1"/>
  <c r="D235" i="2" s="1"/>
  <c r="D234" i="2" s="1"/>
  <c r="D233" i="2" s="1"/>
  <c r="D232" i="2" s="1"/>
  <c r="Y326" i="2"/>
  <c r="Y325" i="2" s="1"/>
  <c r="Y324" i="2" s="1"/>
  <c r="Y323" i="2" s="1"/>
  <c r="U326" i="2"/>
  <c r="U325" i="2" s="1"/>
  <c r="U324" i="2" s="1"/>
  <c r="U323" i="2" s="1"/>
  <c r="U322" i="2" s="1"/>
  <c r="U321" i="2" s="1"/>
  <c r="U320" i="2" s="1"/>
  <c r="U319" i="2" s="1"/>
  <c r="U318" i="2" s="1"/>
  <c r="U317" i="2" s="1"/>
  <c r="U316" i="2" s="1"/>
  <c r="U315" i="2" s="1"/>
  <c r="U314" i="2" s="1"/>
  <c r="U313" i="2" s="1"/>
  <c r="U312" i="2" s="1"/>
  <c r="U311" i="2" s="1"/>
  <c r="U310" i="2" s="1"/>
  <c r="U309" i="2" s="1"/>
  <c r="U308" i="2" s="1"/>
  <c r="U307" i="2" s="1"/>
  <c r="U306" i="2" s="1"/>
  <c r="U305" i="2" s="1"/>
  <c r="U304" i="2" s="1"/>
  <c r="U303" i="2" s="1"/>
  <c r="U302" i="2" s="1"/>
  <c r="U301" i="2" s="1"/>
  <c r="U300" i="2" s="1"/>
  <c r="U299" i="2" s="1"/>
  <c r="U298" i="2" s="1"/>
  <c r="U297" i="2" s="1"/>
  <c r="U296" i="2" s="1"/>
  <c r="U295" i="2" s="1"/>
  <c r="U294" i="2" s="1"/>
  <c r="U293" i="2" s="1"/>
  <c r="U292" i="2" s="1"/>
  <c r="U291" i="2" s="1"/>
  <c r="U290" i="2" s="1"/>
  <c r="U289" i="2" s="1"/>
  <c r="U288" i="2" s="1"/>
  <c r="U287" i="2" s="1"/>
  <c r="U286" i="2" s="1"/>
  <c r="U285" i="2" s="1"/>
  <c r="U284" i="2" s="1"/>
  <c r="U283" i="2" s="1"/>
  <c r="U282" i="2" s="1"/>
  <c r="U281" i="2" s="1"/>
  <c r="U280" i="2" s="1"/>
  <c r="U279" i="2" s="1"/>
  <c r="U278" i="2" s="1"/>
  <c r="U277" i="2" s="1"/>
  <c r="U276" i="2" s="1"/>
  <c r="U275" i="2" s="1"/>
  <c r="U274" i="2" s="1"/>
  <c r="U273" i="2" s="1"/>
  <c r="U272" i="2" s="1"/>
  <c r="U271" i="2" s="1"/>
  <c r="U270" i="2" s="1"/>
  <c r="U269" i="2" s="1"/>
  <c r="U268" i="2" s="1"/>
  <c r="U267" i="2" s="1"/>
  <c r="U266" i="2" s="1"/>
  <c r="U265" i="2" s="1"/>
  <c r="U264" i="2" s="1"/>
  <c r="U263" i="2" s="1"/>
  <c r="U262" i="2" s="1"/>
  <c r="U261" i="2" s="1"/>
  <c r="U260" i="2" s="1"/>
  <c r="U259" i="2" s="1"/>
  <c r="U258" i="2" s="1"/>
  <c r="U257" i="2" s="1"/>
  <c r="U256" i="2" s="1"/>
  <c r="U255" i="2" s="1"/>
  <c r="U254" i="2" s="1"/>
  <c r="U253" i="2" s="1"/>
  <c r="U252" i="2" s="1"/>
  <c r="U251" i="2" s="1"/>
  <c r="U250" i="2" s="1"/>
  <c r="U249" i="2" s="1"/>
  <c r="U248" i="2" s="1"/>
  <c r="U247" i="2" s="1"/>
  <c r="U246" i="2" s="1"/>
  <c r="U245" i="2" s="1"/>
  <c r="U244" i="2" s="1"/>
  <c r="U243" i="2" s="1"/>
  <c r="U242" i="2" s="1"/>
  <c r="U241" i="2" s="1"/>
  <c r="U240" i="2" s="1"/>
  <c r="U239" i="2" s="1"/>
  <c r="U238" i="2" s="1"/>
  <c r="U237" i="2" s="1"/>
  <c r="U236" i="2" s="1"/>
  <c r="U235" i="2" s="1"/>
  <c r="U234" i="2" s="1"/>
  <c r="U233" i="2" s="1"/>
  <c r="U232" i="2" s="1"/>
  <c r="U231" i="2" s="1"/>
  <c r="M326" i="2"/>
  <c r="M325" i="2" s="1"/>
  <c r="M324" i="2" s="1"/>
  <c r="M323" i="2" s="1"/>
  <c r="M322" i="2" s="1"/>
  <c r="M321" i="2" s="1"/>
  <c r="M320" i="2" s="1"/>
  <c r="M319" i="2" s="1"/>
  <c r="M318" i="2" s="1"/>
  <c r="M317" i="2" s="1"/>
  <c r="M316" i="2" s="1"/>
  <c r="M315" i="2" s="1"/>
  <c r="M314" i="2" s="1"/>
  <c r="M313" i="2" s="1"/>
  <c r="M312" i="2" s="1"/>
  <c r="M311" i="2" s="1"/>
  <c r="M310" i="2" s="1"/>
  <c r="M309" i="2" s="1"/>
  <c r="M308" i="2" s="1"/>
  <c r="M307" i="2" s="1"/>
  <c r="M306" i="2" s="1"/>
  <c r="M305" i="2" s="1"/>
  <c r="M304" i="2" s="1"/>
  <c r="M303" i="2" s="1"/>
  <c r="M302" i="2" s="1"/>
  <c r="M301" i="2" s="1"/>
  <c r="M300" i="2" s="1"/>
  <c r="M299" i="2" s="1"/>
  <c r="M298" i="2" s="1"/>
  <c r="M297" i="2" s="1"/>
  <c r="M296" i="2" s="1"/>
  <c r="M295" i="2" s="1"/>
  <c r="M294" i="2" s="1"/>
  <c r="M293" i="2" s="1"/>
  <c r="M292" i="2" s="1"/>
  <c r="M291" i="2" s="1"/>
  <c r="M290" i="2" s="1"/>
  <c r="M289" i="2" s="1"/>
  <c r="M288" i="2" s="1"/>
  <c r="M287" i="2" s="1"/>
  <c r="M286" i="2" s="1"/>
  <c r="M285" i="2" s="1"/>
  <c r="M284" i="2" s="1"/>
  <c r="M283" i="2" s="1"/>
  <c r="M282" i="2" s="1"/>
  <c r="M281" i="2" s="1"/>
  <c r="M280" i="2" s="1"/>
  <c r="M279" i="2" s="1"/>
  <c r="M278" i="2" s="1"/>
  <c r="M277" i="2" s="1"/>
  <c r="M276" i="2" s="1"/>
  <c r="M275" i="2" s="1"/>
  <c r="M274" i="2" s="1"/>
  <c r="M273" i="2" s="1"/>
  <c r="M272" i="2" s="1"/>
  <c r="M271" i="2" s="1"/>
  <c r="M270" i="2" s="1"/>
  <c r="M269" i="2" s="1"/>
  <c r="M268" i="2" s="1"/>
  <c r="M267" i="2" s="1"/>
  <c r="M266" i="2" s="1"/>
  <c r="M265" i="2" s="1"/>
  <c r="M264" i="2" s="1"/>
  <c r="M263" i="2" s="1"/>
  <c r="M262" i="2" s="1"/>
  <c r="M261" i="2" s="1"/>
  <c r="M260" i="2" s="1"/>
  <c r="M259" i="2" s="1"/>
  <c r="M258" i="2" s="1"/>
  <c r="M257" i="2" s="1"/>
  <c r="M256" i="2" s="1"/>
  <c r="M255" i="2" s="1"/>
  <c r="M254" i="2" s="1"/>
  <c r="M253" i="2" s="1"/>
  <c r="M252" i="2" s="1"/>
  <c r="M251" i="2" s="1"/>
  <c r="M250" i="2" s="1"/>
  <c r="M249" i="2" s="1"/>
  <c r="M248" i="2" s="1"/>
  <c r="M247" i="2" s="1"/>
  <c r="M246" i="2" s="1"/>
  <c r="M245" i="2" s="1"/>
  <c r="M244" i="2" s="1"/>
  <c r="M243" i="2" s="1"/>
  <c r="M242" i="2" s="1"/>
  <c r="M241" i="2" s="1"/>
  <c r="M240" i="2" s="1"/>
  <c r="M239" i="2" s="1"/>
  <c r="M238" i="2" s="1"/>
  <c r="M237" i="2" s="1"/>
  <c r="M236" i="2" s="1"/>
  <c r="M235" i="2" s="1"/>
  <c r="M234" i="2" s="1"/>
  <c r="M233" i="2" s="1"/>
  <c r="M232" i="2" s="1"/>
  <c r="M231" i="2" s="1"/>
  <c r="I326" i="2"/>
  <c r="I325" i="2" s="1"/>
  <c r="I324" i="2" s="1"/>
  <c r="I323" i="2" s="1"/>
  <c r="E326" i="2"/>
  <c r="E325" i="2" s="1"/>
  <c r="E324" i="2" s="1"/>
  <c r="E323" i="2" s="1"/>
  <c r="E322" i="2" s="1"/>
  <c r="E321" i="2" s="1"/>
  <c r="E320" i="2" s="1"/>
  <c r="E319" i="2" s="1"/>
  <c r="E318" i="2" s="1"/>
  <c r="E317" i="2" s="1"/>
  <c r="E316" i="2" s="1"/>
  <c r="E315" i="2" s="1"/>
  <c r="E314" i="2" s="1"/>
  <c r="E313" i="2" s="1"/>
  <c r="E312" i="2" s="1"/>
  <c r="E311" i="2" s="1"/>
  <c r="E310" i="2" s="1"/>
  <c r="E309" i="2" s="1"/>
  <c r="E308" i="2" s="1"/>
  <c r="E307" i="2" s="1"/>
  <c r="E306" i="2" s="1"/>
  <c r="E305" i="2" s="1"/>
  <c r="E304" i="2" s="1"/>
  <c r="E303" i="2" s="1"/>
  <c r="E302" i="2" s="1"/>
  <c r="E301" i="2" s="1"/>
  <c r="E300" i="2" s="1"/>
  <c r="E299" i="2" s="1"/>
  <c r="E298" i="2" s="1"/>
  <c r="E297" i="2" s="1"/>
  <c r="E296" i="2" s="1"/>
  <c r="E295" i="2" s="1"/>
  <c r="E294" i="2" s="1"/>
  <c r="E293" i="2" s="1"/>
  <c r="E292" i="2" s="1"/>
  <c r="E291" i="2" s="1"/>
  <c r="E290" i="2" s="1"/>
  <c r="E289" i="2" s="1"/>
  <c r="E288" i="2" s="1"/>
  <c r="E287" i="2" s="1"/>
  <c r="E286" i="2" s="1"/>
  <c r="E285" i="2" s="1"/>
  <c r="E284" i="2" s="1"/>
  <c r="E283" i="2" s="1"/>
  <c r="E282" i="2" s="1"/>
  <c r="E281" i="2" s="1"/>
  <c r="E280" i="2" s="1"/>
  <c r="E279" i="2" s="1"/>
  <c r="E278" i="2" s="1"/>
  <c r="E277" i="2" s="1"/>
  <c r="E276" i="2" s="1"/>
  <c r="E275" i="2" s="1"/>
  <c r="E274" i="2" s="1"/>
  <c r="E273" i="2" s="1"/>
  <c r="E272" i="2" s="1"/>
  <c r="E271" i="2" s="1"/>
  <c r="E270" i="2" s="1"/>
  <c r="E269" i="2" s="1"/>
  <c r="E268" i="2" s="1"/>
  <c r="E267" i="2" s="1"/>
  <c r="E266" i="2" s="1"/>
  <c r="E265" i="2" s="1"/>
  <c r="E264" i="2" s="1"/>
  <c r="E263" i="2" s="1"/>
  <c r="E262" i="2" s="1"/>
  <c r="E261" i="2" s="1"/>
  <c r="E260" i="2" s="1"/>
  <c r="E259" i="2" s="1"/>
  <c r="E258" i="2" s="1"/>
  <c r="E257" i="2" s="1"/>
  <c r="E256" i="2" s="1"/>
  <c r="E255" i="2" s="1"/>
  <c r="E254" i="2" s="1"/>
  <c r="E253" i="2" s="1"/>
  <c r="E252" i="2" s="1"/>
  <c r="E251" i="2" s="1"/>
  <c r="E250" i="2" s="1"/>
  <c r="E249" i="2" s="1"/>
  <c r="E248" i="2" s="1"/>
  <c r="E247" i="2" s="1"/>
  <c r="E246" i="2" s="1"/>
  <c r="E245" i="2" s="1"/>
  <c r="E244" i="2" s="1"/>
  <c r="E243" i="2" s="1"/>
  <c r="E242" i="2" s="1"/>
  <c r="E241" i="2" s="1"/>
  <c r="E240" i="2" s="1"/>
  <c r="E239" i="2" s="1"/>
  <c r="E238" i="2" s="1"/>
  <c r="E237" i="2" s="1"/>
  <c r="E236" i="2" s="1"/>
  <c r="E235" i="2" s="1"/>
  <c r="E234" i="2" s="1"/>
  <c r="E233" i="2" s="1"/>
  <c r="E232" i="2" s="1"/>
  <c r="E231" i="2" s="1"/>
  <c r="V325" i="2"/>
  <c r="V324" i="2" s="1"/>
  <c r="V323" i="2" s="1"/>
  <c r="V322" i="2" s="1"/>
  <c r="V321" i="2" s="1"/>
  <c r="V320" i="2" s="1"/>
  <c r="V319" i="2" s="1"/>
  <c r="V318" i="2" s="1"/>
  <c r="V317" i="2" s="1"/>
  <c r="V316" i="2" s="1"/>
  <c r="V315" i="2" s="1"/>
  <c r="V314" i="2" s="1"/>
  <c r="V313" i="2" s="1"/>
  <c r="V312" i="2" s="1"/>
  <c r="V311" i="2" s="1"/>
  <c r="V310" i="2" s="1"/>
  <c r="V309" i="2" s="1"/>
  <c r="V308" i="2" s="1"/>
  <c r="V307" i="2" s="1"/>
  <c r="V306" i="2" s="1"/>
  <c r="V305" i="2" s="1"/>
  <c r="V304" i="2" s="1"/>
  <c r="V303" i="2" s="1"/>
  <c r="V302" i="2" s="1"/>
  <c r="V301" i="2" s="1"/>
  <c r="V300" i="2" s="1"/>
  <c r="V299" i="2" s="1"/>
  <c r="V298" i="2" s="1"/>
  <c r="V297" i="2" s="1"/>
  <c r="V296" i="2" s="1"/>
  <c r="V295" i="2" s="1"/>
  <c r="V294" i="2" s="1"/>
  <c r="V293" i="2" s="1"/>
  <c r="V292" i="2" s="1"/>
  <c r="V291" i="2" s="1"/>
  <c r="V290" i="2" s="1"/>
  <c r="V289" i="2" s="1"/>
  <c r="V288" i="2" s="1"/>
  <c r="V287" i="2" s="1"/>
  <c r="V286" i="2" s="1"/>
  <c r="V285" i="2" s="1"/>
  <c r="V284" i="2" s="1"/>
  <c r="V283" i="2" s="1"/>
  <c r="V282" i="2" s="1"/>
  <c r="V281" i="2" s="1"/>
  <c r="V280" i="2" s="1"/>
  <c r="V279" i="2" s="1"/>
  <c r="V278" i="2" s="1"/>
  <c r="V277" i="2" s="1"/>
  <c r="V276" i="2" s="1"/>
  <c r="V275" i="2" s="1"/>
  <c r="V274" i="2" s="1"/>
  <c r="V273" i="2" s="1"/>
  <c r="V272" i="2" s="1"/>
  <c r="V271" i="2" s="1"/>
  <c r="V270" i="2" s="1"/>
  <c r="V269" i="2" s="1"/>
  <c r="V268" i="2" s="1"/>
  <c r="V267" i="2" s="1"/>
  <c r="V266" i="2" s="1"/>
  <c r="V265" i="2" s="1"/>
  <c r="V264" i="2" s="1"/>
  <c r="V263" i="2" s="1"/>
  <c r="V262" i="2" s="1"/>
  <c r="V261" i="2" s="1"/>
  <c r="V260" i="2" s="1"/>
  <c r="V259" i="2" s="1"/>
  <c r="V258" i="2" s="1"/>
  <c r="V257" i="2" s="1"/>
  <c r="V256" i="2" s="1"/>
  <c r="V255" i="2" s="1"/>
  <c r="V254" i="2" s="1"/>
  <c r="V253" i="2" s="1"/>
  <c r="V252" i="2" s="1"/>
  <c r="V251" i="2" s="1"/>
  <c r="V250" i="2" s="1"/>
  <c r="V249" i="2" s="1"/>
  <c r="V248" i="2" s="1"/>
  <c r="V247" i="2" s="1"/>
  <c r="V246" i="2" s="1"/>
  <c r="V245" i="2" s="1"/>
  <c r="V244" i="2" s="1"/>
  <c r="V243" i="2" s="1"/>
  <c r="V242" i="2" s="1"/>
  <c r="V241" i="2" s="1"/>
  <c r="V240" i="2" s="1"/>
  <c r="V239" i="2" s="1"/>
  <c r="V238" i="2" s="1"/>
  <c r="V237" i="2" s="1"/>
  <c r="V236" i="2" s="1"/>
  <c r="V235" i="2" s="1"/>
  <c r="V234" i="2" s="1"/>
  <c r="V233" i="2" s="1"/>
  <c r="V232" i="2" s="1"/>
  <c r="V231" i="2" s="1"/>
  <c r="V230" i="2" s="1"/>
  <c r="R325" i="2"/>
  <c r="R324" i="2" s="1"/>
  <c r="R323" i="2" s="1"/>
  <c r="R322" i="2" s="1"/>
  <c r="N325" i="2"/>
  <c r="N324" i="2" s="1"/>
  <c r="N323" i="2" s="1"/>
  <c r="N322" i="2" s="1"/>
  <c r="N321" i="2" s="1"/>
  <c r="N320" i="2" s="1"/>
  <c r="N319" i="2" s="1"/>
  <c r="N318" i="2" s="1"/>
  <c r="N317" i="2" s="1"/>
  <c r="N316" i="2" s="1"/>
  <c r="N315" i="2" s="1"/>
  <c r="N314" i="2" s="1"/>
  <c r="N313" i="2" s="1"/>
  <c r="N312" i="2" s="1"/>
  <c r="N311" i="2" s="1"/>
  <c r="N310" i="2" s="1"/>
  <c r="N309" i="2" s="1"/>
  <c r="N308" i="2" s="1"/>
  <c r="N307" i="2" s="1"/>
  <c r="N306" i="2" s="1"/>
  <c r="N305" i="2" s="1"/>
  <c r="N304" i="2" s="1"/>
  <c r="N303" i="2" s="1"/>
  <c r="N302" i="2" s="1"/>
  <c r="N301" i="2" s="1"/>
  <c r="N300" i="2" s="1"/>
  <c r="N299" i="2" s="1"/>
  <c r="N298" i="2" s="1"/>
  <c r="N297" i="2" s="1"/>
  <c r="N296" i="2" s="1"/>
  <c r="N295" i="2" s="1"/>
  <c r="N294" i="2" s="1"/>
  <c r="N293" i="2" s="1"/>
  <c r="N292" i="2" s="1"/>
  <c r="N291" i="2" s="1"/>
  <c r="N290" i="2" s="1"/>
  <c r="N289" i="2" s="1"/>
  <c r="N288" i="2" s="1"/>
  <c r="N287" i="2" s="1"/>
  <c r="N286" i="2" s="1"/>
  <c r="N285" i="2" s="1"/>
  <c r="N284" i="2" s="1"/>
  <c r="N283" i="2" s="1"/>
  <c r="N282" i="2" s="1"/>
  <c r="N281" i="2" s="1"/>
  <c r="N280" i="2" s="1"/>
  <c r="N279" i="2" s="1"/>
  <c r="N278" i="2" s="1"/>
  <c r="N277" i="2" s="1"/>
  <c r="N276" i="2" s="1"/>
  <c r="N275" i="2" s="1"/>
  <c r="N274" i="2" s="1"/>
  <c r="N273" i="2" s="1"/>
  <c r="N272" i="2" s="1"/>
  <c r="N271" i="2" s="1"/>
  <c r="N270" i="2" s="1"/>
  <c r="N269" i="2" s="1"/>
  <c r="N268" i="2" s="1"/>
  <c r="N267" i="2" s="1"/>
  <c r="N266" i="2" s="1"/>
  <c r="N265" i="2" s="1"/>
  <c r="N264" i="2" s="1"/>
  <c r="N263" i="2" s="1"/>
  <c r="N262" i="2" s="1"/>
  <c r="N261" i="2" s="1"/>
  <c r="N260" i="2" s="1"/>
  <c r="N259" i="2" s="1"/>
  <c r="N258" i="2" s="1"/>
  <c r="N257" i="2" s="1"/>
  <c r="N256" i="2" s="1"/>
  <c r="N255" i="2" s="1"/>
  <c r="N254" i="2" s="1"/>
  <c r="N253" i="2" s="1"/>
  <c r="N252" i="2" s="1"/>
  <c r="N251" i="2" s="1"/>
  <c r="N250" i="2" s="1"/>
  <c r="N249" i="2" s="1"/>
  <c r="N248" i="2" s="1"/>
  <c r="N247" i="2" s="1"/>
  <c r="N246" i="2" s="1"/>
  <c r="N245" i="2" s="1"/>
  <c r="N244" i="2" s="1"/>
  <c r="N243" i="2" s="1"/>
  <c r="N242" i="2" s="1"/>
  <c r="N241" i="2" s="1"/>
  <c r="N240" i="2" s="1"/>
  <c r="N239" i="2" s="1"/>
  <c r="N238" i="2" s="1"/>
  <c r="N237" i="2" s="1"/>
  <c r="N236" i="2" s="1"/>
  <c r="N235" i="2" s="1"/>
  <c r="N234" i="2" s="1"/>
  <c r="N233" i="2" s="1"/>
  <c r="N232" i="2" s="1"/>
  <c r="N231" i="2" s="1"/>
  <c r="N230" i="2" s="1"/>
  <c r="N229" i="2" s="1"/>
  <c r="N228" i="2" s="1"/>
  <c r="N227" i="2" s="1"/>
  <c r="N226" i="2" s="1"/>
  <c r="N225" i="2" s="1"/>
  <c r="N224" i="2" s="1"/>
  <c r="N223" i="2" s="1"/>
  <c r="N222" i="2" s="1"/>
  <c r="N221" i="2" s="1"/>
  <c r="N220" i="2" s="1"/>
  <c r="N219" i="2" s="1"/>
  <c r="N218" i="2" s="1"/>
  <c r="N217" i="2" s="1"/>
  <c r="N216" i="2" s="1"/>
  <c r="N215" i="2" s="1"/>
  <c r="N214" i="2" s="1"/>
  <c r="N213" i="2" s="1"/>
  <c r="N212" i="2" s="1"/>
  <c r="N211" i="2" s="1"/>
  <c r="N210" i="2" s="1"/>
  <c r="N209" i="2" s="1"/>
  <c r="N208" i="2" s="1"/>
  <c r="N207" i="2" s="1"/>
  <c r="N206" i="2" s="1"/>
  <c r="N205" i="2" s="1"/>
  <c r="N204" i="2" s="1"/>
  <c r="N203" i="2" s="1"/>
  <c r="N202" i="2" s="1"/>
  <c r="N201" i="2" s="1"/>
  <c r="N200" i="2" s="1"/>
  <c r="N199" i="2" s="1"/>
  <c r="N198" i="2" s="1"/>
  <c r="N197" i="2" s="1"/>
  <c r="N196" i="2" s="1"/>
  <c r="N195" i="2" s="1"/>
  <c r="N194" i="2" s="1"/>
  <c r="N193" i="2" s="1"/>
  <c r="N192" i="2" s="1"/>
  <c r="N191" i="2" s="1"/>
  <c r="N190" i="2" s="1"/>
  <c r="N189" i="2" s="1"/>
  <c r="N188" i="2" s="1"/>
  <c r="N187" i="2" s="1"/>
  <c r="N186" i="2" s="1"/>
  <c r="N185" i="2" s="1"/>
  <c r="N184" i="2" s="1"/>
  <c r="N183" i="2" s="1"/>
  <c r="N182" i="2" s="1"/>
  <c r="N181" i="2" s="1"/>
  <c r="N180" i="2" s="1"/>
  <c r="N179" i="2" s="1"/>
  <c r="N178" i="2" s="1"/>
  <c r="N177" i="2" s="1"/>
  <c r="N176" i="2" s="1"/>
  <c r="N175" i="2" s="1"/>
  <c r="N174" i="2" s="1"/>
  <c r="N173" i="2" s="1"/>
  <c r="N172" i="2" s="1"/>
  <c r="N171" i="2" s="1"/>
  <c r="N170" i="2" s="1"/>
  <c r="N169" i="2" s="1"/>
  <c r="N168" i="2" s="1"/>
  <c r="N167" i="2" s="1"/>
  <c r="N166" i="2" s="1"/>
  <c r="N165" i="2" s="1"/>
  <c r="N164" i="2" s="1"/>
  <c r="N163" i="2" s="1"/>
  <c r="N162" i="2" s="1"/>
  <c r="N161" i="2" s="1"/>
  <c r="N160" i="2" s="1"/>
  <c r="N159" i="2" s="1"/>
  <c r="N158" i="2" s="1"/>
  <c r="N157" i="2" s="1"/>
  <c r="N156" i="2" s="1"/>
  <c r="F325" i="2"/>
  <c r="F324" i="2" s="1"/>
  <c r="F323" i="2" s="1"/>
  <c r="F322" i="2" s="1"/>
  <c r="F321" i="2" s="1"/>
  <c r="F320" i="2" s="1"/>
  <c r="F319" i="2" s="1"/>
  <c r="F318" i="2" s="1"/>
  <c r="F317" i="2" s="1"/>
  <c r="F316" i="2" s="1"/>
  <c r="F315" i="2" s="1"/>
  <c r="F314" i="2" s="1"/>
  <c r="F313" i="2" s="1"/>
  <c r="F312" i="2" s="1"/>
  <c r="F311" i="2" s="1"/>
  <c r="F310" i="2" s="1"/>
  <c r="F309" i="2" s="1"/>
  <c r="F308" i="2" s="1"/>
  <c r="F307" i="2" s="1"/>
  <c r="F306" i="2" s="1"/>
  <c r="F305" i="2" s="1"/>
  <c r="F304" i="2" s="1"/>
  <c r="F303" i="2" s="1"/>
  <c r="F302" i="2" s="1"/>
  <c r="F301" i="2" s="1"/>
  <c r="F300" i="2" s="1"/>
  <c r="F299" i="2" s="1"/>
  <c r="F298" i="2" s="1"/>
  <c r="F297" i="2" s="1"/>
  <c r="F296" i="2" s="1"/>
  <c r="F295" i="2" s="1"/>
  <c r="F294" i="2" s="1"/>
  <c r="F293" i="2" s="1"/>
  <c r="F292" i="2" s="1"/>
  <c r="F291" i="2" s="1"/>
  <c r="F290" i="2" s="1"/>
  <c r="F289" i="2" s="1"/>
  <c r="F288" i="2" s="1"/>
  <c r="F287" i="2" s="1"/>
  <c r="F286" i="2" s="1"/>
  <c r="F285" i="2" s="1"/>
  <c r="F284" i="2" s="1"/>
  <c r="F283" i="2" s="1"/>
  <c r="F282" i="2" s="1"/>
  <c r="F281" i="2" s="1"/>
  <c r="F280" i="2" s="1"/>
  <c r="F279" i="2" s="1"/>
  <c r="F278" i="2" s="1"/>
  <c r="F277" i="2" s="1"/>
  <c r="F276" i="2" s="1"/>
  <c r="F275" i="2" s="1"/>
  <c r="F274" i="2" s="1"/>
  <c r="F273" i="2" s="1"/>
  <c r="F272" i="2" s="1"/>
  <c r="F271" i="2" s="1"/>
  <c r="F270" i="2" s="1"/>
  <c r="F269" i="2" s="1"/>
  <c r="F268" i="2" s="1"/>
  <c r="F267" i="2" s="1"/>
  <c r="F266" i="2" s="1"/>
  <c r="F265" i="2" s="1"/>
  <c r="F264" i="2" s="1"/>
  <c r="F263" i="2" s="1"/>
  <c r="F262" i="2" s="1"/>
  <c r="F261" i="2" s="1"/>
  <c r="F260" i="2" s="1"/>
  <c r="F259" i="2" s="1"/>
  <c r="F258" i="2" s="1"/>
  <c r="F257" i="2" s="1"/>
  <c r="F256" i="2" s="1"/>
  <c r="F255" i="2" s="1"/>
  <c r="F254" i="2" s="1"/>
  <c r="F253" i="2" s="1"/>
  <c r="F252" i="2" s="1"/>
  <c r="F251" i="2" s="1"/>
  <c r="F250" i="2" s="1"/>
  <c r="F249" i="2" s="1"/>
  <c r="F248" i="2" s="1"/>
  <c r="F247" i="2" s="1"/>
  <c r="F246" i="2" s="1"/>
  <c r="F245" i="2" s="1"/>
  <c r="F244" i="2" s="1"/>
  <c r="F243" i="2" s="1"/>
  <c r="F242" i="2" s="1"/>
  <c r="F241" i="2" s="1"/>
  <c r="F240" i="2" s="1"/>
  <c r="F239" i="2" s="1"/>
  <c r="F238" i="2" s="1"/>
  <c r="F237" i="2" s="1"/>
  <c r="F236" i="2" s="1"/>
  <c r="F235" i="2" s="1"/>
  <c r="F234" i="2" s="1"/>
  <c r="F233" i="2" s="1"/>
  <c r="F232" i="2" s="1"/>
  <c r="F231" i="2" s="1"/>
  <c r="F230" i="2" s="1"/>
  <c r="B325" i="2"/>
  <c r="B324" i="2" s="1"/>
  <c r="B323" i="2" s="1"/>
  <c r="B322" i="2" s="1"/>
  <c r="W324" i="2"/>
  <c r="W323" i="2" s="1"/>
  <c r="W322" i="2" s="1"/>
  <c r="W321" i="2" s="1"/>
  <c r="W320" i="2" s="1"/>
  <c r="W319" i="2" s="1"/>
  <c r="W318" i="2" s="1"/>
  <c r="W317" i="2" s="1"/>
  <c r="W316" i="2" s="1"/>
  <c r="W315" i="2" s="1"/>
  <c r="W314" i="2" s="1"/>
  <c r="W313" i="2" s="1"/>
  <c r="W312" i="2" s="1"/>
  <c r="W311" i="2" s="1"/>
  <c r="W310" i="2" s="1"/>
  <c r="W309" i="2" s="1"/>
  <c r="W308" i="2" s="1"/>
  <c r="W307" i="2" s="1"/>
  <c r="W306" i="2" s="1"/>
  <c r="W305" i="2" s="1"/>
  <c r="W304" i="2" s="1"/>
  <c r="W303" i="2" s="1"/>
  <c r="W302" i="2" s="1"/>
  <c r="W301" i="2" s="1"/>
  <c r="W300" i="2" s="1"/>
  <c r="W299" i="2" s="1"/>
  <c r="W298" i="2" s="1"/>
  <c r="W297" i="2" s="1"/>
  <c r="W296" i="2" s="1"/>
  <c r="W295" i="2" s="1"/>
  <c r="W294" i="2" s="1"/>
  <c r="W293" i="2" s="1"/>
  <c r="W292" i="2" s="1"/>
  <c r="W291" i="2" s="1"/>
  <c r="W290" i="2" s="1"/>
  <c r="W289" i="2" s="1"/>
  <c r="W288" i="2" s="1"/>
  <c r="W287" i="2" s="1"/>
  <c r="W286" i="2" s="1"/>
  <c r="W285" i="2" s="1"/>
  <c r="W284" i="2" s="1"/>
  <c r="W283" i="2" s="1"/>
  <c r="W282" i="2" s="1"/>
  <c r="W281" i="2" s="1"/>
  <c r="W280" i="2" s="1"/>
  <c r="W279" i="2" s="1"/>
  <c r="W278" i="2" s="1"/>
  <c r="W277" i="2" s="1"/>
  <c r="W276" i="2" s="1"/>
  <c r="W275" i="2" s="1"/>
  <c r="W274" i="2" s="1"/>
  <c r="W273" i="2" s="1"/>
  <c r="W272" i="2" s="1"/>
  <c r="W271" i="2" s="1"/>
  <c r="W270" i="2" s="1"/>
  <c r="W269" i="2" s="1"/>
  <c r="W268" i="2" s="1"/>
  <c r="W267" i="2" s="1"/>
  <c r="W266" i="2" s="1"/>
  <c r="W265" i="2" s="1"/>
  <c r="W264" i="2" s="1"/>
  <c r="W263" i="2" s="1"/>
  <c r="W262" i="2" s="1"/>
  <c r="W261" i="2" s="1"/>
  <c r="W260" i="2" s="1"/>
  <c r="W259" i="2" s="1"/>
  <c r="W258" i="2" s="1"/>
  <c r="W257" i="2" s="1"/>
  <c r="W256" i="2" s="1"/>
  <c r="W255" i="2" s="1"/>
  <c r="W254" i="2" s="1"/>
  <c r="W253" i="2" s="1"/>
  <c r="W252" i="2" s="1"/>
  <c r="W251" i="2" s="1"/>
  <c r="W250" i="2" s="1"/>
  <c r="W249" i="2" s="1"/>
  <c r="W248" i="2" s="1"/>
  <c r="W247" i="2" s="1"/>
  <c r="W246" i="2" s="1"/>
  <c r="W245" i="2" s="1"/>
  <c r="W244" i="2" s="1"/>
  <c r="W243" i="2" s="1"/>
  <c r="W242" i="2" s="1"/>
  <c r="W241" i="2" s="1"/>
  <c r="W240" i="2" s="1"/>
  <c r="W239" i="2" s="1"/>
  <c r="W238" i="2" s="1"/>
  <c r="W237" i="2" s="1"/>
  <c r="W236" i="2" s="1"/>
  <c r="W235" i="2" s="1"/>
  <c r="W234" i="2" s="1"/>
  <c r="W233" i="2" s="1"/>
  <c r="W232" i="2" s="1"/>
  <c r="W231" i="2" s="1"/>
  <c r="W230" i="2" s="1"/>
  <c r="W229" i="2" s="1"/>
  <c r="G324" i="2"/>
  <c r="G323" i="2" s="1"/>
  <c r="G322" i="2" s="1"/>
  <c r="G321" i="2" s="1"/>
  <c r="G320" i="2" s="1"/>
  <c r="G319" i="2" s="1"/>
  <c r="G318" i="2" s="1"/>
  <c r="G317" i="2" s="1"/>
  <c r="G316" i="2" s="1"/>
  <c r="G315" i="2" s="1"/>
  <c r="G314" i="2" s="1"/>
  <c r="G313" i="2" s="1"/>
  <c r="G312" i="2" s="1"/>
  <c r="G311" i="2" s="1"/>
  <c r="G310" i="2" s="1"/>
  <c r="G309" i="2" s="1"/>
  <c r="G308" i="2" s="1"/>
  <c r="G307" i="2" s="1"/>
  <c r="G306" i="2" s="1"/>
  <c r="G305" i="2" s="1"/>
  <c r="G304" i="2" s="1"/>
  <c r="G303" i="2" s="1"/>
  <c r="G302" i="2" s="1"/>
  <c r="G301" i="2" s="1"/>
  <c r="G300" i="2" s="1"/>
  <c r="G299" i="2" s="1"/>
  <c r="G298" i="2" s="1"/>
  <c r="G297" i="2" s="1"/>
  <c r="G296" i="2" s="1"/>
  <c r="G295" i="2" s="1"/>
  <c r="G294" i="2" s="1"/>
  <c r="G293" i="2" s="1"/>
  <c r="G292" i="2" s="1"/>
  <c r="G291" i="2" s="1"/>
  <c r="G290" i="2" s="1"/>
  <c r="G289" i="2" s="1"/>
  <c r="G288" i="2" s="1"/>
  <c r="G287" i="2" s="1"/>
  <c r="G286" i="2" s="1"/>
  <c r="G285" i="2" s="1"/>
  <c r="G284" i="2" s="1"/>
  <c r="G283" i="2" s="1"/>
  <c r="G282" i="2" s="1"/>
  <c r="G281" i="2" s="1"/>
  <c r="G280" i="2" s="1"/>
  <c r="G279" i="2" s="1"/>
  <c r="G278" i="2" s="1"/>
  <c r="G277" i="2" s="1"/>
  <c r="G276" i="2" s="1"/>
  <c r="G275" i="2" s="1"/>
  <c r="G274" i="2" s="1"/>
  <c r="G273" i="2" s="1"/>
  <c r="G272" i="2" s="1"/>
  <c r="G271" i="2" s="1"/>
  <c r="G270" i="2" s="1"/>
  <c r="G269" i="2" s="1"/>
  <c r="G268" i="2" s="1"/>
  <c r="G267" i="2" s="1"/>
  <c r="G266" i="2" s="1"/>
  <c r="G265" i="2" s="1"/>
  <c r="G264" i="2" s="1"/>
  <c r="G263" i="2" s="1"/>
  <c r="G262" i="2" s="1"/>
  <c r="G261" i="2" s="1"/>
  <c r="G260" i="2" s="1"/>
  <c r="G259" i="2" s="1"/>
  <c r="G258" i="2" s="1"/>
  <c r="G257" i="2" s="1"/>
  <c r="G256" i="2" s="1"/>
  <c r="G255" i="2" s="1"/>
  <c r="G254" i="2" s="1"/>
  <c r="G253" i="2" s="1"/>
  <c r="G252" i="2" s="1"/>
  <c r="G251" i="2" s="1"/>
  <c r="G250" i="2" s="1"/>
  <c r="G249" i="2" s="1"/>
  <c r="G248" i="2" s="1"/>
  <c r="G247" i="2" s="1"/>
  <c r="G246" i="2" s="1"/>
  <c r="G245" i="2" s="1"/>
  <c r="G244" i="2" s="1"/>
  <c r="G243" i="2" s="1"/>
  <c r="G242" i="2" s="1"/>
  <c r="G241" i="2" s="1"/>
  <c r="G240" i="2" s="1"/>
  <c r="G239" i="2" s="1"/>
  <c r="G238" i="2" s="1"/>
  <c r="G237" i="2" s="1"/>
  <c r="G236" i="2" s="1"/>
  <c r="G235" i="2" s="1"/>
  <c r="G234" i="2" s="1"/>
  <c r="G233" i="2" s="1"/>
  <c r="G232" i="2" s="1"/>
  <c r="G231" i="2" s="1"/>
  <c r="G230" i="2" s="1"/>
  <c r="G229" i="2" s="1"/>
  <c r="G228" i="2" s="1"/>
  <c r="G227" i="2" s="1"/>
  <c r="G226" i="2" s="1"/>
  <c r="G225" i="2" s="1"/>
  <c r="G224" i="2" s="1"/>
  <c r="G223" i="2" s="1"/>
  <c r="G222" i="2" s="1"/>
  <c r="G221" i="2" s="1"/>
  <c r="G220" i="2" s="1"/>
  <c r="G219" i="2" s="1"/>
  <c r="G218" i="2" s="1"/>
  <c r="G217" i="2" s="1"/>
  <c r="G216" i="2" s="1"/>
  <c r="G215" i="2" s="1"/>
  <c r="G214" i="2" s="1"/>
  <c r="G213" i="2" s="1"/>
  <c r="G212" i="2" s="1"/>
  <c r="G211" i="2" s="1"/>
  <c r="G210" i="2" s="1"/>
  <c r="G209" i="2" s="1"/>
  <c r="G208" i="2" s="1"/>
  <c r="G207" i="2" s="1"/>
  <c r="G206" i="2" s="1"/>
  <c r="G205" i="2" s="1"/>
  <c r="G204" i="2" s="1"/>
  <c r="G203" i="2" s="1"/>
  <c r="G202" i="2" s="1"/>
  <c r="G201" i="2" s="1"/>
  <c r="G200" i="2" s="1"/>
  <c r="G199" i="2" s="1"/>
  <c r="G198" i="2" s="1"/>
  <c r="G197" i="2" s="1"/>
  <c r="G196" i="2" s="1"/>
  <c r="G195" i="2" s="1"/>
  <c r="G194" i="2" s="1"/>
  <c r="G193" i="2" s="1"/>
  <c r="G192" i="2" s="1"/>
  <c r="G191" i="2" s="1"/>
  <c r="G190" i="2" s="1"/>
  <c r="G189" i="2" s="1"/>
  <c r="G188" i="2" s="1"/>
  <c r="G187" i="2" s="1"/>
  <c r="G186" i="2" s="1"/>
  <c r="G185" i="2" s="1"/>
  <c r="G184" i="2" s="1"/>
  <c r="G183" i="2" s="1"/>
  <c r="G182" i="2" s="1"/>
  <c r="G181" i="2" s="1"/>
  <c r="G180" i="2" s="1"/>
  <c r="G179" i="2" s="1"/>
  <c r="G178" i="2" s="1"/>
  <c r="G177" i="2" s="1"/>
  <c r="G176" i="2" s="1"/>
  <c r="G175" i="2" s="1"/>
  <c r="G174" i="2" s="1"/>
  <c r="G173" i="2" s="1"/>
  <c r="G172" i="2" s="1"/>
  <c r="G171" i="2" s="1"/>
  <c r="G170" i="2" s="1"/>
  <c r="G169" i="2" s="1"/>
  <c r="G168" i="2" s="1"/>
  <c r="G167" i="2" s="1"/>
  <c r="G166" i="2" s="1"/>
  <c r="G165" i="2" s="1"/>
  <c r="G164" i="2" s="1"/>
  <c r="G163" i="2" s="1"/>
  <c r="G162" i="2" s="1"/>
  <c r="G161" i="2" s="1"/>
  <c r="G160" i="2" s="1"/>
  <c r="G159" i="2" s="1"/>
  <c r="G158" i="2" s="1"/>
  <c r="G157" i="2" s="1"/>
  <c r="G156" i="2" s="1"/>
  <c r="G155" i="2" s="1"/>
  <c r="P323" i="2"/>
  <c r="P322" i="2" s="1"/>
  <c r="P321" i="2" s="1"/>
  <c r="P320" i="2" s="1"/>
  <c r="P319" i="2" s="1"/>
  <c r="P318" i="2" s="1"/>
  <c r="P317" i="2" s="1"/>
  <c r="P316" i="2" s="1"/>
  <c r="P315" i="2" s="1"/>
  <c r="P314" i="2" s="1"/>
  <c r="P313" i="2" s="1"/>
  <c r="P312" i="2" s="1"/>
  <c r="P311" i="2" s="1"/>
  <c r="P310" i="2" s="1"/>
  <c r="P309" i="2" s="1"/>
  <c r="P308" i="2" s="1"/>
  <c r="P307" i="2" s="1"/>
  <c r="P306" i="2" s="1"/>
  <c r="P305" i="2" s="1"/>
  <c r="P304" i="2" s="1"/>
  <c r="P303" i="2" s="1"/>
  <c r="P302" i="2" s="1"/>
  <c r="P301" i="2" s="1"/>
  <c r="P300" i="2" s="1"/>
  <c r="P299" i="2" s="1"/>
  <c r="P298" i="2" s="1"/>
  <c r="P297" i="2" s="1"/>
  <c r="P296" i="2" s="1"/>
  <c r="P295" i="2" s="1"/>
  <c r="P294" i="2" s="1"/>
  <c r="P293" i="2" s="1"/>
  <c r="P292" i="2" s="1"/>
  <c r="P291" i="2" s="1"/>
  <c r="P290" i="2" s="1"/>
  <c r="P289" i="2" s="1"/>
  <c r="P288" i="2" s="1"/>
  <c r="P287" i="2" s="1"/>
  <c r="P286" i="2" s="1"/>
  <c r="P285" i="2" s="1"/>
  <c r="P284" i="2" s="1"/>
  <c r="P283" i="2" s="1"/>
  <c r="P282" i="2" s="1"/>
  <c r="P281" i="2" s="1"/>
  <c r="P280" i="2" s="1"/>
  <c r="P279" i="2" s="1"/>
  <c r="P278" i="2" s="1"/>
  <c r="P277" i="2" s="1"/>
  <c r="P276" i="2" s="1"/>
  <c r="P275" i="2" s="1"/>
  <c r="P274" i="2" s="1"/>
  <c r="P273" i="2" s="1"/>
  <c r="P272" i="2" s="1"/>
  <c r="P271" i="2" s="1"/>
  <c r="P270" i="2" s="1"/>
  <c r="P269" i="2" s="1"/>
  <c r="P268" i="2" s="1"/>
  <c r="P267" i="2" s="1"/>
  <c r="P266" i="2" s="1"/>
  <c r="P265" i="2" s="1"/>
  <c r="P264" i="2" s="1"/>
  <c r="P263" i="2" s="1"/>
  <c r="P262" i="2" s="1"/>
  <c r="P261" i="2" s="1"/>
  <c r="P260" i="2" s="1"/>
  <c r="P259" i="2" s="1"/>
  <c r="P258" i="2" s="1"/>
  <c r="P257" i="2" s="1"/>
  <c r="P256" i="2" s="1"/>
  <c r="P255" i="2" s="1"/>
  <c r="P254" i="2" s="1"/>
  <c r="P253" i="2" s="1"/>
  <c r="P252" i="2" s="1"/>
  <c r="P251" i="2" s="1"/>
  <c r="P250" i="2" s="1"/>
  <c r="P249" i="2" s="1"/>
  <c r="P248" i="2" s="1"/>
  <c r="P247" i="2" s="1"/>
  <c r="P246" i="2" s="1"/>
  <c r="P245" i="2" s="1"/>
  <c r="P244" i="2" s="1"/>
  <c r="P243" i="2" s="1"/>
  <c r="P242" i="2" s="1"/>
  <c r="P241" i="2" s="1"/>
  <c r="P240" i="2" s="1"/>
  <c r="P239" i="2" s="1"/>
  <c r="P238" i="2" s="1"/>
  <c r="P237" i="2" s="1"/>
  <c r="P236" i="2" s="1"/>
  <c r="P235" i="2" s="1"/>
  <c r="P234" i="2" s="1"/>
  <c r="P233" i="2" s="1"/>
  <c r="P232" i="2" s="1"/>
  <c r="H323" i="2"/>
  <c r="H322" i="2" s="1"/>
  <c r="H321" i="2" s="1"/>
  <c r="H320" i="2" s="1"/>
  <c r="H319" i="2" s="1"/>
  <c r="H318" i="2" s="1"/>
  <c r="H317" i="2" s="1"/>
  <c r="H316" i="2" s="1"/>
  <c r="H315" i="2" s="1"/>
  <c r="H314" i="2" s="1"/>
  <c r="H313" i="2" s="1"/>
  <c r="H312" i="2" s="1"/>
  <c r="H311" i="2" s="1"/>
  <c r="H310" i="2" s="1"/>
  <c r="H309" i="2" s="1"/>
  <c r="H308" i="2" s="1"/>
  <c r="H307" i="2" s="1"/>
  <c r="H306" i="2" s="1"/>
  <c r="H305" i="2" s="1"/>
  <c r="H304" i="2" s="1"/>
  <c r="H303" i="2" s="1"/>
  <c r="H302" i="2" s="1"/>
  <c r="H301" i="2" s="1"/>
  <c r="H300" i="2" s="1"/>
  <c r="H299" i="2" s="1"/>
  <c r="H298" i="2" s="1"/>
  <c r="H297" i="2" s="1"/>
  <c r="H296" i="2" s="1"/>
  <c r="H295" i="2" s="1"/>
  <c r="H294" i="2" s="1"/>
  <c r="H293" i="2" s="1"/>
  <c r="H292" i="2" s="1"/>
  <c r="H291" i="2" s="1"/>
  <c r="H290" i="2" s="1"/>
  <c r="H289" i="2" s="1"/>
  <c r="H288" i="2" s="1"/>
  <c r="H287" i="2" s="1"/>
  <c r="H286" i="2" s="1"/>
  <c r="H285" i="2" s="1"/>
  <c r="H284" i="2" s="1"/>
  <c r="H283" i="2" s="1"/>
  <c r="H282" i="2" s="1"/>
  <c r="H281" i="2" s="1"/>
  <c r="H280" i="2" s="1"/>
  <c r="H279" i="2" s="1"/>
  <c r="H278" i="2" s="1"/>
  <c r="H277" i="2" s="1"/>
  <c r="H276" i="2" s="1"/>
  <c r="H275" i="2" s="1"/>
  <c r="H274" i="2" s="1"/>
  <c r="H273" i="2" s="1"/>
  <c r="H272" i="2" s="1"/>
  <c r="H271" i="2" s="1"/>
  <c r="H270" i="2" s="1"/>
  <c r="H269" i="2" s="1"/>
  <c r="H268" i="2" s="1"/>
  <c r="H267" i="2" s="1"/>
  <c r="H266" i="2" s="1"/>
  <c r="H265" i="2" s="1"/>
  <c r="H264" i="2" s="1"/>
  <c r="H263" i="2" s="1"/>
  <c r="H262" i="2" s="1"/>
  <c r="H261" i="2" s="1"/>
  <c r="H260" i="2" s="1"/>
  <c r="H259" i="2" s="1"/>
  <c r="H258" i="2" s="1"/>
  <c r="H257" i="2" s="1"/>
  <c r="H256" i="2" s="1"/>
  <c r="H255" i="2" s="1"/>
  <c r="H254" i="2" s="1"/>
  <c r="H253" i="2" s="1"/>
  <c r="H252" i="2" s="1"/>
  <c r="H251" i="2" s="1"/>
  <c r="H250" i="2" s="1"/>
  <c r="H249" i="2" s="1"/>
  <c r="H248" i="2" s="1"/>
  <c r="H247" i="2" s="1"/>
  <c r="H246" i="2" s="1"/>
  <c r="H245" i="2" s="1"/>
  <c r="H244" i="2" s="1"/>
  <c r="H243" i="2" s="1"/>
  <c r="H242" i="2" s="1"/>
  <c r="H241" i="2" s="1"/>
  <c r="H240" i="2" s="1"/>
  <c r="H239" i="2" s="1"/>
  <c r="H238" i="2" s="1"/>
  <c r="H237" i="2" s="1"/>
  <c r="H236" i="2" s="1"/>
  <c r="H235" i="2" s="1"/>
  <c r="H234" i="2" s="1"/>
  <c r="H233" i="2" s="1"/>
  <c r="H232" i="2" s="1"/>
  <c r="Y322" i="2"/>
  <c r="Y321" i="2" s="1"/>
  <c r="Y320" i="2" s="1"/>
  <c r="Y319" i="2" s="1"/>
  <c r="Y318" i="2" s="1"/>
  <c r="Y317" i="2" s="1"/>
  <c r="Y316" i="2" s="1"/>
  <c r="Y315" i="2" s="1"/>
  <c r="Y314" i="2" s="1"/>
  <c r="Y313" i="2" s="1"/>
  <c r="Y312" i="2" s="1"/>
  <c r="Y311" i="2" s="1"/>
  <c r="Y310" i="2" s="1"/>
  <c r="Y309" i="2" s="1"/>
  <c r="Y308" i="2" s="1"/>
  <c r="Y307" i="2" s="1"/>
  <c r="Y306" i="2" s="1"/>
  <c r="Y305" i="2" s="1"/>
  <c r="Y304" i="2" s="1"/>
  <c r="Y303" i="2" s="1"/>
  <c r="Y302" i="2" s="1"/>
  <c r="Y301" i="2" s="1"/>
  <c r="Y300" i="2" s="1"/>
  <c r="Y299" i="2" s="1"/>
  <c r="Y298" i="2" s="1"/>
  <c r="Y297" i="2" s="1"/>
  <c r="Y296" i="2" s="1"/>
  <c r="Y295" i="2" s="1"/>
  <c r="Y294" i="2" s="1"/>
  <c r="Y293" i="2" s="1"/>
  <c r="Y292" i="2" s="1"/>
  <c r="Y291" i="2" s="1"/>
  <c r="Y290" i="2" s="1"/>
  <c r="Y289" i="2" s="1"/>
  <c r="Y288" i="2" s="1"/>
  <c r="Y287" i="2" s="1"/>
  <c r="Y286" i="2" s="1"/>
  <c r="Y285" i="2" s="1"/>
  <c r="Y284" i="2" s="1"/>
  <c r="Y283" i="2" s="1"/>
  <c r="Y282" i="2" s="1"/>
  <c r="Y281" i="2" s="1"/>
  <c r="Y280" i="2" s="1"/>
  <c r="Y279" i="2" s="1"/>
  <c r="Y278" i="2" s="1"/>
  <c r="Y277" i="2" s="1"/>
  <c r="Y276" i="2" s="1"/>
  <c r="Y275" i="2" s="1"/>
  <c r="Y274" i="2" s="1"/>
  <c r="Y273" i="2" s="1"/>
  <c r="Y272" i="2" s="1"/>
  <c r="Y271" i="2" s="1"/>
  <c r="Y270" i="2" s="1"/>
  <c r="Y269" i="2" s="1"/>
  <c r="Y268" i="2" s="1"/>
  <c r="Y267" i="2" s="1"/>
  <c r="Y266" i="2" s="1"/>
  <c r="Y265" i="2" s="1"/>
  <c r="Y264" i="2" s="1"/>
  <c r="Y263" i="2" s="1"/>
  <c r="Y262" i="2" s="1"/>
  <c r="Y261" i="2" s="1"/>
  <c r="Y260" i="2" s="1"/>
  <c r="Y259" i="2" s="1"/>
  <c r="Y258" i="2" s="1"/>
  <c r="Y257" i="2" s="1"/>
  <c r="Y256" i="2" s="1"/>
  <c r="Y255" i="2" s="1"/>
  <c r="Y254" i="2" s="1"/>
  <c r="Y253" i="2" s="1"/>
  <c r="Y252" i="2" s="1"/>
  <c r="Y251" i="2" s="1"/>
  <c r="Y250" i="2" s="1"/>
  <c r="Y249" i="2" s="1"/>
  <c r="Y248" i="2" s="1"/>
  <c r="Y247" i="2" s="1"/>
  <c r="Y246" i="2" s="1"/>
  <c r="Y245" i="2" s="1"/>
  <c r="Y244" i="2" s="1"/>
  <c r="Y243" i="2" s="1"/>
  <c r="Y242" i="2" s="1"/>
  <c r="Y241" i="2" s="1"/>
  <c r="Y240" i="2" s="1"/>
  <c r="Y239" i="2" s="1"/>
  <c r="Y238" i="2" s="1"/>
  <c r="Y237" i="2" s="1"/>
  <c r="Y236" i="2" s="1"/>
  <c r="Y235" i="2" s="1"/>
  <c r="Y234" i="2" s="1"/>
  <c r="Y233" i="2" s="1"/>
  <c r="Y232" i="2" s="1"/>
  <c r="Y231" i="2" s="1"/>
  <c r="Y230" i="2" s="1"/>
  <c r="Y229" i="2" s="1"/>
  <c r="Y228" i="2" s="1"/>
  <c r="Y227" i="2" s="1"/>
  <c r="Y226" i="2" s="1"/>
  <c r="Y225" i="2" s="1"/>
  <c r="Y224" i="2" s="1"/>
  <c r="Y223" i="2" s="1"/>
  <c r="Y222" i="2" s="1"/>
  <c r="Y221" i="2" s="1"/>
  <c r="Y220" i="2" s="1"/>
  <c r="Y219" i="2" s="1"/>
  <c r="Y218" i="2" s="1"/>
  <c r="Y217" i="2" s="1"/>
  <c r="Y216" i="2" s="1"/>
  <c r="Y215" i="2" s="1"/>
  <c r="Y214" i="2" s="1"/>
  <c r="Y213" i="2" s="1"/>
  <c r="Y212" i="2" s="1"/>
  <c r="Y211" i="2" s="1"/>
  <c r="Y210" i="2" s="1"/>
  <c r="Y209" i="2" s="1"/>
  <c r="Y208" i="2" s="1"/>
  <c r="Y207" i="2" s="1"/>
  <c r="Y206" i="2" s="1"/>
  <c r="Y205" i="2" s="1"/>
  <c r="Y204" i="2" s="1"/>
  <c r="Y203" i="2" s="1"/>
  <c r="Y202" i="2" s="1"/>
  <c r="Y201" i="2" s="1"/>
  <c r="Y200" i="2" s="1"/>
  <c r="Y199" i="2" s="1"/>
  <c r="Y198" i="2" s="1"/>
  <c r="Y197" i="2" s="1"/>
  <c r="Y196" i="2" s="1"/>
  <c r="Y195" i="2" s="1"/>
  <c r="Y194" i="2" s="1"/>
  <c r="Y193" i="2" s="1"/>
  <c r="Y192" i="2" s="1"/>
  <c r="Y191" i="2" s="1"/>
  <c r="Y190" i="2" s="1"/>
  <c r="Y189" i="2" s="1"/>
  <c r="Y188" i="2" s="1"/>
  <c r="Y187" i="2" s="1"/>
  <c r="Y186" i="2" s="1"/>
  <c r="Y185" i="2" s="1"/>
  <c r="Y184" i="2" s="1"/>
  <c r="Y183" i="2" s="1"/>
  <c r="Y182" i="2" s="1"/>
  <c r="Y181" i="2" s="1"/>
  <c r="Y180" i="2" s="1"/>
  <c r="Y179" i="2" s="1"/>
  <c r="Y178" i="2" s="1"/>
  <c r="Y177" i="2" s="1"/>
  <c r="Y176" i="2" s="1"/>
  <c r="Y175" i="2" s="1"/>
  <c r="Y174" i="2" s="1"/>
  <c r="Y173" i="2" s="1"/>
  <c r="Y172" i="2" s="1"/>
  <c r="Y171" i="2" s="1"/>
  <c r="Y170" i="2" s="1"/>
  <c r="Y169" i="2" s="1"/>
  <c r="Y168" i="2" s="1"/>
  <c r="Y167" i="2" s="1"/>
  <c r="Y166" i="2" s="1"/>
  <c r="Y165" i="2" s="1"/>
  <c r="Y164" i="2" s="1"/>
  <c r="Y163" i="2" s="1"/>
  <c r="Y162" i="2" s="1"/>
  <c r="Y161" i="2" s="1"/>
  <c r="Y160" i="2" s="1"/>
  <c r="Y159" i="2" s="1"/>
  <c r="Y158" i="2" s="1"/>
  <c r="Y157" i="2" s="1"/>
  <c r="I322" i="2"/>
  <c r="I321" i="2" s="1"/>
  <c r="I320" i="2" s="1"/>
  <c r="I319" i="2" s="1"/>
  <c r="I318" i="2" s="1"/>
  <c r="I317" i="2" s="1"/>
  <c r="I316" i="2" s="1"/>
  <c r="I315" i="2" s="1"/>
  <c r="I314" i="2" s="1"/>
  <c r="I313" i="2" s="1"/>
  <c r="I312" i="2" s="1"/>
  <c r="I311" i="2" s="1"/>
  <c r="I310" i="2" s="1"/>
  <c r="I309" i="2" s="1"/>
  <c r="I308" i="2" s="1"/>
  <c r="I307" i="2" s="1"/>
  <c r="I306" i="2" s="1"/>
  <c r="I305" i="2" s="1"/>
  <c r="I304" i="2" s="1"/>
  <c r="I303" i="2" s="1"/>
  <c r="I302" i="2" s="1"/>
  <c r="I301" i="2" s="1"/>
  <c r="I300" i="2" s="1"/>
  <c r="I299" i="2" s="1"/>
  <c r="I298" i="2" s="1"/>
  <c r="I297" i="2" s="1"/>
  <c r="I296" i="2" s="1"/>
  <c r="I295" i="2" s="1"/>
  <c r="I294" i="2" s="1"/>
  <c r="I293" i="2" s="1"/>
  <c r="I292" i="2" s="1"/>
  <c r="I291" i="2" s="1"/>
  <c r="I290" i="2" s="1"/>
  <c r="I289" i="2" s="1"/>
  <c r="I288" i="2" s="1"/>
  <c r="I287" i="2" s="1"/>
  <c r="I286" i="2" s="1"/>
  <c r="I285" i="2" s="1"/>
  <c r="I284" i="2" s="1"/>
  <c r="I283" i="2" s="1"/>
  <c r="I282" i="2" s="1"/>
  <c r="I281" i="2" s="1"/>
  <c r="I280" i="2" s="1"/>
  <c r="I279" i="2" s="1"/>
  <c r="I278" i="2" s="1"/>
  <c r="I277" i="2" s="1"/>
  <c r="I276" i="2" s="1"/>
  <c r="I275" i="2" s="1"/>
  <c r="I274" i="2" s="1"/>
  <c r="I273" i="2" s="1"/>
  <c r="I272" i="2" s="1"/>
  <c r="I271" i="2" s="1"/>
  <c r="I270" i="2" s="1"/>
  <c r="I269" i="2" s="1"/>
  <c r="I268" i="2" s="1"/>
  <c r="I267" i="2" s="1"/>
  <c r="I266" i="2" s="1"/>
  <c r="I265" i="2" s="1"/>
  <c r="I264" i="2" s="1"/>
  <c r="I263" i="2" s="1"/>
  <c r="I262" i="2" s="1"/>
  <c r="I261" i="2" s="1"/>
  <c r="I260" i="2" s="1"/>
  <c r="I259" i="2" s="1"/>
  <c r="I258" i="2" s="1"/>
  <c r="I257" i="2" s="1"/>
  <c r="I256" i="2" s="1"/>
  <c r="I255" i="2" s="1"/>
  <c r="I254" i="2" s="1"/>
  <c r="I253" i="2" s="1"/>
  <c r="I252" i="2" s="1"/>
  <c r="I251" i="2" s="1"/>
  <c r="I250" i="2" s="1"/>
  <c r="I249" i="2" s="1"/>
  <c r="I248" i="2" s="1"/>
  <c r="I247" i="2" s="1"/>
  <c r="I246" i="2" s="1"/>
  <c r="I245" i="2" s="1"/>
  <c r="I244" i="2" s="1"/>
  <c r="I243" i="2" s="1"/>
  <c r="I242" i="2" s="1"/>
  <c r="I241" i="2" s="1"/>
  <c r="I240" i="2" s="1"/>
  <c r="I239" i="2" s="1"/>
  <c r="I238" i="2" s="1"/>
  <c r="I237" i="2" s="1"/>
  <c r="I236" i="2" s="1"/>
  <c r="I235" i="2" s="1"/>
  <c r="I234" i="2" s="1"/>
  <c r="I233" i="2" s="1"/>
  <c r="I232" i="2" s="1"/>
  <c r="I231" i="2" s="1"/>
  <c r="I230" i="2" s="1"/>
  <c r="I229" i="2" s="1"/>
  <c r="I228" i="2" s="1"/>
  <c r="I227" i="2" s="1"/>
  <c r="I226" i="2" s="1"/>
  <c r="I225" i="2" s="1"/>
  <c r="I224" i="2" s="1"/>
  <c r="I223" i="2" s="1"/>
  <c r="I222" i="2" s="1"/>
  <c r="I221" i="2" s="1"/>
  <c r="I220" i="2" s="1"/>
  <c r="I219" i="2" s="1"/>
  <c r="I218" i="2" s="1"/>
  <c r="I217" i="2" s="1"/>
  <c r="I216" i="2" s="1"/>
  <c r="I215" i="2" s="1"/>
  <c r="I214" i="2" s="1"/>
  <c r="I213" i="2" s="1"/>
  <c r="I212" i="2" s="1"/>
  <c r="I211" i="2" s="1"/>
  <c r="I210" i="2" s="1"/>
  <c r="I209" i="2" s="1"/>
  <c r="I208" i="2" s="1"/>
  <c r="I207" i="2" s="1"/>
  <c r="I206" i="2" s="1"/>
  <c r="I205" i="2" s="1"/>
  <c r="I204" i="2" s="1"/>
  <c r="I203" i="2" s="1"/>
  <c r="I202" i="2" s="1"/>
  <c r="I201" i="2" s="1"/>
  <c r="I200" i="2" s="1"/>
  <c r="I199" i="2" s="1"/>
  <c r="I198" i="2" s="1"/>
  <c r="I197" i="2" s="1"/>
  <c r="I196" i="2" s="1"/>
  <c r="I195" i="2" s="1"/>
  <c r="I194" i="2" s="1"/>
  <c r="I193" i="2" s="1"/>
  <c r="I192" i="2" s="1"/>
  <c r="I191" i="2" s="1"/>
  <c r="I190" i="2" s="1"/>
  <c r="I189" i="2" s="1"/>
  <c r="I188" i="2" s="1"/>
  <c r="I187" i="2" s="1"/>
  <c r="I186" i="2" s="1"/>
  <c r="I185" i="2" s="1"/>
  <c r="I184" i="2" s="1"/>
  <c r="I183" i="2" s="1"/>
  <c r="I182" i="2" s="1"/>
  <c r="I181" i="2" s="1"/>
  <c r="I180" i="2" s="1"/>
  <c r="I179" i="2" s="1"/>
  <c r="I178" i="2" s="1"/>
  <c r="I177" i="2" s="1"/>
  <c r="I176" i="2" s="1"/>
  <c r="I175" i="2" s="1"/>
  <c r="I174" i="2" s="1"/>
  <c r="I173" i="2" s="1"/>
  <c r="I172" i="2" s="1"/>
  <c r="I171" i="2" s="1"/>
  <c r="I170" i="2" s="1"/>
  <c r="I169" i="2" s="1"/>
  <c r="I168" i="2" s="1"/>
  <c r="I167" i="2" s="1"/>
  <c r="I166" i="2" s="1"/>
  <c r="I165" i="2" s="1"/>
  <c r="I164" i="2" s="1"/>
  <c r="I163" i="2" s="1"/>
  <c r="I162" i="2" s="1"/>
  <c r="I161" i="2" s="1"/>
  <c r="I160" i="2" s="1"/>
  <c r="I159" i="2" s="1"/>
  <c r="I158" i="2" s="1"/>
  <c r="I157" i="2" s="1"/>
  <c r="R321" i="2"/>
  <c r="R320" i="2" s="1"/>
  <c r="R319" i="2" s="1"/>
  <c r="R318" i="2" s="1"/>
  <c r="R317" i="2" s="1"/>
  <c r="R316" i="2" s="1"/>
  <c r="R315" i="2" s="1"/>
  <c r="R314" i="2" s="1"/>
  <c r="R313" i="2" s="1"/>
  <c r="R312" i="2" s="1"/>
  <c r="R311" i="2" s="1"/>
  <c r="R310" i="2" s="1"/>
  <c r="R309" i="2" s="1"/>
  <c r="R308" i="2" s="1"/>
  <c r="R307" i="2" s="1"/>
  <c r="R306" i="2" s="1"/>
  <c r="R305" i="2" s="1"/>
  <c r="R304" i="2" s="1"/>
  <c r="R303" i="2" s="1"/>
  <c r="R302" i="2" s="1"/>
  <c r="R301" i="2" s="1"/>
  <c r="R300" i="2" s="1"/>
  <c r="R299" i="2" s="1"/>
  <c r="R298" i="2" s="1"/>
  <c r="R297" i="2" s="1"/>
  <c r="R296" i="2" s="1"/>
  <c r="R295" i="2" s="1"/>
  <c r="R294" i="2" s="1"/>
  <c r="R293" i="2" s="1"/>
  <c r="R292" i="2" s="1"/>
  <c r="R291" i="2" s="1"/>
  <c r="R290" i="2" s="1"/>
  <c r="R289" i="2" s="1"/>
  <c r="R288" i="2" s="1"/>
  <c r="R287" i="2" s="1"/>
  <c r="R286" i="2" s="1"/>
  <c r="R285" i="2" s="1"/>
  <c r="R284" i="2" s="1"/>
  <c r="R283" i="2" s="1"/>
  <c r="R282" i="2" s="1"/>
  <c r="R281" i="2" s="1"/>
  <c r="R280" i="2" s="1"/>
  <c r="R279" i="2" s="1"/>
  <c r="R278" i="2" s="1"/>
  <c r="R277" i="2" s="1"/>
  <c r="R276" i="2" s="1"/>
  <c r="R275" i="2" s="1"/>
  <c r="R274" i="2" s="1"/>
  <c r="R273" i="2" s="1"/>
  <c r="R272" i="2" s="1"/>
  <c r="R271" i="2" s="1"/>
  <c r="R270" i="2" s="1"/>
  <c r="R269" i="2" s="1"/>
  <c r="R268" i="2" s="1"/>
  <c r="R267" i="2" s="1"/>
  <c r="R266" i="2" s="1"/>
  <c r="R265" i="2" s="1"/>
  <c r="R264" i="2" s="1"/>
  <c r="R263" i="2" s="1"/>
  <c r="R262" i="2" s="1"/>
  <c r="R261" i="2" s="1"/>
  <c r="R260" i="2" s="1"/>
  <c r="R259" i="2" s="1"/>
  <c r="R258" i="2" s="1"/>
  <c r="R257" i="2" s="1"/>
  <c r="R256" i="2" s="1"/>
  <c r="R255" i="2" s="1"/>
  <c r="R254" i="2" s="1"/>
  <c r="R253" i="2" s="1"/>
  <c r="R252" i="2" s="1"/>
  <c r="R251" i="2" s="1"/>
  <c r="R250" i="2" s="1"/>
  <c r="R249" i="2" s="1"/>
  <c r="R248" i="2" s="1"/>
  <c r="R247" i="2" s="1"/>
  <c r="R246" i="2" s="1"/>
  <c r="R245" i="2" s="1"/>
  <c r="R244" i="2" s="1"/>
  <c r="R243" i="2" s="1"/>
  <c r="R242" i="2" s="1"/>
  <c r="R241" i="2" s="1"/>
  <c r="R240" i="2" s="1"/>
  <c r="R239" i="2" s="1"/>
  <c r="R238" i="2" s="1"/>
  <c r="R237" i="2" s="1"/>
  <c r="R236" i="2" s="1"/>
  <c r="R235" i="2" s="1"/>
  <c r="R234" i="2" s="1"/>
  <c r="R233" i="2" s="1"/>
  <c r="R232" i="2" s="1"/>
  <c r="R231" i="2" s="1"/>
  <c r="R230" i="2" s="1"/>
  <c r="B321" i="2"/>
  <c r="B320" i="2" s="1"/>
  <c r="B319" i="2" s="1"/>
  <c r="B318" i="2" s="1"/>
  <c r="B317" i="2" s="1"/>
  <c r="B316" i="2" s="1"/>
  <c r="B315" i="2" s="1"/>
  <c r="B314" i="2" s="1"/>
  <c r="B313" i="2" s="1"/>
  <c r="B312" i="2" s="1"/>
  <c r="B311" i="2" s="1"/>
  <c r="B310" i="2" s="1"/>
  <c r="B309" i="2" s="1"/>
  <c r="B308" i="2" s="1"/>
  <c r="B307" i="2" s="1"/>
  <c r="B306" i="2" s="1"/>
  <c r="B305" i="2" s="1"/>
  <c r="B304" i="2" s="1"/>
  <c r="B303" i="2" s="1"/>
  <c r="B302" i="2" s="1"/>
  <c r="B301" i="2" s="1"/>
  <c r="B300" i="2" s="1"/>
  <c r="B299" i="2" s="1"/>
  <c r="B298" i="2" s="1"/>
  <c r="B297" i="2" s="1"/>
  <c r="B296" i="2" s="1"/>
  <c r="B295" i="2" s="1"/>
  <c r="B294" i="2" s="1"/>
  <c r="B293" i="2" s="1"/>
  <c r="B292" i="2" s="1"/>
  <c r="B291" i="2" s="1"/>
  <c r="B290" i="2" s="1"/>
  <c r="B289" i="2" s="1"/>
  <c r="B288" i="2" s="1"/>
  <c r="B287" i="2" s="1"/>
  <c r="B286" i="2" s="1"/>
  <c r="B285" i="2" s="1"/>
  <c r="B284" i="2" s="1"/>
  <c r="B283" i="2" s="1"/>
  <c r="B282" i="2" s="1"/>
  <c r="B281" i="2" s="1"/>
  <c r="B280" i="2" s="1"/>
  <c r="B279" i="2" s="1"/>
  <c r="B278" i="2" s="1"/>
  <c r="B277" i="2" s="1"/>
  <c r="B276" i="2" s="1"/>
  <c r="B275" i="2" s="1"/>
  <c r="B274" i="2" s="1"/>
  <c r="B273" i="2" s="1"/>
  <c r="B272" i="2" s="1"/>
  <c r="B271" i="2" s="1"/>
  <c r="B270" i="2" s="1"/>
  <c r="B269" i="2" s="1"/>
  <c r="B268" i="2" s="1"/>
  <c r="B267" i="2" s="1"/>
  <c r="B266" i="2" s="1"/>
  <c r="B265" i="2" s="1"/>
  <c r="B264" i="2" s="1"/>
  <c r="B263" i="2" s="1"/>
  <c r="B262" i="2" s="1"/>
  <c r="B261" i="2" s="1"/>
  <c r="B260" i="2" s="1"/>
  <c r="B259" i="2" s="1"/>
  <c r="B258" i="2" s="1"/>
  <c r="B257" i="2" s="1"/>
  <c r="B256" i="2" s="1"/>
  <c r="B255" i="2" s="1"/>
  <c r="B254" i="2" s="1"/>
  <c r="B253" i="2" s="1"/>
  <c r="B252" i="2" s="1"/>
  <c r="B251" i="2" s="1"/>
  <c r="B250" i="2" s="1"/>
  <c r="B249" i="2" s="1"/>
  <c r="B248" i="2" s="1"/>
  <c r="B247" i="2" s="1"/>
  <c r="B246" i="2" s="1"/>
  <c r="B245" i="2" s="1"/>
  <c r="B244" i="2" s="1"/>
  <c r="B243" i="2" s="1"/>
  <c r="B242" i="2" s="1"/>
  <c r="B241" i="2" s="1"/>
  <c r="B240" i="2" s="1"/>
  <c r="B239" i="2" s="1"/>
  <c r="B238" i="2" s="1"/>
  <c r="B237" i="2" s="1"/>
  <c r="B236" i="2" s="1"/>
  <c r="B235" i="2" s="1"/>
  <c r="B234" i="2" s="1"/>
  <c r="B233" i="2" s="1"/>
  <c r="B232" i="2" s="1"/>
  <c r="B231" i="2" s="1"/>
  <c r="B230" i="2" s="1"/>
  <c r="B229" i="2" s="1"/>
  <c r="B228" i="2" s="1"/>
  <c r="B227" i="2" s="1"/>
  <c r="B226" i="2" s="1"/>
  <c r="B225" i="2" s="1"/>
  <c r="B224" i="2" s="1"/>
  <c r="B223" i="2" s="1"/>
  <c r="B222" i="2" s="1"/>
  <c r="B221" i="2" s="1"/>
  <c r="B220" i="2" s="1"/>
  <c r="B219" i="2" s="1"/>
  <c r="B218" i="2" s="1"/>
  <c r="B217" i="2" s="1"/>
  <c r="B216" i="2" s="1"/>
  <c r="B215" i="2" s="1"/>
  <c r="B214" i="2" s="1"/>
  <c r="B213" i="2" s="1"/>
  <c r="B212" i="2" s="1"/>
  <c r="B211" i="2" s="1"/>
  <c r="B210" i="2" s="1"/>
  <c r="B209" i="2" s="1"/>
  <c r="B208" i="2" s="1"/>
  <c r="B207" i="2" s="1"/>
  <c r="B206" i="2" s="1"/>
  <c r="B205" i="2" s="1"/>
  <c r="B204" i="2" s="1"/>
  <c r="B203" i="2" s="1"/>
  <c r="B202" i="2" s="1"/>
  <c r="B201" i="2" s="1"/>
  <c r="B200" i="2" s="1"/>
  <c r="B199" i="2" s="1"/>
  <c r="B198" i="2" s="1"/>
  <c r="B197" i="2" s="1"/>
  <c r="B196" i="2" s="1"/>
  <c r="B195" i="2" s="1"/>
  <c r="B194" i="2" s="1"/>
  <c r="B193" i="2" s="1"/>
  <c r="B192" i="2" s="1"/>
  <c r="B191" i="2" s="1"/>
  <c r="B190" i="2" s="1"/>
  <c r="B189" i="2" s="1"/>
  <c r="B188" i="2" s="1"/>
  <c r="B187" i="2" s="1"/>
  <c r="B186" i="2" s="1"/>
  <c r="B185" i="2" s="1"/>
  <c r="B184" i="2" s="1"/>
  <c r="B183" i="2" s="1"/>
  <c r="B182" i="2" s="1"/>
  <c r="B181" i="2" s="1"/>
  <c r="B180" i="2" s="1"/>
  <c r="B179" i="2" s="1"/>
  <c r="B178" i="2" s="1"/>
  <c r="B177" i="2" s="1"/>
  <c r="B176" i="2" s="1"/>
  <c r="B175" i="2" s="1"/>
  <c r="B174" i="2" s="1"/>
  <c r="B173" i="2" s="1"/>
  <c r="B172" i="2" s="1"/>
  <c r="B171" i="2" s="1"/>
  <c r="B170" i="2" s="1"/>
  <c r="B169" i="2" s="1"/>
  <c r="B168" i="2" s="1"/>
  <c r="B167" i="2" s="1"/>
  <c r="B166" i="2" s="1"/>
  <c r="B165" i="2" s="1"/>
  <c r="B164" i="2" s="1"/>
  <c r="B163" i="2" s="1"/>
  <c r="B162" i="2" s="1"/>
  <c r="B161" i="2" s="1"/>
  <c r="B160" i="2" s="1"/>
  <c r="B159" i="2" s="1"/>
  <c r="B158" i="2" s="1"/>
  <c r="B157" i="2" s="1"/>
  <c r="B156" i="2" s="1"/>
  <c r="X231" i="2"/>
  <c r="X230" i="2" s="1"/>
  <c r="X229" i="2" s="1"/>
  <c r="X228" i="2" s="1"/>
  <c r="T231" i="2"/>
  <c r="T230" i="2" s="1"/>
  <c r="T229" i="2" s="1"/>
  <c r="T228" i="2" s="1"/>
  <c r="T227" i="2" s="1"/>
  <c r="T226" i="2" s="1"/>
  <c r="T225" i="2" s="1"/>
  <c r="T224" i="2" s="1"/>
  <c r="T223" i="2" s="1"/>
  <c r="T222" i="2" s="1"/>
  <c r="T221" i="2" s="1"/>
  <c r="T220" i="2" s="1"/>
  <c r="T219" i="2" s="1"/>
  <c r="T218" i="2" s="1"/>
  <c r="T217" i="2" s="1"/>
  <c r="T216" i="2" s="1"/>
  <c r="T215" i="2" s="1"/>
  <c r="T214" i="2" s="1"/>
  <c r="T213" i="2" s="1"/>
  <c r="T212" i="2" s="1"/>
  <c r="T211" i="2" s="1"/>
  <c r="T210" i="2" s="1"/>
  <c r="T209" i="2" s="1"/>
  <c r="T208" i="2" s="1"/>
  <c r="T207" i="2" s="1"/>
  <c r="T206" i="2" s="1"/>
  <c r="T205" i="2" s="1"/>
  <c r="T204" i="2" s="1"/>
  <c r="T203" i="2" s="1"/>
  <c r="T202" i="2" s="1"/>
  <c r="T201" i="2" s="1"/>
  <c r="T200" i="2" s="1"/>
  <c r="T199" i="2" s="1"/>
  <c r="T198" i="2" s="1"/>
  <c r="T197" i="2" s="1"/>
  <c r="T196" i="2" s="1"/>
  <c r="T195" i="2" s="1"/>
  <c r="T194" i="2" s="1"/>
  <c r="T193" i="2" s="1"/>
  <c r="T192" i="2" s="1"/>
  <c r="T191" i="2" s="1"/>
  <c r="T190" i="2" s="1"/>
  <c r="T189" i="2" s="1"/>
  <c r="T188" i="2" s="1"/>
  <c r="T187" i="2" s="1"/>
  <c r="T186" i="2" s="1"/>
  <c r="T185" i="2" s="1"/>
  <c r="T184" i="2" s="1"/>
  <c r="T183" i="2" s="1"/>
  <c r="T182" i="2" s="1"/>
  <c r="T181" i="2" s="1"/>
  <c r="T180" i="2" s="1"/>
  <c r="T179" i="2" s="1"/>
  <c r="T178" i="2" s="1"/>
  <c r="T177" i="2" s="1"/>
  <c r="T176" i="2" s="1"/>
  <c r="T175" i="2" s="1"/>
  <c r="T174" i="2" s="1"/>
  <c r="T173" i="2" s="1"/>
  <c r="T172" i="2" s="1"/>
  <c r="T171" i="2" s="1"/>
  <c r="T170" i="2" s="1"/>
  <c r="T169" i="2" s="1"/>
  <c r="T168" i="2" s="1"/>
  <c r="T167" i="2" s="1"/>
  <c r="T166" i="2" s="1"/>
  <c r="T165" i="2" s="1"/>
  <c r="T164" i="2" s="1"/>
  <c r="T163" i="2" s="1"/>
  <c r="T162" i="2" s="1"/>
  <c r="T161" i="2" s="1"/>
  <c r="T160" i="2" s="1"/>
  <c r="T159" i="2" s="1"/>
  <c r="T158" i="2" s="1"/>
  <c r="T157" i="2" s="1"/>
  <c r="T156" i="2" s="1"/>
  <c r="T155" i="2" s="1"/>
  <c r="T154" i="2" s="1"/>
  <c r="P231" i="2"/>
  <c r="P230" i="2" s="1"/>
  <c r="P229" i="2" s="1"/>
  <c r="P228" i="2" s="1"/>
  <c r="L231" i="2"/>
  <c r="L230" i="2" s="1"/>
  <c r="L229" i="2" s="1"/>
  <c r="L228" i="2" s="1"/>
  <c r="L227" i="2" s="1"/>
  <c r="L226" i="2" s="1"/>
  <c r="L225" i="2" s="1"/>
  <c r="L224" i="2" s="1"/>
  <c r="L223" i="2" s="1"/>
  <c r="L222" i="2" s="1"/>
  <c r="L221" i="2" s="1"/>
  <c r="L220" i="2" s="1"/>
  <c r="L219" i="2" s="1"/>
  <c r="L218" i="2" s="1"/>
  <c r="L217" i="2" s="1"/>
  <c r="L216" i="2" s="1"/>
  <c r="L215" i="2" s="1"/>
  <c r="L214" i="2" s="1"/>
  <c r="L213" i="2" s="1"/>
  <c r="L212" i="2" s="1"/>
  <c r="L211" i="2" s="1"/>
  <c r="L210" i="2" s="1"/>
  <c r="L209" i="2" s="1"/>
  <c r="L208" i="2" s="1"/>
  <c r="L207" i="2" s="1"/>
  <c r="L206" i="2" s="1"/>
  <c r="L205" i="2" s="1"/>
  <c r="L204" i="2" s="1"/>
  <c r="L203" i="2" s="1"/>
  <c r="L202" i="2" s="1"/>
  <c r="L201" i="2" s="1"/>
  <c r="L200" i="2" s="1"/>
  <c r="L199" i="2" s="1"/>
  <c r="L198" i="2" s="1"/>
  <c r="L197" i="2" s="1"/>
  <c r="L196" i="2" s="1"/>
  <c r="L195" i="2" s="1"/>
  <c r="L194" i="2" s="1"/>
  <c r="L193" i="2" s="1"/>
  <c r="L192" i="2" s="1"/>
  <c r="L191" i="2" s="1"/>
  <c r="L190" i="2" s="1"/>
  <c r="L189" i="2" s="1"/>
  <c r="L188" i="2" s="1"/>
  <c r="L187" i="2" s="1"/>
  <c r="L186" i="2" s="1"/>
  <c r="L185" i="2" s="1"/>
  <c r="L184" i="2" s="1"/>
  <c r="L183" i="2" s="1"/>
  <c r="L182" i="2" s="1"/>
  <c r="L181" i="2" s="1"/>
  <c r="L180" i="2" s="1"/>
  <c r="L179" i="2" s="1"/>
  <c r="L178" i="2" s="1"/>
  <c r="L177" i="2" s="1"/>
  <c r="L176" i="2" s="1"/>
  <c r="L175" i="2" s="1"/>
  <c r="L174" i="2" s="1"/>
  <c r="L173" i="2" s="1"/>
  <c r="L172" i="2" s="1"/>
  <c r="L171" i="2" s="1"/>
  <c r="L170" i="2" s="1"/>
  <c r="L169" i="2" s="1"/>
  <c r="L168" i="2" s="1"/>
  <c r="L167" i="2" s="1"/>
  <c r="L166" i="2" s="1"/>
  <c r="L165" i="2" s="1"/>
  <c r="L164" i="2" s="1"/>
  <c r="L163" i="2" s="1"/>
  <c r="L162" i="2" s="1"/>
  <c r="L161" i="2" s="1"/>
  <c r="L160" i="2" s="1"/>
  <c r="L159" i="2" s="1"/>
  <c r="L158" i="2" s="1"/>
  <c r="L157" i="2" s="1"/>
  <c r="L156" i="2" s="1"/>
  <c r="L155" i="2" s="1"/>
  <c r="L154" i="2" s="1"/>
  <c r="H231" i="2"/>
  <c r="H230" i="2" s="1"/>
  <c r="H229" i="2" s="1"/>
  <c r="H228" i="2" s="1"/>
  <c r="D231" i="2"/>
  <c r="D230" i="2" s="1"/>
  <c r="D229" i="2" s="1"/>
  <c r="D228" i="2" s="1"/>
  <c r="D227" i="2" s="1"/>
  <c r="D226" i="2" s="1"/>
  <c r="D225" i="2" s="1"/>
  <c r="D224" i="2" s="1"/>
  <c r="D223" i="2" s="1"/>
  <c r="D222" i="2" s="1"/>
  <c r="D221" i="2" s="1"/>
  <c r="D220" i="2" s="1"/>
  <c r="D219" i="2" s="1"/>
  <c r="D218" i="2" s="1"/>
  <c r="D217" i="2" s="1"/>
  <c r="D216" i="2" s="1"/>
  <c r="D215" i="2" s="1"/>
  <c r="D214" i="2" s="1"/>
  <c r="D213" i="2" s="1"/>
  <c r="D212" i="2" s="1"/>
  <c r="D211" i="2" s="1"/>
  <c r="D210" i="2" s="1"/>
  <c r="D209" i="2" s="1"/>
  <c r="D208" i="2" s="1"/>
  <c r="D207" i="2" s="1"/>
  <c r="D206" i="2" s="1"/>
  <c r="D205" i="2" s="1"/>
  <c r="D204" i="2" s="1"/>
  <c r="D203" i="2" s="1"/>
  <c r="D202" i="2" s="1"/>
  <c r="D201" i="2" s="1"/>
  <c r="D200" i="2" s="1"/>
  <c r="D199" i="2" s="1"/>
  <c r="D198" i="2" s="1"/>
  <c r="D197" i="2" s="1"/>
  <c r="D196" i="2" s="1"/>
  <c r="D195" i="2" s="1"/>
  <c r="D194" i="2" s="1"/>
  <c r="D193" i="2" s="1"/>
  <c r="D192" i="2" s="1"/>
  <c r="D191" i="2" s="1"/>
  <c r="D190" i="2" s="1"/>
  <c r="D189" i="2" s="1"/>
  <c r="D188" i="2" s="1"/>
  <c r="D187" i="2" s="1"/>
  <c r="D186" i="2" s="1"/>
  <c r="D185" i="2" s="1"/>
  <c r="D184" i="2" s="1"/>
  <c r="D183" i="2" s="1"/>
  <c r="D182" i="2" s="1"/>
  <c r="D181" i="2" s="1"/>
  <c r="D180" i="2" s="1"/>
  <c r="D179" i="2" s="1"/>
  <c r="D178" i="2" s="1"/>
  <c r="D177" i="2" s="1"/>
  <c r="D176" i="2" s="1"/>
  <c r="D175" i="2" s="1"/>
  <c r="D174" i="2" s="1"/>
  <c r="D173" i="2" s="1"/>
  <c r="D172" i="2" s="1"/>
  <c r="D171" i="2" s="1"/>
  <c r="D170" i="2" s="1"/>
  <c r="D169" i="2" s="1"/>
  <c r="D168" i="2" s="1"/>
  <c r="D167" i="2" s="1"/>
  <c r="D166" i="2" s="1"/>
  <c r="D165" i="2" s="1"/>
  <c r="D164" i="2" s="1"/>
  <c r="D163" i="2" s="1"/>
  <c r="D162" i="2" s="1"/>
  <c r="D161" i="2" s="1"/>
  <c r="D160" i="2" s="1"/>
  <c r="D159" i="2" s="1"/>
  <c r="D158" i="2" s="1"/>
  <c r="U230" i="2"/>
  <c r="U229" i="2" s="1"/>
  <c r="U228" i="2" s="1"/>
  <c r="U227" i="2" s="1"/>
  <c r="U226" i="2" s="1"/>
  <c r="U225" i="2" s="1"/>
  <c r="U224" i="2" s="1"/>
  <c r="U223" i="2" s="1"/>
  <c r="U222" i="2" s="1"/>
  <c r="U221" i="2" s="1"/>
  <c r="U220" i="2" s="1"/>
  <c r="U219" i="2" s="1"/>
  <c r="U218" i="2" s="1"/>
  <c r="U217" i="2" s="1"/>
  <c r="U216" i="2" s="1"/>
  <c r="U215" i="2" s="1"/>
  <c r="U214" i="2" s="1"/>
  <c r="U213" i="2" s="1"/>
  <c r="U212" i="2" s="1"/>
  <c r="U211" i="2" s="1"/>
  <c r="U210" i="2" s="1"/>
  <c r="U209" i="2" s="1"/>
  <c r="U208" i="2" s="1"/>
  <c r="U207" i="2" s="1"/>
  <c r="U206" i="2" s="1"/>
  <c r="U205" i="2" s="1"/>
  <c r="U204" i="2" s="1"/>
  <c r="U203" i="2" s="1"/>
  <c r="U202" i="2" s="1"/>
  <c r="U201" i="2" s="1"/>
  <c r="U200" i="2" s="1"/>
  <c r="U199" i="2" s="1"/>
  <c r="U198" i="2" s="1"/>
  <c r="U197" i="2" s="1"/>
  <c r="U196" i="2" s="1"/>
  <c r="U195" i="2" s="1"/>
  <c r="U194" i="2" s="1"/>
  <c r="U193" i="2" s="1"/>
  <c r="U192" i="2" s="1"/>
  <c r="U191" i="2" s="1"/>
  <c r="U190" i="2" s="1"/>
  <c r="U189" i="2" s="1"/>
  <c r="U188" i="2" s="1"/>
  <c r="U187" i="2" s="1"/>
  <c r="U186" i="2" s="1"/>
  <c r="U185" i="2" s="1"/>
  <c r="U184" i="2" s="1"/>
  <c r="U183" i="2" s="1"/>
  <c r="U182" i="2" s="1"/>
  <c r="U181" i="2" s="1"/>
  <c r="U180" i="2" s="1"/>
  <c r="U179" i="2" s="1"/>
  <c r="U178" i="2" s="1"/>
  <c r="U177" i="2" s="1"/>
  <c r="U176" i="2" s="1"/>
  <c r="U175" i="2" s="1"/>
  <c r="U174" i="2" s="1"/>
  <c r="U173" i="2" s="1"/>
  <c r="U172" i="2" s="1"/>
  <c r="U171" i="2" s="1"/>
  <c r="U170" i="2" s="1"/>
  <c r="U169" i="2" s="1"/>
  <c r="U168" i="2" s="1"/>
  <c r="U167" i="2" s="1"/>
  <c r="U166" i="2" s="1"/>
  <c r="U165" i="2" s="1"/>
  <c r="U164" i="2" s="1"/>
  <c r="U163" i="2" s="1"/>
  <c r="U162" i="2" s="1"/>
  <c r="U161" i="2" s="1"/>
  <c r="U160" i="2" s="1"/>
  <c r="U159" i="2" s="1"/>
  <c r="U158" i="2" s="1"/>
  <c r="U157" i="2" s="1"/>
  <c r="Q230" i="2"/>
  <c r="Q229" i="2" s="1"/>
  <c r="Q228" i="2" s="1"/>
  <c r="Q227" i="2" s="1"/>
  <c r="M230" i="2"/>
  <c r="M229" i="2" s="1"/>
  <c r="M228" i="2" s="1"/>
  <c r="M227" i="2" s="1"/>
  <c r="M226" i="2" s="1"/>
  <c r="M225" i="2" s="1"/>
  <c r="M224" i="2" s="1"/>
  <c r="M223" i="2" s="1"/>
  <c r="M222" i="2" s="1"/>
  <c r="M221" i="2" s="1"/>
  <c r="M220" i="2" s="1"/>
  <c r="M219" i="2" s="1"/>
  <c r="M218" i="2" s="1"/>
  <c r="M217" i="2" s="1"/>
  <c r="M216" i="2" s="1"/>
  <c r="M215" i="2" s="1"/>
  <c r="M214" i="2" s="1"/>
  <c r="M213" i="2" s="1"/>
  <c r="M212" i="2" s="1"/>
  <c r="M211" i="2" s="1"/>
  <c r="M210" i="2" s="1"/>
  <c r="M209" i="2" s="1"/>
  <c r="M208" i="2" s="1"/>
  <c r="M207" i="2" s="1"/>
  <c r="M206" i="2" s="1"/>
  <c r="M205" i="2" s="1"/>
  <c r="M204" i="2" s="1"/>
  <c r="M203" i="2" s="1"/>
  <c r="M202" i="2" s="1"/>
  <c r="M201" i="2" s="1"/>
  <c r="M200" i="2" s="1"/>
  <c r="M199" i="2" s="1"/>
  <c r="M198" i="2" s="1"/>
  <c r="M197" i="2" s="1"/>
  <c r="M196" i="2" s="1"/>
  <c r="M195" i="2" s="1"/>
  <c r="M194" i="2" s="1"/>
  <c r="M193" i="2" s="1"/>
  <c r="M192" i="2" s="1"/>
  <c r="M191" i="2" s="1"/>
  <c r="M190" i="2" s="1"/>
  <c r="M189" i="2" s="1"/>
  <c r="M188" i="2" s="1"/>
  <c r="M187" i="2" s="1"/>
  <c r="M186" i="2" s="1"/>
  <c r="M185" i="2" s="1"/>
  <c r="M184" i="2" s="1"/>
  <c r="M183" i="2" s="1"/>
  <c r="M182" i="2" s="1"/>
  <c r="M181" i="2" s="1"/>
  <c r="M180" i="2" s="1"/>
  <c r="M179" i="2" s="1"/>
  <c r="M178" i="2" s="1"/>
  <c r="M177" i="2" s="1"/>
  <c r="M176" i="2" s="1"/>
  <c r="M175" i="2" s="1"/>
  <c r="M174" i="2" s="1"/>
  <c r="M173" i="2" s="1"/>
  <c r="M172" i="2" s="1"/>
  <c r="M171" i="2" s="1"/>
  <c r="M170" i="2" s="1"/>
  <c r="M169" i="2" s="1"/>
  <c r="M168" i="2" s="1"/>
  <c r="M167" i="2" s="1"/>
  <c r="M166" i="2" s="1"/>
  <c r="M165" i="2" s="1"/>
  <c r="M164" i="2" s="1"/>
  <c r="M163" i="2" s="1"/>
  <c r="M162" i="2" s="1"/>
  <c r="M161" i="2" s="1"/>
  <c r="M160" i="2" s="1"/>
  <c r="M159" i="2" s="1"/>
  <c r="M158" i="2" s="1"/>
  <c r="M157" i="2" s="1"/>
  <c r="E230" i="2"/>
  <c r="E229" i="2" s="1"/>
  <c r="E228" i="2" s="1"/>
  <c r="E227" i="2" s="1"/>
  <c r="E226" i="2" s="1"/>
  <c r="E225" i="2" s="1"/>
  <c r="E224" i="2" s="1"/>
  <c r="E223" i="2" s="1"/>
  <c r="E222" i="2" s="1"/>
  <c r="E221" i="2" s="1"/>
  <c r="E220" i="2" s="1"/>
  <c r="E219" i="2" s="1"/>
  <c r="E218" i="2" s="1"/>
  <c r="E217" i="2" s="1"/>
  <c r="E216" i="2" s="1"/>
  <c r="E215" i="2" s="1"/>
  <c r="E214" i="2" s="1"/>
  <c r="E213" i="2" s="1"/>
  <c r="E212" i="2" s="1"/>
  <c r="E211" i="2" s="1"/>
  <c r="E210" i="2" s="1"/>
  <c r="E209" i="2" s="1"/>
  <c r="E208" i="2" s="1"/>
  <c r="E207" i="2" s="1"/>
  <c r="E206" i="2" s="1"/>
  <c r="E205" i="2" s="1"/>
  <c r="E204" i="2" s="1"/>
  <c r="E203" i="2" s="1"/>
  <c r="E202" i="2" s="1"/>
  <c r="E201" i="2" s="1"/>
  <c r="E200" i="2" s="1"/>
  <c r="E199" i="2" s="1"/>
  <c r="E198" i="2" s="1"/>
  <c r="E197" i="2" s="1"/>
  <c r="E196" i="2" s="1"/>
  <c r="E195" i="2" s="1"/>
  <c r="E194" i="2" s="1"/>
  <c r="E193" i="2" s="1"/>
  <c r="E192" i="2" s="1"/>
  <c r="E191" i="2" s="1"/>
  <c r="E190" i="2" s="1"/>
  <c r="E189" i="2" s="1"/>
  <c r="E188" i="2" s="1"/>
  <c r="E187" i="2" s="1"/>
  <c r="E186" i="2" s="1"/>
  <c r="E185" i="2" s="1"/>
  <c r="E184" i="2" s="1"/>
  <c r="E183" i="2" s="1"/>
  <c r="E182" i="2" s="1"/>
  <c r="E181" i="2" s="1"/>
  <c r="E180" i="2" s="1"/>
  <c r="E179" i="2" s="1"/>
  <c r="E178" i="2" s="1"/>
  <c r="E177" i="2" s="1"/>
  <c r="E176" i="2" s="1"/>
  <c r="E175" i="2" s="1"/>
  <c r="E174" i="2" s="1"/>
  <c r="E173" i="2" s="1"/>
  <c r="E172" i="2" s="1"/>
  <c r="E171" i="2" s="1"/>
  <c r="E170" i="2" s="1"/>
  <c r="E169" i="2" s="1"/>
  <c r="E168" i="2" s="1"/>
  <c r="E167" i="2" s="1"/>
  <c r="E166" i="2" s="1"/>
  <c r="E165" i="2" s="1"/>
  <c r="E164" i="2" s="1"/>
  <c r="E163" i="2" s="1"/>
  <c r="E162" i="2" s="1"/>
  <c r="E161" i="2" s="1"/>
  <c r="E160" i="2" s="1"/>
  <c r="E159" i="2" s="1"/>
  <c r="E158" i="2" s="1"/>
  <c r="E157" i="2" s="1"/>
  <c r="Z229" i="2"/>
  <c r="Z228" i="2" s="1"/>
  <c r="Z227" i="2" s="1"/>
  <c r="Z226" i="2" s="1"/>
  <c r="V229" i="2"/>
  <c r="V228" i="2" s="1"/>
  <c r="V227" i="2" s="1"/>
  <c r="V226" i="2" s="1"/>
  <c r="V225" i="2" s="1"/>
  <c r="V224" i="2" s="1"/>
  <c r="V223" i="2" s="1"/>
  <c r="V222" i="2" s="1"/>
  <c r="V221" i="2" s="1"/>
  <c r="V220" i="2" s="1"/>
  <c r="V219" i="2" s="1"/>
  <c r="V218" i="2" s="1"/>
  <c r="V217" i="2" s="1"/>
  <c r="V216" i="2" s="1"/>
  <c r="V215" i="2" s="1"/>
  <c r="V214" i="2" s="1"/>
  <c r="V213" i="2" s="1"/>
  <c r="V212" i="2" s="1"/>
  <c r="V211" i="2" s="1"/>
  <c r="V210" i="2" s="1"/>
  <c r="V209" i="2" s="1"/>
  <c r="V208" i="2" s="1"/>
  <c r="V207" i="2" s="1"/>
  <c r="V206" i="2" s="1"/>
  <c r="V205" i="2" s="1"/>
  <c r="V204" i="2" s="1"/>
  <c r="V203" i="2" s="1"/>
  <c r="V202" i="2" s="1"/>
  <c r="V201" i="2" s="1"/>
  <c r="V200" i="2" s="1"/>
  <c r="V199" i="2" s="1"/>
  <c r="V198" i="2" s="1"/>
  <c r="V197" i="2" s="1"/>
  <c r="V196" i="2" s="1"/>
  <c r="V195" i="2" s="1"/>
  <c r="V194" i="2" s="1"/>
  <c r="V193" i="2" s="1"/>
  <c r="V192" i="2" s="1"/>
  <c r="V191" i="2" s="1"/>
  <c r="V190" i="2" s="1"/>
  <c r="V189" i="2" s="1"/>
  <c r="V188" i="2" s="1"/>
  <c r="V187" i="2" s="1"/>
  <c r="V186" i="2" s="1"/>
  <c r="V185" i="2" s="1"/>
  <c r="V184" i="2" s="1"/>
  <c r="V183" i="2" s="1"/>
  <c r="V182" i="2" s="1"/>
  <c r="V181" i="2" s="1"/>
  <c r="V180" i="2" s="1"/>
  <c r="V179" i="2" s="1"/>
  <c r="V178" i="2" s="1"/>
  <c r="V177" i="2" s="1"/>
  <c r="V176" i="2" s="1"/>
  <c r="V175" i="2" s="1"/>
  <c r="V174" i="2" s="1"/>
  <c r="V173" i="2" s="1"/>
  <c r="V172" i="2" s="1"/>
  <c r="V171" i="2" s="1"/>
  <c r="V170" i="2" s="1"/>
  <c r="V169" i="2" s="1"/>
  <c r="V168" i="2" s="1"/>
  <c r="V167" i="2" s="1"/>
  <c r="V166" i="2" s="1"/>
  <c r="V165" i="2" s="1"/>
  <c r="V164" i="2" s="1"/>
  <c r="V163" i="2" s="1"/>
  <c r="V162" i="2" s="1"/>
  <c r="V161" i="2" s="1"/>
  <c r="V160" i="2" s="1"/>
  <c r="V159" i="2" s="1"/>
  <c r="V158" i="2" s="1"/>
  <c r="V157" i="2" s="1"/>
  <c r="V156" i="2" s="1"/>
  <c r="R229" i="2"/>
  <c r="R228" i="2" s="1"/>
  <c r="R227" i="2" s="1"/>
  <c r="R226" i="2" s="1"/>
  <c r="J229" i="2"/>
  <c r="J228" i="2" s="1"/>
  <c r="J227" i="2" s="1"/>
  <c r="J226" i="2" s="1"/>
  <c r="F229" i="2"/>
  <c r="F228" i="2" s="1"/>
  <c r="F227" i="2" s="1"/>
  <c r="F226" i="2" s="1"/>
  <c r="F225" i="2" s="1"/>
  <c r="F224" i="2" s="1"/>
  <c r="F223" i="2" s="1"/>
  <c r="F222" i="2" s="1"/>
  <c r="F221" i="2" s="1"/>
  <c r="F220" i="2" s="1"/>
  <c r="F219" i="2" s="1"/>
  <c r="F218" i="2" s="1"/>
  <c r="F217" i="2" s="1"/>
  <c r="F216" i="2" s="1"/>
  <c r="F215" i="2" s="1"/>
  <c r="F214" i="2" s="1"/>
  <c r="F213" i="2" s="1"/>
  <c r="F212" i="2" s="1"/>
  <c r="F211" i="2" s="1"/>
  <c r="F210" i="2" s="1"/>
  <c r="F209" i="2" s="1"/>
  <c r="F208" i="2" s="1"/>
  <c r="F207" i="2" s="1"/>
  <c r="F206" i="2" s="1"/>
  <c r="F205" i="2" s="1"/>
  <c r="F204" i="2" s="1"/>
  <c r="F203" i="2" s="1"/>
  <c r="F202" i="2" s="1"/>
  <c r="F201" i="2" s="1"/>
  <c r="F200" i="2" s="1"/>
  <c r="F199" i="2" s="1"/>
  <c r="F198" i="2" s="1"/>
  <c r="F197" i="2" s="1"/>
  <c r="F196" i="2" s="1"/>
  <c r="F195" i="2" s="1"/>
  <c r="F194" i="2" s="1"/>
  <c r="F193" i="2" s="1"/>
  <c r="F192" i="2" s="1"/>
  <c r="F191" i="2" s="1"/>
  <c r="F190" i="2" s="1"/>
  <c r="F189" i="2" s="1"/>
  <c r="F188" i="2" s="1"/>
  <c r="F187" i="2" s="1"/>
  <c r="F186" i="2" s="1"/>
  <c r="F185" i="2" s="1"/>
  <c r="F184" i="2" s="1"/>
  <c r="F183" i="2" s="1"/>
  <c r="F182" i="2" s="1"/>
  <c r="F181" i="2" s="1"/>
  <c r="F180" i="2" s="1"/>
  <c r="F179" i="2" s="1"/>
  <c r="F178" i="2" s="1"/>
  <c r="F177" i="2" s="1"/>
  <c r="F176" i="2" s="1"/>
  <c r="F175" i="2" s="1"/>
  <c r="F174" i="2" s="1"/>
  <c r="F173" i="2" s="1"/>
  <c r="F172" i="2" s="1"/>
  <c r="F171" i="2" s="1"/>
  <c r="F170" i="2" s="1"/>
  <c r="F169" i="2" s="1"/>
  <c r="F168" i="2" s="1"/>
  <c r="F167" i="2" s="1"/>
  <c r="F166" i="2" s="1"/>
  <c r="F165" i="2" s="1"/>
  <c r="F164" i="2" s="1"/>
  <c r="F163" i="2" s="1"/>
  <c r="F162" i="2" s="1"/>
  <c r="F161" i="2" s="1"/>
  <c r="F160" i="2" s="1"/>
  <c r="F159" i="2" s="1"/>
  <c r="F158" i="2" s="1"/>
  <c r="F157" i="2" s="1"/>
  <c r="F156" i="2" s="1"/>
  <c r="W228" i="2"/>
  <c r="W227" i="2" s="1"/>
  <c r="W226" i="2" s="1"/>
  <c r="W225" i="2" s="1"/>
  <c r="W224" i="2" s="1"/>
  <c r="W223" i="2" s="1"/>
  <c r="W222" i="2" s="1"/>
  <c r="W221" i="2" s="1"/>
  <c r="W220" i="2" s="1"/>
  <c r="W219" i="2" s="1"/>
  <c r="W218" i="2" s="1"/>
  <c r="W217" i="2" s="1"/>
  <c r="W216" i="2" s="1"/>
  <c r="W215" i="2" s="1"/>
  <c r="W214" i="2" s="1"/>
  <c r="W213" i="2" s="1"/>
  <c r="W212" i="2" s="1"/>
  <c r="W211" i="2" s="1"/>
  <c r="W210" i="2" s="1"/>
  <c r="W209" i="2" s="1"/>
  <c r="W208" i="2" s="1"/>
  <c r="W207" i="2" s="1"/>
  <c r="W206" i="2" s="1"/>
  <c r="W205" i="2" s="1"/>
  <c r="W204" i="2" s="1"/>
  <c r="W203" i="2" s="1"/>
  <c r="W202" i="2" s="1"/>
  <c r="W201" i="2" s="1"/>
  <c r="W200" i="2" s="1"/>
  <c r="W199" i="2" s="1"/>
  <c r="W198" i="2" s="1"/>
  <c r="W197" i="2" s="1"/>
  <c r="W196" i="2" s="1"/>
  <c r="W195" i="2" s="1"/>
  <c r="W194" i="2" s="1"/>
  <c r="W193" i="2" s="1"/>
  <c r="W192" i="2" s="1"/>
  <c r="W191" i="2" s="1"/>
  <c r="W190" i="2" s="1"/>
  <c r="W189" i="2" s="1"/>
  <c r="W188" i="2" s="1"/>
  <c r="W187" i="2" s="1"/>
  <c r="W186" i="2" s="1"/>
  <c r="W185" i="2" s="1"/>
  <c r="W184" i="2" s="1"/>
  <c r="W183" i="2" s="1"/>
  <c r="W182" i="2" s="1"/>
  <c r="W181" i="2" s="1"/>
  <c r="W180" i="2" s="1"/>
  <c r="W179" i="2" s="1"/>
  <c r="W178" i="2" s="1"/>
  <c r="W177" i="2" s="1"/>
  <c r="W176" i="2" s="1"/>
  <c r="W175" i="2" s="1"/>
  <c r="W174" i="2" s="1"/>
  <c r="W173" i="2" s="1"/>
  <c r="W172" i="2" s="1"/>
  <c r="W171" i="2" s="1"/>
  <c r="W170" i="2" s="1"/>
  <c r="W169" i="2" s="1"/>
  <c r="W168" i="2" s="1"/>
  <c r="W167" i="2" s="1"/>
  <c r="W166" i="2" s="1"/>
  <c r="W165" i="2" s="1"/>
  <c r="W164" i="2" s="1"/>
  <c r="W163" i="2" s="1"/>
  <c r="W162" i="2" s="1"/>
  <c r="W161" i="2" s="1"/>
  <c r="W160" i="2" s="1"/>
  <c r="W159" i="2" s="1"/>
  <c r="W158" i="2" s="1"/>
  <c r="W157" i="2" s="1"/>
  <c r="W156" i="2" s="1"/>
  <c r="W155" i="2" s="1"/>
  <c r="S228" i="2"/>
  <c r="S227" i="2" s="1"/>
  <c r="S226" i="2" s="1"/>
  <c r="S225" i="2" s="1"/>
  <c r="O228" i="2"/>
  <c r="O227" i="2" s="1"/>
  <c r="O226" i="2" s="1"/>
  <c r="O225" i="2" s="1"/>
  <c r="O224" i="2" s="1"/>
  <c r="O223" i="2" s="1"/>
  <c r="O222" i="2" s="1"/>
  <c r="O221" i="2" s="1"/>
  <c r="O220" i="2" s="1"/>
  <c r="O219" i="2" s="1"/>
  <c r="O218" i="2" s="1"/>
  <c r="O217" i="2" s="1"/>
  <c r="O216" i="2" s="1"/>
  <c r="O215" i="2" s="1"/>
  <c r="O214" i="2" s="1"/>
  <c r="O213" i="2" s="1"/>
  <c r="O212" i="2" s="1"/>
  <c r="O211" i="2" s="1"/>
  <c r="O210" i="2" s="1"/>
  <c r="O209" i="2" s="1"/>
  <c r="O208" i="2" s="1"/>
  <c r="O207" i="2" s="1"/>
  <c r="O206" i="2" s="1"/>
  <c r="O205" i="2" s="1"/>
  <c r="O204" i="2" s="1"/>
  <c r="O203" i="2" s="1"/>
  <c r="O202" i="2" s="1"/>
  <c r="O201" i="2" s="1"/>
  <c r="O200" i="2" s="1"/>
  <c r="O199" i="2" s="1"/>
  <c r="O198" i="2" s="1"/>
  <c r="O197" i="2" s="1"/>
  <c r="O196" i="2" s="1"/>
  <c r="O195" i="2" s="1"/>
  <c r="O194" i="2" s="1"/>
  <c r="O193" i="2" s="1"/>
  <c r="O192" i="2" s="1"/>
  <c r="O191" i="2" s="1"/>
  <c r="O190" i="2" s="1"/>
  <c r="O189" i="2" s="1"/>
  <c r="O188" i="2" s="1"/>
  <c r="O187" i="2" s="1"/>
  <c r="O186" i="2" s="1"/>
  <c r="O185" i="2" s="1"/>
  <c r="O184" i="2" s="1"/>
  <c r="O183" i="2" s="1"/>
  <c r="O182" i="2" s="1"/>
  <c r="O181" i="2" s="1"/>
  <c r="O180" i="2" s="1"/>
  <c r="O179" i="2" s="1"/>
  <c r="O178" i="2" s="1"/>
  <c r="O177" i="2" s="1"/>
  <c r="O176" i="2" s="1"/>
  <c r="O175" i="2" s="1"/>
  <c r="O174" i="2" s="1"/>
  <c r="O173" i="2" s="1"/>
  <c r="O172" i="2" s="1"/>
  <c r="O171" i="2" s="1"/>
  <c r="O170" i="2" s="1"/>
  <c r="O169" i="2" s="1"/>
  <c r="O168" i="2" s="1"/>
  <c r="O167" i="2" s="1"/>
  <c r="O166" i="2" s="1"/>
  <c r="O165" i="2" s="1"/>
  <c r="O164" i="2" s="1"/>
  <c r="O163" i="2" s="1"/>
  <c r="O162" i="2" s="1"/>
  <c r="O161" i="2" s="1"/>
  <c r="O160" i="2" s="1"/>
  <c r="O159" i="2" s="1"/>
  <c r="O158" i="2" s="1"/>
  <c r="O157" i="2" s="1"/>
  <c r="O156" i="2" s="1"/>
  <c r="O155" i="2" s="1"/>
  <c r="O154" i="2" s="1"/>
  <c r="O153" i="2" s="1"/>
  <c r="O152" i="2" s="1"/>
  <c r="O151" i="2" s="1"/>
  <c r="O150" i="2" s="1"/>
  <c r="O149" i="2" s="1"/>
  <c r="O148" i="2" s="1"/>
  <c r="O147" i="2" s="1"/>
  <c r="O146" i="2" s="1"/>
  <c r="O145" i="2" s="1"/>
  <c r="O144" i="2" s="1"/>
  <c r="O143" i="2" s="1"/>
  <c r="O142" i="2" s="1"/>
  <c r="O141" i="2" s="1"/>
  <c r="O140" i="2" s="1"/>
  <c r="O139" i="2" s="1"/>
  <c r="O138" i="2" s="1"/>
  <c r="O137" i="2" s="1"/>
  <c r="O136" i="2" s="1"/>
  <c r="O135" i="2" s="1"/>
  <c r="O134" i="2" s="1"/>
  <c r="O133" i="2" s="1"/>
  <c r="O132" i="2" s="1"/>
  <c r="O131" i="2" s="1"/>
  <c r="O130" i="2" s="1"/>
  <c r="O129" i="2" s="1"/>
  <c r="O128" i="2" s="1"/>
  <c r="O127" i="2" s="1"/>
  <c r="O126" i="2" s="1"/>
  <c r="O125" i="2" s="1"/>
  <c r="O124" i="2" s="1"/>
  <c r="O123" i="2" s="1"/>
  <c r="O122" i="2" s="1"/>
  <c r="O121" i="2" s="1"/>
  <c r="O120" i="2" s="1"/>
  <c r="O119" i="2" s="1"/>
  <c r="O118" i="2" s="1"/>
  <c r="O117" i="2" s="1"/>
  <c r="O116" i="2" s="1"/>
  <c r="O115" i="2" s="1"/>
  <c r="O114" i="2" s="1"/>
  <c r="O113" i="2" s="1"/>
  <c r="O112" i="2" s="1"/>
  <c r="O111" i="2" s="1"/>
  <c r="O110" i="2" s="1"/>
  <c r="O109" i="2" s="1"/>
  <c r="O108" i="2" s="1"/>
  <c r="O107" i="2" s="1"/>
  <c r="O106" i="2" s="1"/>
  <c r="O105" i="2" s="1"/>
  <c r="O104" i="2" s="1"/>
  <c r="O103" i="2" s="1"/>
  <c r="O102" i="2" s="1"/>
  <c r="O101" i="2" s="1"/>
  <c r="O100" i="2" s="1"/>
  <c r="O99" i="2" s="1"/>
  <c r="O98" i="2" s="1"/>
  <c r="O97" i="2" s="1"/>
  <c r="O96" i="2" s="1"/>
  <c r="O95" i="2" s="1"/>
  <c r="O94" i="2" s="1"/>
  <c r="O93" i="2" s="1"/>
  <c r="O92" i="2" s="1"/>
  <c r="O91" i="2" s="1"/>
  <c r="O90" i="2" s="1"/>
  <c r="O89" i="2" s="1"/>
  <c r="O88" i="2" s="1"/>
  <c r="O87" i="2" s="1"/>
  <c r="O86" i="2" s="1"/>
  <c r="O85" i="2" s="1"/>
  <c r="O84" i="2" s="1"/>
  <c r="O83" i="2" s="1"/>
  <c r="O82" i="2" s="1"/>
  <c r="O81" i="2" s="1"/>
  <c r="O80" i="2" s="1"/>
  <c r="O79" i="2" s="1"/>
  <c r="O78" i="2" s="1"/>
  <c r="O77" i="2" s="1"/>
  <c r="O76" i="2" s="1"/>
  <c r="O75" i="2" s="1"/>
  <c r="O74" i="2" s="1"/>
  <c r="O73" i="2" s="1"/>
  <c r="O72" i="2" s="1"/>
  <c r="O71" i="2" s="1"/>
  <c r="O70" i="2" s="1"/>
  <c r="O69" i="2" s="1"/>
  <c r="O68" i="2" s="1"/>
  <c r="O67" i="2" s="1"/>
  <c r="O66" i="2" s="1"/>
  <c r="O65" i="2" s="1"/>
  <c r="O64" i="2" s="1"/>
  <c r="O63" i="2" s="1"/>
  <c r="O62" i="2" s="1"/>
  <c r="O61" i="2" s="1"/>
  <c r="O60" i="2" s="1"/>
  <c r="O59" i="2" s="1"/>
  <c r="O58" i="2" s="1"/>
  <c r="O57" i="2" s="1"/>
  <c r="O56" i="2" s="1"/>
  <c r="O55" i="2" s="1"/>
  <c r="O54" i="2" s="1"/>
  <c r="O53" i="2" s="1"/>
  <c r="O52" i="2" s="1"/>
  <c r="O51" i="2" s="1"/>
  <c r="O50" i="2" s="1"/>
  <c r="O49" i="2" s="1"/>
  <c r="O48" i="2" s="1"/>
  <c r="O47" i="2" s="1"/>
  <c r="O46" i="2" s="1"/>
  <c r="O45" i="2" s="1"/>
  <c r="O44" i="2" s="1"/>
  <c r="O43" i="2" s="1"/>
  <c r="O42" i="2" s="1"/>
  <c r="O41" i="2" s="1"/>
  <c r="O40" i="2" s="1"/>
  <c r="O39" i="2" s="1"/>
  <c r="O38" i="2" s="1"/>
  <c r="O37" i="2" s="1"/>
  <c r="O36" i="2" s="1"/>
  <c r="O35" i="2" s="1"/>
  <c r="O34" i="2" s="1"/>
  <c r="O33" i="2" s="1"/>
  <c r="O32" i="2" s="1"/>
  <c r="O31" i="2" s="1"/>
  <c r="O30" i="2" s="1"/>
  <c r="O29" i="2" s="1"/>
  <c r="O28" i="2" s="1"/>
  <c r="O27" i="2" s="1"/>
  <c r="O26" i="2" s="1"/>
  <c r="O25" i="2" s="1"/>
  <c r="O24" i="2" s="1"/>
  <c r="O23" i="2" s="1"/>
  <c r="O22" i="2" s="1"/>
  <c r="O21" i="2" s="1"/>
  <c r="O20" i="2" s="1"/>
  <c r="O19" i="2" s="1"/>
  <c r="O18" i="2" s="1"/>
  <c r="O17" i="2" s="1"/>
  <c r="K228" i="2"/>
  <c r="K227" i="2" s="1"/>
  <c r="K226" i="2" s="1"/>
  <c r="K225" i="2" s="1"/>
  <c r="C228" i="2"/>
  <c r="C227" i="2" s="1"/>
  <c r="C226" i="2" s="1"/>
  <c r="C225" i="2" s="1"/>
  <c r="X227" i="2"/>
  <c r="X226" i="2" s="1"/>
  <c r="X225" i="2" s="1"/>
  <c r="X224" i="2" s="1"/>
  <c r="X223" i="2" s="1"/>
  <c r="X222" i="2" s="1"/>
  <c r="X221" i="2" s="1"/>
  <c r="X220" i="2" s="1"/>
  <c r="X219" i="2" s="1"/>
  <c r="X218" i="2" s="1"/>
  <c r="X217" i="2" s="1"/>
  <c r="X216" i="2" s="1"/>
  <c r="X215" i="2" s="1"/>
  <c r="X214" i="2" s="1"/>
  <c r="X213" i="2" s="1"/>
  <c r="X212" i="2" s="1"/>
  <c r="X211" i="2" s="1"/>
  <c r="X210" i="2" s="1"/>
  <c r="X209" i="2" s="1"/>
  <c r="X208" i="2" s="1"/>
  <c r="X207" i="2" s="1"/>
  <c r="X206" i="2" s="1"/>
  <c r="X205" i="2" s="1"/>
  <c r="X204" i="2" s="1"/>
  <c r="X203" i="2" s="1"/>
  <c r="X202" i="2" s="1"/>
  <c r="X201" i="2" s="1"/>
  <c r="X200" i="2" s="1"/>
  <c r="X199" i="2" s="1"/>
  <c r="X198" i="2" s="1"/>
  <c r="X197" i="2" s="1"/>
  <c r="X196" i="2" s="1"/>
  <c r="X195" i="2" s="1"/>
  <c r="X194" i="2" s="1"/>
  <c r="X193" i="2" s="1"/>
  <c r="X192" i="2" s="1"/>
  <c r="X191" i="2" s="1"/>
  <c r="X190" i="2" s="1"/>
  <c r="X189" i="2" s="1"/>
  <c r="X188" i="2" s="1"/>
  <c r="X187" i="2" s="1"/>
  <c r="X186" i="2" s="1"/>
  <c r="X185" i="2" s="1"/>
  <c r="X184" i="2" s="1"/>
  <c r="X183" i="2" s="1"/>
  <c r="X182" i="2" s="1"/>
  <c r="X181" i="2" s="1"/>
  <c r="X180" i="2" s="1"/>
  <c r="X179" i="2" s="1"/>
  <c r="X178" i="2" s="1"/>
  <c r="X177" i="2" s="1"/>
  <c r="X176" i="2" s="1"/>
  <c r="X175" i="2" s="1"/>
  <c r="X174" i="2" s="1"/>
  <c r="X173" i="2" s="1"/>
  <c r="X172" i="2" s="1"/>
  <c r="X171" i="2" s="1"/>
  <c r="X170" i="2" s="1"/>
  <c r="X169" i="2" s="1"/>
  <c r="X168" i="2" s="1"/>
  <c r="X167" i="2" s="1"/>
  <c r="X166" i="2" s="1"/>
  <c r="X165" i="2" s="1"/>
  <c r="X164" i="2" s="1"/>
  <c r="X163" i="2" s="1"/>
  <c r="X162" i="2" s="1"/>
  <c r="X161" i="2" s="1"/>
  <c r="X160" i="2" s="1"/>
  <c r="X159" i="2" s="1"/>
  <c r="X158" i="2" s="1"/>
  <c r="X157" i="2" s="1"/>
  <c r="X156" i="2" s="1"/>
  <c r="X155" i="2" s="1"/>
  <c r="X154" i="2" s="1"/>
  <c r="P227" i="2"/>
  <c r="P226" i="2" s="1"/>
  <c r="P225" i="2" s="1"/>
  <c r="P224" i="2" s="1"/>
  <c r="P223" i="2" s="1"/>
  <c r="P222" i="2" s="1"/>
  <c r="P221" i="2" s="1"/>
  <c r="P220" i="2" s="1"/>
  <c r="P219" i="2" s="1"/>
  <c r="P218" i="2" s="1"/>
  <c r="P217" i="2" s="1"/>
  <c r="P216" i="2" s="1"/>
  <c r="P215" i="2" s="1"/>
  <c r="P214" i="2" s="1"/>
  <c r="P213" i="2" s="1"/>
  <c r="P212" i="2" s="1"/>
  <c r="P211" i="2" s="1"/>
  <c r="P210" i="2" s="1"/>
  <c r="P209" i="2" s="1"/>
  <c r="P208" i="2" s="1"/>
  <c r="P207" i="2" s="1"/>
  <c r="P206" i="2" s="1"/>
  <c r="P205" i="2" s="1"/>
  <c r="P204" i="2" s="1"/>
  <c r="P203" i="2" s="1"/>
  <c r="P202" i="2" s="1"/>
  <c r="P201" i="2" s="1"/>
  <c r="P200" i="2" s="1"/>
  <c r="P199" i="2" s="1"/>
  <c r="P198" i="2" s="1"/>
  <c r="P197" i="2" s="1"/>
  <c r="P196" i="2" s="1"/>
  <c r="P195" i="2" s="1"/>
  <c r="P194" i="2" s="1"/>
  <c r="P193" i="2" s="1"/>
  <c r="P192" i="2" s="1"/>
  <c r="P191" i="2" s="1"/>
  <c r="P190" i="2" s="1"/>
  <c r="P189" i="2" s="1"/>
  <c r="P188" i="2" s="1"/>
  <c r="P187" i="2" s="1"/>
  <c r="P186" i="2" s="1"/>
  <c r="P185" i="2" s="1"/>
  <c r="P184" i="2" s="1"/>
  <c r="P183" i="2" s="1"/>
  <c r="P182" i="2" s="1"/>
  <c r="P181" i="2" s="1"/>
  <c r="P180" i="2" s="1"/>
  <c r="P179" i="2" s="1"/>
  <c r="P178" i="2" s="1"/>
  <c r="P177" i="2" s="1"/>
  <c r="P176" i="2" s="1"/>
  <c r="P175" i="2" s="1"/>
  <c r="P174" i="2" s="1"/>
  <c r="P173" i="2" s="1"/>
  <c r="P172" i="2" s="1"/>
  <c r="P171" i="2" s="1"/>
  <c r="P170" i="2" s="1"/>
  <c r="P169" i="2" s="1"/>
  <c r="P168" i="2" s="1"/>
  <c r="P167" i="2" s="1"/>
  <c r="P166" i="2" s="1"/>
  <c r="P165" i="2" s="1"/>
  <c r="P164" i="2" s="1"/>
  <c r="P163" i="2" s="1"/>
  <c r="P162" i="2" s="1"/>
  <c r="P161" i="2" s="1"/>
  <c r="P160" i="2" s="1"/>
  <c r="P159" i="2" s="1"/>
  <c r="P158" i="2" s="1"/>
  <c r="P157" i="2" s="1"/>
  <c r="P156" i="2" s="1"/>
  <c r="P155" i="2" s="1"/>
  <c r="P154" i="2" s="1"/>
  <c r="H227" i="2"/>
  <c r="H226" i="2" s="1"/>
  <c r="H225" i="2" s="1"/>
  <c r="H224" i="2" s="1"/>
  <c r="H223" i="2" s="1"/>
  <c r="H222" i="2" s="1"/>
  <c r="H221" i="2" s="1"/>
  <c r="H220" i="2" s="1"/>
  <c r="H219" i="2" s="1"/>
  <c r="H218" i="2" s="1"/>
  <c r="H217" i="2" s="1"/>
  <c r="H216" i="2" s="1"/>
  <c r="H215" i="2" s="1"/>
  <c r="H214" i="2" s="1"/>
  <c r="H213" i="2" s="1"/>
  <c r="H212" i="2" s="1"/>
  <c r="H211" i="2" s="1"/>
  <c r="H210" i="2" s="1"/>
  <c r="H209" i="2" s="1"/>
  <c r="H208" i="2" s="1"/>
  <c r="H207" i="2" s="1"/>
  <c r="H206" i="2" s="1"/>
  <c r="H205" i="2" s="1"/>
  <c r="H204" i="2" s="1"/>
  <c r="H203" i="2" s="1"/>
  <c r="H202" i="2" s="1"/>
  <c r="H201" i="2" s="1"/>
  <c r="H200" i="2" s="1"/>
  <c r="H199" i="2" s="1"/>
  <c r="H198" i="2" s="1"/>
  <c r="H197" i="2" s="1"/>
  <c r="H196" i="2" s="1"/>
  <c r="H195" i="2" s="1"/>
  <c r="H194" i="2" s="1"/>
  <c r="H193" i="2" s="1"/>
  <c r="H192" i="2" s="1"/>
  <c r="H191" i="2" s="1"/>
  <c r="H190" i="2" s="1"/>
  <c r="H189" i="2" s="1"/>
  <c r="H188" i="2" s="1"/>
  <c r="H187" i="2" s="1"/>
  <c r="H186" i="2" s="1"/>
  <c r="H185" i="2" s="1"/>
  <c r="H184" i="2" s="1"/>
  <c r="H183" i="2" s="1"/>
  <c r="H182" i="2" s="1"/>
  <c r="H181" i="2" s="1"/>
  <c r="H180" i="2" s="1"/>
  <c r="H179" i="2" s="1"/>
  <c r="H178" i="2" s="1"/>
  <c r="H177" i="2" s="1"/>
  <c r="H176" i="2" s="1"/>
  <c r="H175" i="2" s="1"/>
  <c r="H174" i="2" s="1"/>
  <c r="H173" i="2" s="1"/>
  <c r="H172" i="2" s="1"/>
  <c r="H171" i="2" s="1"/>
  <c r="H170" i="2" s="1"/>
  <c r="H169" i="2" s="1"/>
  <c r="H168" i="2" s="1"/>
  <c r="H167" i="2" s="1"/>
  <c r="H166" i="2" s="1"/>
  <c r="H165" i="2" s="1"/>
  <c r="H164" i="2" s="1"/>
  <c r="H163" i="2" s="1"/>
  <c r="H162" i="2" s="1"/>
  <c r="H161" i="2" s="1"/>
  <c r="H160" i="2" s="1"/>
  <c r="H159" i="2" s="1"/>
  <c r="H158" i="2" s="1"/>
  <c r="H157" i="2" s="1"/>
  <c r="H156" i="2" s="1"/>
  <c r="H155" i="2" s="1"/>
  <c r="H154" i="2" s="1"/>
  <c r="Q226" i="2"/>
  <c r="Q225" i="2" s="1"/>
  <c r="Q224" i="2" s="1"/>
  <c r="Q223" i="2" s="1"/>
  <c r="Q222" i="2" s="1"/>
  <c r="Q221" i="2" s="1"/>
  <c r="Q220" i="2" s="1"/>
  <c r="Q219" i="2" s="1"/>
  <c r="Q218" i="2" s="1"/>
  <c r="Q217" i="2" s="1"/>
  <c r="Q216" i="2" s="1"/>
  <c r="Q215" i="2" s="1"/>
  <c r="Q214" i="2" s="1"/>
  <c r="Q213" i="2" s="1"/>
  <c r="Q212" i="2" s="1"/>
  <c r="Q211" i="2" s="1"/>
  <c r="Q210" i="2" s="1"/>
  <c r="Q209" i="2" s="1"/>
  <c r="Q208" i="2" s="1"/>
  <c r="Q207" i="2" s="1"/>
  <c r="Q206" i="2" s="1"/>
  <c r="Q205" i="2" s="1"/>
  <c r="Q204" i="2" s="1"/>
  <c r="Q203" i="2" s="1"/>
  <c r="Q202" i="2" s="1"/>
  <c r="Q201" i="2" s="1"/>
  <c r="Q200" i="2" s="1"/>
  <c r="Q199" i="2" s="1"/>
  <c r="Q198" i="2" s="1"/>
  <c r="Q197" i="2" s="1"/>
  <c r="Q196" i="2" s="1"/>
  <c r="Q195" i="2" s="1"/>
  <c r="Q194" i="2" s="1"/>
  <c r="Q193" i="2" s="1"/>
  <c r="Q192" i="2" s="1"/>
  <c r="Q191" i="2" s="1"/>
  <c r="Q190" i="2" s="1"/>
  <c r="Q189" i="2" s="1"/>
  <c r="Q188" i="2" s="1"/>
  <c r="Q187" i="2" s="1"/>
  <c r="Q186" i="2" s="1"/>
  <c r="Q185" i="2" s="1"/>
  <c r="Q184" i="2" s="1"/>
  <c r="Q183" i="2" s="1"/>
  <c r="Q182" i="2" s="1"/>
  <c r="Q181" i="2" s="1"/>
  <c r="Q180" i="2" s="1"/>
  <c r="Q179" i="2" s="1"/>
  <c r="Q178" i="2" s="1"/>
  <c r="Q177" i="2" s="1"/>
  <c r="Q176" i="2" s="1"/>
  <c r="Q175" i="2" s="1"/>
  <c r="Q174" i="2" s="1"/>
  <c r="Q173" i="2" s="1"/>
  <c r="Q172" i="2" s="1"/>
  <c r="Q171" i="2" s="1"/>
  <c r="Q170" i="2" s="1"/>
  <c r="Q169" i="2" s="1"/>
  <c r="Q168" i="2" s="1"/>
  <c r="Q167" i="2" s="1"/>
  <c r="Q166" i="2" s="1"/>
  <c r="Q165" i="2" s="1"/>
  <c r="Q164" i="2" s="1"/>
  <c r="Q163" i="2" s="1"/>
  <c r="Q162" i="2" s="1"/>
  <c r="Q161" i="2" s="1"/>
  <c r="Q160" i="2" s="1"/>
  <c r="Q159" i="2" s="1"/>
  <c r="Q158" i="2" s="1"/>
  <c r="Q157" i="2" s="1"/>
  <c r="Z225" i="2"/>
  <c r="Z224" i="2" s="1"/>
  <c r="Z223" i="2" s="1"/>
  <c r="Z222" i="2" s="1"/>
  <c r="Z221" i="2" s="1"/>
  <c r="Z220" i="2" s="1"/>
  <c r="Z219" i="2" s="1"/>
  <c r="Z218" i="2" s="1"/>
  <c r="Z217" i="2" s="1"/>
  <c r="Z216" i="2" s="1"/>
  <c r="Z215" i="2" s="1"/>
  <c r="Z214" i="2" s="1"/>
  <c r="Z213" i="2" s="1"/>
  <c r="Z212" i="2" s="1"/>
  <c r="Z211" i="2" s="1"/>
  <c r="Z210" i="2" s="1"/>
  <c r="Z209" i="2" s="1"/>
  <c r="Z208" i="2" s="1"/>
  <c r="Z207" i="2" s="1"/>
  <c r="Z206" i="2" s="1"/>
  <c r="Z205" i="2" s="1"/>
  <c r="Z204" i="2" s="1"/>
  <c r="Z203" i="2" s="1"/>
  <c r="Z202" i="2" s="1"/>
  <c r="Z201" i="2" s="1"/>
  <c r="Z200" i="2" s="1"/>
  <c r="Z199" i="2" s="1"/>
  <c r="Z198" i="2" s="1"/>
  <c r="Z197" i="2" s="1"/>
  <c r="Z196" i="2" s="1"/>
  <c r="Z195" i="2" s="1"/>
  <c r="Z194" i="2" s="1"/>
  <c r="Z193" i="2" s="1"/>
  <c r="Z192" i="2" s="1"/>
  <c r="Z191" i="2" s="1"/>
  <c r="Z190" i="2" s="1"/>
  <c r="Z189" i="2" s="1"/>
  <c r="Z188" i="2" s="1"/>
  <c r="Z187" i="2" s="1"/>
  <c r="Z186" i="2" s="1"/>
  <c r="Z185" i="2" s="1"/>
  <c r="Z184" i="2" s="1"/>
  <c r="Z183" i="2" s="1"/>
  <c r="Z182" i="2" s="1"/>
  <c r="Z181" i="2" s="1"/>
  <c r="Z180" i="2" s="1"/>
  <c r="Z179" i="2" s="1"/>
  <c r="Z178" i="2" s="1"/>
  <c r="Z177" i="2" s="1"/>
  <c r="Z176" i="2" s="1"/>
  <c r="Z175" i="2" s="1"/>
  <c r="Z174" i="2" s="1"/>
  <c r="Z173" i="2" s="1"/>
  <c r="Z172" i="2" s="1"/>
  <c r="Z171" i="2" s="1"/>
  <c r="Z170" i="2" s="1"/>
  <c r="Z169" i="2" s="1"/>
  <c r="Z168" i="2" s="1"/>
  <c r="Z167" i="2" s="1"/>
  <c r="Z166" i="2" s="1"/>
  <c r="Z165" i="2" s="1"/>
  <c r="Z164" i="2" s="1"/>
  <c r="Z163" i="2" s="1"/>
  <c r="Z162" i="2" s="1"/>
  <c r="Z161" i="2" s="1"/>
  <c r="Z160" i="2" s="1"/>
  <c r="Z159" i="2" s="1"/>
  <c r="Z158" i="2" s="1"/>
  <c r="Z157" i="2" s="1"/>
  <c r="Z156" i="2" s="1"/>
  <c r="R225" i="2"/>
  <c r="R224" i="2" s="1"/>
  <c r="J225" i="2"/>
  <c r="J224" i="2" s="1"/>
  <c r="S224" i="2"/>
  <c r="S223" i="2" s="1"/>
  <c r="K224" i="2"/>
  <c r="K223" i="2" s="1"/>
  <c r="C224" i="2"/>
  <c r="C223" i="2" s="1"/>
  <c r="R223" i="2"/>
  <c r="R222" i="2" s="1"/>
  <c r="R221" i="2" s="1"/>
  <c r="R220" i="2" s="1"/>
  <c r="R219" i="2" s="1"/>
  <c r="R218" i="2" s="1"/>
  <c r="R217" i="2" s="1"/>
  <c r="R216" i="2" s="1"/>
  <c r="R215" i="2" s="1"/>
  <c r="R214" i="2" s="1"/>
  <c r="R213" i="2" s="1"/>
  <c r="R212" i="2" s="1"/>
  <c r="R211" i="2" s="1"/>
  <c r="R210" i="2" s="1"/>
  <c r="R209" i="2" s="1"/>
  <c r="R208" i="2" s="1"/>
  <c r="R207" i="2" s="1"/>
  <c r="R206" i="2" s="1"/>
  <c r="R205" i="2" s="1"/>
  <c r="R204" i="2" s="1"/>
  <c r="R203" i="2" s="1"/>
  <c r="R202" i="2" s="1"/>
  <c r="R201" i="2" s="1"/>
  <c r="R200" i="2" s="1"/>
  <c r="R199" i="2" s="1"/>
  <c r="R198" i="2" s="1"/>
  <c r="R197" i="2" s="1"/>
  <c r="R196" i="2" s="1"/>
  <c r="R195" i="2" s="1"/>
  <c r="R194" i="2" s="1"/>
  <c r="R193" i="2" s="1"/>
  <c r="R192" i="2" s="1"/>
  <c r="R191" i="2" s="1"/>
  <c r="R190" i="2" s="1"/>
  <c r="R189" i="2" s="1"/>
  <c r="R188" i="2" s="1"/>
  <c r="R187" i="2" s="1"/>
  <c r="R186" i="2" s="1"/>
  <c r="R185" i="2" s="1"/>
  <c r="R184" i="2" s="1"/>
  <c r="R183" i="2" s="1"/>
  <c r="R182" i="2" s="1"/>
  <c r="R181" i="2" s="1"/>
  <c r="R180" i="2" s="1"/>
  <c r="R179" i="2" s="1"/>
  <c r="R178" i="2" s="1"/>
  <c r="R177" i="2" s="1"/>
  <c r="R176" i="2" s="1"/>
  <c r="R175" i="2" s="1"/>
  <c r="R174" i="2" s="1"/>
  <c r="R173" i="2" s="1"/>
  <c r="R172" i="2" s="1"/>
  <c r="R171" i="2" s="1"/>
  <c r="R170" i="2" s="1"/>
  <c r="R169" i="2" s="1"/>
  <c r="R168" i="2" s="1"/>
  <c r="R167" i="2" s="1"/>
  <c r="R166" i="2" s="1"/>
  <c r="R165" i="2" s="1"/>
  <c r="R164" i="2" s="1"/>
  <c r="R163" i="2" s="1"/>
  <c r="R162" i="2" s="1"/>
  <c r="R161" i="2" s="1"/>
  <c r="R160" i="2" s="1"/>
  <c r="R159" i="2" s="1"/>
  <c r="R158" i="2" s="1"/>
  <c r="R157" i="2" s="1"/>
  <c r="R156" i="2" s="1"/>
  <c r="J223" i="2"/>
  <c r="J222" i="2" s="1"/>
  <c r="J221" i="2" s="1"/>
  <c r="J220" i="2" s="1"/>
  <c r="J219" i="2" s="1"/>
  <c r="J218" i="2" s="1"/>
  <c r="J217" i="2" s="1"/>
  <c r="J216" i="2" s="1"/>
  <c r="J215" i="2" s="1"/>
  <c r="J214" i="2" s="1"/>
  <c r="J213" i="2" s="1"/>
  <c r="J212" i="2" s="1"/>
  <c r="J211" i="2" s="1"/>
  <c r="J210" i="2" s="1"/>
  <c r="J209" i="2" s="1"/>
  <c r="J208" i="2" s="1"/>
  <c r="J207" i="2" s="1"/>
  <c r="J206" i="2" s="1"/>
  <c r="J205" i="2" s="1"/>
  <c r="J204" i="2" s="1"/>
  <c r="J203" i="2" s="1"/>
  <c r="J202" i="2" s="1"/>
  <c r="J201" i="2" s="1"/>
  <c r="J200" i="2" s="1"/>
  <c r="J199" i="2" s="1"/>
  <c r="J198" i="2" s="1"/>
  <c r="J197" i="2" s="1"/>
  <c r="J196" i="2" s="1"/>
  <c r="J195" i="2" s="1"/>
  <c r="J194" i="2" s="1"/>
  <c r="J193" i="2" s="1"/>
  <c r="J192" i="2" s="1"/>
  <c r="J191" i="2" s="1"/>
  <c r="J190" i="2" s="1"/>
  <c r="J189" i="2" s="1"/>
  <c r="J188" i="2" s="1"/>
  <c r="J187" i="2" s="1"/>
  <c r="J186" i="2" s="1"/>
  <c r="J185" i="2" s="1"/>
  <c r="J184" i="2" s="1"/>
  <c r="J183" i="2" s="1"/>
  <c r="J182" i="2" s="1"/>
  <c r="J181" i="2" s="1"/>
  <c r="J180" i="2" s="1"/>
  <c r="J179" i="2" s="1"/>
  <c r="J178" i="2" s="1"/>
  <c r="J177" i="2" s="1"/>
  <c r="J176" i="2" s="1"/>
  <c r="J175" i="2" s="1"/>
  <c r="J174" i="2" s="1"/>
  <c r="J173" i="2" s="1"/>
  <c r="J172" i="2" s="1"/>
  <c r="J171" i="2" s="1"/>
  <c r="J170" i="2" s="1"/>
  <c r="J169" i="2" s="1"/>
  <c r="J168" i="2" s="1"/>
  <c r="J167" i="2" s="1"/>
  <c r="J166" i="2" s="1"/>
  <c r="J165" i="2" s="1"/>
  <c r="J164" i="2" s="1"/>
  <c r="J163" i="2" s="1"/>
  <c r="J162" i="2" s="1"/>
  <c r="J161" i="2" s="1"/>
  <c r="J160" i="2" s="1"/>
  <c r="J159" i="2" s="1"/>
  <c r="J158" i="2" s="1"/>
  <c r="J157" i="2" s="1"/>
  <c r="J156" i="2" s="1"/>
  <c r="J155" i="2" s="1"/>
  <c r="J154" i="2" s="1"/>
  <c r="J153" i="2" s="1"/>
  <c r="J152" i="2" s="1"/>
  <c r="J151" i="2" s="1"/>
  <c r="J150" i="2" s="1"/>
  <c r="J149" i="2" s="1"/>
  <c r="J148" i="2" s="1"/>
  <c r="J147" i="2" s="1"/>
  <c r="J146" i="2" s="1"/>
  <c r="J145" i="2" s="1"/>
  <c r="J144" i="2" s="1"/>
  <c r="J143" i="2" s="1"/>
  <c r="J142" i="2" s="1"/>
  <c r="J141" i="2" s="1"/>
  <c r="J140" i="2" s="1"/>
  <c r="J139" i="2" s="1"/>
  <c r="J138" i="2" s="1"/>
  <c r="J137" i="2" s="1"/>
  <c r="J136" i="2" s="1"/>
  <c r="J135" i="2" s="1"/>
  <c r="J134" i="2" s="1"/>
  <c r="J133" i="2" s="1"/>
  <c r="J132" i="2" s="1"/>
  <c r="J131" i="2" s="1"/>
  <c r="J130" i="2" s="1"/>
  <c r="J129" i="2" s="1"/>
  <c r="J128" i="2" s="1"/>
  <c r="J127" i="2" s="1"/>
  <c r="J126" i="2" s="1"/>
  <c r="J125" i="2" s="1"/>
  <c r="J124" i="2" s="1"/>
  <c r="J123" i="2" s="1"/>
  <c r="J122" i="2" s="1"/>
  <c r="J121" i="2" s="1"/>
  <c r="J120" i="2" s="1"/>
  <c r="J119" i="2" s="1"/>
  <c r="J118" i="2" s="1"/>
  <c r="J117" i="2" s="1"/>
  <c r="J116" i="2" s="1"/>
  <c r="J115" i="2" s="1"/>
  <c r="J114" i="2" s="1"/>
  <c r="J113" i="2" s="1"/>
  <c r="J112" i="2" s="1"/>
  <c r="J111" i="2" s="1"/>
  <c r="J110" i="2" s="1"/>
  <c r="J109" i="2" s="1"/>
  <c r="J108" i="2" s="1"/>
  <c r="J107" i="2" s="1"/>
  <c r="J106" i="2" s="1"/>
  <c r="J105" i="2" s="1"/>
  <c r="J104" i="2" s="1"/>
  <c r="J103" i="2" s="1"/>
  <c r="J102" i="2" s="1"/>
  <c r="J101" i="2" s="1"/>
  <c r="J100" i="2" s="1"/>
  <c r="J99" i="2" s="1"/>
  <c r="J98" i="2" s="1"/>
  <c r="J97" i="2" s="1"/>
  <c r="J96" i="2" s="1"/>
  <c r="J95" i="2" s="1"/>
  <c r="J94" i="2" s="1"/>
  <c r="J93" i="2" s="1"/>
  <c r="J92" i="2" s="1"/>
  <c r="J91" i="2" s="1"/>
  <c r="J90" i="2" s="1"/>
  <c r="J89" i="2" s="1"/>
  <c r="J88" i="2" s="1"/>
  <c r="J87" i="2" s="1"/>
  <c r="J86" i="2" s="1"/>
  <c r="J85" i="2" s="1"/>
  <c r="J84" i="2" s="1"/>
  <c r="J83" i="2" s="1"/>
  <c r="J82" i="2" s="1"/>
  <c r="J81" i="2" s="1"/>
  <c r="J80" i="2" s="1"/>
  <c r="J79" i="2" s="1"/>
  <c r="J78" i="2" s="1"/>
  <c r="J77" i="2" s="1"/>
  <c r="J76" i="2" s="1"/>
  <c r="J75" i="2" s="1"/>
  <c r="J74" i="2" s="1"/>
  <c r="J73" i="2" s="1"/>
  <c r="J72" i="2" s="1"/>
  <c r="J71" i="2" s="1"/>
  <c r="J70" i="2" s="1"/>
  <c r="J69" i="2" s="1"/>
  <c r="J68" i="2" s="1"/>
  <c r="J67" i="2" s="1"/>
  <c r="J66" i="2" s="1"/>
  <c r="J65" i="2" s="1"/>
  <c r="J64" i="2" s="1"/>
  <c r="J63" i="2" s="1"/>
  <c r="J62" i="2" s="1"/>
  <c r="J61" i="2" s="1"/>
  <c r="J60" i="2" s="1"/>
  <c r="J59" i="2" s="1"/>
  <c r="J58" i="2" s="1"/>
  <c r="J57" i="2" s="1"/>
  <c r="J56" i="2" s="1"/>
  <c r="J55" i="2" s="1"/>
  <c r="J54" i="2" s="1"/>
  <c r="J53" i="2" s="1"/>
  <c r="J52" i="2" s="1"/>
  <c r="J51" i="2" s="1"/>
  <c r="J50" i="2" s="1"/>
  <c r="J49" i="2" s="1"/>
  <c r="J48" i="2" s="1"/>
  <c r="J47" i="2" s="1"/>
  <c r="J46" i="2" s="1"/>
  <c r="J45" i="2" s="1"/>
  <c r="J44" i="2" s="1"/>
  <c r="J43" i="2" s="1"/>
  <c r="J42" i="2" s="1"/>
  <c r="J41" i="2" s="1"/>
  <c r="J40" i="2" s="1"/>
  <c r="J39" i="2" s="1"/>
  <c r="J38" i="2" s="1"/>
  <c r="J37" i="2" s="1"/>
  <c r="J36" i="2" s="1"/>
  <c r="J35" i="2" s="1"/>
  <c r="J34" i="2" s="1"/>
  <c r="J33" i="2" s="1"/>
  <c r="J32" i="2" s="1"/>
  <c r="J31" i="2" s="1"/>
  <c r="J30" i="2" s="1"/>
  <c r="J29" i="2" s="1"/>
  <c r="J28" i="2" s="1"/>
  <c r="J27" i="2" s="1"/>
  <c r="J26" i="2" s="1"/>
  <c r="J25" i="2" s="1"/>
  <c r="J24" i="2" s="1"/>
  <c r="J23" i="2" s="1"/>
  <c r="J22" i="2" s="1"/>
  <c r="J21" i="2" s="1"/>
  <c r="J20" i="2" s="1"/>
  <c r="J19" i="2" s="1"/>
  <c r="J18" i="2" s="1"/>
  <c r="J17" i="2" s="1"/>
  <c r="S222" i="2"/>
  <c r="S221" i="2" s="1"/>
  <c r="S220" i="2" s="1"/>
  <c r="S219" i="2" s="1"/>
  <c r="S218" i="2" s="1"/>
  <c r="S217" i="2" s="1"/>
  <c r="S216" i="2" s="1"/>
  <c r="S215" i="2" s="1"/>
  <c r="S214" i="2" s="1"/>
  <c r="S213" i="2" s="1"/>
  <c r="S212" i="2" s="1"/>
  <c r="S211" i="2" s="1"/>
  <c r="S210" i="2" s="1"/>
  <c r="S209" i="2" s="1"/>
  <c r="S208" i="2" s="1"/>
  <c r="S207" i="2" s="1"/>
  <c r="S206" i="2" s="1"/>
  <c r="S205" i="2" s="1"/>
  <c r="S204" i="2" s="1"/>
  <c r="S203" i="2" s="1"/>
  <c r="S202" i="2" s="1"/>
  <c r="S201" i="2" s="1"/>
  <c r="S200" i="2" s="1"/>
  <c r="S199" i="2" s="1"/>
  <c r="S198" i="2" s="1"/>
  <c r="S197" i="2" s="1"/>
  <c r="S196" i="2" s="1"/>
  <c r="S195" i="2" s="1"/>
  <c r="S194" i="2" s="1"/>
  <c r="S193" i="2" s="1"/>
  <c r="S192" i="2" s="1"/>
  <c r="S191" i="2" s="1"/>
  <c r="S190" i="2" s="1"/>
  <c r="S189" i="2" s="1"/>
  <c r="S188" i="2" s="1"/>
  <c r="S187" i="2" s="1"/>
  <c r="S186" i="2" s="1"/>
  <c r="S185" i="2" s="1"/>
  <c r="S184" i="2" s="1"/>
  <c r="S183" i="2" s="1"/>
  <c r="S182" i="2" s="1"/>
  <c r="S181" i="2" s="1"/>
  <c r="S180" i="2" s="1"/>
  <c r="S179" i="2" s="1"/>
  <c r="S178" i="2" s="1"/>
  <c r="S177" i="2" s="1"/>
  <c r="S176" i="2" s="1"/>
  <c r="S175" i="2" s="1"/>
  <c r="S174" i="2" s="1"/>
  <c r="S173" i="2" s="1"/>
  <c r="S172" i="2" s="1"/>
  <c r="S171" i="2" s="1"/>
  <c r="S170" i="2" s="1"/>
  <c r="S169" i="2" s="1"/>
  <c r="S168" i="2" s="1"/>
  <c r="S167" i="2" s="1"/>
  <c r="S166" i="2" s="1"/>
  <c r="S165" i="2" s="1"/>
  <c r="S164" i="2" s="1"/>
  <c r="S163" i="2" s="1"/>
  <c r="S162" i="2" s="1"/>
  <c r="S161" i="2" s="1"/>
  <c r="S160" i="2" s="1"/>
  <c r="S159" i="2" s="1"/>
  <c r="S158" i="2" s="1"/>
  <c r="S157" i="2" s="1"/>
  <c r="S156" i="2" s="1"/>
  <c r="S155" i="2" s="1"/>
  <c r="S154" i="2" s="1"/>
  <c r="S153" i="2" s="1"/>
  <c r="S152" i="2" s="1"/>
  <c r="S151" i="2" s="1"/>
  <c r="S150" i="2" s="1"/>
  <c r="S149" i="2" s="1"/>
  <c r="S148" i="2" s="1"/>
  <c r="S147" i="2" s="1"/>
  <c r="S146" i="2" s="1"/>
  <c r="S145" i="2" s="1"/>
  <c r="S144" i="2" s="1"/>
  <c r="S143" i="2" s="1"/>
  <c r="S142" i="2" s="1"/>
  <c r="S141" i="2" s="1"/>
  <c r="S140" i="2" s="1"/>
  <c r="S139" i="2" s="1"/>
  <c r="S138" i="2" s="1"/>
  <c r="S137" i="2" s="1"/>
  <c r="S136" i="2" s="1"/>
  <c r="S135" i="2" s="1"/>
  <c r="S134" i="2" s="1"/>
  <c r="S133" i="2" s="1"/>
  <c r="S132" i="2" s="1"/>
  <c r="S131" i="2" s="1"/>
  <c r="S130" i="2" s="1"/>
  <c r="S129" i="2" s="1"/>
  <c r="S128" i="2" s="1"/>
  <c r="S127" i="2" s="1"/>
  <c r="S126" i="2" s="1"/>
  <c r="S125" i="2" s="1"/>
  <c r="S124" i="2" s="1"/>
  <c r="S123" i="2" s="1"/>
  <c r="S122" i="2" s="1"/>
  <c r="S121" i="2" s="1"/>
  <c r="S120" i="2" s="1"/>
  <c r="S119" i="2" s="1"/>
  <c r="S118" i="2" s="1"/>
  <c r="S117" i="2" s="1"/>
  <c r="S116" i="2" s="1"/>
  <c r="S115" i="2" s="1"/>
  <c r="S114" i="2" s="1"/>
  <c r="S113" i="2" s="1"/>
  <c r="S112" i="2" s="1"/>
  <c r="S111" i="2" s="1"/>
  <c r="S110" i="2" s="1"/>
  <c r="S109" i="2" s="1"/>
  <c r="S108" i="2" s="1"/>
  <c r="S107" i="2" s="1"/>
  <c r="S106" i="2" s="1"/>
  <c r="S105" i="2" s="1"/>
  <c r="S104" i="2" s="1"/>
  <c r="S103" i="2" s="1"/>
  <c r="S102" i="2" s="1"/>
  <c r="S101" i="2" s="1"/>
  <c r="S100" i="2" s="1"/>
  <c r="S99" i="2" s="1"/>
  <c r="S98" i="2" s="1"/>
  <c r="S97" i="2" s="1"/>
  <c r="S96" i="2" s="1"/>
  <c r="S95" i="2" s="1"/>
  <c r="S94" i="2" s="1"/>
  <c r="S93" i="2" s="1"/>
  <c r="S92" i="2" s="1"/>
  <c r="S91" i="2" s="1"/>
  <c r="S90" i="2" s="1"/>
  <c r="S89" i="2" s="1"/>
  <c r="S88" i="2" s="1"/>
  <c r="S87" i="2" s="1"/>
  <c r="S86" i="2" s="1"/>
  <c r="S85" i="2" s="1"/>
  <c r="S84" i="2" s="1"/>
  <c r="S83" i="2" s="1"/>
  <c r="S82" i="2" s="1"/>
  <c r="S81" i="2" s="1"/>
  <c r="S80" i="2" s="1"/>
  <c r="S79" i="2" s="1"/>
  <c r="S78" i="2" s="1"/>
  <c r="S77" i="2" s="1"/>
  <c r="S76" i="2" s="1"/>
  <c r="S75" i="2" s="1"/>
  <c r="S74" i="2" s="1"/>
  <c r="S73" i="2" s="1"/>
  <c r="S72" i="2" s="1"/>
  <c r="S71" i="2" s="1"/>
  <c r="S70" i="2" s="1"/>
  <c r="S69" i="2" s="1"/>
  <c r="S68" i="2" s="1"/>
  <c r="S67" i="2" s="1"/>
  <c r="S66" i="2" s="1"/>
  <c r="S65" i="2" s="1"/>
  <c r="S64" i="2" s="1"/>
  <c r="S63" i="2" s="1"/>
  <c r="S62" i="2" s="1"/>
  <c r="S61" i="2" s="1"/>
  <c r="S60" i="2" s="1"/>
  <c r="S59" i="2" s="1"/>
  <c r="S58" i="2" s="1"/>
  <c r="S57" i="2" s="1"/>
  <c r="S56" i="2" s="1"/>
  <c r="S55" i="2" s="1"/>
  <c r="S54" i="2" s="1"/>
  <c r="S53" i="2" s="1"/>
  <c r="S52" i="2" s="1"/>
  <c r="S51" i="2" s="1"/>
  <c r="S50" i="2" s="1"/>
  <c r="S49" i="2" s="1"/>
  <c r="S48" i="2" s="1"/>
  <c r="S47" i="2" s="1"/>
  <c r="S46" i="2" s="1"/>
  <c r="S45" i="2" s="1"/>
  <c r="S44" i="2" s="1"/>
  <c r="S43" i="2" s="1"/>
  <c r="S42" i="2" s="1"/>
  <c r="S41" i="2" s="1"/>
  <c r="S40" i="2" s="1"/>
  <c r="S39" i="2" s="1"/>
  <c r="S38" i="2" s="1"/>
  <c r="S37" i="2" s="1"/>
  <c r="S36" i="2" s="1"/>
  <c r="S35" i="2" s="1"/>
  <c r="S34" i="2" s="1"/>
  <c r="S33" i="2" s="1"/>
  <c r="S32" i="2" s="1"/>
  <c r="S31" i="2" s="1"/>
  <c r="S30" i="2" s="1"/>
  <c r="S29" i="2" s="1"/>
  <c r="S28" i="2" s="1"/>
  <c r="S27" i="2" s="1"/>
  <c r="S26" i="2" s="1"/>
  <c r="S25" i="2" s="1"/>
  <c r="S24" i="2" s="1"/>
  <c r="S23" i="2" s="1"/>
  <c r="S22" i="2" s="1"/>
  <c r="S21" i="2" s="1"/>
  <c r="S20" i="2" s="1"/>
  <c r="S19" i="2" s="1"/>
  <c r="S18" i="2" s="1"/>
  <c r="S17" i="2" s="1"/>
  <c r="K222" i="2"/>
  <c r="K221" i="2" s="1"/>
  <c r="K220" i="2" s="1"/>
  <c r="K219" i="2" s="1"/>
  <c r="K218" i="2" s="1"/>
  <c r="K217" i="2" s="1"/>
  <c r="K216" i="2" s="1"/>
  <c r="K215" i="2" s="1"/>
  <c r="K214" i="2" s="1"/>
  <c r="K213" i="2" s="1"/>
  <c r="K212" i="2" s="1"/>
  <c r="K211" i="2" s="1"/>
  <c r="K210" i="2" s="1"/>
  <c r="K209" i="2" s="1"/>
  <c r="K208" i="2" s="1"/>
  <c r="K207" i="2" s="1"/>
  <c r="K206" i="2" s="1"/>
  <c r="K205" i="2" s="1"/>
  <c r="K204" i="2" s="1"/>
  <c r="K203" i="2" s="1"/>
  <c r="K202" i="2" s="1"/>
  <c r="K201" i="2" s="1"/>
  <c r="K200" i="2" s="1"/>
  <c r="K199" i="2" s="1"/>
  <c r="K198" i="2" s="1"/>
  <c r="K197" i="2" s="1"/>
  <c r="K196" i="2" s="1"/>
  <c r="K195" i="2" s="1"/>
  <c r="K194" i="2" s="1"/>
  <c r="K193" i="2" s="1"/>
  <c r="K192" i="2" s="1"/>
  <c r="K191" i="2" s="1"/>
  <c r="K190" i="2" s="1"/>
  <c r="K189" i="2" s="1"/>
  <c r="K188" i="2" s="1"/>
  <c r="K187" i="2" s="1"/>
  <c r="K186" i="2" s="1"/>
  <c r="K185" i="2" s="1"/>
  <c r="K184" i="2" s="1"/>
  <c r="K183" i="2" s="1"/>
  <c r="K182" i="2" s="1"/>
  <c r="K181" i="2" s="1"/>
  <c r="K180" i="2" s="1"/>
  <c r="K179" i="2" s="1"/>
  <c r="K178" i="2" s="1"/>
  <c r="K177" i="2" s="1"/>
  <c r="K176" i="2" s="1"/>
  <c r="K175" i="2" s="1"/>
  <c r="K174" i="2" s="1"/>
  <c r="K173" i="2" s="1"/>
  <c r="K172" i="2" s="1"/>
  <c r="K171" i="2" s="1"/>
  <c r="K170" i="2" s="1"/>
  <c r="K169" i="2" s="1"/>
  <c r="K168" i="2" s="1"/>
  <c r="K167" i="2" s="1"/>
  <c r="K166" i="2" s="1"/>
  <c r="K165" i="2" s="1"/>
  <c r="K164" i="2" s="1"/>
  <c r="K163" i="2" s="1"/>
  <c r="K162" i="2" s="1"/>
  <c r="K161" i="2" s="1"/>
  <c r="K160" i="2" s="1"/>
  <c r="K159" i="2" s="1"/>
  <c r="K158" i="2" s="1"/>
  <c r="K157" i="2" s="1"/>
  <c r="K156" i="2" s="1"/>
  <c r="K155" i="2" s="1"/>
  <c r="K154" i="2" s="1"/>
  <c r="K153" i="2" s="1"/>
  <c r="K152" i="2" s="1"/>
  <c r="K151" i="2" s="1"/>
  <c r="K150" i="2" s="1"/>
  <c r="K149" i="2" s="1"/>
  <c r="K148" i="2" s="1"/>
  <c r="K147" i="2" s="1"/>
  <c r="K146" i="2" s="1"/>
  <c r="K145" i="2" s="1"/>
  <c r="K144" i="2" s="1"/>
  <c r="K143" i="2" s="1"/>
  <c r="K142" i="2" s="1"/>
  <c r="K141" i="2" s="1"/>
  <c r="K140" i="2" s="1"/>
  <c r="K139" i="2" s="1"/>
  <c r="K138" i="2" s="1"/>
  <c r="K137" i="2" s="1"/>
  <c r="K136" i="2" s="1"/>
  <c r="K135" i="2" s="1"/>
  <c r="K134" i="2" s="1"/>
  <c r="K133" i="2" s="1"/>
  <c r="K132" i="2" s="1"/>
  <c r="K131" i="2" s="1"/>
  <c r="K130" i="2" s="1"/>
  <c r="K129" i="2" s="1"/>
  <c r="K128" i="2" s="1"/>
  <c r="K127" i="2" s="1"/>
  <c r="K126" i="2" s="1"/>
  <c r="K125" i="2" s="1"/>
  <c r="K124" i="2" s="1"/>
  <c r="K123" i="2" s="1"/>
  <c r="K122" i="2" s="1"/>
  <c r="K121" i="2" s="1"/>
  <c r="K120" i="2" s="1"/>
  <c r="K119" i="2" s="1"/>
  <c r="K118" i="2" s="1"/>
  <c r="K117" i="2" s="1"/>
  <c r="K116" i="2" s="1"/>
  <c r="K115" i="2" s="1"/>
  <c r="K114" i="2" s="1"/>
  <c r="K113" i="2" s="1"/>
  <c r="K112" i="2" s="1"/>
  <c r="K111" i="2" s="1"/>
  <c r="K110" i="2" s="1"/>
  <c r="K109" i="2" s="1"/>
  <c r="K108" i="2" s="1"/>
  <c r="K107" i="2" s="1"/>
  <c r="K106" i="2" s="1"/>
  <c r="K105" i="2" s="1"/>
  <c r="K104" i="2" s="1"/>
  <c r="K103" i="2" s="1"/>
  <c r="K102" i="2" s="1"/>
  <c r="K101" i="2" s="1"/>
  <c r="K100" i="2" s="1"/>
  <c r="K99" i="2" s="1"/>
  <c r="K98" i="2" s="1"/>
  <c r="K97" i="2" s="1"/>
  <c r="K96" i="2" s="1"/>
  <c r="K95" i="2" s="1"/>
  <c r="K94" i="2" s="1"/>
  <c r="K93" i="2" s="1"/>
  <c r="K92" i="2" s="1"/>
  <c r="K91" i="2" s="1"/>
  <c r="K90" i="2" s="1"/>
  <c r="K89" i="2" s="1"/>
  <c r="K88" i="2" s="1"/>
  <c r="K87" i="2" s="1"/>
  <c r="K86" i="2" s="1"/>
  <c r="K85" i="2" s="1"/>
  <c r="K84" i="2" s="1"/>
  <c r="K83" i="2" s="1"/>
  <c r="K82" i="2" s="1"/>
  <c r="K81" i="2" s="1"/>
  <c r="K80" i="2" s="1"/>
  <c r="K79" i="2" s="1"/>
  <c r="K78" i="2" s="1"/>
  <c r="K77" i="2" s="1"/>
  <c r="K76" i="2" s="1"/>
  <c r="K75" i="2" s="1"/>
  <c r="K74" i="2" s="1"/>
  <c r="K73" i="2" s="1"/>
  <c r="K72" i="2" s="1"/>
  <c r="K71" i="2" s="1"/>
  <c r="K70" i="2" s="1"/>
  <c r="K69" i="2" s="1"/>
  <c r="K68" i="2" s="1"/>
  <c r="K67" i="2" s="1"/>
  <c r="K66" i="2" s="1"/>
  <c r="K65" i="2" s="1"/>
  <c r="K64" i="2" s="1"/>
  <c r="K63" i="2" s="1"/>
  <c r="K62" i="2" s="1"/>
  <c r="K61" i="2" s="1"/>
  <c r="K60" i="2" s="1"/>
  <c r="K59" i="2" s="1"/>
  <c r="K58" i="2" s="1"/>
  <c r="K57" i="2" s="1"/>
  <c r="K56" i="2" s="1"/>
  <c r="K55" i="2" s="1"/>
  <c r="K54" i="2" s="1"/>
  <c r="K53" i="2" s="1"/>
  <c r="K52" i="2" s="1"/>
  <c r="K51" i="2" s="1"/>
  <c r="K50" i="2" s="1"/>
  <c r="K49" i="2" s="1"/>
  <c r="K48" i="2" s="1"/>
  <c r="K47" i="2" s="1"/>
  <c r="K46" i="2" s="1"/>
  <c r="K45" i="2" s="1"/>
  <c r="K44" i="2" s="1"/>
  <c r="K43" i="2" s="1"/>
  <c r="K42" i="2" s="1"/>
  <c r="K41" i="2" s="1"/>
  <c r="K40" i="2" s="1"/>
  <c r="K39" i="2" s="1"/>
  <c r="K38" i="2" s="1"/>
  <c r="K37" i="2" s="1"/>
  <c r="K36" i="2" s="1"/>
  <c r="K35" i="2" s="1"/>
  <c r="K34" i="2" s="1"/>
  <c r="K33" i="2" s="1"/>
  <c r="K32" i="2" s="1"/>
  <c r="K31" i="2" s="1"/>
  <c r="K30" i="2" s="1"/>
  <c r="K29" i="2" s="1"/>
  <c r="K28" i="2" s="1"/>
  <c r="K27" i="2" s="1"/>
  <c r="K26" i="2" s="1"/>
  <c r="K25" i="2" s="1"/>
  <c r="K24" i="2" s="1"/>
  <c r="K23" i="2" s="1"/>
  <c r="K22" i="2" s="1"/>
  <c r="K21" i="2" s="1"/>
  <c r="K20" i="2" s="1"/>
  <c r="K19" i="2" s="1"/>
  <c r="K18" i="2" s="1"/>
  <c r="K17" i="2" s="1"/>
  <c r="C222" i="2"/>
  <c r="C221" i="2" s="1"/>
  <c r="C220" i="2" s="1"/>
  <c r="C219" i="2" s="1"/>
  <c r="C218" i="2" s="1"/>
  <c r="C217" i="2" s="1"/>
  <c r="C216" i="2" s="1"/>
  <c r="C215" i="2" s="1"/>
  <c r="C214" i="2" s="1"/>
  <c r="C213" i="2" s="1"/>
  <c r="C212" i="2" s="1"/>
  <c r="C211" i="2" s="1"/>
  <c r="C210" i="2" s="1"/>
  <c r="C209" i="2" s="1"/>
  <c r="C208" i="2" s="1"/>
  <c r="C207" i="2" s="1"/>
  <c r="C206" i="2" s="1"/>
  <c r="C205" i="2" s="1"/>
  <c r="C204" i="2" s="1"/>
  <c r="C203" i="2" s="1"/>
  <c r="C202" i="2" s="1"/>
  <c r="C201" i="2" s="1"/>
  <c r="C200" i="2" s="1"/>
  <c r="C199" i="2" s="1"/>
  <c r="C198" i="2" s="1"/>
  <c r="C197" i="2" s="1"/>
  <c r="C196" i="2" s="1"/>
  <c r="C195" i="2" s="1"/>
  <c r="C194" i="2" s="1"/>
  <c r="C193" i="2" s="1"/>
  <c r="C192" i="2" s="1"/>
  <c r="C191" i="2" s="1"/>
  <c r="C190" i="2" s="1"/>
  <c r="C189" i="2" s="1"/>
  <c r="C188" i="2" s="1"/>
  <c r="C187" i="2" s="1"/>
  <c r="C186" i="2" s="1"/>
  <c r="C185" i="2" s="1"/>
  <c r="C184" i="2" s="1"/>
  <c r="C183" i="2" s="1"/>
  <c r="C182" i="2" s="1"/>
  <c r="C181" i="2" s="1"/>
  <c r="C180" i="2" s="1"/>
  <c r="C179" i="2" s="1"/>
  <c r="C178" i="2" s="1"/>
  <c r="C177" i="2" s="1"/>
  <c r="C176" i="2" s="1"/>
  <c r="C175" i="2" s="1"/>
  <c r="C174" i="2" s="1"/>
  <c r="C173" i="2" s="1"/>
  <c r="C172" i="2" s="1"/>
  <c r="C171" i="2" s="1"/>
  <c r="C170" i="2" s="1"/>
  <c r="C169" i="2" s="1"/>
  <c r="C168" i="2" s="1"/>
  <c r="C167" i="2" s="1"/>
  <c r="C166" i="2" s="1"/>
  <c r="C165" i="2" s="1"/>
  <c r="C164" i="2" s="1"/>
  <c r="C163" i="2" s="1"/>
  <c r="C162" i="2" s="1"/>
  <c r="C161" i="2" s="1"/>
  <c r="C160" i="2" s="1"/>
  <c r="C159" i="2" s="1"/>
  <c r="C158" i="2" s="1"/>
  <c r="C157" i="2" s="1"/>
  <c r="C156" i="2" s="1"/>
  <c r="C155" i="2" s="1"/>
  <c r="D157" i="2"/>
  <c r="D156" i="2" s="1"/>
  <c r="D155" i="2" s="1"/>
  <c r="D154" i="2" s="1"/>
  <c r="Y156" i="2"/>
  <c r="Y155" i="2" s="1"/>
  <c r="Y154" i="2" s="1"/>
  <c r="Y153" i="2" s="1"/>
  <c r="U156" i="2"/>
  <c r="U155" i="2" s="1"/>
  <c r="U154" i="2" s="1"/>
  <c r="U153" i="2" s="1"/>
  <c r="U152" i="2" s="1"/>
  <c r="U151" i="2" s="1"/>
  <c r="U150" i="2" s="1"/>
  <c r="U149" i="2" s="1"/>
  <c r="U148" i="2" s="1"/>
  <c r="U147" i="2" s="1"/>
  <c r="U146" i="2" s="1"/>
  <c r="U145" i="2" s="1"/>
  <c r="U144" i="2" s="1"/>
  <c r="U143" i="2" s="1"/>
  <c r="U142" i="2" s="1"/>
  <c r="U141" i="2" s="1"/>
  <c r="U140" i="2" s="1"/>
  <c r="U139" i="2" s="1"/>
  <c r="U138" i="2" s="1"/>
  <c r="U137" i="2" s="1"/>
  <c r="U136" i="2" s="1"/>
  <c r="U135" i="2" s="1"/>
  <c r="U134" i="2" s="1"/>
  <c r="U133" i="2" s="1"/>
  <c r="U132" i="2" s="1"/>
  <c r="U131" i="2" s="1"/>
  <c r="U130" i="2" s="1"/>
  <c r="U129" i="2" s="1"/>
  <c r="U128" i="2" s="1"/>
  <c r="U127" i="2" s="1"/>
  <c r="U126" i="2" s="1"/>
  <c r="U125" i="2" s="1"/>
  <c r="U124" i="2" s="1"/>
  <c r="U123" i="2" s="1"/>
  <c r="U122" i="2" s="1"/>
  <c r="U121" i="2" s="1"/>
  <c r="U120" i="2" s="1"/>
  <c r="U119" i="2" s="1"/>
  <c r="U118" i="2" s="1"/>
  <c r="U117" i="2" s="1"/>
  <c r="U116" i="2" s="1"/>
  <c r="U115" i="2" s="1"/>
  <c r="U114" i="2" s="1"/>
  <c r="U113" i="2" s="1"/>
  <c r="U112" i="2" s="1"/>
  <c r="U111" i="2" s="1"/>
  <c r="U110" i="2" s="1"/>
  <c r="U109" i="2" s="1"/>
  <c r="U108" i="2" s="1"/>
  <c r="U107" i="2" s="1"/>
  <c r="U106" i="2" s="1"/>
  <c r="U105" i="2" s="1"/>
  <c r="U104" i="2" s="1"/>
  <c r="U103" i="2" s="1"/>
  <c r="U102" i="2" s="1"/>
  <c r="U101" i="2" s="1"/>
  <c r="U100" i="2" s="1"/>
  <c r="U99" i="2" s="1"/>
  <c r="U98" i="2" s="1"/>
  <c r="U97" i="2" s="1"/>
  <c r="U96" i="2" s="1"/>
  <c r="U95" i="2" s="1"/>
  <c r="U94" i="2" s="1"/>
  <c r="U93" i="2" s="1"/>
  <c r="U92" i="2" s="1"/>
  <c r="U91" i="2" s="1"/>
  <c r="U90" i="2" s="1"/>
  <c r="U89" i="2" s="1"/>
  <c r="U88" i="2" s="1"/>
  <c r="U87" i="2" s="1"/>
  <c r="U86" i="2" s="1"/>
  <c r="U85" i="2" s="1"/>
  <c r="U84" i="2" s="1"/>
  <c r="U83" i="2" s="1"/>
  <c r="U82" i="2" s="1"/>
  <c r="U81" i="2" s="1"/>
  <c r="U80" i="2" s="1"/>
  <c r="U79" i="2" s="1"/>
  <c r="U78" i="2" s="1"/>
  <c r="U77" i="2" s="1"/>
  <c r="U76" i="2" s="1"/>
  <c r="U75" i="2" s="1"/>
  <c r="U74" i="2" s="1"/>
  <c r="U73" i="2" s="1"/>
  <c r="U72" i="2" s="1"/>
  <c r="U71" i="2" s="1"/>
  <c r="U70" i="2" s="1"/>
  <c r="U69" i="2" s="1"/>
  <c r="U68" i="2" s="1"/>
  <c r="U67" i="2" s="1"/>
  <c r="U66" i="2" s="1"/>
  <c r="U65" i="2" s="1"/>
  <c r="U64" i="2" s="1"/>
  <c r="U63" i="2" s="1"/>
  <c r="U62" i="2" s="1"/>
  <c r="U61" i="2" s="1"/>
  <c r="U60" i="2" s="1"/>
  <c r="U59" i="2" s="1"/>
  <c r="U58" i="2" s="1"/>
  <c r="U57" i="2" s="1"/>
  <c r="U56" i="2" s="1"/>
  <c r="U55" i="2" s="1"/>
  <c r="U54" i="2" s="1"/>
  <c r="U53" i="2" s="1"/>
  <c r="U52" i="2" s="1"/>
  <c r="U51" i="2" s="1"/>
  <c r="U50" i="2" s="1"/>
  <c r="U49" i="2" s="1"/>
  <c r="U48" i="2" s="1"/>
  <c r="U47" i="2" s="1"/>
  <c r="U46" i="2" s="1"/>
  <c r="U45" i="2" s="1"/>
  <c r="U44" i="2" s="1"/>
  <c r="U43" i="2" s="1"/>
  <c r="U42" i="2" s="1"/>
  <c r="U41" i="2" s="1"/>
  <c r="U40" i="2" s="1"/>
  <c r="U39" i="2" s="1"/>
  <c r="U38" i="2" s="1"/>
  <c r="U37" i="2" s="1"/>
  <c r="U36" i="2" s="1"/>
  <c r="U35" i="2" s="1"/>
  <c r="U34" i="2" s="1"/>
  <c r="U33" i="2" s="1"/>
  <c r="U32" i="2" s="1"/>
  <c r="U31" i="2" s="1"/>
  <c r="U30" i="2" s="1"/>
  <c r="U29" i="2" s="1"/>
  <c r="U28" i="2" s="1"/>
  <c r="U27" i="2" s="1"/>
  <c r="U26" i="2" s="1"/>
  <c r="U25" i="2" s="1"/>
  <c r="U24" i="2" s="1"/>
  <c r="U23" i="2" s="1"/>
  <c r="U22" i="2" s="1"/>
  <c r="U21" i="2" s="1"/>
  <c r="U20" i="2" s="1"/>
  <c r="U19" i="2" s="1"/>
  <c r="U18" i="2" s="1"/>
  <c r="U17" i="2" s="1"/>
  <c r="Q156" i="2"/>
  <c r="Q155" i="2" s="1"/>
  <c r="Q154" i="2" s="1"/>
  <c r="Q153" i="2" s="1"/>
  <c r="M156" i="2"/>
  <c r="M155" i="2" s="1"/>
  <c r="M154" i="2" s="1"/>
  <c r="M153" i="2" s="1"/>
  <c r="I156" i="2"/>
  <c r="I155" i="2" s="1"/>
  <c r="I154" i="2" s="1"/>
  <c r="I153" i="2" s="1"/>
  <c r="E156" i="2"/>
  <c r="E155" i="2" s="1"/>
  <c r="E154" i="2" s="1"/>
  <c r="E153" i="2" s="1"/>
  <c r="E152" i="2" s="1"/>
  <c r="E151" i="2" s="1"/>
  <c r="E150" i="2" s="1"/>
  <c r="E149" i="2" s="1"/>
  <c r="E148" i="2" s="1"/>
  <c r="E147" i="2" s="1"/>
  <c r="E146" i="2" s="1"/>
  <c r="E145" i="2" s="1"/>
  <c r="E144" i="2" s="1"/>
  <c r="E143" i="2" s="1"/>
  <c r="E142" i="2" s="1"/>
  <c r="E141" i="2" s="1"/>
  <c r="E140" i="2" s="1"/>
  <c r="E139" i="2" s="1"/>
  <c r="E138" i="2" s="1"/>
  <c r="E137" i="2" s="1"/>
  <c r="E136" i="2" s="1"/>
  <c r="E135" i="2" s="1"/>
  <c r="E134" i="2" s="1"/>
  <c r="E133" i="2" s="1"/>
  <c r="E132" i="2" s="1"/>
  <c r="E131" i="2" s="1"/>
  <c r="E130" i="2" s="1"/>
  <c r="E129" i="2" s="1"/>
  <c r="E128" i="2" s="1"/>
  <c r="E127" i="2" s="1"/>
  <c r="E126" i="2" s="1"/>
  <c r="E125" i="2" s="1"/>
  <c r="E124" i="2" s="1"/>
  <c r="E123" i="2" s="1"/>
  <c r="E122" i="2" s="1"/>
  <c r="E121" i="2" s="1"/>
  <c r="E120" i="2" s="1"/>
  <c r="E119" i="2" s="1"/>
  <c r="E118" i="2" s="1"/>
  <c r="E117" i="2" s="1"/>
  <c r="E116" i="2" s="1"/>
  <c r="E115" i="2" s="1"/>
  <c r="E114" i="2" s="1"/>
  <c r="E113" i="2" s="1"/>
  <c r="E112" i="2" s="1"/>
  <c r="E111" i="2" s="1"/>
  <c r="E110" i="2" s="1"/>
  <c r="E109" i="2" s="1"/>
  <c r="E108" i="2" s="1"/>
  <c r="E107" i="2" s="1"/>
  <c r="E106" i="2" s="1"/>
  <c r="E105" i="2" s="1"/>
  <c r="E104" i="2" s="1"/>
  <c r="E103" i="2" s="1"/>
  <c r="E102" i="2" s="1"/>
  <c r="E101" i="2" s="1"/>
  <c r="E100" i="2" s="1"/>
  <c r="E99" i="2" s="1"/>
  <c r="E98" i="2" s="1"/>
  <c r="E97" i="2" s="1"/>
  <c r="E96" i="2" s="1"/>
  <c r="E95" i="2" s="1"/>
  <c r="E94" i="2" s="1"/>
  <c r="E93" i="2" s="1"/>
  <c r="E92" i="2" s="1"/>
  <c r="E91" i="2" s="1"/>
  <c r="E90" i="2" s="1"/>
  <c r="E89" i="2" s="1"/>
  <c r="E88" i="2" s="1"/>
  <c r="E87" i="2" s="1"/>
  <c r="E86" i="2" s="1"/>
  <c r="E85" i="2" s="1"/>
  <c r="E84" i="2" s="1"/>
  <c r="E83" i="2" s="1"/>
  <c r="E82" i="2" s="1"/>
  <c r="E81" i="2" s="1"/>
  <c r="E80" i="2" s="1"/>
  <c r="E79" i="2" s="1"/>
  <c r="E78" i="2" s="1"/>
  <c r="E77" i="2" s="1"/>
  <c r="E76" i="2" s="1"/>
  <c r="E75" i="2" s="1"/>
  <c r="E74" i="2" s="1"/>
  <c r="E73" i="2" s="1"/>
  <c r="E72" i="2" s="1"/>
  <c r="E71" i="2" s="1"/>
  <c r="E70" i="2" s="1"/>
  <c r="E69" i="2" s="1"/>
  <c r="E68" i="2" s="1"/>
  <c r="E67" i="2" s="1"/>
  <c r="E66" i="2" s="1"/>
  <c r="E65" i="2" s="1"/>
  <c r="E64" i="2" s="1"/>
  <c r="E63" i="2" s="1"/>
  <c r="E62" i="2" s="1"/>
  <c r="E61" i="2" s="1"/>
  <c r="E60" i="2" s="1"/>
  <c r="E59" i="2" s="1"/>
  <c r="E58" i="2" s="1"/>
  <c r="E57" i="2" s="1"/>
  <c r="E56" i="2" s="1"/>
  <c r="E55" i="2" s="1"/>
  <c r="E54" i="2" s="1"/>
  <c r="E53" i="2" s="1"/>
  <c r="E52" i="2" s="1"/>
  <c r="E51" i="2" s="1"/>
  <c r="E50" i="2" s="1"/>
  <c r="E49" i="2" s="1"/>
  <c r="E48" i="2" s="1"/>
  <c r="E47" i="2" s="1"/>
  <c r="E46" i="2" s="1"/>
  <c r="E45" i="2" s="1"/>
  <c r="E44" i="2" s="1"/>
  <c r="E43" i="2" s="1"/>
  <c r="E42" i="2" s="1"/>
  <c r="E41" i="2" s="1"/>
  <c r="E40" i="2" s="1"/>
  <c r="E39" i="2" s="1"/>
  <c r="E38" i="2" s="1"/>
  <c r="E37" i="2" s="1"/>
  <c r="E36" i="2" s="1"/>
  <c r="E35" i="2" s="1"/>
  <c r="E34" i="2" s="1"/>
  <c r="E33" i="2" s="1"/>
  <c r="E32" i="2" s="1"/>
  <c r="E31" i="2" s="1"/>
  <c r="E30" i="2" s="1"/>
  <c r="E29" i="2" s="1"/>
  <c r="E28" i="2" s="1"/>
  <c r="E27" i="2" s="1"/>
  <c r="E26" i="2" s="1"/>
  <c r="E25" i="2" s="1"/>
  <c r="E24" i="2" s="1"/>
  <c r="E23" i="2" s="1"/>
  <c r="E22" i="2" s="1"/>
  <c r="E21" i="2" s="1"/>
  <c r="E20" i="2" s="1"/>
  <c r="E19" i="2" s="1"/>
  <c r="E18" i="2" s="1"/>
  <c r="E17" i="2" s="1"/>
  <c r="Z155" i="2"/>
  <c r="Z154" i="2" s="1"/>
  <c r="Z153" i="2" s="1"/>
  <c r="Z152" i="2" s="1"/>
  <c r="V155" i="2"/>
  <c r="V154" i="2" s="1"/>
  <c r="V153" i="2" s="1"/>
  <c r="V152" i="2" s="1"/>
  <c r="R155" i="2"/>
  <c r="R154" i="2" s="1"/>
  <c r="R153" i="2" s="1"/>
  <c r="R152" i="2" s="1"/>
  <c r="N155" i="2"/>
  <c r="N154" i="2" s="1"/>
  <c r="N153" i="2" s="1"/>
  <c r="N152" i="2" s="1"/>
  <c r="N151" i="2" s="1"/>
  <c r="N150" i="2" s="1"/>
  <c r="N149" i="2" s="1"/>
  <c r="N148" i="2" s="1"/>
  <c r="N147" i="2" s="1"/>
  <c r="N146" i="2" s="1"/>
  <c r="N145" i="2" s="1"/>
  <c r="N144" i="2" s="1"/>
  <c r="N143" i="2" s="1"/>
  <c r="N142" i="2" s="1"/>
  <c r="N141" i="2" s="1"/>
  <c r="N140" i="2" s="1"/>
  <c r="N139" i="2" s="1"/>
  <c r="N138" i="2" s="1"/>
  <c r="N137" i="2" s="1"/>
  <c r="N136" i="2" s="1"/>
  <c r="N135" i="2" s="1"/>
  <c r="N134" i="2" s="1"/>
  <c r="N133" i="2" s="1"/>
  <c r="N132" i="2" s="1"/>
  <c r="N131" i="2" s="1"/>
  <c r="N130" i="2" s="1"/>
  <c r="N129" i="2" s="1"/>
  <c r="N128" i="2" s="1"/>
  <c r="N127" i="2" s="1"/>
  <c r="N126" i="2" s="1"/>
  <c r="N125" i="2" s="1"/>
  <c r="N124" i="2" s="1"/>
  <c r="N123" i="2" s="1"/>
  <c r="N122" i="2" s="1"/>
  <c r="N121" i="2" s="1"/>
  <c r="N120" i="2" s="1"/>
  <c r="N119" i="2" s="1"/>
  <c r="N118" i="2" s="1"/>
  <c r="N117" i="2" s="1"/>
  <c r="N116" i="2" s="1"/>
  <c r="N115" i="2" s="1"/>
  <c r="N114" i="2" s="1"/>
  <c r="N113" i="2" s="1"/>
  <c r="N112" i="2" s="1"/>
  <c r="N111" i="2" s="1"/>
  <c r="N110" i="2" s="1"/>
  <c r="N109" i="2" s="1"/>
  <c r="N108" i="2" s="1"/>
  <c r="N107" i="2" s="1"/>
  <c r="N106" i="2" s="1"/>
  <c r="N105" i="2" s="1"/>
  <c r="N104" i="2" s="1"/>
  <c r="N103" i="2" s="1"/>
  <c r="N102" i="2" s="1"/>
  <c r="N101" i="2" s="1"/>
  <c r="N100" i="2" s="1"/>
  <c r="N99" i="2" s="1"/>
  <c r="N98" i="2" s="1"/>
  <c r="N97" i="2" s="1"/>
  <c r="N96" i="2" s="1"/>
  <c r="N95" i="2" s="1"/>
  <c r="N94" i="2" s="1"/>
  <c r="N93" i="2" s="1"/>
  <c r="N92" i="2" s="1"/>
  <c r="N91" i="2" s="1"/>
  <c r="N90" i="2" s="1"/>
  <c r="N89" i="2" s="1"/>
  <c r="N88" i="2" s="1"/>
  <c r="N87" i="2" s="1"/>
  <c r="N86" i="2" s="1"/>
  <c r="N85" i="2" s="1"/>
  <c r="N84" i="2" s="1"/>
  <c r="N83" i="2" s="1"/>
  <c r="N82" i="2" s="1"/>
  <c r="N81" i="2" s="1"/>
  <c r="N80" i="2" s="1"/>
  <c r="N79" i="2" s="1"/>
  <c r="N78" i="2" s="1"/>
  <c r="N77" i="2" s="1"/>
  <c r="N76" i="2" s="1"/>
  <c r="N75" i="2" s="1"/>
  <c r="N74" i="2" s="1"/>
  <c r="N73" i="2" s="1"/>
  <c r="N72" i="2" s="1"/>
  <c r="N71" i="2" s="1"/>
  <c r="N70" i="2" s="1"/>
  <c r="N69" i="2" s="1"/>
  <c r="N68" i="2" s="1"/>
  <c r="N67" i="2" s="1"/>
  <c r="N66" i="2" s="1"/>
  <c r="N65" i="2" s="1"/>
  <c r="N64" i="2" s="1"/>
  <c r="N63" i="2" s="1"/>
  <c r="N62" i="2" s="1"/>
  <c r="N61" i="2" s="1"/>
  <c r="N60" i="2" s="1"/>
  <c r="N59" i="2" s="1"/>
  <c r="N58" i="2" s="1"/>
  <c r="N57" i="2" s="1"/>
  <c r="N56" i="2" s="1"/>
  <c r="N55" i="2" s="1"/>
  <c r="N54" i="2" s="1"/>
  <c r="N53" i="2" s="1"/>
  <c r="N52" i="2" s="1"/>
  <c r="N51" i="2" s="1"/>
  <c r="N50" i="2" s="1"/>
  <c r="N49" i="2" s="1"/>
  <c r="N48" i="2" s="1"/>
  <c r="N47" i="2" s="1"/>
  <c r="N46" i="2" s="1"/>
  <c r="N45" i="2" s="1"/>
  <c r="N44" i="2" s="1"/>
  <c r="N43" i="2" s="1"/>
  <c r="N42" i="2" s="1"/>
  <c r="N41" i="2" s="1"/>
  <c r="N40" i="2" s="1"/>
  <c r="N39" i="2" s="1"/>
  <c r="N38" i="2" s="1"/>
  <c r="N37" i="2" s="1"/>
  <c r="N36" i="2" s="1"/>
  <c r="N35" i="2" s="1"/>
  <c r="N34" i="2" s="1"/>
  <c r="N33" i="2" s="1"/>
  <c r="N32" i="2" s="1"/>
  <c r="N31" i="2" s="1"/>
  <c r="N30" i="2" s="1"/>
  <c r="N29" i="2" s="1"/>
  <c r="N28" i="2" s="1"/>
  <c r="N27" i="2" s="1"/>
  <c r="N26" i="2" s="1"/>
  <c r="N25" i="2" s="1"/>
  <c r="N24" i="2" s="1"/>
  <c r="N23" i="2" s="1"/>
  <c r="N22" i="2" s="1"/>
  <c r="N21" i="2" s="1"/>
  <c r="N20" i="2" s="1"/>
  <c r="N19" i="2" s="1"/>
  <c r="N18" i="2" s="1"/>
  <c r="N17" i="2" s="1"/>
  <c r="F155" i="2"/>
  <c r="F154" i="2" s="1"/>
  <c r="F153" i="2" s="1"/>
  <c r="F152" i="2" s="1"/>
  <c r="B155" i="2"/>
  <c r="B154" i="2" s="1"/>
  <c r="B153" i="2" s="1"/>
  <c r="B152" i="2" s="1"/>
  <c r="W154" i="2"/>
  <c r="W153" i="2" s="1"/>
  <c r="W152" i="2" s="1"/>
  <c r="W151" i="2" s="1"/>
  <c r="W150" i="2" s="1"/>
  <c r="W149" i="2" s="1"/>
  <c r="W148" i="2" s="1"/>
  <c r="W147" i="2" s="1"/>
  <c r="W146" i="2" s="1"/>
  <c r="W145" i="2" s="1"/>
  <c r="W144" i="2" s="1"/>
  <c r="W143" i="2" s="1"/>
  <c r="W142" i="2" s="1"/>
  <c r="W141" i="2" s="1"/>
  <c r="W140" i="2" s="1"/>
  <c r="W139" i="2" s="1"/>
  <c r="W138" i="2" s="1"/>
  <c r="W137" i="2" s="1"/>
  <c r="W136" i="2" s="1"/>
  <c r="W135" i="2" s="1"/>
  <c r="W134" i="2" s="1"/>
  <c r="W133" i="2" s="1"/>
  <c r="W132" i="2" s="1"/>
  <c r="W131" i="2" s="1"/>
  <c r="W130" i="2" s="1"/>
  <c r="W129" i="2" s="1"/>
  <c r="W128" i="2" s="1"/>
  <c r="W127" i="2" s="1"/>
  <c r="W126" i="2" s="1"/>
  <c r="W125" i="2" s="1"/>
  <c r="W124" i="2" s="1"/>
  <c r="W123" i="2" s="1"/>
  <c r="W122" i="2" s="1"/>
  <c r="W121" i="2" s="1"/>
  <c r="W120" i="2" s="1"/>
  <c r="W119" i="2" s="1"/>
  <c r="W118" i="2" s="1"/>
  <c r="W117" i="2" s="1"/>
  <c r="W116" i="2" s="1"/>
  <c r="W115" i="2" s="1"/>
  <c r="W114" i="2" s="1"/>
  <c r="W113" i="2" s="1"/>
  <c r="W112" i="2" s="1"/>
  <c r="W111" i="2" s="1"/>
  <c r="W110" i="2" s="1"/>
  <c r="W109" i="2" s="1"/>
  <c r="W108" i="2" s="1"/>
  <c r="W107" i="2" s="1"/>
  <c r="W106" i="2" s="1"/>
  <c r="W105" i="2" s="1"/>
  <c r="W104" i="2" s="1"/>
  <c r="W103" i="2" s="1"/>
  <c r="W102" i="2" s="1"/>
  <c r="W101" i="2" s="1"/>
  <c r="W100" i="2" s="1"/>
  <c r="W99" i="2" s="1"/>
  <c r="W98" i="2" s="1"/>
  <c r="W97" i="2" s="1"/>
  <c r="W96" i="2" s="1"/>
  <c r="W95" i="2" s="1"/>
  <c r="W94" i="2" s="1"/>
  <c r="W93" i="2" s="1"/>
  <c r="W92" i="2" s="1"/>
  <c r="W91" i="2" s="1"/>
  <c r="W90" i="2" s="1"/>
  <c r="W89" i="2" s="1"/>
  <c r="W88" i="2" s="1"/>
  <c r="W87" i="2" s="1"/>
  <c r="W86" i="2" s="1"/>
  <c r="W85" i="2" s="1"/>
  <c r="W84" i="2" s="1"/>
  <c r="W83" i="2" s="1"/>
  <c r="W82" i="2" s="1"/>
  <c r="W81" i="2" s="1"/>
  <c r="W80" i="2" s="1"/>
  <c r="W79" i="2" s="1"/>
  <c r="W78" i="2" s="1"/>
  <c r="W77" i="2" s="1"/>
  <c r="W76" i="2" s="1"/>
  <c r="W75" i="2" s="1"/>
  <c r="W74" i="2" s="1"/>
  <c r="W73" i="2" s="1"/>
  <c r="W72" i="2" s="1"/>
  <c r="W71" i="2" s="1"/>
  <c r="W70" i="2" s="1"/>
  <c r="W69" i="2" s="1"/>
  <c r="W68" i="2" s="1"/>
  <c r="W67" i="2" s="1"/>
  <c r="W66" i="2" s="1"/>
  <c r="W65" i="2" s="1"/>
  <c r="W64" i="2" s="1"/>
  <c r="W63" i="2" s="1"/>
  <c r="W62" i="2" s="1"/>
  <c r="W61" i="2" s="1"/>
  <c r="W60" i="2" s="1"/>
  <c r="W59" i="2" s="1"/>
  <c r="W58" i="2" s="1"/>
  <c r="W57" i="2" s="1"/>
  <c r="W56" i="2" s="1"/>
  <c r="W55" i="2" s="1"/>
  <c r="W54" i="2" s="1"/>
  <c r="W53" i="2" s="1"/>
  <c r="W52" i="2" s="1"/>
  <c r="W51" i="2" s="1"/>
  <c r="W50" i="2" s="1"/>
  <c r="W49" i="2" s="1"/>
  <c r="W48" i="2" s="1"/>
  <c r="W47" i="2" s="1"/>
  <c r="W46" i="2" s="1"/>
  <c r="W45" i="2" s="1"/>
  <c r="W44" i="2" s="1"/>
  <c r="W43" i="2" s="1"/>
  <c r="W42" i="2" s="1"/>
  <c r="W41" i="2" s="1"/>
  <c r="W40" i="2" s="1"/>
  <c r="W39" i="2" s="1"/>
  <c r="W38" i="2" s="1"/>
  <c r="W37" i="2" s="1"/>
  <c r="W36" i="2" s="1"/>
  <c r="W35" i="2" s="1"/>
  <c r="W34" i="2" s="1"/>
  <c r="W33" i="2" s="1"/>
  <c r="W32" i="2" s="1"/>
  <c r="W31" i="2" s="1"/>
  <c r="W30" i="2" s="1"/>
  <c r="W29" i="2" s="1"/>
  <c r="W28" i="2" s="1"/>
  <c r="W27" i="2" s="1"/>
  <c r="W26" i="2" s="1"/>
  <c r="W25" i="2" s="1"/>
  <c r="W24" i="2" s="1"/>
  <c r="W23" i="2" s="1"/>
  <c r="W22" i="2" s="1"/>
  <c r="W21" i="2" s="1"/>
  <c r="W20" i="2" s="1"/>
  <c r="W19" i="2" s="1"/>
  <c r="W18" i="2" s="1"/>
  <c r="W17" i="2" s="1"/>
  <c r="G154" i="2"/>
  <c r="G153" i="2" s="1"/>
  <c r="G152" i="2" s="1"/>
  <c r="G151" i="2" s="1"/>
  <c r="G150" i="2" s="1"/>
  <c r="G149" i="2" s="1"/>
  <c r="G148" i="2" s="1"/>
  <c r="G147" i="2" s="1"/>
  <c r="G146" i="2" s="1"/>
  <c r="G145" i="2" s="1"/>
  <c r="G144" i="2" s="1"/>
  <c r="G143" i="2" s="1"/>
  <c r="G142" i="2" s="1"/>
  <c r="G141" i="2" s="1"/>
  <c r="G140" i="2" s="1"/>
  <c r="G139" i="2" s="1"/>
  <c r="G138" i="2" s="1"/>
  <c r="G137" i="2" s="1"/>
  <c r="G136" i="2" s="1"/>
  <c r="G135" i="2" s="1"/>
  <c r="G134" i="2" s="1"/>
  <c r="G133" i="2" s="1"/>
  <c r="G132" i="2" s="1"/>
  <c r="G131" i="2" s="1"/>
  <c r="G130" i="2" s="1"/>
  <c r="G129" i="2" s="1"/>
  <c r="G128" i="2" s="1"/>
  <c r="G127" i="2" s="1"/>
  <c r="G126" i="2" s="1"/>
  <c r="G125" i="2" s="1"/>
  <c r="G124" i="2" s="1"/>
  <c r="G123" i="2" s="1"/>
  <c r="G122" i="2" s="1"/>
  <c r="G121" i="2" s="1"/>
  <c r="G120" i="2" s="1"/>
  <c r="G119" i="2" s="1"/>
  <c r="G118" i="2" s="1"/>
  <c r="G117" i="2" s="1"/>
  <c r="G116" i="2" s="1"/>
  <c r="G115" i="2" s="1"/>
  <c r="G114" i="2" s="1"/>
  <c r="G113" i="2" s="1"/>
  <c r="G112" i="2" s="1"/>
  <c r="G111" i="2" s="1"/>
  <c r="G110" i="2" s="1"/>
  <c r="G109" i="2" s="1"/>
  <c r="G108" i="2" s="1"/>
  <c r="G107" i="2" s="1"/>
  <c r="G106" i="2" s="1"/>
  <c r="G105" i="2" s="1"/>
  <c r="G104" i="2" s="1"/>
  <c r="G103" i="2" s="1"/>
  <c r="G102" i="2" s="1"/>
  <c r="G101" i="2" s="1"/>
  <c r="G100" i="2" s="1"/>
  <c r="G99" i="2" s="1"/>
  <c r="G98" i="2" s="1"/>
  <c r="G97" i="2" s="1"/>
  <c r="G96" i="2" s="1"/>
  <c r="G95" i="2" s="1"/>
  <c r="G94" i="2" s="1"/>
  <c r="G93" i="2" s="1"/>
  <c r="G92" i="2" s="1"/>
  <c r="G91" i="2" s="1"/>
  <c r="G90" i="2" s="1"/>
  <c r="G89" i="2" s="1"/>
  <c r="G88" i="2" s="1"/>
  <c r="G87" i="2" s="1"/>
  <c r="G86" i="2" s="1"/>
  <c r="G85" i="2" s="1"/>
  <c r="G84" i="2" s="1"/>
  <c r="G83" i="2" s="1"/>
  <c r="G82" i="2" s="1"/>
  <c r="G81" i="2" s="1"/>
  <c r="G80" i="2" s="1"/>
  <c r="G79" i="2" s="1"/>
  <c r="G78" i="2" s="1"/>
  <c r="G77" i="2" s="1"/>
  <c r="G76" i="2" s="1"/>
  <c r="G75" i="2" s="1"/>
  <c r="G74" i="2" s="1"/>
  <c r="G73" i="2" s="1"/>
  <c r="G72" i="2" s="1"/>
  <c r="G71" i="2" s="1"/>
  <c r="G70" i="2" s="1"/>
  <c r="G69" i="2" s="1"/>
  <c r="G68" i="2" s="1"/>
  <c r="G67" i="2" s="1"/>
  <c r="G66" i="2" s="1"/>
  <c r="G65" i="2" s="1"/>
  <c r="G64" i="2" s="1"/>
  <c r="G63" i="2" s="1"/>
  <c r="G62" i="2" s="1"/>
  <c r="G61" i="2" s="1"/>
  <c r="G60" i="2" s="1"/>
  <c r="G59" i="2" s="1"/>
  <c r="G58" i="2" s="1"/>
  <c r="G57" i="2" s="1"/>
  <c r="G56" i="2" s="1"/>
  <c r="G55" i="2" s="1"/>
  <c r="G54" i="2" s="1"/>
  <c r="G53" i="2" s="1"/>
  <c r="G52" i="2" s="1"/>
  <c r="G51" i="2" s="1"/>
  <c r="G50" i="2" s="1"/>
  <c r="G49" i="2" s="1"/>
  <c r="G48" i="2" s="1"/>
  <c r="G47" i="2" s="1"/>
  <c r="G46" i="2" s="1"/>
  <c r="G45" i="2" s="1"/>
  <c r="G44" i="2" s="1"/>
  <c r="G43" i="2" s="1"/>
  <c r="G42" i="2" s="1"/>
  <c r="G41" i="2" s="1"/>
  <c r="G40" i="2" s="1"/>
  <c r="G39" i="2" s="1"/>
  <c r="G38" i="2" s="1"/>
  <c r="G37" i="2" s="1"/>
  <c r="G36" i="2" s="1"/>
  <c r="G35" i="2" s="1"/>
  <c r="G34" i="2" s="1"/>
  <c r="G33" i="2" s="1"/>
  <c r="G32" i="2" s="1"/>
  <c r="G31" i="2" s="1"/>
  <c r="G30" i="2" s="1"/>
  <c r="G29" i="2" s="1"/>
  <c r="G28" i="2" s="1"/>
  <c r="G27" i="2" s="1"/>
  <c r="G26" i="2" s="1"/>
  <c r="G25" i="2" s="1"/>
  <c r="G24" i="2" s="1"/>
  <c r="G23" i="2" s="1"/>
  <c r="G22" i="2" s="1"/>
  <c r="G21" i="2" s="1"/>
  <c r="G20" i="2" s="1"/>
  <c r="G19" i="2" s="1"/>
  <c r="G18" i="2" s="1"/>
  <c r="G17" i="2" s="1"/>
  <c r="C154" i="2"/>
  <c r="C153" i="2" s="1"/>
  <c r="C152" i="2" s="1"/>
  <c r="C151" i="2" s="1"/>
  <c r="X153" i="2"/>
  <c r="X152" i="2" s="1"/>
  <c r="X151" i="2" s="1"/>
  <c r="X150" i="2" s="1"/>
  <c r="T153" i="2"/>
  <c r="T152" i="2" s="1"/>
  <c r="T151" i="2" s="1"/>
  <c r="T150" i="2" s="1"/>
  <c r="P153" i="2"/>
  <c r="P152" i="2" s="1"/>
  <c r="P151" i="2" s="1"/>
  <c r="P150" i="2" s="1"/>
  <c r="P149" i="2" s="1"/>
  <c r="P148" i="2" s="1"/>
  <c r="P147" i="2" s="1"/>
  <c r="P146" i="2" s="1"/>
  <c r="P145" i="2" s="1"/>
  <c r="P144" i="2" s="1"/>
  <c r="P143" i="2" s="1"/>
  <c r="P142" i="2" s="1"/>
  <c r="P141" i="2" s="1"/>
  <c r="P140" i="2" s="1"/>
  <c r="P139" i="2" s="1"/>
  <c r="P138" i="2" s="1"/>
  <c r="P137" i="2" s="1"/>
  <c r="P136" i="2" s="1"/>
  <c r="P135" i="2" s="1"/>
  <c r="P134" i="2" s="1"/>
  <c r="P133" i="2" s="1"/>
  <c r="P132" i="2" s="1"/>
  <c r="P131" i="2" s="1"/>
  <c r="P130" i="2" s="1"/>
  <c r="P129" i="2" s="1"/>
  <c r="P128" i="2" s="1"/>
  <c r="P127" i="2" s="1"/>
  <c r="P126" i="2" s="1"/>
  <c r="P125" i="2" s="1"/>
  <c r="P124" i="2" s="1"/>
  <c r="P123" i="2" s="1"/>
  <c r="P122" i="2" s="1"/>
  <c r="P121" i="2" s="1"/>
  <c r="P120" i="2" s="1"/>
  <c r="P119" i="2" s="1"/>
  <c r="P118" i="2" s="1"/>
  <c r="P117" i="2" s="1"/>
  <c r="P116" i="2" s="1"/>
  <c r="P115" i="2" s="1"/>
  <c r="P114" i="2" s="1"/>
  <c r="P113" i="2" s="1"/>
  <c r="P112" i="2" s="1"/>
  <c r="P111" i="2" s="1"/>
  <c r="P110" i="2" s="1"/>
  <c r="P109" i="2" s="1"/>
  <c r="P108" i="2" s="1"/>
  <c r="P107" i="2" s="1"/>
  <c r="P106" i="2" s="1"/>
  <c r="P105" i="2" s="1"/>
  <c r="P104" i="2" s="1"/>
  <c r="P103" i="2" s="1"/>
  <c r="P102" i="2" s="1"/>
  <c r="P101" i="2" s="1"/>
  <c r="P100" i="2" s="1"/>
  <c r="P99" i="2" s="1"/>
  <c r="P98" i="2" s="1"/>
  <c r="P97" i="2" s="1"/>
  <c r="P96" i="2" s="1"/>
  <c r="P95" i="2" s="1"/>
  <c r="P94" i="2" s="1"/>
  <c r="P93" i="2" s="1"/>
  <c r="P92" i="2" s="1"/>
  <c r="P91" i="2" s="1"/>
  <c r="P90" i="2" s="1"/>
  <c r="P89" i="2" s="1"/>
  <c r="P88" i="2" s="1"/>
  <c r="P87" i="2" s="1"/>
  <c r="P86" i="2" s="1"/>
  <c r="P85" i="2" s="1"/>
  <c r="P84" i="2" s="1"/>
  <c r="P83" i="2" s="1"/>
  <c r="P82" i="2" s="1"/>
  <c r="P81" i="2" s="1"/>
  <c r="P80" i="2" s="1"/>
  <c r="P79" i="2" s="1"/>
  <c r="P78" i="2" s="1"/>
  <c r="P77" i="2" s="1"/>
  <c r="P76" i="2" s="1"/>
  <c r="P75" i="2" s="1"/>
  <c r="P74" i="2" s="1"/>
  <c r="P73" i="2" s="1"/>
  <c r="P72" i="2" s="1"/>
  <c r="P71" i="2" s="1"/>
  <c r="P70" i="2" s="1"/>
  <c r="P69" i="2" s="1"/>
  <c r="P68" i="2" s="1"/>
  <c r="P67" i="2" s="1"/>
  <c r="P66" i="2" s="1"/>
  <c r="P65" i="2" s="1"/>
  <c r="P64" i="2" s="1"/>
  <c r="P63" i="2" s="1"/>
  <c r="P62" i="2" s="1"/>
  <c r="P61" i="2" s="1"/>
  <c r="P60" i="2" s="1"/>
  <c r="P59" i="2" s="1"/>
  <c r="P58" i="2" s="1"/>
  <c r="P57" i="2" s="1"/>
  <c r="P56" i="2" s="1"/>
  <c r="P55" i="2" s="1"/>
  <c r="P54" i="2" s="1"/>
  <c r="P53" i="2" s="1"/>
  <c r="P52" i="2" s="1"/>
  <c r="P51" i="2" s="1"/>
  <c r="P50" i="2" s="1"/>
  <c r="P49" i="2" s="1"/>
  <c r="P48" i="2" s="1"/>
  <c r="P47" i="2" s="1"/>
  <c r="P46" i="2" s="1"/>
  <c r="P45" i="2" s="1"/>
  <c r="P44" i="2" s="1"/>
  <c r="P43" i="2" s="1"/>
  <c r="P42" i="2" s="1"/>
  <c r="P41" i="2" s="1"/>
  <c r="P40" i="2" s="1"/>
  <c r="P39" i="2" s="1"/>
  <c r="P38" i="2" s="1"/>
  <c r="P37" i="2" s="1"/>
  <c r="P36" i="2" s="1"/>
  <c r="P35" i="2" s="1"/>
  <c r="P34" i="2" s="1"/>
  <c r="P33" i="2" s="1"/>
  <c r="P32" i="2" s="1"/>
  <c r="P31" i="2" s="1"/>
  <c r="P30" i="2" s="1"/>
  <c r="P29" i="2" s="1"/>
  <c r="P28" i="2" s="1"/>
  <c r="P27" i="2" s="1"/>
  <c r="P26" i="2" s="1"/>
  <c r="P25" i="2" s="1"/>
  <c r="P24" i="2" s="1"/>
  <c r="P23" i="2" s="1"/>
  <c r="P22" i="2" s="1"/>
  <c r="P21" i="2" s="1"/>
  <c r="P20" i="2" s="1"/>
  <c r="P19" i="2" s="1"/>
  <c r="P18" i="2" s="1"/>
  <c r="P17" i="2" s="1"/>
  <c r="L153" i="2"/>
  <c r="L152" i="2" s="1"/>
  <c r="L151" i="2" s="1"/>
  <c r="L150" i="2" s="1"/>
  <c r="H153" i="2"/>
  <c r="H152" i="2" s="1"/>
  <c r="H151" i="2" s="1"/>
  <c r="H150" i="2" s="1"/>
  <c r="D153" i="2"/>
  <c r="D152" i="2" s="1"/>
  <c r="D151" i="2" s="1"/>
  <c r="D150" i="2" s="1"/>
  <c r="Y152" i="2"/>
  <c r="Y151" i="2" s="1"/>
  <c r="Y150" i="2" s="1"/>
  <c r="Y149" i="2" s="1"/>
  <c r="Y148" i="2" s="1"/>
  <c r="Y147" i="2" s="1"/>
  <c r="Y146" i="2" s="1"/>
  <c r="Y145" i="2" s="1"/>
  <c r="Y144" i="2" s="1"/>
  <c r="Y143" i="2" s="1"/>
  <c r="Y142" i="2" s="1"/>
  <c r="Y141" i="2" s="1"/>
  <c r="Y140" i="2" s="1"/>
  <c r="Y139" i="2" s="1"/>
  <c r="Y138" i="2" s="1"/>
  <c r="Y137" i="2" s="1"/>
  <c r="Y136" i="2" s="1"/>
  <c r="Y135" i="2" s="1"/>
  <c r="Y134" i="2" s="1"/>
  <c r="Y133" i="2" s="1"/>
  <c r="Y132" i="2" s="1"/>
  <c r="Y131" i="2" s="1"/>
  <c r="Y130" i="2" s="1"/>
  <c r="Y129" i="2" s="1"/>
  <c r="Y128" i="2" s="1"/>
  <c r="Y127" i="2" s="1"/>
  <c r="Y126" i="2" s="1"/>
  <c r="Y125" i="2" s="1"/>
  <c r="Y124" i="2" s="1"/>
  <c r="Y123" i="2" s="1"/>
  <c r="Y122" i="2" s="1"/>
  <c r="Y121" i="2" s="1"/>
  <c r="Y120" i="2" s="1"/>
  <c r="Y119" i="2" s="1"/>
  <c r="Y118" i="2" s="1"/>
  <c r="Y117" i="2" s="1"/>
  <c r="Y116" i="2" s="1"/>
  <c r="Y115" i="2" s="1"/>
  <c r="Y114" i="2" s="1"/>
  <c r="Y113" i="2" s="1"/>
  <c r="Y112" i="2" s="1"/>
  <c r="Y111" i="2" s="1"/>
  <c r="Y110" i="2" s="1"/>
  <c r="Y109" i="2" s="1"/>
  <c r="Y108" i="2" s="1"/>
  <c r="Y107" i="2" s="1"/>
  <c r="Y106" i="2" s="1"/>
  <c r="Y105" i="2" s="1"/>
  <c r="Y104" i="2" s="1"/>
  <c r="Y103" i="2" s="1"/>
  <c r="Y102" i="2" s="1"/>
  <c r="Y101" i="2" s="1"/>
  <c r="Y100" i="2" s="1"/>
  <c r="Y99" i="2" s="1"/>
  <c r="Y98" i="2" s="1"/>
  <c r="Y97" i="2" s="1"/>
  <c r="Y96" i="2" s="1"/>
  <c r="Y95" i="2" s="1"/>
  <c r="Y94" i="2" s="1"/>
  <c r="Y93" i="2" s="1"/>
  <c r="Y92" i="2" s="1"/>
  <c r="Y91" i="2" s="1"/>
  <c r="Y90" i="2" s="1"/>
  <c r="Y89" i="2" s="1"/>
  <c r="Y88" i="2" s="1"/>
  <c r="Y87" i="2" s="1"/>
  <c r="Y86" i="2" s="1"/>
  <c r="Y85" i="2" s="1"/>
  <c r="Y84" i="2" s="1"/>
  <c r="Y83" i="2" s="1"/>
  <c r="Y82" i="2" s="1"/>
  <c r="Y81" i="2" s="1"/>
  <c r="Y80" i="2" s="1"/>
  <c r="Y79" i="2" s="1"/>
  <c r="Y78" i="2" s="1"/>
  <c r="Y77" i="2" s="1"/>
  <c r="Y76" i="2" s="1"/>
  <c r="Y75" i="2" s="1"/>
  <c r="Y74" i="2" s="1"/>
  <c r="Y73" i="2" s="1"/>
  <c r="Y72" i="2" s="1"/>
  <c r="Y71" i="2" s="1"/>
  <c r="Y70" i="2" s="1"/>
  <c r="Y69" i="2" s="1"/>
  <c r="Y68" i="2" s="1"/>
  <c r="Y67" i="2" s="1"/>
  <c r="Y66" i="2" s="1"/>
  <c r="Y65" i="2" s="1"/>
  <c r="Y64" i="2" s="1"/>
  <c r="Y63" i="2" s="1"/>
  <c r="Y62" i="2" s="1"/>
  <c r="Y61" i="2" s="1"/>
  <c r="Y60" i="2" s="1"/>
  <c r="Y59" i="2" s="1"/>
  <c r="Y58" i="2" s="1"/>
  <c r="Y57" i="2" s="1"/>
  <c r="Y56" i="2" s="1"/>
  <c r="Y55" i="2" s="1"/>
  <c r="Y54" i="2" s="1"/>
  <c r="Y53" i="2" s="1"/>
  <c r="Y52" i="2" s="1"/>
  <c r="Y51" i="2" s="1"/>
  <c r="Y50" i="2" s="1"/>
  <c r="Y49" i="2" s="1"/>
  <c r="Y48" i="2" s="1"/>
  <c r="Y47" i="2" s="1"/>
  <c r="Y46" i="2" s="1"/>
  <c r="Y45" i="2" s="1"/>
  <c r="Y44" i="2" s="1"/>
  <c r="Y43" i="2" s="1"/>
  <c r="Y42" i="2" s="1"/>
  <c r="Y41" i="2" s="1"/>
  <c r="Y40" i="2" s="1"/>
  <c r="Y39" i="2" s="1"/>
  <c r="Y38" i="2" s="1"/>
  <c r="Y37" i="2" s="1"/>
  <c r="Y36" i="2" s="1"/>
  <c r="Y35" i="2" s="1"/>
  <c r="Y34" i="2" s="1"/>
  <c r="Y33" i="2" s="1"/>
  <c r="Y32" i="2" s="1"/>
  <c r="Y31" i="2" s="1"/>
  <c r="Y30" i="2" s="1"/>
  <c r="Y29" i="2" s="1"/>
  <c r="Y28" i="2" s="1"/>
  <c r="Y27" i="2" s="1"/>
  <c r="Y26" i="2" s="1"/>
  <c r="Y25" i="2" s="1"/>
  <c r="Y24" i="2" s="1"/>
  <c r="Y23" i="2" s="1"/>
  <c r="Y22" i="2" s="1"/>
  <c r="Y21" i="2" s="1"/>
  <c r="Y20" i="2" s="1"/>
  <c r="Y19" i="2" s="1"/>
  <c r="Y18" i="2" s="1"/>
  <c r="Y17" i="2" s="1"/>
  <c r="Q152" i="2"/>
  <c r="Q151" i="2" s="1"/>
  <c r="Q150" i="2" s="1"/>
  <c r="Q149" i="2" s="1"/>
  <c r="M152" i="2"/>
  <c r="M151" i="2" s="1"/>
  <c r="M150" i="2" s="1"/>
  <c r="M149" i="2" s="1"/>
  <c r="I152" i="2"/>
  <c r="I151" i="2" s="1"/>
  <c r="I150" i="2" s="1"/>
  <c r="I149" i="2" s="1"/>
  <c r="I148" i="2" s="1"/>
  <c r="I147" i="2" s="1"/>
  <c r="I146" i="2" s="1"/>
  <c r="I145" i="2" s="1"/>
  <c r="I144" i="2" s="1"/>
  <c r="I143" i="2" s="1"/>
  <c r="I142" i="2" s="1"/>
  <c r="I141" i="2" s="1"/>
  <c r="I140" i="2" s="1"/>
  <c r="I139" i="2" s="1"/>
  <c r="I138" i="2" s="1"/>
  <c r="I137" i="2" s="1"/>
  <c r="I136" i="2" s="1"/>
  <c r="I135" i="2" s="1"/>
  <c r="I134" i="2" s="1"/>
  <c r="I133" i="2" s="1"/>
  <c r="I132" i="2" s="1"/>
  <c r="I131" i="2" s="1"/>
  <c r="I130" i="2" s="1"/>
  <c r="I129" i="2" s="1"/>
  <c r="I128" i="2" s="1"/>
  <c r="I127" i="2" s="1"/>
  <c r="I126" i="2" s="1"/>
  <c r="I125" i="2" s="1"/>
  <c r="I124" i="2" s="1"/>
  <c r="I123" i="2" s="1"/>
  <c r="I122" i="2" s="1"/>
  <c r="I121" i="2" s="1"/>
  <c r="I120" i="2" s="1"/>
  <c r="I119" i="2" s="1"/>
  <c r="I118" i="2" s="1"/>
  <c r="I117" i="2" s="1"/>
  <c r="I116" i="2" s="1"/>
  <c r="I115" i="2" s="1"/>
  <c r="I114" i="2" s="1"/>
  <c r="I113" i="2" s="1"/>
  <c r="I112" i="2" s="1"/>
  <c r="I111" i="2" s="1"/>
  <c r="I110" i="2" s="1"/>
  <c r="I109" i="2" s="1"/>
  <c r="I108" i="2" s="1"/>
  <c r="I107" i="2" s="1"/>
  <c r="I106" i="2" s="1"/>
  <c r="I105" i="2" s="1"/>
  <c r="I104" i="2" s="1"/>
  <c r="I103" i="2" s="1"/>
  <c r="I102" i="2" s="1"/>
  <c r="I101" i="2" s="1"/>
  <c r="I100" i="2" s="1"/>
  <c r="I99" i="2" s="1"/>
  <c r="I98" i="2" s="1"/>
  <c r="I97" i="2" s="1"/>
  <c r="I96" i="2" s="1"/>
  <c r="I95" i="2" s="1"/>
  <c r="I94" i="2" s="1"/>
  <c r="I93" i="2" s="1"/>
  <c r="I92" i="2" s="1"/>
  <c r="I91" i="2" s="1"/>
  <c r="I90" i="2" s="1"/>
  <c r="I89" i="2" s="1"/>
  <c r="I88" i="2" s="1"/>
  <c r="I87" i="2" s="1"/>
  <c r="I86" i="2" s="1"/>
  <c r="I85" i="2" s="1"/>
  <c r="I84" i="2" s="1"/>
  <c r="I83" i="2" s="1"/>
  <c r="I82" i="2" s="1"/>
  <c r="I81" i="2" s="1"/>
  <c r="I80" i="2" s="1"/>
  <c r="I79" i="2" s="1"/>
  <c r="I78" i="2" s="1"/>
  <c r="I77" i="2" s="1"/>
  <c r="I76" i="2" s="1"/>
  <c r="I75" i="2" s="1"/>
  <c r="I74" i="2" s="1"/>
  <c r="I73" i="2" s="1"/>
  <c r="I72" i="2" s="1"/>
  <c r="I71" i="2" s="1"/>
  <c r="I70" i="2" s="1"/>
  <c r="I69" i="2" s="1"/>
  <c r="I68" i="2" s="1"/>
  <c r="I67" i="2" s="1"/>
  <c r="I66" i="2" s="1"/>
  <c r="I65" i="2" s="1"/>
  <c r="I64" i="2" s="1"/>
  <c r="I63" i="2" s="1"/>
  <c r="I62" i="2" s="1"/>
  <c r="I61" i="2" s="1"/>
  <c r="I60" i="2" s="1"/>
  <c r="I59" i="2" s="1"/>
  <c r="I58" i="2" s="1"/>
  <c r="I57" i="2" s="1"/>
  <c r="I56" i="2" s="1"/>
  <c r="I55" i="2" s="1"/>
  <c r="I54" i="2" s="1"/>
  <c r="I53" i="2" s="1"/>
  <c r="I52" i="2" s="1"/>
  <c r="I51" i="2" s="1"/>
  <c r="I50" i="2" s="1"/>
  <c r="I49" i="2" s="1"/>
  <c r="I48" i="2" s="1"/>
  <c r="I47" i="2" s="1"/>
  <c r="I46" i="2" s="1"/>
  <c r="I45" i="2" s="1"/>
  <c r="I44" i="2" s="1"/>
  <c r="I43" i="2" s="1"/>
  <c r="I42" i="2" s="1"/>
  <c r="I41" i="2" s="1"/>
  <c r="I40" i="2" s="1"/>
  <c r="I39" i="2" s="1"/>
  <c r="I38" i="2" s="1"/>
  <c r="I37" i="2" s="1"/>
  <c r="I36" i="2" s="1"/>
  <c r="I35" i="2" s="1"/>
  <c r="I34" i="2" s="1"/>
  <c r="I33" i="2" s="1"/>
  <c r="I32" i="2" s="1"/>
  <c r="I31" i="2" s="1"/>
  <c r="I30" i="2" s="1"/>
  <c r="I29" i="2" s="1"/>
  <c r="I28" i="2" s="1"/>
  <c r="I27" i="2" s="1"/>
  <c r="I26" i="2" s="1"/>
  <c r="I25" i="2" s="1"/>
  <c r="I24" i="2" s="1"/>
  <c r="I23" i="2" s="1"/>
  <c r="I22" i="2" s="1"/>
  <c r="I21" i="2" s="1"/>
  <c r="I20" i="2" s="1"/>
  <c r="I19" i="2" s="1"/>
  <c r="I18" i="2" s="1"/>
  <c r="I17" i="2" s="1"/>
  <c r="Z151" i="2"/>
  <c r="Z150" i="2" s="1"/>
  <c r="Z149" i="2" s="1"/>
  <c r="Z148" i="2" s="1"/>
  <c r="V151" i="2"/>
  <c r="V150" i="2" s="1"/>
  <c r="V149" i="2" s="1"/>
  <c r="V148" i="2" s="1"/>
  <c r="R151" i="2"/>
  <c r="R150" i="2" s="1"/>
  <c r="R149" i="2" s="1"/>
  <c r="R148" i="2" s="1"/>
  <c r="R147" i="2" s="1"/>
  <c r="R146" i="2" s="1"/>
  <c r="R145" i="2" s="1"/>
  <c r="R144" i="2" s="1"/>
  <c r="R143" i="2" s="1"/>
  <c r="R142" i="2" s="1"/>
  <c r="R141" i="2" s="1"/>
  <c r="R140" i="2" s="1"/>
  <c r="R139" i="2" s="1"/>
  <c r="R138" i="2" s="1"/>
  <c r="R137" i="2" s="1"/>
  <c r="R136" i="2" s="1"/>
  <c r="R135" i="2" s="1"/>
  <c r="R134" i="2" s="1"/>
  <c r="R133" i="2" s="1"/>
  <c r="R132" i="2" s="1"/>
  <c r="R131" i="2" s="1"/>
  <c r="R130" i="2" s="1"/>
  <c r="R129" i="2" s="1"/>
  <c r="R128" i="2" s="1"/>
  <c r="R127" i="2" s="1"/>
  <c r="R126" i="2" s="1"/>
  <c r="R125" i="2" s="1"/>
  <c r="R124" i="2" s="1"/>
  <c r="R123" i="2" s="1"/>
  <c r="R122" i="2" s="1"/>
  <c r="R121" i="2" s="1"/>
  <c r="R120" i="2" s="1"/>
  <c r="R119" i="2" s="1"/>
  <c r="R118" i="2" s="1"/>
  <c r="R117" i="2" s="1"/>
  <c r="R116" i="2" s="1"/>
  <c r="R115" i="2" s="1"/>
  <c r="R114" i="2" s="1"/>
  <c r="R113" i="2" s="1"/>
  <c r="R112" i="2" s="1"/>
  <c r="R111" i="2" s="1"/>
  <c r="R110" i="2" s="1"/>
  <c r="R109" i="2" s="1"/>
  <c r="R108" i="2" s="1"/>
  <c r="R107" i="2" s="1"/>
  <c r="R106" i="2" s="1"/>
  <c r="R105" i="2" s="1"/>
  <c r="R104" i="2" s="1"/>
  <c r="R103" i="2" s="1"/>
  <c r="R102" i="2" s="1"/>
  <c r="R101" i="2" s="1"/>
  <c r="R100" i="2" s="1"/>
  <c r="R99" i="2" s="1"/>
  <c r="R98" i="2" s="1"/>
  <c r="R97" i="2" s="1"/>
  <c r="R96" i="2" s="1"/>
  <c r="R95" i="2" s="1"/>
  <c r="R94" i="2" s="1"/>
  <c r="R93" i="2" s="1"/>
  <c r="R92" i="2" s="1"/>
  <c r="R91" i="2" s="1"/>
  <c r="R90" i="2" s="1"/>
  <c r="R89" i="2" s="1"/>
  <c r="R88" i="2" s="1"/>
  <c r="R87" i="2" s="1"/>
  <c r="R86" i="2" s="1"/>
  <c r="R85" i="2" s="1"/>
  <c r="R84" i="2" s="1"/>
  <c r="R83" i="2" s="1"/>
  <c r="R82" i="2" s="1"/>
  <c r="R81" i="2" s="1"/>
  <c r="R80" i="2" s="1"/>
  <c r="R79" i="2" s="1"/>
  <c r="R78" i="2" s="1"/>
  <c r="R77" i="2" s="1"/>
  <c r="R76" i="2" s="1"/>
  <c r="R75" i="2" s="1"/>
  <c r="R74" i="2" s="1"/>
  <c r="R73" i="2" s="1"/>
  <c r="R72" i="2" s="1"/>
  <c r="R71" i="2" s="1"/>
  <c r="R70" i="2" s="1"/>
  <c r="R69" i="2" s="1"/>
  <c r="R68" i="2" s="1"/>
  <c r="R67" i="2" s="1"/>
  <c r="R66" i="2" s="1"/>
  <c r="R65" i="2" s="1"/>
  <c r="R64" i="2" s="1"/>
  <c r="R63" i="2" s="1"/>
  <c r="R62" i="2" s="1"/>
  <c r="R61" i="2" s="1"/>
  <c r="R60" i="2" s="1"/>
  <c r="R59" i="2" s="1"/>
  <c r="R58" i="2" s="1"/>
  <c r="R57" i="2" s="1"/>
  <c r="R56" i="2" s="1"/>
  <c r="R55" i="2" s="1"/>
  <c r="R54" i="2" s="1"/>
  <c r="R53" i="2" s="1"/>
  <c r="R52" i="2" s="1"/>
  <c r="R51" i="2" s="1"/>
  <c r="R50" i="2" s="1"/>
  <c r="R49" i="2" s="1"/>
  <c r="R48" i="2" s="1"/>
  <c r="R47" i="2" s="1"/>
  <c r="R46" i="2" s="1"/>
  <c r="R45" i="2" s="1"/>
  <c r="R44" i="2" s="1"/>
  <c r="R43" i="2" s="1"/>
  <c r="R42" i="2" s="1"/>
  <c r="R41" i="2" s="1"/>
  <c r="R40" i="2" s="1"/>
  <c r="R39" i="2" s="1"/>
  <c r="R38" i="2" s="1"/>
  <c r="R37" i="2" s="1"/>
  <c r="R36" i="2" s="1"/>
  <c r="R35" i="2" s="1"/>
  <c r="R34" i="2" s="1"/>
  <c r="R33" i="2" s="1"/>
  <c r="R32" i="2" s="1"/>
  <c r="R31" i="2" s="1"/>
  <c r="R30" i="2" s="1"/>
  <c r="R29" i="2" s="1"/>
  <c r="R28" i="2" s="1"/>
  <c r="R27" i="2" s="1"/>
  <c r="R26" i="2" s="1"/>
  <c r="R25" i="2" s="1"/>
  <c r="R24" i="2" s="1"/>
  <c r="R23" i="2" s="1"/>
  <c r="R22" i="2" s="1"/>
  <c r="R21" i="2" s="1"/>
  <c r="R20" i="2" s="1"/>
  <c r="R19" i="2" s="1"/>
  <c r="R18" i="2" s="1"/>
  <c r="R17" i="2" s="1"/>
  <c r="F151" i="2"/>
  <c r="F150" i="2" s="1"/>
  <c r="F149" i="2" s="1"/>
  <c r="F148" i="2" s="1"/>
  <c r="B151" i="2"/>
  <c r="B150" i="2" s="1"/>
  <c r="B149" i="2" s="1"/>
  <c r="B148" i="2" s="1"/>
  <c r="B147" i="2" s="1"/>
  <c r="B146" i="2" s="1"/>
  <c r="B145" i="2" s="1"/>
  <c r="B144" i="2" s="1"/>
  <c r="B143" i="2" s="1"/>
  <c r="B142" i="2" s="1"/>
  <c r="B141" i="2" s="1"/>
  <c r="B140" i="2" s="1"/>
  <c r="B139" i="2" s="1"/>
  <c r="B138" i="2" s="1"/>
  <c r="B137" i="2" s="1"/>
  <c r="B136" i="2" s="1"/>
  <c r="B135" i="2" s="1"/>
  <c r="B134" i="2" s="1"/>
  <c r="B133" i="2" s="1"/>
  <c r="B132" i="2" s="1"/>
  <c r="B131" i="2" s="1"/>
  <c r="B130" i="2" s="1"/>
  <c r="B129" i="2" s="1"/>
  <c r="B128" i="2" s="1"/>
  <c r="B127" i="2" s="1"/>
  <c r="B126" i="2" s="1"/>
  <c r="B125" i="2" s="1"/>
  <c r="B124" i="2" s="1"/>
  <c r="B123" i="2" s="1"/>
  <c r="B122" i="2" s="1"/>
  <c r="B121" i="2" s="1"/>
  <c r="B120" i="2" s="1"/>
  <c r="B119" i="2" s="1"/>
  <c r="B118" i="2" s="1"/>
  <c r="B117" i="2" s="1"/>
  <c r="B116" i="2" s="1"/>
  <c r="B115" i="2" s="1"/>
  <c r="B114" i="2" s="1"/>
  <c r="B113" i="2" s="1"/>
  <c r="B112" i="2" s="1"/>
  <c r="B111" i="2" s="1"/>
  <c r="B110" i="2" s="1"/>
  <c r="B109" i="2" s="1"/>
  <c r="B108" i="2" s="1"/>
  <c r="B107" i="2" s="1"/>
  <c r="B106" i="2" s="1"/>
  <c r="B105" i="2" s="1"/>
  <c r="B104" i="2" s="1"/>
  <c r="B103" i="2" s="1"/>
  <c r="B102" i="2" s="1"/>
  <c r="B101" i="2" s="1"/>
  <c r="B100" i="2" s="1"/>
  <c r="B99" i="2" s="1"/>
  <c r="B98" i="2" s="1"/>
  <c r="B97" i="2" s="1"/>
  <c r="B96" i="2" s="1"/>
  <c r="B95" i="2" s="1"/>
  <c r="B94" i="2" s="1"/>
  <c r="B93" i="2" s="1"/>
  <c r="B92" i="2" s="1"/>
  <c r="B91" i="2" s="1"/>
  <c r="B90" i="2" s="1"/>
  <c r="B89" i="2" s="1"/>
  <c r="B88" i="2" s="1"/>
  <c r="B87" i="2" s="1"/>
  <c r="B86" i="2" s="1"/>
  <c r="B85" i="2" s="1"/>
  <c r="B84" i="2" s="1"/>
  <c r="B83" i="2" s="1"/>
  <c r="B82" i="2" s="1"/>
  <c r="B81" i="2" s="1"/>
  <c r="B80" i="2" s="1"/>
  <c r="B79" i="2" s="1"/>
  <c r="B78" i="2" s="1"/>
  <c r="B77" i="2" s="1"/>
  <c r="B76" i="2" s="1"/>
  <c r="B75" i="2" s="1"/>
  <c r="B74" i="2" s="1"/>
  <c r="B73" i="2" s="1"/>
  <c r="B72" i="2" s="1"/>
  <c r="B71" i="2" s="1"/>
  <c r="B70" i="2" s="1"/>
  <c r="B69" i="2" s="1"/>
  <c r="B68" i="2" s="1"/>
  <c r="B67" i="2" s="1"/>
  <c r="B66" i="2" s="1"/>
  <c r="B65" i="2" s="1"/>
  <c r="B64" i="2" s="1"/>
  <c r="B63" i="2" s="1"/>
  <c r="B62" i="2" s="1"/>
  <c r="B61" i="2" s="1"/>
  <c r="B60" i="2" s="1"/>
  <c r="B59" i="2" s="1"/>
  <c r="B58" i="2" s="1"/>
  <c r="B57" i="2" s="1"/>
  <c r="B56" i="2" s="1"/>
  <c r="B55" i="2" s="1"/>
  <c r="B54" i="2" s="1"/>
  <c r="B53" i="2" s="1"/>
  <c r="B52" i="2" s="1"/>
  <c r="B51" i="2" s="1"/>
  <c r="B50" i="2" s="1"/>
  <c r="B49" i="2" s="1"/>
  <c r="B48" i="2" s="1"/>
  <c r="B47" i="2" s="1"/>
  <c r="B46" i="2" s="1"/>
  <c r="B45" i="2" s="1"/>
  <c r="B44" i="2" s="1"/>
  <c r="B43" i="2" s="1"/>
  <c r="B42" i="2" s="1"/>
  <c r="B41" i="2" s="1"/>
  <c r="B40" i="2" s="1"/>
  <c r="B39" i="2" s="1"/>
  <c r="B38" i="2" s="1"/>
  <c r="B37" i="2" s="1"/>
  <c r="B36" i="2" s="1"/>
  <c r="B35" i="2" s="1"/>
  <c r="B34" i="2" s="1"/>
  <c r="B33" i="2" s="1"/>
  <c r="B32" i="2" s="1"/>
  <c r="B31" i="2" s="1"/>
  <c r="B30" i="2" s="1"/>
  <c r="B29" i="2" s="1"/>
  <c r="B28" i="2" s="1"/>
  <c r="B27" i="2" s="1"/>
  <c r="B26" i="2" s="1"/>
  <c r="B25" i="2" s="1"/>
  <c r="B24" i="2" s="1"/>
  <c r="B23" i="2" s="1"/>
  <c r="B22" i="2" s="1"/>
  <c r="B21" i="2" s="1"/>
  <c r="B20" i="2" s="1"/>
  <c r="B19" i="2" s="1"/>
  <c r="B18" i="2" s="1"/>
  <c r="B17" i="2" s="1"/>
  <c r="C150" i="2"/>
  <c r="C149" i="2" s="1"/>
  <c r="C148" i="2" s="1"/>
  <c r="C147" i="2" s="1"/>
  <c r="X149" i="2"/>
  <c r="X148" i="2" s="1"/>
  <c r="X147" i="2" s="1"/>
  <c r="X146" i="2" s="1"/>
  <c r="T149" i="2"/>
  <c r="T148" i="2" s="1"/>
  <c r="T147" i="2" s="1"/>
  <c r="T146" i="2" s="1"/>
  <c r="T145" i="2" s="1"/>
  <c r="T144" i="2" s="1"/>
  <c r="T143" i="2" s="1"/>
  <c r="T142" i="2" s="1"/>
  <c r="T141" i="2" s="1"/>
  <c r="T140" i="2" s="1"/>
  <c r="T139" i="2" s="1"/>
  <c r="T138" i="2" s="1"/>
  <c r="T137" i="2" s="1"/>
  <c r="T136" i="2" s="1"/>
  <c r="T135" i="2" s="1"/>
  <c r="T134" i="2" s="1"/>
  <c r="T133" i="2" s="1"/>
  <c r="T132" i="2" s="1"/>
  <c r="T131" i="2" s="1"/>
  <c r="T130" i="2" s="1"/>
  <c r="T129" i="2" s="1"/>
  <c r="T128" i="2" s="1"/>
  <c r="T127" i="2" s="1"/>
  <c r="T126" i="2" s="1"/>
  <c r="T125" i="2" s="1"/>
  <c r="T124" i="2" s="1"/>
  <c r="T123" i="2" s="1"/>
  <c r="T122" i="2" s="1"/>
  <c r="T121" i="2" s="1"/>
  <c r="T120" i="2" s="1"/>
  <c r="T119" i="2" s="1"/>
  <c r="T118" i="2" s="1"/>
  <c r="T117" i="2" s="1"/>
  <c r="T116" i="2" s="1"/>
  <c r="T115" i="2" s="1"/>
  <c r="T114" i="2" s="1"/>
  <c r="T113" i="2" s="1"/>
  <c r="T112" i="2" s="1"/>
  <c r="T111" i="2" s="1"/>
  <c r="T110" i="2" s="1"/>
  <c r="T109" i="2" s="1"/>
  <c r="T108" i="2" s="1"/>
  <c r="T107" i="2" s="1"/>
  <c r="T106" i="2" s="1"/>
  <c r="T105" i="2" s="1"/>
  <c r="T104" i="2" s="1"/>
  <c r="T103" i="2" s="1"/>
  <c r="T102" i="2" s="1"/>
  <c r="T101" i="2" s="1"/>
  <c r="T100" i="2" s="1"/>
  <c r="T99" i="2" s="1"/>
  <c r="T98" i="2" s="1"/>
  <c r="T97" i="2" s="1"/>
  <c r="T96" i="2" s="1"/>
  <c r="T95" i="2" s="1"/>
  <c r="T94" i="2" s="1"/>
  <c r="T93" i="2" s="1"/>
  <c r="T92" i="2" s="1"/>
  <c r="T91" i="2" s="1"/>
  <c r="T90" i="2" s="1"/>
  <c r="T89" i="2" s="1"/>
  <c r="T88" i="2" s="1"/>
  <c r="T87" i="2" s="1"/>
  <c r="T86" i="2" s="1"/>
  <c r="T85" i="2" s="1"/>
  <c r="T84" i="2" s="1"/>
  <c r="T83" i="2" s="1"/>
  <c r="T82" i="2" s="1"/>
  <c r="T81" i="2" s="1"/>
  <c r="T80" i="2" s="1"/>
  <c r="T79" i="2" s="1"/>
  <c r="T78" i="2" s="1"/>
  <c r="T77" i="2" s="1"/>
  <c r="T76" i="2" s="1"/>
  <c r="T75" i="2" s="1"/>
  <c r="T74" i="2" s="1"/>
  <c r="T73" i="2" s="1"/>
  <c r="T72" i="2" s="1"/>
  <c r="T71" i="2" s="1"/>
  <c r="T70" i="2" s="1"/>
  <c r="T69" i="2" s="1"/>
  <c r="T68" i="2" s="1"/>
  <c r="T67" i="2" s="1"/>
  <c r="T66" i="2" s="1"/>
  <c r="T65" i="2" s="1"/>
  <c r="T64" i="2" s="1"/>
  <c r="T63" i="2" s="1"/>
  <c r="T62" i="2" s="1"/>
  <c r="T61" i="2" s="1"/>
  <c r="T60" i="2" s="1"/>
  <c r="T59" i="2" s="1"/>
  <c r="T58" i="2" s="1"/>
  <c r="T57" i="2" s="1"/>
  <c r="T56" i="2" s="1"/>
  <c r="T55" i="2" s="1"/>
  <c r="T54" i="2" s="1"/>
  <c r="T53" i="2" s="1"/>
  <c r="T52" i="2" s="1"/>
  <c r="T51" i="2" s="1"/>
  <c r="T50" i="2" s="1"/>
  <c r="T49" i="2" s="1"/>
  <c r="T48" i="2" s="1"/>
  <c r="T47" i="2" s="1"/>
  <c r="T46" i="2" s="1"/>
  <c r="T45" i="2" s="1"/>
  <c r="T44" i="2" s="1"/>
  <c r="T43" i="2" s="1"/>
  <c r="T42" i="2" s="1"/>
  <c r="T41" i="2" s="1"/>
  <c r="T40" i="2" s="1"/>
  <c r="T39" i="2" s="1"/>
  <c r="T38" i="2" s="1"/>
  <c r="T37" i="2" s="1"/>
  <c r="T36" i="2" s="1"/>
  <c r="T35" i="2" s="1"/>
  <c r="T34" i="2" s="1"/>
  <c r="T33" i="2" s="1"/>
  <c r="T32" i="2" s="1"/>
  <c r="T31" i="2" s="1"/>
  <c r="T30" i="2" s="1"/>
  <c r="T29" i="2" s="1"/>
  <c r="T28" i="2" s="1"/>
  <c r="T27" i="2" s="1"/>
  <c r="T26" i="2" s="1"/>
  <c r="T25" i="2" s="1"/>
  <c r="T24" i="2" s="1"/>
  <c r="T23" i="2" s="1"/>
  <c r="T22" i="2" s="1"/>
  <c r="T21" i="2" s="1"/>
  <c r="T20" i="2" s="1"/>
  <c r="T19" i="2" s="1"/>
  <c r="T18" i="2" s="1"/>
  <c r="T17" i="2" s="1"/>
  <c r="L149" i="2"/>
  <c r="L148" i="2" s="1"/>
  <c r="L147" i="2" s="1"/>
  <c r="L146" i="2" s="1"/>
  <c r="H149" i="2"/>
  <c r="H148" i="2" s="1"/>
  <c r="H147" i="2" s="1"/>
  <c r="H146" i="2" s="1"/>
  <c r="D149" i="2"/>
  <c r="D148" i="2" s="1"/>
  <c r="D147" i="2" s="1"/>
  <c r="D146" i="2" s="1"/>
  <c r="D145" i="2" s="1"/>
  <c r="D144" i="2" s="1"/>
  <c r="D143" i="2" s="1"/>
  <c r="D142" i="2" s="1"/>
  <c r="D141" i="2" s="1"/>
  <c r="D140" i="2" s="1"/>
  <c r="D139" i="2" s="1"/>
  <c r="D138" i="2" s="1"/>
  <c r="D137" i="2" s="1"/>
  <c r="D136" i="2" s="1"/>
  <c r="D135" i="2" s="1"/>
  <c r="D134" i="2" s="1"/>
  <c r="D133" i="2" s="1"/>
  <c r="D132" i="2" s="1"/>
  <c r="D131" i="2" s="1"/>
  <c r="D130" i="2" s="1"/>
  <c r="D129" i="2" s="1"/>
  <c r="D128" i="2" s="1"/>
  <c r="D127" i="2" s="1"/>
  <c r="D126" i="2" s="1"/>
  <c r="D125" i="2" s="1"/>
  <c r="D124" i="2" s="1"/>
  <c r="D123" i="2" s="1"/>
  <c r="D122" i="2" s="1"/>
  <c r="D121" i="2" s="1"/>
  <c r="D120" i="2" s="1"/>
  <c r="D119" i="2" s="1"/>
  <c r="D118" i="2" s="1"/>
  <c r="D117" i="2" s="1"/>
  <c r="D116" i="2" s="1"/>
  <c r="D115" i="2" s="1"/>
  <c r="D114" i="2" s="1"/>
  <c r="D113" i="2" s="1"/>
  <c r="D112" i="2" s="1"/>
  <c r="D111" i="2" s="1"/>
  <c r="D110" i="2" s="1"/>
  <c r="D109" i="2" s="1"/>
  <c r="D108" i="2" s="1"/>
  <c r="D107" i="2" s="1"/>
  <c r="D106" i="2" s="1"/>
  <c r="D105" i="2" s="1"/>
  <c r="D104" i="2" s="1"/>
  <c r="D103" i="2" s="1"/>
  <c r="D102" i="2" s="1"/>
  <c r="D101" i="2" s="1"/>
  <c r="D100" i="2" s="1"/>
  <c r="D99" i="2" s="1"/>
  <c r="D98" i="2" s="1"/>
  <c r="D97" i="2" s="1"/>
  <c r="D96" i="2" s="1"/>
  <c r="D95" i="2" s="1"/>
  <c r="D94" i="2" s="1"/>
  <c r="D93" i="2" s="1"/>
  <c r="D92" i="2" s="1"/>
  <c r="D91" i="2" s="1"/>
  <c r="D90" i="2" s="1"/>
  <c r="D89" i="2" s="1"/>
  <c r="D88" i="2" s="1"/>
  <c r="D87" i="2" s="1"/>
  <c r="D86" i="2" s="1"/>
  <c r="D85" i="2" s="1"/>
  <c r="D84" i="2" s="1"/>
  <c r="D83" i="2" s="1"/>
  <c r="D82" i="2" s="1"/>
  <c r="D81" i="2" s="1"/>
  <c r="D80" i="2" s="1"/>
  <c r="D79" i="2" s="1"/>
  <c r="D78" i="2" s="1"/>
  <c r="D77" i="2" s="1"/>
  <c r="D76" i="2" s="1"/>
  <c r="D75" i="2" s="1"/>
  <c r="D74" i="2" s="1"/>
  <c r="D73" i="2" s="1"/>
  <c r="D72" i="2" s="1"/>
  <c r="D71" i="2" s="1"/>
  <c r="D70" i="2" s="1"/>
  <c r="D69" i="2" s="1"/>
  <c r="D68" i="2" s="1"/>
  <c r="D67" i="2" s="1"/>
  <c r="D66" i="2" s="1"/>
  <c r="D65" i="2" s="1"/>
  <c r="D64" i="2" s="1"/>
  <c r="D63" i="2" s="1"/>
  <c r="D62" i="2" s="1"/>
  <c r="D61" i="2" s="1"/>
  <c r="D60" i="2" s="1"/>
  <c r="D59" i="2" s="1"/>
  <c r="D58" i="2" s="1"/>
  <c r="D57" i="2" s="1"/>
  <c r="D56" i="2" s="1"/>
  <c r="D55" i="2" s="1"/>
  <c r="D54" i="2" s="1"/>
  <c r="D53" i="2" s="1"/>
  <c r="D52" i="2" s="1"/>
  <c r="D51" i="2" s="1"/>
  <c r="D50" i="2" s="1"/>
  <c r="D49" i="2" s="1"/>
  <c r="D48" i="2" s="1"/>
  <c r="D47" i="2" s="1"/>
  <c r="D46" i="2" s="1"/>
  <c r="D45" i="2" s="1"/>
  <c r="D44" i="2" s="1"/>
  <c r="D43" i="2" s="1"/>
  <c r="D42" i="2" s="1"/>
  <c r="D41" i="2" s="1"/>
  <c r="D40" i="2" s="1"/>
  <c r="D39" i="2" s="1"/>
  <c r="D38" i="2" s="1"/>
  <c r="D37" i="2" s="1"/>
  <c r="D36" i="2" s="1"/>
  <c r="D35" i="2" s="1"/>
  <c r="D34" i="2" s="1"/>
  <c r="D33" i="2" s="1"/>
  <c r="D32" i="2" s="1"/>
  <c r="D31" i="2" s="1"/>
  <c r="D30" i="2" s="1"/>
  <c r="D29" i="2" s="1"/>
  <c r="D28" i="2" s="1"/>
  <c r="D27" i="2" s="1"/>
  <c r="D26" i="2" s="1"/>
  <c r="D25" i="2" s="1"/>
  <c r="D24" i="2" s="1"/>
  <c r="D23" i="2" s="1"/>
  <c r="D22" i="2" s="1"/>
  <c r="D21" i="2" s="1"/>
  <c r="D20" i="2" s="1"/>
  <c r="D19" i="2" s="1"/>
  <c r="D18" i="2" s="1"/>
  <c r="D17" i="2" s="1"/>
  <c r="Q148" i="2"/>
  <c r="Q147" i="2" s="1"/>
  <c r="Q146" i="2" s="1"/>
  <c r="Q145" i="2" s="1"/>
  <c r="M148" i="2"/>
  <c r="M147" i="2" s="1"/>
  <c r="M146" i="2" s="1"/>
  <c r="M145" i="2" s="1"/>
  <c r="M144" i="2" s="1"/>
  <c r="M143" i="2" s="1"/>
  <c r="M142" i="2" s="1"/>
  <c r="M141" i="2" s="1"/>
  <c r="M140" i="2" s="1"/>
  <c r="M139" i="2" s="1"/>
  <c r="M138" i="2" s="1"/>
  <c r="M137" i="2" s="1"/>
  <c r="M136" i="2" s="1"/>
  <c r="M135" i="2" s="1"/>
  <c r="M134" i="2" s="1"/>
  <c r="M133" i="2" s="1"/>
  <c r="M132" i="2" s="1"/>
  <c r="M131" i="2" s="1"/>
  <c r="M130" i="2" s="1"/>
  <c r="M129" i="2" s="1"/>
  <c r="M128" i="2" s="1"/>
  <c r="M127" i="2" s="1"/>
  <c r="M126" i="2" s="1"/>
  <c r="M125" i="2" s="1"/>
  <c r="M124" i="2" s="1"/>
  <c r="M123" i="2" s="1"/>
  <c r="M122" i="2" s="1"/>
  <c r="M121" i="2" s="1"/>
  <c r="M120" i="2" s="1"/>
  <c r="M119" i="2" s="1"/>
  <c r="M118" i="2" s="1"/>
  <c r="M117" i="2" s="1"/>
  <c r="M116" i="2" s="1"/>
  <c r="M115" i="2" s="1"/>
  <c r="M114" i="2" s="1"/>
  <c r="M113" i="2" s="1"/>
  <c r="M112" i="2" s="1"/>
  <c r="M111" i="2" s="1"/>
  <c r="M110" i="2" s="1"/>
  <c r="M109" i="2" s="1"/>
  <c r="M108" i="2" s="1"/>
  <c r="M107" i="2" s="1"/>
  <c r="M106" i="2" s="1"/>
  <c r="M105" i="2" s="1"/>
  <c r="M104" i="2" s="1"/>
  <c r="M103" i="2" s="1"/>
  <c r="M102" i="2" s="1"/>
  <c r="M101" i="2" s="1"/>
  <c r="M100" i="2" s="1"/>
  <c r="M99" i="2" s="1"/>
  <c r="M98" i="2" s="1"/>
  <c r="M97" i="2" s="1"/>
  <c r="M96" i="2" s="1"/>
  <c r="M95" i="2" s="1"/>
  <c r="M94" i="2" s="1"/>
  <c r="M93" i="2" s="1"/>
  <c r="M92" i="2" s="1"/>
  <c r="M91" i="2" s="1"/>
  <c r="M90" i="2" s="1"/>
  <c r="M89" i="2" s="1"/>
  <c r="M88" i="2" s="1"/>
  <c r="M87" i="2" s="1"/>
  <c r="M86" i="2" s="1"/>
  <c r="M85" i="2" s="1"/>
  <c r="M84" i="2" s="1"/>
  <c r="M83" i="2" s="1"/>
  <c r="M82" i="2" s="1"/>
  <c r="M81" i="2" s="1"/>
  <c r="M80" i="2" s="1"/>
  <c r="M79" i="2" s="1"/>
  <c r="M78" i="2" s="1"/>
  <c r="M77" i="2" s="1"/>
  <c r="M76" i="2" s="1"/>
  <c r="M75" i="2" s="1"/>
  <c r="M74" i="2" s="1"/>
  <c r="M73" i="2" s="1"/>
  <c r="M72" i="2" s="1"/>
  <c r="M71" i="2" s="1"/>
  <c r="M70" i="2" s="1"/>
  <c r="M69" i="2" s="1"/>
  <c r="M68" i="2" s="1"/>
  <c r="M67" i="2" s="1"/>
  <c r="M66" i="2" s="1"/>
  <c r="M65" i="2" s="1"/>
  <c r="M64" i="2" s="1"/>
  <c r="M63" i="2" s="1"/>
  <c r="M62" i="2" s="1"/>
  <c r="M61" i="2" s="1"/>
  <c r="M60" i="2" s="1"/>
  <c r="M59" i="2" s="1"/>
  <c r="M58" i="2" s="1"/>
  <c r="M57" i="2" s="1"/>
  <c r="M56" i="2" s="1"/>
  <c r="M55" i="2" s="1"/>
  <c r="M54" i="2" s="1"/>
  <c r="M53" i="2" s="1"/>
  <c r="M52" i="2" s="1"/>
  <c r="M51" i="2" s="1"/>
  <c r="M50" i="2" s="1"/>
  <c r="M49" i="2" s="1"/>
  <c r="M48" i="2" s="1"/>
  <c r="M47" i="2" s="1"/>
  <c r="M46" i="2" s="1"/>
  <c r="M45" i="2" s="1"/>
  <c r="M44" i="2" s="1"/>
  <c r="M43" i="2" s="1"/>
  <c r="M42" i="2" s="1"/>
  <c r="M41" i="2" s="1"/>
  <c r="M40" i="2" s="1"/>
  <c r="M39" i="2" s="1"/>
  <c r="M38" i="2" s="1"/>
  <c r="M37" i="2" s="1"/>
  <c r="M36" i="2" s="1"/>
  <c r="M35" i="2" s="1"/>
  <c r="M34" i="2" s="1"/>
  <c r="M33" i="2" s="1"/>
  <c r="M32" i="2" s="1"/>
  <c r="M31" i="2" s="1"/>
  <c r="M30" i="2" s="1"/>
  <c r="M29" i="2" s="1"/>
  <c r="M28" i="2" s="1"/>
  <c r="M27" i="2" s="1"/>
  <c r="M26" i="2" s="1"/>
  <c r="M25" i="2" s="1"/>
  <c r="M24" i="2" s="1"/>
  <c r="M23" i="2" s="1"/>
  <c r="M22" i="2" s="1"/>
  <c r="M21" i="2" s="1"/>
  <c r="M20" i="2" s="1"/>
  <c r="M19" i="2" s="1"/>
  <c r="M18" i="2" s="1"/>
  <c r="M17" i="2" s="1"/>
  <c r="Z147" i="2"/>
  <c r="Z146" i="2" s="1"/>
  <c r="Z145" i="2" s="1"/>
  <c r="Z144" i="2" s="1"/>
  <c r="V147" i="2"/>
  <c r="V146" i="2" s="1"/>
  <c r="V145" i="2" s="1"/>
  <c r="V144" i="2" s="1"/>
  <c r="V143" i="2" s="1"/>
  <c r="V142" i="2" s="1"/>
  <c r="V141" i="2" s="1"/>
  <c r="V140" i="2" s="1"/>
  <c r="V139" i="2" s="1"/>
  <c r="V138" i="2" s="1"/>
  <c r="V137" i="2" s="1"/>
  <c r="V136" i="2" s="1"/>
  <c r="V135" i="2" s="1"/>
  <c r="V134" i="2" s="1"/>
  <c r="V133" i="2" s="1"/>
  <c r="V132" i="2" s="1"/>
  <c r="V131" i="2" s="1"/>
  <c r="V130" i="2" s="1"/>
  <c r="V129" i="2" s="1"/>
  <c r="V128" i="2" s="1"/>
  <c r="V127" i="2" s="1"/>
  <c r="V126" i="2" s="1"/>
  <c r="V125" i="2" s="1"/>
  <c r="V124" i="2" s="1"/>
  <c r="V123" i="2" s="1"/>
  <c r="V122" i="2" s="1"/>
  <c r="V121" i="2" s="1"/>
  <c r="V120" i="2" s="1"/>
  <c r="V119" i="2" s="1"/>
  <c r="V118" i="2" s="1"/>
  <c r="V117" i="2" s="1"/>
  <c r="V116" i="2" s="1"/>
  <c r="V115" i="2" s="1"/>
  <c r="V114" i="2" s="1"/>
  <c r="V113" i="2" s="1"/>
  <c r="V112" i="2" s="1"/>
  <c r="V111" i="2" s="1"/>
  <c r="V110" i="2" s="1"/>
  <c r="V109" i="2" s="1"/>
  <c r="V108" i="2" s="1"/>
  <c r="V107" i="2" s="1"/>
  <c r="V106" i="2" s="1"/>
  <c r="V105" i="2" s="1"/>
  <c r="V104" i="2" s="1"/>
  <c r="V103" i="2" s="1"/>
  <c r="V102" i="2" s="1"/>
  <c r="V101" i="2" s="1"/>
  <c r="V100" i="2" s="1"/>
  <c r="V99" i="2" s="1"/>
  <c r="V98" i="2" s="1"/>
  <c r="V97" i="2" s="1"/>
  <c r="V96" i="2" s="1"/>
  <c r="V95" i="2" s="1"/>
  <c r="V94" i="2" s="1"/>
  <c r="V93" i="2" s="1"/>
  <c r="V92" i="2" s="1"/>
  <c r="V91" i="2" s="1"/>
  <c r="V90" i="2" s="1"/>
  <c r="V89" i="2" s="1"/>
  <c r="V88" i="2" s="1"/>
  <c r="V87" i="2" s="1"/>
  <c r="V86" i="2" s="1"/>
  <c r="V85" i="2" s="1"/>
  <c r="V84" i="2" s="1"/>
  <c r="V83" i="2" s="1"/>
  <c r="V82" i="2" s="1"/>
  <c r="V81" i="2" s="1"/>
  <c r="V80" i="2" s="1"/>
  <c r="V79" i="2" s="1"/>
  <c r="V78" i="2" s="1"/>
  <c r="V77" i="2" s="1"/>
  <c r="V76" i="2" s="1"/>
  <c r="V75" i="2" s="1"/>
  <c r="V74" i="2" s="1"/>
  <c r="V73" i="2" s="1"/>
  <c r="V72" i="2" s="1"/>
  <c r="V71" i="2" s="1"/>
  <c r="V70" i="2" s="1"/>
  <c r="V69" i="2" s="1"/>
  <c r="V68" i="2" s="1"/>
  <c r="V67" i="2" s="1"/>
  <c r="V66" i="2" s="1"/>
  <c r="V65" i="2" s="1"/>
  <c r="V64" i="2" s="1"/>
  <c r="V63" i="2" s="1"/>
  <c r="V62" i="2" s="1"/>
  <c r="V61" i="2" s="1"/>
  <c r="V60" i="2" s="1"/>
  <c r="V59" i="2" s="1"/>
  <c r="V58" i="2" s="1"/>
  <c r="V57" i="2" s="1"/>
  <c r="V56" i="2" s="1"/>
  <c r="V55" i="2" s="1"/>
  <c r="V54" i="2" s="1"/>
  <c r="V53" i="2" s="1"/>
  <c r="V52" i="2" s="1"/>
  <c r="V51" i="2" s="1"/>
  <c r="V50" i="2" s="1"/>
  <c r="V49" i="2" s="1"/>
  <c r="V48" i="2" s="1"/>
  <c r="V47" i="2" s="1"/>
  <c r="V46" i="2" s="1"/>
  <c r="V45" i="2" s="1"/>
  <c r="V44" i="2" s="1"/>
  <c r="V43" i="2" s="1"/>
  <c r="V42" i="2" s="1"/>
  <c r="V41" i="2" s="1"/>
  <c r="V40" i="2" s="1"/>
  <c r="V39" i="2" s="1"/>
  <c r="V38" i="2" s="1"/>
  <c r="V37" i="2" s="1"/>
  <c r="V36" i="2" s="1"/>
  <c r="V35" i="2" s="1"/>
  <c r="V34" i="2" s="1"/>
  <c r="V33" i="2" s="1"/>
  <c r="V32" i="2" s="1"/>
  <c r="V31" i="2" s="1"/>
  <c r="V30" i="2" s="1"/>
  <c r="V29" i="2" s="1"/>
  <c r="V28" i="2" s="1"/>
  <c r="V27" i="2" s="1"/>
  <c r="V26" i="2" s="1"/>
  <c r="V25" i="2" s="1"/>
  <c r="V24" i="2" s="1"/>
  <c r="V23" i="2" s="1"/>
  <c r="V22" i="2" s="1"/>
  <c r="V21" i="2" s="1"/>
  <c r="V20" i="2" s="1"/>
  <c r="V19" i="2" s="1"/>
  <c r="V18" i="2" s="1"/>
  <c r="V17" i="2" s="1"/>
  <c r="F147" i="2"/>
  <c r="F146" i="2" s="1"/>
  <c r="F145" i="2" s="1"/>
  <c r="F144" i="2" s="1"/>
  <c r="F143" i="2" s="1"/>
  <c r="F142" i="2" s="1"/>
  <c r="F141" i="2" s="1"/>
  <c r="F140" i="2" s="1"/>
  <c r="F139" i="2" s="1"/>
  <c r="F138" i="2" s="1"/>
  <c r="F137" i="2" s="1"/>
  <c r="F136" i="2" s="1"/>
  <c r="F135" i="2" s="1"/>
  <c r="F134" i="2" s="1"/>
  <c r="F133" i="2" s="1"/>
  <c r="F132" i="2" s="1"/>
  <c r="F131" i="2" s="1"/>
  <c r="F130" i="2" s="1"/>
  <c r="F129" i="2" s="1"/>
  <c r="F128" i="2" s="1"/>
  <c r="F127" i="2" s="1"/>
  <c r="F126" i="2" s="1"/>
  <c r="F125" i="2" s="1"/>
  <c r="F124" i="2" s="1"/>
  <c r="F123" i="2" s="1"/>
  <c r="F122" i="2" s="1"/>
  <c r="F121" i="2" s="1"/>
  <c r="F120" i="2" s="1"/>
  <c r="F119" i="2" s="1"/>
  <c r="F118" i="2" s="1"/>
  <c r="F117" i="2" s="1"/>
  <c r="F116" i="2" s="1"/>
  <c r="F115" i="2" s="1"/>
  <c r="F114" i="2" s="1"/>
  <c r="F113" i="2" s="1"/>
  <c r="F112" i="2" s="1"/>
  <c r="F111" i="2" s="1"/>
  <c r="F110" i="2" s="1"/>
  <c r="F109" i="2" s="1"/>
  <c r="F108" i="2" s="1"/>
  <c r="F107" i="2" s="1"/>
  <c r="F106" i="2" s="1"/>
  <c r="F105" i="2" s="1"/>
  <c r="F104" i="2" s="1"/>
  <c r="F103" i="2" s="1"/>
  <c r="F102" i="2" s="1"/>
  <c r="F101" i="2" s="1"/>
  <c r="F100" i="2" s="1"/>
  <c r="F99" i="2" s="1"/>
  <c r="F98" i="2" s="1"/>
  <c r="F97" i="2" s="1"/>
  <c r="F96" i="2" s="1"/>
  <c r="F95" i="2" s="1"/>
  <c r="F94" i="2" s="1"/>
  <c r="F93" i="2" s="1"/>
  <c r="F92" i="2" s="1"/>
  <c r="F91" i="2" s="1"/>
  <c r="F90" i="2" s="1"/>
  <c r="F89" i="2" s="1"/>
  <c r="F88" i="2" s="1"/>
  <c r="F87" i="2" s="1"/>
  <c r="F86" i="2" s="1"/>
  <c r="F85" i="2" s="1"/>
  <c r="F84" i="2" s="1"/>
  <c r="F83" i="2" s="1"/>
  <c r="F82" i="2" s="1"/>
  <c r="F81" i="2" s="1"/>
  <c r="F80" i="2" s="1"/>
  <c r="F79" i="2" s="1"/>
  <c r="F78" i="2" s="1"/>
  <c r="F77" i="2" s="1"/>
  <c r="F76" i="2" s="1"/>
  <c r="F75" i="2" s="1"/>
  <c r="F74" i="2" s="1"/>
  <c r="F73" i="2" s="1"/>
  <c r="F72" i="2" s="1"/>
  <c r="F71" i="2" s="1"/>
  <c r="F70" i="2" s="1"/>
  <c r="F69" i="2" s="1"/>
  <c r="F68" i="2" s="1"/>
  <c r="F67" i="2" s="1"/>
  <c r="F66" i="2" s="1"/>
  <c r="F65" i="2" s="1"/>
  <c r="F64" i="2" s="1"/>
  <c r="F63" i="2" s="1"/>
  <c r="F62" i="2" s="1"/>
  <c r="F61" i="2" s="1"/>
  <c r="F60" i="2" s="1"/>
  <c r="F59" i="2" s="1"/>
  <c r="F58" i="2" s="1"/>
  <c r="F57" i="2" s="1"/>
  <c r="F56" i="2" s="1"/>
  <c r="F55" i="2" s="1"/>
  <c r="F54" i="2" s="1"/>
  <c r="F53" i="2" s="1"/>
  <c r="F52" i="2" s="1"/>
  <c r="F51" i="2" s="1"/>
  <c r="F50" i="2" s="1"/>
  <c r="F49" i="2" s="1"/>
  <c r="F48" i="2" s="1"/>
  <c r="F47" i="2" s="1"/>
  <c r="F46" i="2" s="1"/>
  <c r="F45" i="2" s="1"/>
  <c r="F44" i="2" s="1"/>
  <c r="F43" i="2" s="1"/>
  <c r="F42" i="2" s="1"/>
  <c r="F41" i="2" s="1"/>
  <c r="F40" i="2" s="1"/>
  <c r="F39" i="2" s="1"/>
  <c r="F38" i="2" s="1"/>
  <c r="F37" i="2" s="1"/>
  <c r="F36" i="2" s="1"/>
  <c r="F35" i="2" s="1"/>
  <c r="F34" i="2" s="1"/>
  <c r="F33" i="2" s="1"/>
  <c r="F32" i="2" s="1"/>
  <c r="F31" i="2" s="1"/>
  <c r="F30" i="2" s="1"/>
  <c r="F29" i="2" s="1"/>
  <c r="F28" i="2" s="1"/>
  <c r="F27" i="2" s="1"/>
  <c r="F26" i="2" s="1"/>
  <c r="F25" i="2" s="1"/>
  <c r="F24" i="2" s="1"/>
  <c r="F23" i="2" s="1"/>
  <c r="F22" i="2" s="1"/>
  <c r="F21" i="2" s="1"/>
  <c r="F20" i="2" s="1"/>
  <c r="F19" i="2" s="1"/>
  <c r="F18" i="2" s="1"/>
  <c r="F17" i="2" s="1"/>
  <c r="C146" i="2"/>
  <c r="C145" i="2" s="1"/>
  <c r="C144" i="2" s="1"/>
  <c r="C143" i="2" s="1"/>
  <c r="X145" i="2"/>
  <c r="X144" i="2" s="1"/>
  <c r="X143" i="2" s="1"/>
  <c r="X142" i="2" s="1"/>
  <c r="X141" i="2" s="1"/>
  <c r="X140" i="2" s="1"/>
  <c r="X139" i="2" s="1"/>
  <c r="X138" i="2" s="1"/>
  <c r="X137" i="2" s="1"/>
  <c r="X136" i="2" s="1"/>
  <c r="X135" i="2" s="1"/>
  <c r="X134" i="2" s="1"/>
  <c r="X133" i="2" s="1"/>
  <c r="X132" i="2" s="1"/>
  <c r="X131" i="2" s="1"/>
  <c r="X130" i="2" s="1"/>
  <c r="X129" i="2" s="1"/>
  <c r="X128" i="2" s="1"/>
  <c r="X127" i="2" s="1"/>
  <c r="X126" i="2" s="1"/>
  <c r="X125" i="2" s="1"/>
  <c r="X124" i="2" s="1"/>
  <c r="X123" i="2" s="1"/>
  <c r="X122" i="2" s="1"/>
  <c r="X121" i="2" s="1"/>
  <c r="X120" i="2" s="1"/>
  <c r="X119" i="2" s="1"/>
  <c r="X118" i="2" s="1"/>
  <c r="X117" i="2" s="1"/>
  <c r="X116" i="2" s="1"/>
  <c r="X115" i="2" s="1"/>
  <c r="X114" i="2" s="1"/>
  <c r="X113" i="2" s="1"/>
  <c r="X112" i="2" s="1"/>
  <c r="X111" i="2" s="1"/>
  <c r="X110" i="2" s="1"/>
  <c r="X109" i="2" s="1"/>
  <c r="X108" i="2" s="1"/>
  <c r="X107" i="2" s="1"/>
  <c r="X106" i="2" s="1"/>
  <c r="X105" i="2" s="1"/>
  <c r="X104" i="2" s="1"/>
  <c r="X103" i="2" s="1"/>
  <c r="X102" i="2" s="1"/>
  <c r="X101" i="2" s="1"/>
  <c r="X100" i="2" s="1"/>
  <c r="X99" i="2" s="1"/>
  <c r="X98" i="2" s="1"/>
  <c r="X97" i="2" s="1"/>
  <c r="X96" i="2" s="1"/>
  <c r="X95" i="2" s="1"/>
  <c r="X94" i="2" s="1"/>
  <c r="X93" i="2" s="1"/>
  <c r="X92" i="2" s="1"/>
  <c r="X91" i="2" s="1"/>
  <c r="X90" i="2" s="1"/>
  <c r="X89" i="2" s="1"/>
  <c r="X88" i="2" s="1"/>
  <c r="X87" i="2" s="1"/>
  <c r="X86" i="2" s="1"/>
  <c r="X85" i="2" s="1"/>
  <c r="X84" i="2" s="1"/>
  <c r="X83" i="2" s="1"/>
  <c r="X82" i="2" s="1"/>
  <c r="X81" i="2" s="1"/>
  <c r="X80" i="2" s="1"/>
  <c r="X79" i="2" s="1"/>
  <c r="X78" i="2" s="1"/>
  <c r="X77" i="2" s="1"/>
  <c r="X76" i="2" s="1"/>
  <c r="X75" i="2" s="1"/>
  <c r="X74" i="2" s="1"/>
  <c r="X73" i="2" s="1"/>
  <c r="X72" i="2" s="1"/>
  <c r="X71" i="2" s="1"/>
  <c r="X70" i="2" s="1"/>
  <c r="X69" i="2" s="1"/>
  <c r="X68" i="2" s="1"/>
  <c r="X67" i="2" s="1"/>
  <c r="X66" i="2" s="1"/>
  <c r="X65" i="2" s="1"/>
  <c r="X64" i="2" s="1"/>
  <c r="X63" i="2" s="1"/>
  <c r="X62" i="2" s="1"/>
  <c r="X61" i="2" s="1"/>
  <c r="X60" i="2" s="1"/>
  <c r="X59" i="2" s="1"/>
  <c r="X58" i="2" s="1"/>
  <c r="X57" i="2" s="1"/>
  <c r="X56" i="2" s="1"/>
  <c r="X55" i="2" s="1"/>
  <c r="X54" i="2" s="1"/>
  <c r="X53" i="2" s="1"/>
  <c r="X52" i="2" s="1"/>
  <c r="X51" i="2" s="1"/>
  <c r="X50" i="2" s="1"/>
  <c r="X49" i="2" s="1"/>
  <c r="X48" i="2" s="1"/>
  <c r="X47" i="2" s="1"/>
  <c r="X46" i="2" s="1"/>
  <c r="X45" i="2" s="1"/>
  <c r="X44" i="2" s="1"/>
  <c r="X43" i="2" s="1"/>
  <c r="X42" i="2" s="1"/>
  <c r="X41" i="2" s="1"/>
  <c r="X40" i="2" s="1"/>
  <c r="X39" i="2" s="1"/>
  <c r="X38" i="2" s="1"/>
  <c r="X37" i="2" s="1"/>
  <c r="X36" i="2" s="1"/>
  <c r="X35" i="2" s="1"/>
  <c r="X34" i="2" s="1"/>
  <c r="X33" i="2" s="1"/>
  <c r="X32" i="2" s="1"/>
  <c r="X31" i="2" s="1"/>
  <c r="X30" i="2" s="1"/>
  <c r="X29" i="2" s="1"/>
  <c r="X28" i="2" s="1"/>
  <c r="X27" i="2" s="1"/>
  <c r="X26" i="2" s="1"/>
  <c r="X25" i="2" s="1"/>
  <c r="X24" i="2" s="1"/>
  <c r="X23" i="2" s="1"/>
  <c r="X22" i="2" s="1"/>
  <c r="X21" i="2" s="1"/>
  <c r="X20" i="2" s="1"/>
  <c r="X19" i="2" s="1"/>
  <c r="X18" i="2" s="1"/>
  <c r="X17" i="2" s="1"/>
  <c r="L145" i="2"/>
  <c r="L144" i="2" s="1"/>
  <c r="L143" i="2" s="1"/>
  <c r="L142" i="2" s="1"/>
  <c r="H145" i="2"/>
  <c r="H144" i="2" s="1"/>
  <c r="H143" i="2" s="1"/>
  <c r="H142" i="2" s="1"/>
  <c r="H141" i="2" s="1"/>
  <c r="H140" i="2" s="1"/>
  <c r="H139" i="2" s="1"/>
  <c r="H138" i="2" s="1"/>
  <c r="H137" i="2" s="1"/>
  <c r="H136" i="2" s="1"/>
  <c r="H135" i="2" s="1"/>
  <c r="H134" i="2" s="1"/>
  <c r="H133" i="2" s="1"/>
  <c r="H132" i="2" s="1"/>
  <c r="H131" i="2" s="1"/>
  <c r="H130" i="2" s="1"/>
  <c r="H129" i="2" s="1"/>
  <c r="H128" i="2" s="1"/>
  <c r="H127" i="2" s="1"/>
  <c r="H126" i="2" s="1"/>
  <c r="H125" i="2" s="1"/>
  <c r="H124" i="2" s="1"/>
  <c r="H123" i="2" s="1"/>
  <c r="H122" i="2" s="1"/>
  <c r="H121" i="2" s="1"/>
  <c r="H120" i="2" s="1"/>
  <c r="H119" i="2" s="1"/>
  <c r="H118" i="2" s="1"/>
  <c r="H117" i="2" s="1"/>
  <c r="H116" i="2" s="1"/>
  <c r="H115" i="2" s="1"/>
  <c r="H114" i="2" s="1"/>
  <c r="H113" i="2" s="1"/>
  <c r="H112" i="2" s="1"/>
  <c r="H111" i="2" s="1"/>
  <c r="H110" i="2" s="1"/>
  <c r="H109" i="2" s="1"/>
  <c r="H108" i="2" s="1"/>
  <c r="H107" i="2" s="1"/>
  <c r="H106" i="2" s="1"/>
  <c r="H105" i="2" s="1"/>
  <c r="H104" i="2" s="1"/>
  <c r="H103" i="2" s="1"/>
  <c r="H102" i="2" s="1"/>
  <c r="H101" i="2" s="1"/>
  <c r="H100" i="2" s="1"/>
  <c r="H99" i="2" s="1"/>
  <c r="H98" i="2" s="1"/>
  <c r="H97" i="2" s="1"/>
  <c r="H96" i="2" s="1"/>
  <c r="H95" i="2" s="1"/>
  <c r="H94" i="2" s="1"/>
  <c r="H93" i="2" s="1"/>
  <c r="H92" i="2" s="1"/>
  <c r="H91" i="2" s="1"/>
  <c r="H90" i="2" s="1"/>
  <c r="H89" i="2" s="1"/>
  <c r="H88" i="2" s="1"/>
  <c r="H87" i="2" s="1"/>
  <c r="H86" i="2" s="1"/>
  <c r="H85" i="2" s="1"/>
  <c r="H84" i="2" s="1"/>
  <c r="H83" i="2" s="1"/>
  <c r="H82" i="2" s="1"/>
  <c r="H81" i="2" s="1"/>
  <c r="H80" i="2" s="1"/>
  <c r="H79" i="2" s="1"/>
  <c r="H78" i="2" s="1"/>
  <c r="H77" i="2" s="1"/>
  <c r="H76" i="2" s="1"/>
  <c r="H75" i="2" s="1"/>
  <c r="H74" i="2" s="1"/>
  <c r="H73" i="2" s="1"/>
  <c r="H72" i="2" s="1"/>
  <c r="H71" i="2" s="1"/>
  <c r="H70" i="2" s="1"/>
  <c r="H69" i="2" s="1"/>
  <c r="H68" i="2" s="1"/>
  <c r="H67" i="2" s="1"/>
  <c r="H66" i="2" s="1"/>
  <c r="H65" i="2" s="1"/>
  <c r="H64" i="2" s="1"/>
  <c r="H63" i="2" s="1"/>
  <c r="H62" i="2" s="1"/>
  <c r="H61" i="2" s="1"/>
  <c r="H60" i="2" s="1"/>
  <c r="H59" i="2" s="1"/>
  <c r="H58" i="2" s="1"/>
  <c r="H57" i="2" s="1"/>
  <c r="H56" i="2" s="1"/>
  <c r="H55" i="2" s="1"/>
  <c r="H54" i="2" s="1"/>
  <c r="H53" i="2" s="1"/>
  <c r="H52" i="2" s="1"/>
  <c r="H51" i="2" s="1"/>
  <c r="H50" i="2" s="1"/>
  <c r="H49" i="2" s="1"/>
  <c r="H48" i="2" s="1"/>
  <c r="H47" i="2" s="1"/>
  <c r="H46" i="2" s="1"/>
  <c r="H45" i="2" s="1"/>
  <c r="H44" i="2" s="1"/>
  <c r="H43" i="2" s="1"/>
  <c r="H42" i="2" s="1"/>
  <c r="H41" i="2" s="1"/>
  <c r="H40" i="2" s="1"/>
  <c r="H39" i="2" s="1"/>
  <c r="H38" i="2" s="1"/>
  <c r="H37" i="2" s="1"/>
  <c r="H36" i="2" s="1"/>
  <c r="H35" i="2" s="1"/>
  <c r="H34" i="2" s="1"/>
  <c r="H33" i="2" s="1"/>
  <c r="H32" i="2" s="1"/>
  <c r="H31" i="2" s="1"/>
  <c r="H30" i="2" s="1"/>
  <c r="H29" i="2" s="1"/>
  <c r="H28" i="2" s="1"/>
  <c r="H27" i="2" s="1"/>
  <c r="H26" i="2" s="1"/>
  <c r="H25" i="2" s="1"/>
  <c r="H24" i="2" s="1"/>
  <c r="H23" i="2" s="1"/>
  <c r="H22" i="2" s="1"/>
  <c r="H21" i="2" s="1"/>
  <c r="H20" i="2" s="1"/>
  <c r="H19" i="2" s="1"/>
  <c r="H18" i="2" s="1"/>
  <c r="H17" i="2" s="1"/>
  <c r="Q144" i="2"/>
  <c r="Q143" i="2" s="1"/>
  <c r="Q142" i="2" s="1"/>
  <c r="Q141" i="2" s="1"/>
  <c r="Q140" i="2" s="1"/>
  <c r="Q139" i="2" s="1"/>
  <c r="Q138" i="2" s="1"/>
  <c r="Q137" i="2" s="1"/>
  <c r="Q136" i="2" s="1"/>
  <c r="Q135" i="2" s="1"/>
  <c r="Q134" i="2" s="1"/>
  <c r="Q133" i="2" s="1"/>
  <c r="Q132" i="2" s="1"/>
  <c r="Q131" i="2" s="1"/>
  <c r="Q130" i="2" s="1"/>
  <c r="Q129" i="2" s="1"/>
  <c r="Q128" i="2" s="1"/>
  <c r="Q127" i="2" s="1"/>
  <c r="Q126" i="2" s="1"/>
  <c r="Q125" i="2" s="1"/>
  <c r="Q124" i="2" s="1"/>
  <c r="Q123" i="2" s="1"/>
  <c r="Q122" i="2" s="1"/>
  <c r="Q121" i="2" s="1"/>
  <c r="Q120" i="2" s="1"/>
  <c r="Q119" i="2" s="1"/>
  <c r="Q118" i="2" s="1"/>
  <c r="Q117" i="2" s="1"/>
  <c r="Q116" i="2" s="1"/>
  <c r="Q115" i="2" s="1"/>
  <c r="Q114" i="2" s="1"/>
  <c r="Q113" i="2" s="1"/>
  <c r="Q112" i="2" s="1"/>
  <c r="Q111" i="2" s="1"/>
  <c r="Q110" i="2" s="1"/>
  <c r="Q109" i="2" s="1"/>
  <c r="Q108" i="2" s="1"/>
  <c r="Q107" i="2" s="1"/>
  <c r="Q106" i="2" s="1"/>
  <c r="Q105" i="2" s="1"/>
  <c r="Q104" i="2" s="1"/>
  <c r="Q103" i="2" s="1"/>
  <c r="Q102" i="2" s="1"/>
  <c r="Q101" i="2" s="1"/>
  <c r="Q100" i="2" s="1"/>
  <c r="Q99" i="2" s="1"/>
  <c r="Q98" i="2" s="1"/>
  <c r="Q97" i="2" s="1"/>
  <c r="Q96" i="2" s="1"/>
  <c r="Q95" i="2" s="1"/>
  <c r="Q94" i="2" s="1"/>
  <c r="Q93" i="2" s="1"/>
  <c r="Q92" i="2" s="1"/>
  <c r="Q91" i="2" s="1"/>
  <c r="Q90" i="2" s="1"/>
  <c r="Q89" i="2" s="1"/>
  <c r="Q88" i="2" s="1"/>
  <c r="Q87" i="2" s="1"/>
  <c r="Q86" i="2" s="1"/>
  <c r="Q85" i="2" s="1"/>
  <c r="Q84" i="2" s="1"/>
  <c r="Q83" i="2" s="1"/>
  <c r="Q82" i="2" s="1"/>
  <c r="Q81" i="2" s="1"/>
  <c r="Q80" i="2" s="1"/>
  <c r="Q79" i="2" s="1"/>
  <c r="Q78" i="2" s="1"/>
  <c r="Q77" i="2" s="1"/>
  <c r="Q76" i="2" s="1"/>
  <c r="Q75" i="2" s="1"/>
  <c r="Q74" i="2" s="1"/>
  <c r="Q73" i="2" s="1"/>
  <c r="Q72" i="2" s="1"/>
  <c r="Q71" i="2" s="1"/>
  <c r="Q70" i="2" s="1"/>
  <c r="Q69" i="2" s="1"/>
  <c r="Q68" i="2" s="1"/>
  <c r="Q67" i="2" s="1"/>
  <c r="Q66" i="2" s="1"/>
  <c r="Q65" i="2" s="1"/>
  <c r="Q64" i="2" s="1"/>
  <c r="Q63" i="2" s="1"/>
  <c r="Q62" i="2" s="1"/>
  <c r="Q61" i="2" s="1"/>
  <c r="Q60" i="2" s="1"/>
  <c r="Q59" i="2" s="1"/>
  <c r="Q58" i="2" s="1"/>
  <c r="Q57" i="2" s="1"/>
  <c r="Q56" i="2" s="1"/>
  <c r="Q55" i="2" s="1"/>
  <c r="Q54" i="2" s="1"/>
  <c r="Q53" i="2" s="1"/>
  <c r="Q52" i="2" s="1"/>
  <c r="Q51" i="2" s="1"/>
  <c r="Q50" i="2" s="1"/>
  <c r="Q49" i="2" s="1"/>
  <c r="Q48" i="2" s="1"/>
  <c r="Q47" i="2" s="1"/>
  <c r="Q46" i="2" s="1"/>
  <c r="Q45" i="2" s="1"/>
  <c r="Q44" i="2" s="1"/>
  <c r="Q43" i="2" s="1"/>
  <c r="Q42" i="2" s="1"/>
  <c r="Q41" i="2" s="1"/>
  <c r="Q40" i="2" s="1"/>
  <c r="Q39" i="2" s="1"/>
  <c r="Q38" i="2" s="1"/>
  <c r="Q37" i="2" s="1"/>
  <c r="Q36" i="2" s="1"/>
  <c r="Q35" i="2" s="1"/>
  <c r="Q34" i="2" s="1"/>
  <c r="Q33" i="2" s="1"/>
  <c r="Q32" i="2" s="1"/>
  <c r="Q31" i="2" s="1"/>
  <c r="Q30" i="2" s="1"/>
  <c r="Q29" i="2" s="1"/>
  <c r="Q28" i="2" s="1"/>
  <c r="Q27" i="2" s="1"/>
  <c r="Q26" i="2" s="1"/>
  <c r="Q25" i="2" s="1"/>
  <c r="Q24" i="2" s="1"/>
  <c r="Q23" i="2" s="1"/>
  <c r="Q22" i="2" s="1"/>
  <c r="Q21" i="2" s="1"/>
  <c r="Q20" i="2" s="1"/>
  <c r="Q19" i="2" s="1"/>
  <c r="Q18" i="2" s="1"/>
  <c r="Q17" i="2" s="1"/>
  <c r="Z143" i="2"/>
  <c r="Z142" i="2" s="1"/>
  <c r="Z141" i="2" s="1"/>
  <c r="Z140" i="2" s="1"/>
  <c r="Z139" i="2" s="1"/>
  <c r="Z138" i="2" s="1"/>
  <c r="Z137" i="2" s="1"/>
  <c r="Z136" i="2" s="1"/>
  <c r="Z135" i="2" s="1"/>
  <c r="Z134" i="2" s="1"/>
  <c r="Z133" i="2" s="1"/>
  <c r="Z132" i="2" s="1"/>
  <c r="Z131" i="2" s="1"/>
  <c r="Z130" i="2" s="1"/>
  <c r="Z129" i="2" s="1"/>
  <c r="Z128" i="2" s="1"/>
  <c r="Z127" i="2" s="1"/>
  <c r="Z126" i="2" s="1"/>
  <c r="Z125" i="2" s="1"/>
  <c r="Z124" i="2" s="1"/>
  <c r="Z123" i="2" s="1"/>
  <c r="Z122" i="2" s="1"/>
  <c r="Z121" i="2" s="1"/>
  <c r="Z120" i="2" s="1"/>
  <c r="Z119" i="2" s="1"/>
  <c r="Z118" i="2" s="1"/>
  <c r="Z117" i="2" s="1"/>
  <c r="Z116" i="2" s="1"/>
  <c r="Z115" i="2" s="1"/>
  <c r="Z114" i="2" s="1"/>
  <c r="Z113" i="2" s="1"/>
  <c r="Z112" i="2" s="1"/>
  <c r="Z111" i="2" s="1"/>
  <c r="Z110" i="2" s="1"/>
  <c r="Z109" i="2" s="1"/>
  <c r="Z108" i="2" s="1"/>
  <c r="Z107" i="2" s="1"/>
  <c r="Z106" i="2" s="1"/>
  <c r="Z105" i="2" s="1"/>
  <c r="Z104" i="2" s="1"/>
  <c r="Z103" i="2" s="1"/>
  <c r="Z102" i="2" s="1"/>
  <c r="Z101" i="2" s="1"/>
  <c r="Z100" i="2" s="1"/>
  <c r="Z99" i="2" s="1"/>
  <c r="Z98" i="2" s="1"/>
  <c r="Z97" i="2" s="1"/>
  <c r="Z96" i="2" s="1"/>
  <c r="Z95" i="2" s="1"/>
  <c r="Z94" i="2" s="1"/>
  <c r="Z93" i="2" s="1"/>
  <c r="Z92" i="2" s="1"/>
  <c r="Z91" i="2" s="1"/>
  <c r="Z90" i="2" s="1"/>
  <c r="Z89" i="2" s="1"/>
  <c r="Z88" i="2" s="1"/>
  <c r="Z87" i="2" s="1"/>
  <c r="Z86" i="2" s="1"/>
  <c r="Z85" i="2" s="1"/>
  <c r="Z84" i="2" s="1"/>
  <c r="Z83" i="2" s="1"/>
  <c r="Z82" i="2" s="1"/>
  <c r="Z81" i="2" s="1"/>
  <c r="Z80" i="2" s="1"/>
  <c r="Z79" i="2" s="1"/>
  <c r="Z78" i="2" s="1"/>
  <c r="Z77" i="2" s="1"/>
  <c r="Z76" i="2" s="1"/>
  <c r="Z75" i="2" s="1"/>
  <c r="Z74" i="2" s="1"/>
  <c r="Z73" i="2" s="1"/>
  <c r="Z72" i="2" s="1"/>
  <c r="Z71" i="2" s="1"/>
  <c r="Z70" i="2" s="1"/>
  <c r="Z69" i="2" s="1"/>
  <c r="Z68" i="2" s="1"/>
  <c r="Z67" i="2" s="1"/>
  <c r="Z66" i="2" s="1"/>
  <c r="Z65" i="2" s="1"/>
  <c r="Z64" i="2" s="1"/>
  <c r="Z63" i="2" s="1"/>
  <c r="Z62" i="2" s="1"/>
  <c r="Z61" i="2" s="1"/>
  <c r="Z60" i="2" s="1"/>
  <c r="Z59" i="2" s="1"/>
  <c r="Z58" i="2" s="1"/>
  <c r="Z57" i="2" s="1"/>
  <c r="Z56" i="2" s="1"/>
  <c r="Z55" i="2" s="1"/>
  <c r="Z54" i="2" s="1"/>
  <c r="Z53" i="2" s="1"/>
  <c r="Z52" i="2" s="1"/>
  <c r="Z51" i="2" s="1"/>
  <c r="Z50" i="2" s="1"/>
  <c r="Z49" i="2" s="1"/>
  <c r="Z48" i="2" s="1"/>
  <c r="Z47" i="2" s="1"/>
  <c r="Z46" i="2" s="1"/>
  <c r="Z45" i="2" s="1"/>
  <c r="Z44" i="2" s="1"/>
  <c r="Z43" i="2" s="1"/>
  <c r="Z42" i="2" s="1"/>
  <c r="Z41" i="2" s="1"/>
  <c r="Z40" i="2" s="1"/>
  <c r="Z39" i="2" s="1"/>
  <c r="Z38" i="2" s="1"/>
  <c r="Z37" i="2" s="1"/>
  <c r="Z36" i="2" s="1"/>
  <c r="Z35" i="2" s="1"/>
  <c r="Z34" i="2" s="1"/>
  <c r="Z33" i="2" s="1"/>
  <c r="Z32" i="2" s="1"/>
  <c r="Z31" i="2" s="1"/>
  <c r="Z30" i="2" s="1"/>
  <c r="Z29" i="2" s="1"/>
  <c r="Z28" i="2" s="1"/>
  <c r="Z27" i="2" s="1"/>
  <c r="Z26" i="2" s="1"/>
  <c r="Z25" i="2" s="1"/>
  <c r="Z24" i="2" s="1"/>
  <c r="Z23" i="2" s="1"/>
  <c r="Z22" i="2" s="1"/>
  <c r="Z21" i="2" s="1"/>
  <c r="Z20" i="2" s="1"/>
  <c r="Z19" i="2" s="1"/>
  <c r="Z18" i="2" s="1"/>
  <c r="Z17" i="2" s="1"/>
  <c r="C142" i="2"/>
  <c r="C141" i="2" s="1"/>
  <c r="C140" i="2" s="1"/>
  <c r="C139" i="2" s="1"/>
  <c r="C138" i="2" s="1"/>
  <c r="C137" i="2" s="1"/>
  <c r="C136" i="2" s="1"/>
  <c r="C135" i="2" s="1"/>
  <c r="C134" i="2" s="1"/>
  <c r="C133" i="2" s="1"/>
  <c r="C132" i="2" s="1"/>
  <c r="C131" i="2" s="1"/>
  <c r="C130" i="2" s="1"/>
  <c r="C129" i="2" s="1"/>
  <c r="C128" i="2" s="1"/>
  <c r="C127" i="2" s="1"/>
  <c r="C126" i="2" s="1"/>
  <c r="C125" i="2" s="1"/>
  <c r="C124" i="2" s="1"/>
  <c r="C123" i="2" s="1"/>
  <c r="C122" i="2" s="1"/>
  <c r="C121" i="2" s="1"/>
  <c r="C120" i="2" s="1"/>
  <c r="C119" i="2" s="1"/>
  <c r="C118" i="2" s="1"/>
  <c r="C117" i="2" s="1"/>
  <c r="C116" i="2" s="1"/>
  <c r="C115" i="2" s="1"/>
  <c r="C114" i="2" s="1"/>
  <c r="C113" i="2" s="1"/>
  <c r="C112" i="2" s="1"/>
  <c r="C111" i="2" s="1"/>
  <c r="C110" i="2" s="1"/>
  <c r="C109" i="2" s="1"/>
  <c r="C108" i="2" s="1"/>
  <c r="C107" i="2" s="1"/>
  <c r="C106" i="2" s="1"/>
  <c r="C105" i="2" s="1"/>
  <c r="C104" i="2" s="1"/>
  <c r="C103" i="2" s="1"/>
  <c r="C102" i="2" s="1"/>
  <c r="C101" i="2" s="1"/>
  <c r="C100" i="2" s="1"/>
  <c r="C99" i="2" s="1"/>
  <c r="C98" i="2" s="1"/>
  <c r="C97" i="2" s="1"/>
  <c r="C96" i="2" s="1"/>
  <c r="C95" i="2" s="1"/>
  <c r="C94" i="2" s="1"/>
  <c r="C93" i="2" s="1"/>
  <c r="C92" i="2" s="1"/>
  <c r="C91" i="2" s="1"/>
  <c r="C90" i="2" s="1"/>
  <c r="C89" i="2" s="1"/>
  <c r="C88" i="2" s="1"/>
  <c r="C87" i="2" s="1"/>
  <c r="C86" i="2" s="1"/>
  <c r="C85" i="2" s="1"/>
  <c r="C84" i="2" s="1"/>
  <c r="C83" i="2" s="1"/>
  <c r="C82" i="2" s="1"/>
  <c r="C81" i="2" s="1"/>
  <c r="C80" i="2" s="1"/>
  <c r="C79" i="2" s="1"/>
  <c r="C78" i="2" s="1"/>
  <c r="C77" i="2" s="1"/>
  <c r="C76" i="2" s="1"/>
  <c r="C75" i="2" s="1"/>
  <c r="C74" i="2" s="1"/>
  <c r="C73" i="2" s="1"/>
  <c r="C72" i="2" s="1"/>
  <c r="C71" i="2" s="1"/>
  <c r="C70" i="2" s="1"/>
  <c r="C69" i="2" s="1"/>
  <c r="C68" i="2" s="1"/>
  <c r="C67" i="2" s="1"/>
  <c r="C66" i="2" s="1"/>
  <c r="C65" i="2" s="1"/>
  <c r="C64" i="2" s="1"/>
  <c r="C63" i="2" s="1"/>
  <c r="C62" i="2" s="1"/>
  <c r="C61" i="2" s="1"/>
  <c r="C60" i="2" s="1"/>
  <c r="C59" i="2" s="1"/>
  <c r="C58" i="2" s="1"/>
  <c r="C57" i="2" s="1"/>
  <c r="C56" i="2" s="1"/>
  <c r="C55" i="2" s="1"/>
  <c r="C54" i="2" s="1"/>
  <c r="C53" i="2" s="1"/>
  <c r="C52" i="2" s="1"/>
  <c r="C51" i="2" s="1"/>
  <c r="C50" i="2" s="1"/>
  <c r="C49" i="2" s="1"/>
  <c r="C48" i="2" s="1"/>
  <c r="C47" i="2" s="1"/>
  <c r="C46" i="2" s="1"/>
  <c r="C45" i="2" s="1"/>
  <c r="C44" i="2" s="1"/>
  <c r="C43" i="2" s="1"/>
  <c r="C42" i="2" s="1"/>
  <c r="C41" i="2" s="1"/>
  <c r="C40" i="2" s="1"/>
  <c r="C39" i="2" s="1"/>
  <c r="C38" i="2" s="1"/>
  <c r="C37" i="2" s="1"/>
  <c r="C36" i="2" s="1"/>
  <c r="C35" i="2" s="1"/>
  <c r="C34" i="2" s="1"/>
  <c r="C33" i="2" s="1"/>
  <c r="C32" i="2" s="1"/>
  <c r="C31" i="2" s="1"/>
  <c r="C30" i="2" s="1"/>
  <c r="C29" i="2" s="1"/>
  <c r="C28" i="2" s="1"/>
  <c r="C27" i="2" s="1"/>
  <c r="C26" i="2" s="1"/>
  <c r="C25" i="2" s="1"/>
  <c r="C24" i="2" s="1"/>
  <c r="C23" i="2" s="1"/>
  <c r="C22" i="2" s="1"/>
  <c r="C21" i="2" s="1"/>
  <c r="C20" i="2" s="1"/>
  <c r="C19" i="2" s="1"/>
  <c r="C18" i="2" s="1"/>
  <c r="C17" i="2" s="1"/>
  <c r="L141" i="2"/>
  <c r="L140" i="2" s="1"/>
  <c r="L139" i="2" s="1"/>
  <c r="L138" i="2" s="1"/>
  <c r="L137" i="2" s="1"/>
  <c r="L136" i="2" s="1"/>
  <c r="L135" i="2" s="1"/>
  <c r="L134" i="2" s="1"/>
  <c r="L133" i="2" s="1"/>
  <c r="L132" i="2" s="1"/>
  <c r="L131" i="2" s="1"/>
  <c r="L130" i="2" s="1"/>
  <c r="L129" i="2" s="1"/>
  <c r="L128" i="2" s="1"/>
  <c r="L127" i="2" s="1"/>
  <c r="L126" i="2" s="1"/>
  <c r="L125" i="2" s="1"/>
  <c r="L124" i="2" s="1"/>
  <c r="L123" i="2" s="1"/>
  <c r="L122" i="2" s="1"/>
  <c r="L121" i="2" s="1"/>
  <c r="L120" i="2" s="1"/>
  <c r="L119" i="2" s="1"/>
  <c r="L118" i="2" s="1"/>
  <c r="L117" i="2" s="1"/>
  <c r="L116" i="2" s="1"/>
  <c r="L115" i="2" s="1"/>
  <c r="L114" i="2" s="1"/>
  <c r="L113" i="2" s="1"/>
  <c r="L112" i="2" s="1"/>
  <c r="L111" i="2" s="1"/>
  <c r="L110" i="2" s="1"/>
  <c r="L109" i="2" s="1"/>
  <c r="L108" i="2" s="1"/>
  <c r="L107" i="2" s="1"/>
  <c r="L106" i="2" s="1"/>
  <c r="L105" i="2" s="1"/>
  <c r="L104" i="2" s="1"/>
  <c r="L103" i="2" s="1"/>
  <c r="L102" i="2" s="1"/>
  <c r="L101" i="2" s="1"/>
  <c r="L100" i="2" s="1"/>
  <c r="L99" i="2" s="1"/>
  <c r="L98" i="2" s="1"/>
  <c r="L97" i="2" s="1"/>
  <c r="L96" i="2" s="1"/>
  <c r="L95" i="2" s="1"/>
  <c r="L94" i="2" s="1"/>
  <c r="L93" i="2" s="1"/>
  <c r="L92" i="2" s="1"/>
  <c r="L91" i="2" s="1"/>
  <c r="L90" i="2" s="1"/>
  <c r="L89" i="2" s="1"/>
  <c r="L88" i="2" s="1"/>
  <c r="L87" i="2" s="1"/>
  <c r="L86" i="2" s="1"/>
  <c r="L85" i="2" s="1"/>
  <c r="L84" i="2" s="1"/>
  <c r="L83" i="2" s="1"/>
  <c r="L82" i="2" s="1"/>
  <c r="L81" i="2" s="1"/>
  <c r="L80" i="2" s="1"/>
  <c r="L79" i="2" s="1"/>
  <c r="L78" i="2" s="1"/>
  <c r="L77" i="2" s="1"/>
  <c r="L76" i="2" s="1"/>
  <c r="L75" i="2" s="1"/>
  <c r="L74" i="2" s="1"/>
  <c r="L73" i="2" s="1"/>
  <c r="L72" i="2" s="1"/>
  <c r="L71" i="2" s="1"/>
  <c r="L70" i="2" s="1"/>
  <c r="L69" i="2" s="1"/>
  <c r="L68" i="2" s="1"/>
  <c r="L67" i="2" s="1"/>
  <c r="L66" i="2" s="1"/>
  <c r="L65" i="2" s="1"/>
  <c r="L64" i="2" s="1"/>
  <c r="L63" i="2" s="1"/>
  <c r="L62" i="2" s="1"/>
  <c r="L61" i="2" s="1"/>
  <c r="L60" i="2" s="1"/>
  <c r="L59" i="2" s="1"/>
  <c r="L58" i="2" s="1"/>
  <c r="L57" i="2" s="1"/>
  <c r="L56" i="2" s="1"/>
  <c r="L55" i="2" s="1"/>
  <c r="L54" i="2" s="1"/>
  <c r="L53" i="2" s="1"/>
  <c r="L52" i="2" s="1"/>
  <c r="L51" i="2" s="1"/>
  <c r="L50" i="2" s="1"/>
  <c r="L49" i="2" s="1"/>
  <c r="L48" i="2" s="1"/>
  <c r="L47" i="2" s="1"/>
  <c r="L46" i="2" s="1"/>
  <c r="L45" i="2" s="1"/>
  <c r="L44" i="2" s="1"/>
  <c r="L43" i="2" s="1"/>
  <c r="L42" i="2" s="1"/>
  <c r="L41" i="2" s="1"/>
  <c r="L40" i="2" s="1"/>
  <c r="L39" i="2" s="1"/>
  <c r="L38" i="2" s="1"/>
  <c r="L37" i="2" s="1"/>
  <c r="L36" i="2" s="1"/>
  <c r="L35" i="2" s="1"/>
  <c r="L34" i="2" s="1"/>
  <c r="L33" i="2" s="1"/>
  <c r="L32" i="2" s="1"/>
  <c r="L31" i="2" s="1"/>
  <c r="L30" i="2" s="1"/>
  <c r="L29" i="2" s="1"/>
  <c r="L28" i="2" s="1"/>
  <c r="L27" i="2" s="1"/>
  <c r="L26" i="2" s="1"/>
  <c r="L25" i="2" s="1"/>
  <c r="L24" i="2" s="1"/>
  <c r="L23" i="2" s="1"/>
  <c r="L22" i="2" s="1"/>
  <c r="L21" i="2" s="1"/>
  <c r="L20" i="2" s="1"/>
  <c r="L19" i="2" s="1"/>
  <c r="L18" i="2" s="1"/>
  <c r="L17" i="2" s="1"/>
  <c r="AC17" i="2"/>
  <c r="AC664" i="2"/>
  <c r="AC663" i="2" s="1"/>
  <c r="AC662" i="2" s="1"/>
  <c r="AC661" i="2" s="1"/>
  <c r="AC660" i="2" s="1"/>
  <c r="AC659" i="2" s="1"/>
  <c r="AC658" i="2" s="1"/>
  <c r="AC657" i="2" s="1"/>
  <c r="AC656" i="2" s="1"/>
  <c r="AC655" i="2" s="1"/>
  <c r="AC654" i="2" s="1"/>
  <c r="AC653" i="2" s="1"/>
  <c r="AC652" i="2" s="1"/>
  <c r="AC651" i="2" s="1"/>
  <c r="AC650" i="2" s="1"/>
  <c r="AC649" i="2" s="1"/>
  <c r="AC648" i="2" s="1"/>
  <c r="AC647" i="2" s="1"/>
  <c r="AC646" i="2" s="1"/>
  <c r="AC645" i="2" s="1"/>
  <c r="AC644" i="2" s="1"/>
  <c r="AC643" i="2" s="1"/>
  <c r="AC642" i="2" s="1"/>
  <c r="AC641" i="2" s="1"/>
  <c r="AC640" i="2" s="1"/>
  <c r="AC639" i="2" s="1"/>
  <c r="AC638" i="2" s="1"/>
  <c r="AC637" i="2" s="1"/>
  <c r="AC636" i="2" s="1"/>
  <c r="AC635" i="2" s="1"/>
  <c r="AC634" i="2" s="1"/>
  <c r="AC633" i="2" s="1"/>
  <c r="AC632" i="2" s="1"/>
  <c r="AC631" i="2" s="1"/>
  <c r="AC630" i="2" s="1"/>
  <c r="AC629" i="2" s="1"/>
  <c r="AC628" i="2" s="1"/>
  <c r="AC627" i="2" s="1"/>
  <c r="AC626" i="2" s="1"/>
  <c r="AC625" i="2" s="1"/>
  <c r="AC624" i="2" s="1"/>
  <c r="AC623" i="2" s="1"/>
  <c r="AC622" i="2" s="1"/>
  <c r="AC621" i="2" s="1"/>
  <c r="AC620" i="2" s="1"/>
  <c r="AC619" i="2" s="1"/>
  <c r="AC618" i="2" s="1"/>
  <c r="AC617" i="2" s="1"/>
  <c r="AC616" i="2" s="1"/>
  <c r="AC615" i="2" s="1"/>
  <c r="AC614" i="2" s="1"/>
  <c r="AC613" i="2" s="1"/>
  <c r="AC612" i="2" s="1"/>
  <c r="AC611" i="2" s="1"/>
  <c r="AC610" i="2" s="1"/>
  <c r="AC609" i="2" s="1"/>
  <c r="AC608" i="2" s="1"/>
  <c r="AC607" i="2" s="1"/>
  <c r="AC606" i="2" s="1"/>
  <c r="AC605" i="2" s="1"/>
  <c r="AC604" i="2" s="1"/>
  <c r="AC603" i="2" s="1"/>
  <c r="AC602" i="2" s="1"/>
  <c r="AC601" i="2" s="1"/>
  <c r="AC600" i="2" s="1"/>
  <c r="AC599" i="2" s="1"/>
  <c r="AC598" i="2" s="1"/>
  <c r="AC597" i="2" s="1"/>
  <c r="AC596" i="2" s="1"/>
  <c r="AC595" i="2" s="1"/>
  <c r="AC594" i="2" s="1"/>
  <c r="AC593" i="2" s="1"/>
  <c r="AC592" i="2" s="1"/>
  <c r="AC591" i="2" s="1"/>
  <c r="AC590" i="2" s="1"/>
  <c r="AC589" i="2" s="1"/>
  <c r="AC588" i="2" s="1"/>
  <c r="AC587" i="2" s="1"/>
  <c r="AC586" i="2" s="1"/>
  <c r="AC585" i="2" s="1"/>
  <c r="AC584" i="2" s="1"/>
  <c r="AC583" i="2" s="1"/>
  <c r="AC582" i="2" s="1"/>
  <c r="AC581" i="2" s="1"/>
  <c r="AC580" i="2" s="1"/>
  <c r="AC579" i="2" s="1"/>
  <c r="AC578" i="2" s="1"/>
  <c r="AC577" i="2" s="1"/>
  <c r="AC576" i="2" s="1"/>
  <c r="AC575" i="2" s="1"/>
  <c r="AC574" i="2" s="1"/>
  <c r="AC573" i="2" s="1"/>
  <c r="AC572" i="2" s="1"/>
  <c r="AC571" i="2" s="1"/>
  <c r="AC570" i="2" s="1"/>
  <c r="AC569" i="2" s="1"/>
  <c r="AC568" i="2" s="1"/>
  <c r="AC567" i="2" s="1"/>
  <c r="AC566" i="2" s="1"/>
  <c r="AC565" i="2" s="1"/>
  <c r="AC564" i="2" s="1"/>
  <c r="AC563" i="2" s="1"/>
  <c r="AC562" i="2" s="1"/>
  <c r="AC561" i="2" s="1"/>
  <c r="AC560" i="2" s="1"/>
  <c r="AC559" i="2" s="1"/>
  <c r="AC558" i="2" s="1"/>
  <c r="AC557" i="2" s="1"/>
  <c r="AC556" i="2" s="1"/>
  <c r="AC555" i="2" s="1"/>
  <c r="AC554" i="2" s="1"/>
  <c r="AC553" i="2" s="1"/>
  <c r="AC552" i="2" s="1"/>
  <c r="AC551" i="2" s="1"/>
  <c r="AC550" i="2" s="1"/>
  <c r="AC549" i="2" s="1"/>
  <c r="AC548" i="2" s="1"/>
  <c r="AC547" i="2" s="1"/>
  <c r="AC546" i="2" s="1"/>
  <c r="AC545" i="2" s="1"/>
  <c r="AC544" i="2" s="1"/>
  <c r="AC543" i="2" s="1"/>
  <c r="AC542" i="2" s="1"/>
  <c r="AC541" i="2" s="1"/>
  <c r="AC540" i="2" s="1"/>
  <c r="AC539" i="2" s="1"/>
  <c r="AC538" i="2" s="1"/>
  <c r="AC537" i="2" s="1"/>
  <c r="AC536" i="2" s="1"/>
  <c r="AC535" i="2" s="1"/>
  <c r="AC534" i="2" s="1"/>
  <c r="AC533" i="2" s="1"/>
  <c r="AC532" i="2" s="1"/>
  <c r="AC531" i="2" s="1"/>
  <c r="AC530" i="2" s="1"/>
  <c r="AC529" i="2" s="1"/>
  <c r="AC528" i="2" s="1"/>
  <c r="AC527" i="2" s="1"/>
  <c r="AC526" i="2" s="1"/>
  <c r="AC525" i="2" s="1"/>
  <c r="AC524" i="2" s="1"/>
  <c r="AC523" i="2" s="1"/>
  <c r="AC522" i="2" s="1"/>
  <c r="AC521" i="2" s="1"/>
  <c r="AC520" i="2" s="1"/>
  <c r="AC519" i="2" s="1"/>
  <c r="AC518" i="2" s="1"/>
  <c r="AC517" i="2" s="1"/>
  <c r="AC516" i="2" s="1"/>
  <c r="AC515" i="2" s="1"/>
  <c r="AC514" i="2" s="1"/>
  <c r="AC513" i="2" s="1"/>
  <c r="AC512" i="2" s="1"/>
  <c r="AC511" i="2" s="1"/>
  <c r="AC510" i="2" s="1"/>
  <c r="AC509" i="2" s="1"/>
  <c r="AC508" i="2" s="1"/>
  <c r="AC507" i="2" s="1"/>
  <c r="AC506" i="2" s="1"/>
  <c r="AC505" i="2" s="1"/>
  <c r="AC504" i="2" s="1"/>
  <c r="AC503" i="2" s="1"/>
  <c r="AC502" i="2" s="1"/>
  <c r="AC501" i="2" s="1"/>
  <c r="AC500" i="2" s="1"/>
  <c r="AC499" i="2" s="1"/>
  <c r="AC498" i="2" s="1"/>
  <c r="AC497" i="2" s="1"/>
  <c r="AC496" i="2" s="1"/>
  <c r="AC495" i="2" s="1"/>
  <c r="AC494" i="2" s="1"/>
  <c r="AC493" i="2" s="1"/>
  <c r="AC492" i="2" s="1"/>
  <c r="AC491" i="2" s="1"/>
  <c r="AC490" i="2" s="1"/>
  <c r="AC489" i="2" s="1"/>
  <c r="AC488" i="2" s="1"/>
  <c r="AC487" i="2" s="1"/>
  <c r="AC486" i="2" s="1"/>
  <c r="AC485" i="2" s="1"/>
  <c r="AC484" i="2" s="1"/>
  <c r="AC483" i="2" s="1"/>
  <c r="AC482" i="2" s="1"/>
  <c r="AC481" i="2" s="1"/>
  <c r="AC480" i="2" s="1"/>
  <c r="AC479" i="2" s="1"/>
  <c r="AC478" i="2" s="1"/>
  <c r="AC477" i="2" s="1"/>
  <c r="AC476" i="2" s="1"/>
  <c r="AC475" i="2" s="1"/>
  <c r="AC474" i="2" s="1"/>
  <c r="AC473" i="2" s="1"/>
  <c r="AC472" i="2" s="1"/>
  <c r="AC471" i="2" s="1"/>
  <c r="AC470" i="2" s="1"/>
  <c r="AC469" i="2" s="1"/>
  <c r="AC468" i="2" s="1"/>
  <c r="AC467" i="2" s="1"/>
  <c r="AC466" i="2" s="1"/>
  <c r="AC465" i="2" s="1"/>
  <c r="AC464" i="2" s="1"/>
  <c r="AC463" i="2" s="1"/>
  <c r="AC462" i="2" s="1"/>
  <c r="AC461" i="2" s="1"/>
  <c r="AC460" i="2" s="1"/>
  <c r="AC459" i="2" s="1"/>
  <c r="AC458" i="2" s="1"/>
  <c r="AC457" i="2" s="1"/>
  <c r="AC456" i="2" s="1"/>
  <c r="AC455" i="2" s="1"/>
  <c r="AC454" i="2" s="1"/>
  <c r="AC453" i="2" s="1"/>
  <c r="AC452" i="2" s="1"/>
  <c r="AC451" i="2" s="1"/>
  <c r="AC450" i="2" s="1"/>
  <c r="AC449" i="2" s="1"/>
  <c r="AC448" i="2" s="1"/>
  <c r="AC447" i="2" s="1"/>
  <c r="AC446" i="2" s="1"/>
  <c r="AC445" i="2" s="1"/>
  <c r="AC444" i="2" s="1"/>
  <c r="AC443" i="2" s="1"/>
  <c r="AC442" i="2" s="1"/>
  <c r="AC441" i="2" s="1"/>
  <c r="AC440" i="2" s="1"/>
  <c r="AC439" i="2" s="1"/>
  <c r="AC438" i="2" s="1"/>
  <c r="AC437" i="2" s="1"/>
  <c r="AC436" i="2" s="1"/>
  <c r="AC435" i="2" s="1"/>
  <c r="AC434" i="2" s="1"/>
  <c r="AC433" i="2" s="1"/>
  <c r="AC432" i="2" s="1"/>
  <c r="AC431" i="2" s="1"/>
  <c r="AC430" i="2" s="1"/>
  <c r="AC429" i="2" s="1"/>
  <c r="AC428" i="2" s="1"/>
  <c r="AC427" i="2" s="1"/>
  <c r="AC426" i="2" s="1"/>
  <c r="AC425" i="2" s="1"/>
  <c r="AC424" i="2" s="1"/>
  <c r="AC423" i="2" s="1"/>
  <c r="AC422" i="2" s="1"/>
  <c r="AC421" i="2" s="1"/>
  <c r="AC420" i="2" s="1"/>
  <c r="AC419" i="2" s="1"/>
  <c r="AC418" i="2" s="1"/>
  <c r="AC417" i="2" s="1"/>
  <c r="AC416" i="2" s="1"/>
  <c r="AC415" i="2" s="1"/>
  <c r="AC414" i="2" s="1"/>
  <c r="AC413" i="2" s="1"/>
  <c r="AC412" i="2" s="1"/>
  <c r="AC411" i="2" s="1"/>
  <c r="AC410" i="2" s="1"/>
  <c r="AC409" i="2" s="1"/>
  <c r="AC408" i="2" s="1"/>
  <c r="AC407" i="2" s="1"/>
  <c r="AC406" i="2" s="1"/>
  <c r="AC405" i="2" s="1"/>
  <c r="AC404" i="2" s="1"/>
  <c r="AC403" i="2" s="1"/>
  <c r="AC402" i="2" s="1"/>
  <c r="AC401" i="2" s="1"/>
  <c r="AC400" i="2" s="1"/>
  <c r="AC399" i="2" s="1"/>
  <c r="AC398" i="2" s="1"/>
  <c r="AC397" i="2" s="1"/>
  <c r="AC396" i="2" s="1"/>
  <c r="AC395" i="2" s="1"/>
  <c r="AC394" i="2" s="1"/>
  <c r="AC393" i="2" s="1"/>
  <c r="AC392" i="2" s="1"/>
  <c r="AC391" i="2" s="1"/>
  <c r="AC390" i="2" s="1"/>
  <c r="AC389" i="2" s="1"/>
  <c r="AC388" i="2" s="1"/>
  <c r="AC387" i="2" s="1"/>
  <c r="AC386" i="2" s="1"/>
  <c r="AC385" i="2" s="1"/>
  <c r="AC384" i="2" s="1"/>
  <c r="AC383" i="2" s="1"/>
  <c r="AC382" i="2" s="1"/>
  <c r="AC381" i="2" s="1"/>
  <c r="AC380" i="2" s="1"/>
  <c r="AC379" i="2" s="1"/>
  <c r="AC378" i="2" s="1"/>
  <c r="AC377" i="2" s="1"/>
  <c r="AC376" i="2" s="1"/>
  <c r="AC375" i="2" s="1"/>
  <c r="AC374" i="2" s="1"/>
  <c r="AC373" i="2" s="1"/>
  <c r="AC372" i="2" s="1"/>
  <c r="AC371" i="2" s="1"/>
  <c r="AC370" i="2" s="1"/>
  <c r="AC369" i="2" s="1"/>
  <c r="AC368" i="2" s="1"/>
  <c r="AC367" i="2" s="1"/>
  <c r="AC366" i="2" s="1"/>
  <c r="AC365" i="2" s="1"/>
  <c r="AC364" i="2" s="1"/>
  <c r="AC363" i="2" s="1"/>
  <c r="AC362" i="2" s="1"/>
  <c r="AC361" i="2" s="1"/>
  <c r="AC360" i="2" s="1"/>
  <c r="AC359" i="2" s="1"/>
  <c r="AC358" i="2" s="1"/>
  <c r="AC357" i="2" s="1"/>
  <c r="AC356" i="2" s="1"/>
  <c r="AC355" i="2" s="1"/>
  <c r="AC354" i="2" s="1"/>
  <c r="AC353" i="2" s="1"/>
  <c r="AC352" i="2" s="1"/>
  <c r="AC351" i="2" s="1"/>
  <c r="AC350" i="2" s="1"/>
  <c r="AC349" i="2" s="1"/>
  <c r="AC348" i="2" s="1"/>
  <c r="AC347" i="2" s="1"/>
  <c r="AC346" i="2" s="1"/>
  <c r="AC345" i="2" s="1"/>
  <c r="AC344" i="2" s="1"/>
  <c r="AC343" i="2" s="1"/>
  <c r="AC342" i="2" s="1"/>
  <c r="AC341" i="2" s="1"/>
  <c r="AC340" i="2" s="1"/>
  <c r="AC339" i="2" s="1"/>
  <c r="AC338" i="2" s="1"/>
  <c r="AC337" i="2" s="1"/>
  <c r="AC336" i="2" s="1"/>
  <c r="AC335" i="2" s="1"/>
  <c r="AC334" i="2" s="1"/>
  <c r="AC333" i="2" s="1"/>
  <c r="AC332" i="2" s="1"/>
  <c r="AC331" i="2" s="1"/>
  <c r="AC330" i="2" s="1"/>
  <c r="AC329" i="2" s="1"/>
  <c r="AC328" i="2" s="1"/>
  <c r="AC327" i="2" s="1"/>
  <c r="AC326" i="2" s="1"/>
  <c r="AC325" i="2" s="1"/>
  <c r="AC324" i="2" s="1"/>
  <c r="AC323" i="2" s="1"/>
  <c r="AC322" i="2" s="1"/>
  <c r="AC321" i="2" s="1"/>
  <c r="AC320" i="2" s="1"/>
  <c r="AC319" i="2" s="1"/>
  <c r="AC318" i="2" s="1"/>
  <c r="AC317" i="2" s="1"/>
  <c r="AC316" i="2" s="1"/>
  <c r="AC315" i="2" s="1"/>
  <c r="AC314" i="2" s="1"/>
  <c r="AC313" i="2" s="1"/>
  <c r="AC312" i="2" s="1"/>
  <c r="AC311" i="2" s="1"/>
  <c r="AC310" i="2" s="1"/>
  <c r="AC309" i="2" s="1"/>
  <c r="AC308" i="2" s="1"/>
  <c r="AC307" i="2" s="1"/>
  <c r="AC306" i="2" s="1"/>
  <c r="AC305" i="2" s="1"/>
  <c r="AC304" i="2" s="1"/>
  <c r="AC303" i="2" s="1"/>
  <c r="AC302" i="2" s="1"/>
  <c r="AC301" i="2" s="1"/>
  <c r="AC300" i="2" s="1"/>
  <c r="AC299" i="2" s="1"/>
  <c r="AC298" i="2" s="1"/>
  <c r="AC297" i="2" s="1"/>
  <c r="AC296" i="2" s="1"/>
  <c r="AC295" i="2" s="1"/>
  <c r="AC294" i="2" s="1"/>
  <c r="AC293" i="2" s="1"/>
  <c r="AC292" i="2" s="1"/>
  <c r="AC291" i="2" s="1"/>
  <c r="AC290" i="2" s="1"/>
  <c r="AC289" i="2" s="1"/>
  <c r="AC288" i="2" s="1"/>
  <c r="AC287" i="2" s="1"/>
  <c r="AC286" i="2" s="1"/>
  <c r="AC285" i="2" s="1"/>
  <c r="AC284" i="2" s="1"/>
  <c r="AC283" i="2" s="1"/>
  <c r="AC282" i="2" s="1"/>
  <c r="AC281" i="2" s="1"/>
  <c r="AC280" i="2" s="1"/>
  <c r="AC279" i="2" s="1"/>
  <c r="AC278" i="2" s="1"/>
  <c r="AC277" i="2" s="1"/>
  <c r="AC276" i="2" s="1"/>
  <c r="AC275" i="2" s="1"/>
  <c r="AC274" i="2" s="1"/>
  <c r="AC273" i="2" s="1"/>
  <c r="AC272" i="2" s="1"/>
  <c r="AC271" i="2" s="1"/>
  <c r="AC270" i="2" s="1"/>
  <c r="AC269" i="2" s="1"/>
  <c r="AC268" i="2" s="1"/>
  <c r="AC267" i="2" s="1"/>
  <c r="AC266" i="2" s="1"/>
  <c r="AC265" i="2" s="1"/>
  <c r="AC264" i="2" s="1"/>
  <c r="AC263" i="2" s="1"/>
  <c r="AC262" i="2" s="1"/>
  <c r="AC261" i="2" s="1"/>
  <c r="AC260" i="2" s="1"/>
  <c r="AC259" i="2" s="1"/>
  <c r="AC258" i="2" s="1"/>
  <c r="AC257" i="2" s="1"/>
  <c r="AC256" i="2" s="1"/>
  <c r="AC255" i="2" s="1"/>
  <c r="AC254" i="2" s="1"/>
  <c r="AC253" i="2" s="1"/>
  <c r="AC252" i="2" s="1"/>
  <c r="AC251" i="2" s="1"/>
  <c r="AC250" i="2" s="1"/>
  <c r="AC249" i="2" s="1"/>
  <c r="AC248" i="2" s="1"/>
  <c r="AC247" i="2" s="1"/>
  <c r="AC246" i="2" s="1"/>
  <c r="AC245" i="2" s="1"/>
  <c r="AC244" i="2" s="1"/>
  <c r="AC243" i="2" s="1"/>
  <c r="AC242" i="2" s="1"/>
  <c r="AC241" i="2" s="1"/>
  <c r="AC240" i="2" s="1"/>
  <c r="AC239" i="2" s="1"/>
  <c r="AC238" i="2" s="1"/>
  <c r="AC237" i="2" s="1"/>
  <c r="AC236" i="2" s="1"/>
  <c r="AC235" i="2" s="1"/>
  <c r="AC234" i="2" s="1"/>
  <c r="AC233" i="2" s="1"/>
  <c r="AC232" i="2" s="1"/>
  <c r="AC231" i="2" s="1"/>
  <c r="AC230" i="2" s="1"/>
  <c r="AC229" i="2" s="1"/>
  <c r="AC228" i="2" s="1"/>
  <c r="AC227" i="2" s="1"/>
  <c r="AC226" i="2" s="1"/>
  <c r="AC225" i="2" s="1"/>
  <c r="AC224" i="2" s="1"/>
  <c r="AC223" i="2" s="1"/>
  <c r="AC222" i="2" s="1"/>
  <c r="AC221" i="2" s="1"/>
  <c r="AC220" i="2" s="1"/>
  <c r="AC219" i="2" s="1"/>
  <c r="AC218" i="2" s="1"/>
  <c r="AC217" i="2" s="1"/>
  <c r="AC216" i="2" s="1"/>
  <c r="AC215" i="2" s="1"/>
  <c r="AC214" i="2" s="1"/>
  <c r="AC213" i="2" s="1"/>
  <c r="AC212" i="2" s="1"/>
  <c r="AC211" i="2" s="1"/>
  <c r="AC210" i="2" s="1"/>
  <c r="AC209" i="2" s="1"/>
  <c r="AC208" i="2" s="1"/>
  <c r="AC207" i="2" s="1"/>
  <c r="AC206" i="2" s="1"/>
  <c r="AC205" i="2" s="1"/>
  <c r="AC204" i="2" s="1"/>
  <c r="AC203" i="2" s="1"/>
  <c r="AC202" i="2" s="1"/>
  <c r="AC201" i="2" s="1"/>
  <c r="AC200" i="2" s="1"/>
  <c r="AC199" i="2" s="1"/>
  <c r="AC198" i="2" s="1"/>
  <c r="AC197" i="2" s="1"/>
  <c r="AC196" i="2" s="1"/>
  <c r="AC195" i="2" s="1"/>
  <c r="AC194" i="2" s="1"/>
  <c r="AC193" i="2" s="1"/>
  <c r="AC192" i="2" s="1"/>
  <c r="AC191" i="2" s="1"/>
  <c r="AC190" i="2" s="1"/>
  <c r="AC189" i="2" s="1"/>
  <c r="AC188" i="2" s="1"/>
  <c r="AC187" i="2" s="1"/>
  <c r="AC186" i="2" s="1"/>
  <c r="AC185" i="2" s="1"/>
  <c r="AC184" i="2" s="1"/>
  <c r="AC183" i="2" s="1"/>
  <c r="AC182" i="2" s="1"/>
  <c r="AC181" i="2" s="1"/>
  <c r="AC180" i="2" s="1"/>
  <c r="AC179" i="2" s="1"/>
  <c r="AC178" i="2" s="1"/>
  <c r="AC177" i="2" s="1"/>
  <c r="AC176" i="2" s="1"/>
  <c r="AC175" i="2" s="1"/>
  <c r="AC174" i="2" s="1"/>
  <c r="AC173" i="2" s="1"/>
  <c r="AC172" i="2" s="1"/>
  <c r="AC171" i="2" s="1"/>
  <c r="AC170" i="2" s="1"/>
  <c r="AC169" i="2" s="1"/>
  <c r="AC168" i="2" s="1"/>
  <c r="AC167" i="2" s="1"/>
  <c r="AC166" i="2" s="1"/>
  <c r="AC165" i="2" s="1"/>
  <c r="AC164" i="2" s="1"/>
  <c r="AC163" i="2" s="1"/>
  <c r="AC162" i="2" s="1"/>
  <c r="AC161" i="2" s="1"/>
  <c r="AC160" i="2" s="1"/>
  <c r="AC159" i="2" s="1"/>
  <c r="AC158" i="2" s="1"/>
  <c r="AC157" i="2" s="1"/>
  <c r="AC156" i="2" s="1"/>
  <c r="AC155" i="2" s="1"/>
  <c r="AC154" i="2" s="1"/>
  <c r="AC153" i="2" s="1"/>
  <c r="AC152" i="2" s="1"/>
  <c r="AC151" i="2" s="1"/>
  <c r="AC150" i="2" s="1"/>
  <c r="AC149" i="2" s="1"/>
  <c r="AC148" i="2" s="1"/>
  <c r="AC147" i="2" s="1"/>
  <c r="AC146" i="2" s="1"/>
  <c r="AC145" i="2" s="1"/>
  <c r="AC144" i="2" s="1"/>
  <c r="AC143" i="2" s="1"/>
  <c r="AC142" i="2" s="1"/>
  <c r="AC141" i="2" s="1"/>
  <c r="AC140" i="2" s="1"/>
  <c r="AC139" i="2" s="1"/>
  <c r="AC138" i="2" s="1"/>
  <c r="AC137" i="2" s="1"/>
  <c r="AC136" i="2" s="1"/>
  <c r="AC135" i="2" s="1"/>
  <c r="AC134" i="2" s="1"/>
  <c r="AC133" i="2" s="1"/>
  <c r="AC132" i="2" s="1"/>
  <c r="AC131" i="2" s="1"/>
  <c r="AC130" i="2" s="1"/>
  <c r="AC129" i="2" s="1"/>
  <c r="AC128" i="2" s="1"/>
  <c r="AC127" i="2" s="1"/>
  <c r="AC126" i="2" s="1"/>
  <c r="AC125" i="2" s="1"/>
  <c r="AC124" i="2" s="1"/>
  <c r="AC123" i="2" s="1"/>
  <c r="AC122" i="2" s="1"/>
  <c r="AC121" i="2" s="1"/>
  <c r="AC120" i="2" s="1"/>
  <c r="AC119" i="2" s="1"/>
  <c r="AC118" i="2" s="1"/>
  <c r="AC117" i="2" s="1"/>
  <c r="AC116" i="2" s="1"/>
  <c r="AC115" i="2" s="1"/>
  <c r="AC114" i="2" s="1"/>
  <c r="AC113" i="2" s="1"/>
  <c r="AC112" i="2" s="1"/>
  <c r="AC111" i="2" s="1"/>
  <c r="AC110" i="2" s="1"/>
  <c r="AC109" i="2" s="1"/>
  <c r="AC108" i="2" s="1"/>
  <c r="AC107" i="2" s="1"/>
  <c r="AC106" i="2" s="1"/>
  <c r="AC105" i="2" s="1"/>
  <c r="AC104" i="2" s="1"/>
  <c r="AC103" i="2" s="1"/>
  <c r="AC102" i="2" s="1"/>
  <c r="AC101" i="2" s="1"/>
  <c r="AC100" i="2" s="1"/>
  <c r="AC99" i="2" s="1"/>
  <c r="AC98" i="2" s="1"/>
  <c r="AC97" i="2" s="1"/>
  <c r="AC96" i="2" s="1"/>
  <c r="AC95" i="2" s="1"/>
  <c r="AC94" i="2" s="1"/>
  <c r="AC93" i="2" s="1"/>
  <c r="AC92" i="2" s="1"/>
  <c r="AC91" i="2" s="1"/>
  <c r="AC90" i="2" s="1"/>
  <c r="AC89" i="2" s="1"/>
  <c r="AC88" i="2" s="1"/>
  <c r="AC87" i="2" s="1"/>
  <c r="AC86" i="2" s="1"/>
  <c r="AC85" i="2" s="1"/>
  <c r="AC84" i="2" s="1"/>
  <c r="AC83" i="2" s="1"/>
  <c r="AC82" i="2" s="1"/>
  <c r="AC81" i="2" s="1"/>
  <c r="AC80" i="2" s="1"/>
  <c r="AC79" i="2" s="1"/>
  <c r="AC78" i="2" s="1"/>
  <c r="AC77" i="2" s="1"/>
  <c r="AC76" i="2" s="1"/>
  <c r="AC75" i="2" s="1"/>
  <c r="AC74" i="2" s="1"/>
  <c r="AC73" i="2" s="1"/>
  <c r="AC72" i="2" s="1"/>
  <c r="AC71" i="2" s="1"/>
  <c r="AC70" i="2" s="1"/>
  <c r="AC69" i="2" s="1"/>
  <c r="AC68" i="2" s="1"/>
  <c r="AC67" i="2" s="1"/>
  <c r="AC66" i="2" s="1"/>
  <c r="AC65" i="2" s="1"/>
  <c r="AC64" i="2" s="1"/>
  <c r="AC63" i="2" s="1"/>
  <c r="AC62" i="2" s="1"/>
  <c r="AC61" i="2" s="1"/>
  <c r="AC60" i="2" s="1"/>
  <c r="AC59" i="2" s="1"/>
  <c r="AC58" i="2" s="1"/>
  <c r="AC57" i="2" s="1"/>
  <c r="AC56" i="2" s="1"/>
  <c r="AC55" i="2" s="1"/>
  <c r="AC54" i="2" s="1"/>
  <c r="AC53" i="2" s="1"/>
  <c r="AC52" i="2" s="1"/>
  <c r="AC51" i="2" s="1"/>
  <c r="AC50" i="2" s="1"/>
  <c r="AC49" i="2" s="1"/>
  <c r="AC48" i="2" s="1"/>
  <c r="AC47" i="2" s="1"/>
  <c r="AC46" i="2" s="1"/>
  <c r="AC45" i="2" s="1"/>
  <c r="AC44" i="2" s="1"/>
  <c r="AC43" i="2" s="1"/>
  <c r="AC42" i="2" s="1"/>
  <c r="AC41" i="2" s="1"/>
  <c r="AC40" i="2" s="1"/>
  <c r="AC39" i="2" s="1"/>
  <c r="AC38" i="2" s="1"/>
  <c r="AC37" i="2" s="1"/>
  <c r="AC36" i="2" s="1"/>
  <c r="AC35" i="2" s="1"/>
  <c r="AC34" i="2" s="1"/>
  <c r="AC33" i="2" s="1"/>
  <c r="AC32" i="2" s="1"/>
  <c r="AC31" i="2" s="1"/>
  <c r="AC30" i="2" s="1"/>
  <c r="AC29" i="2" s="1"/>
  <c r="AC28" i="2" s="1"/>
  <c r="AC27" i="2" s="1"/>
  <c r="AC26" i="2" s="1"/>
  <c r="AC25" i="2" s="1"/>
  <c r="AC24" i="2" s="1"/>
  <c r="AC23" i="2" s="1"/>
  <c r="AC22" i="2" s="1"/>
  <c r="AC21" i="2" s="1"/>
  <c r="AC20" i="2" s="1"/>
  <c r="AC19" i="2" s="1"/>
  <c r="AC18" i="2" s="1"/>
  <c r="AG664" i="2"/>
  <c r="AG663" i="2" s="1"/>
  <c r="AG662" i="2" s="1"/>
  <c r="AG661" i="2" s="1"/>
  <c r="AG660" i="2" s="1"/>
  <c r="AG659" i="2" s="1"/>
  <c r="AG658" i="2" s="1"/>
  <c r="AG657" i="2" s="1"/>
  <c r="AG656" i="2" s="1"/>
  <c r="AG655" i="2" s="1"/>
  <c r="AG654" i="2" s="1"/>
  <c r="AG653" i="2" s="1"/>
  <c r="AG652" i="2" s="1"/>
  <c r="AG651" i="2" s="1"/>
  <c r="AG650" i="2" s="1"/>
  <c r="AG649" i="2" s="1"/>
  <c r="AG648" i="2" s="1"/>
  <c r="AG647" i="2" s="1"/>
  <c r="AG646" i="2" s="1"/>
  <c r="AG645" i="2" s="1"/>
  <c r="AG644" i="2" s="1"/>
  <c r="AG643" i="2" s="1"/>
  <c r="AG642" i="2" s="1"/>
  <c r="AG641" i="2" s="1"/>
  <c r="AG640" i="2" s="1"/>
  <c r="AG639" i="2" s="1"/>
  <c r="AG638" i="2" s="1"/>
  <c r="AG637" i="2" s="1"/>
  <c r="AG636" i="2" s="1"/>
  <c r="AG635" i="2" s="1"/>
  <c r="AG634" i="2" s="1"/>
  <c r="AG633" i="2" s="1"/>
  <c r="AG632" i="2" s="1"/>
  <c r="AG631" i="2" s="1"/>
  <c r="AG630" i="2" s="1"/>
  <c r="AG629" i="2" s="1"/>
  <c r="AG628" i="2" s="1"/>
  <c r="AG627" i="2" s="1"/>
  <c r="AG626" i="2" s="1"/>
  <c r="AG625" i="2" s="1"/>
  <c r="AG624" i="2" s="1"/>
  <c r="AG623" i="2" s="1"/>
  <c r="AG622" i="2" s="1"/>
  <c r="AG621" i="2" s="1"/>
  <c r="AG620" i="2" s="1"/>
  <c r="AG619" i="2" s="1"/>
  <c r="AG618" i="2" s="1"/>
  <c r="AG617" i="2" s="1"/>
  <c r="AG616" i="2" s="1"/>
  <c r="AG615" i="2" s="1"/>
  <c r="AG614" i="2" s="1"/>
  <c r="AG613" i="2" s="1"/>
  <c r="AG612" i="2" s="1"/>
  <c r="AG611" i="2" s="1"/>
  <c r="AG610" i="2" s="1"/>
  <c r="AG609" i="2" s="1"/>
  <c r="AG608" i="2" s="1"/>
  <c r="AG607" i="2" s="1"/>
  <c r="AG606" i="2" s="1"/>
  <c r="AG605" i="2" s="1"/>
  <c r="AG604" i="2" s="1"/>
  <c r="AG603" i="2" s="1"/>
  <c r="AG602" i="2" s="1"/>
  <c r="AG601" i="2" s="1"/>
  <c r="AG600" i="2" s="1"/>
  <c r="AG599" i="2" s="1"/>
  <c r="AG598" i="2" s="1"/>
  <c r="AG597" i="2" s="1"/>
  <c r="AG596" i="2" s="1"/>
  <c r="AG595" i="2" s="1"/>
  <c r="AG594" i="2" s="1"/>
  <c r="AG593" i="2" s="1"/>
  <c r="AG592" i="2" s="1"/>
  <c r="AG591" i="2" s="1"/>
  <c r="AG590" i="2" s="1"/>
  <c r="AG589" i="2" s="1"/>
  <c r="AG588" i="2" s="1"/>
  <c r="AG587" i="2" s="1"/>
  <c r="AG586" i="2" s="1"/>
  <c r="AG585" i="2" s="1"/>
  <c r="AG584" i="2" s="1"/>
  <c r="AG583" i="2" s="1"/>
  <c r="AG582" i="2" s="1"/>
  <c r="AG581" i="2" s="1"/>
  <c r="AG580" i="2" s="1"/>
  <c r="AG579" i="2" s="1"/>
  <c r="AG578" i="2" s="1"/>
  <c r="AG577" i="2" s="1"/>
  <c r="AG576" i="2" s="1"/>
  <c r="AG575" i="2" s="1"/>
  <c r="AG574" i="2" s="1"/>
  <c r="AG573" i="2" s="1"/>
  <c r="AG572" i="2" s="1"/>
  <c r="AG571" i="2" s="1"/>
  <c r="AG570" i="2" s="1"/>
  <c r="AG569" i="2" s="1"/>
  <c r="AG568" i="2" s="1"/>
  <c r="AG567" i="2" s="1"/>
  <c r="AG566" i="2" s="1"/>
  <c r="AG565" i="2" s="1"/>
  <c r="AG564" i="2" s="1"/>
  <c r="AG563" i="2" s="1"/>
  <c r="AG562" i="2" s="1"/>
  <c r="AG561" i="2" s="1"/>
  <c r="AG560" i="2" s="1"/>
  <c r="AG559" i="2" s="1"/>
  <c r="AG558" i="2" s="1"/>
  <c r="AG557" i="2" s="1"/>
  <c r="AG556" i="2" s="1"/>
  <c r="AG555" i="2" s="1"/>
  <c r="AG554" i="2" s="1"/>
  <c r="AG553" i="2" s="1"/>
  <c r="AG552" i="2" s="1"/>
  <c r="AG551" i="2" s="1"/>
  <c r="AG550" i="2" s="1"/>
  <c r="AG549" i="2" s="1"/>
  <c r="AG548" i="2" s="1"/>
  <c r="AG547" i="2" s="1"/>
  <c r="AG546" i="2" s="1"/>
  <c r="AG545" i="2" s="1"/>
  <c r="AG544" i="2" s="1"/>
  <c r="AG543" i="2" s="1"/>
  <c r="AG542" i="2" s="1"/>
  <c r="AG541" i="2" s="1"/>
  <c r="AG540" i="2" s="1"/>
  <c r="AG539" i="2" s="1"/>
  <c r="AG538" i="2" s="1"/>
  <c r="AG537" i="2" s="1"/>
  <c r="AG536" i="2" s="1"/>
  <c r="AG535" i="2" s="1"/>
  <c r="AG534" i="2" s="1"/>
  <c r="AG533" i="2" s="1"/>
  <c r="AG532" i="2" s="1"/>
  <c r="AG531" i="2" s="1"/>
  <c r="AG530" i="2" s="1"/>
  <c r="AG529" i="2" s="1"/>
  <c r="AG528" i="2" s="1"/>
  <c r="AG527" i="2" s="1"/>
  <c r="AG526" i="2" s="1"/>
  <c r="AG525" i="2" s="1"/>
  <c r="AG524" i="2" s="1"/>
  <c r="AG523" i="2" s="1"/>
  <c r="AG522" i="2" s="1"/>
  <c r="AG521" i="2" s="1"/>
  <c r="AG520" i="2" s="1"/>
  <c r="AG519" i="2" s="1"/>
  <c r="AG518" i="2" s="1"/>
  <c r="AG517" i="2" s="1"/>
  <c r="AG516" i="2" s="1"/>
  <c r="AG515" i="2" s="1"/>
  <c r="AG514" i="2" s="1"/>
  <c r="AG513" i="2" s="1"/>
  <c r="AG512" i="2" s="1"/>
  <c r="AG511" i="2" s="1"/>
  <c r="AG510" i="2" s="1"/>
  <c r="AG509" i="2" s="1"/>
  <c r="AG508" i="2" s="1"/>
  <c r="AG507" i="2" s="1"/>
  <c r="AG506" i="2" s="1"/>
  <c r="AG505" i="2" s="1"/>
  <c r="AG504" i="2" s="1"/>
  <c r="AG503" i="2" s="1"/>
  <c r="AG502" i="2" s="1"/>
  <c r="AG501" i="2" s="1"/>
  <c r="AG500" i="2" s="1"/>
  <c r="AG499" i="2" s="1"/>
  <c r="AG498" i="2" s="1"/>
  <c r="AG497" i="2" s="1"/>
  <c r="AG496" i="2" s="1"/>
  <c r="AG495" i="2" s="1"/>
  <c r="AG494" i="2" s="1"/>
  <c r="AG493" i="2" s="1"/>
  <c r="AG492" i="2" s="1"/>
  <c r="AG491" i="2" s="1"/>
  <c r="AG490" i="2" s="1"/>
  <c r="AG489" i="2" s="1"/>
  <c r="AG488" i="2" s="1"/>
  <c r="AG487" i="2" s="1"/>
  <c r="AG486" i="2" s="1"/>
  <c r="AG485" i="2" s="1"/>
  <c r="AG484" i="2" s="1"/>
  <c r="AG483" i="2" s="1"/>
  <c r="AG482" i="2" s="1"/>
  <c r="AG481" i="2" s="1"/>
  <c r="AG480" i="2" s="1"/>
  <c r="AG479" i="2" s="1"/>
  <c r="AG478" i="2" s="1"/>
  <c r="AG477" i="2" s="1"/>
  <c r="AG476" i="2" s="1"/>
  <c r="AG475" i="2" s="1"/>
  <c r="AG474" i="2" s="1"/>
  <c r="AG473" i="2" s="1"/>
  <c r="AG472" i="2" s="1"/>
  <c r="AG471" i="2" s="1"/>
  <c r="AG470" i="2" s="1"/>
  <c r="AG469" i="2" s="1"/>
  <c r="AG468" i="2" s="1"/>
  <c r="AG467" i="2" s="1"/>
  <c r="AG466" i="2" s="1"/>
  <c r="AG465" i="2" s="1"/>
  <c r="AG464" i="2" s="1"/>
  <c r="AG463" i="2" s="1"/>
  <c r="AG462" i="2" s="1"/>
  <c r="AG461" i="2" s="1"/>
  <c r="AG460" i="2" s="1"/>
  <c r="AG459" i="2" s="1"/>
  <c r="AG458" i="2" s="1"/>
  <c r="AG457" i="2" s="1"/>
  <c r="AG456" i="2" s="1"/>
  <c r="AG455" i="2" s="1"/>
  <c r="AG454" i="2" s="1"/>
  <c r="AG453" i="2" s="1"/>
  <c r="AG452" i="2" s="1"/>
  <c r="AG451" i="2" s="1"/>
  <c r="AG450" i="2" s="1"/>
  <c r="AG449" i="2" s="1"/>
  <c r="AG448" i="2" s="1"/>
  <c r="AG447" i="2" s="1"/>
  <c r="AG446" i="2" s="1"/>
  <c r="AG445" i="2" s="1"/>
  <c r="AG444" i="2" s="1"/>
  <c r="AG443" i="2" s="1"/>
  <c r="AG442" i="2" s="1"/>
  <c r="AG441" i="2" s="1"/>
  <c r="AG440" i="2" s="1"/>
  <c r="AG439" i="2" s="1"/>
  <c r="AG438" i="2" s="1"/>
  <c r="AG437" i="2" s="1"/>
  <c r="AG436" i="2" s="1"/>
  <c r="AG435" i="2" s="1"/>
  <c r="AG434" i="2" s="1"/>
  <c r="AG433" i="2" s="1"/>
  <c r="AG432" i="2" s="1"/>
  <c r="AG431" i="2" s="1"/>
  <c r="AG430" i="2" s="1"/>
  <c r="AG429" i="2" s="1"/>
  <c r="AG428" i="2" s="1"/>
  <c r="AG427" i="2" s="1"/>
  <c r="AG426" i="2" s="1"/>
  <c r="AG425" i="2" s="1"/>
  <c r="AG424" i="2" s="1"/>
  <c r="AG423" i="2" s="1"/>
  <c r="AG422" i="2" s="1"/>
  <c r="AG421" i="2" s="1"/>
  <c r="AG420" i="2" s="1"/>
  <c r="AG419" i="2" s="1"/>
  <c r="AG418" i="2" s="1"/>
  <c r="AG417" i="2" s="1"/>
  <c r="AG416" i="2" s="1"/>
  <c r="AG415" i="2" s="1"/>
  <c r="AG414" i="2" s="1"/>
  <c r="AG413" i="2" s="1"/>
  <c r="AG412" i="2" s="1"/>
  <c r="AG411" i="2" s="1"/>
  <c r="AG410" i="2" s="1"/>
  <c r="AG409" i="2" s="1"/>
  <c r="AG408" i="2" s="1"/>
  <c r="AG407" i="2" s="1"/>
  <c r="AG406" i="2" s="1"/>
  <c r="AG405" i="2" s="1"/>
  <c r="AG404" i="2" s="1"/>
  <c r="AG403" i="2" s="1"/>
  <c r="AG402" i="2" s="1"/>
  <c r="AG401" i="2" s="1"/>
  <c r="AG400" i="2" s="1"/>
  <c r="AG399" i="2" s="1"/>
  <c r="AG398" i="2" s="1"/>
  <c r="AG397" i="2" s="1"/>
  <c r="AG396" i="2" s="1"/>
  <c r="AG395" i="2" s="1"/>
  <c r="AG394" i="2" s="1"/>
  <c r="AG393" i="2" s="1"/>
  <c r="AG392" i="2" s="1"/>
  <c r="AG391" i="2" s="1"/>
  <c r="AG390" i="2" s="1"/>
  <c r="AG389" i="2" s="1"/>
  <c r="AG388" i="2" s="1"/>
  <c r="AG387" i="2" s="1"/>
  <c r="AG386" i="2" s="1"/>
  <c r="AG385" i="2" s="1"/>
  <c r="AG384" i="2" s="1"/>
  <c r="AG383" i="2" s="1"/>
  <c r="AG382" i="2" s="1"/>
  <c r="AG381" i="2" s="1"/>
  <c r="AG380" i="2" s="1"/>
  <c r="AG379" i="2" s="1"/>
  <c r="AG378" i="2" s="1"/>
  <c r="AG377" i="2" s="1"/>
  <c r="AG376" i="2" s="1"/>
  <c r="AG375" i="2" s="1"/>
  <c r="AG374" i="2" s="1"/>
  <c r="AG373" i="2" s="1"/>
  <c r="AG372" i="2" s="1"/>
  <c r="AG371" i="2" s="1"/>
  <c r="AG370" i="2" s="1"/>
  <c r="AG369" i="2" s="1"/>
  <c r="AG368" i="2" s="1"/>
  <c r="AG367" i="2" s="1"/>
  <c r="AG366" i="2" s="1"/>
  <c r="AG365" i="2" s="1"/>
  <c r="AG364" i="2" s="1"/>
  <c r="AG363" i="2" s="1"/>
  <c r="AG362" i="2" s="1"/>
  <c r="AG361" i="2" s="1"/>
  <c r="AG360" i="2" s="1"/>
  <c r="AG359" i="2" s="1"/>
  <c r="AG358" i="2" s="1"/>
  <c r="AG357" i="2" s="1"/>
  <c r="AG356" i="2" s="1"/>
  <c r="AG355" i="2" s="1"/>
  <c r="AG354" i="2" s="1"/>
  <c r="AG353" i="2" s="1"/>
  <c r="AG352" i="2" s="1"/>
  <c r="AG351" i="2" s="1"/>
  <c r="AG350" i="2" s="1"/>
  <c r="AG349" i="2" s="1"/>
  <c r="AG348" i="2" s="1"/>
  <c r="AG347" i="2" s="1"/>
  <c r="AG346" i="2" s="1"/>
  <c r="AG345" i="2" s="1"/>
  <c r="AG344" i="2" s="1"/>
  <c r="AG343" i="2" s="1"/>
  <c r="AG342" i="2" s="1"/>
  <c r="AG341" i="2" s="1"/>
  <c r="AG340" i="2" s="1"/>
  <c r="AG339" i="2" s="1"/>
  <c r="AG338" i="2" s="1"/>
  <c r="AG337" i="2" s="1"/>
  <c r="AG336" i="2" s="1"/>
  <c r="AG335" i="2" s="1"/>
  <c r="AG334" i="2" s="1"/>
  <c r="AG333" i="2" s="1"/>
  <c r="AG332" i="2" s="1"/>
  <c r="AG331" i="2" s="1"/>
  <c r="AG330" i="2" s="1"/>
  <c r="AG329" i="2" s="1"/>
  <c r="AG328" i="2" s="1"/>
  <c r="AG327" i="2" s="1"/>
  <c r="AG326" i="2" s="1"/>
  <c r="AG325" i="2" s="1"/>
  <c r="AG324" i="2" s="1"/>
  <c r="AG323" i="2" s="1"/>
  <c r="AG322" i="2" s="1"/>
  <c r="AG321" i="2" s="1"/>
  <c r="AG320" i="2" s="1"/>
  <c r="AG319" i="2" s="1"/>
  <c r="AG318" i="2" s="1"/>
  <c r="AG317" i="2" s="1"/>
  <c r="AG316" i="2" s="1"/>
  <c r="AG315" i="2" s="1"/>
  <c r="AG314" i="2" s="1"/>
  <c r="AG313" i="2" s="1"/>
  <c r="AG312" i="2" s="1"/>
  <c r="AG311" i="2" s="1"/>
  <c r="AG310" i="2" s="1"/>
  <c r="AG309" i="2" s="1"/>
  <c r="AG308" i="2" s="1"/>
  <c r="AG307" i="2" s="1"/>
  <c r="AG306" i="2" s="1"/>
  <c r="AG305" i="2" s="1"/>
  <c r="AG304" i="2" s="1"/>
  <c r="AG303" i="2" s="1"/>
  <c r="AG302" i="2" s="1"/>
  <c r="AG301" i="2" s="1"/>
  <c r="AG300" i="2" s="1"/>
  <c r="AG299" i="2" s="1"/>
  <c r="AG298" i="2" s="1"/>
  <c r="AG297" i="2" s="1"/>
  <c r="AG296" i="2" s="1"/>
  <c r="AG295" i="2" s="1"/>
  <c r="AG294" i="2" s="1"/>
  <c r="AG293" i="2" s="1"/>
  <c r="AG292" i="2" s="1"/>
  <c r="AG291" i="2" s="1"/>
  <c r="AG290" i="2" s="1"/>
  <c r="AG289" i="2" s="1"/>
  <c r="AG288" i="2" s="1"/>
  <c r="AG287" i="2" s="1"/>
  <c r="AG286" i="2" s="1"/>
  <c r="AG285" i="2" s="1"/>
  <c r="AG284" i="2" s="1"/>
  <c r="AG283" i="2" s="1"/>
  <c r="AG282" i="2" s="1"/>
  <c r="AG281" i="2" s="1"/>
  <c r="AG280" i="2" s="1"/>
  <c r="AG279" i="2" s="1"/>
  <c r="AG278" i="2" s="1"/>
  <c r="AG277" i="2" s="1"/>
  <c r="AG276" i="2" s="1"/>
  <c r="AG275" i="2" s="1"/>
  <c r="AG274" i="2" s="1"/>
  <c r="AG273" i="2" s="1"/>
  <c r="AG272" i="2" s="1"/>
  <c r="AG271" i="2" s="1"/>
  <c r="AG270" i="2" s="1"/>
  <c r="AG269" i="2" s="1"/>
  <c r="AG268" i="2" s="1"/>
  <c r="AG267" i="2" s="1"/>
  <c r="AG266" i="2" s="1"/>
  <c r="AG265" i="2" s="1"/>
  <c r="AG264" i="2" s="1"/>
  <c r="AG263" i="2" s="1"/>
  <c r="AG262" i="2" s="1"/>
  <c r="AG261" i="2" s="1"/>
  <c r="AG260" i="2" s="1"/>
  <c r="AG259" i="2" s="1"/>
  <c r="AG258" i="2" s="1"/>
  <c r="AG257" i="2" s="1"/>
  <c r="AG256" i="2" s="1"/>
  <c r="AG255" i="2" s="1"/>
  <c r="AG254" i="2" s="1"/>
  <c r="AG253" i="2" s="1"/>
  <c r="AG252" i="2" s="1"/>
  <c r="AG251" i="2" s="1"/>
  <c r="AG250" i="2" s="1"/>
  <c r="AG249" i="2" s="1"/>
  <c r="AG248" i="2" s="1"/>
  <c r="AG247" i="2" s="1"/>
  <c r="AG246" i="2" s="1"/>
  <c r="AG245" i="2" s="1"/>
  <c r="AG244" i="2" s="1"/>
  <c r="AG243" i="2" s="1"/>
  <c r="AG242" i="2" s="1"/>
  <c r="AG241" i="2" s="1"/>
  <c r="AG240" i="2" s="1"/>
  <c r="AG239" i="2" s="1"/>
  <c r="AG238" i="2" s="1"/>
  <c r="AG237" i="2" s="1"/>
  <c r="AG236" i="2" s="1"/>
  <c r="AG235" i="2" s="1"/>
  <c r="AG234" i="2" s="1"/>
  <c r="AG233" i="2" s="1"/>
  <c r="AG232" i="2" s="1"/>
  <c r="AG231" i="2" s="1"/>
  <c r="AG230" i="2" s="1"/>
  <c r="AG229" i="2" s="1"/>
  <c r="AG228" i="2" s="1"/>
  <c r="AG227" i="2" s="1"/>
  <c r="AG226" i="2" s="1"/>
  <c r="AG225" i="2" s="1"/>
  <c r="AG224" i="2" s="1"/>
  <c r="AG223" i="2" s="1"/>
  <c r="AG222" i="2" s="1"/>
  <c r="AG221" i="2" s="1"/>
  <c r="AG220" i="2" s="1"/>
  <c r="AG219" i="2" s="1"/>
  <c r="AG218" i="2" s="1"/>
  <c r="AG217" i="2" s="1"/>
  <c r="AG216" i="2" s="1"/>
  <c r="AG215" i="2" s="1"/>
  <c r="AG214" i="2" s="1"/>
  <c r="AG213" i="2" s="1"/>
  <c r="AG212" i="2" s="1"/>
  <c r="AG211" i="2" s="1"/>
  <c r="AG210" i="2" s="1"/>
  <c r="AG209" i="2" s="1"/>
  <c r="AG208" i="2" s="1"/>
  <c r="AG207" i="2" s="1"/>
  <c r="AG206" i="2" s="1"/>
  <c r="AG205" i="2" s="1"/>
  <c r="AG204" i="2" s="1"/>
  <c r="AG203" i="2" s="1"/>
  <c r="AG202" i="2" s="1"/>
  <c r="AG201" i="2" s="1"/>
  <c r="AG200" i="2" s="1"/>
  <c r="AG199" i="2" s="1"/>
  <c r="AG198" i="2" s="1"/>
  <c r="AG197" i="2" s="1"/>
  <c r="AG196" i="2" s="1"/>
  <c r="AG195" i="2" s="1"/>
  <c r="AG194" i="2" s="1"/>
  <c r="AG193" i="2" s="1"/>
  <c r="AG192" i="2" s="1"/>
  <c r="AG191" i="2" s="1"/>
  <c r="AG190" i="2" s="1"/>
  <c r="AG189" i="2" s="1"/>
  <c r="AG188" i="2" s="1"/>
  <c r="AG187" i="2" s="1"/>
  <c r="AG186" i="2" s="1"/>
  <c r="AG185" i="2" s="1"/>
  <c r="AG184" i="2" s="1"/>
  <c r="AG183" i="2" s="1"/>
  <c r="AG182" i="2" s="1"/>
  <c r="AG181" i="2" s="1"/>
  <c r="AG180" i="2" s="1"/>
  <c r="AG179" i="2" s="1"/>
  <c r="AG178" i="2" s="1"/>
  <c r="AG177" i="2" s="1"/>
  <c r="AG176" i="2" s="1"/>
  <c r="AG175" i="2" s="1"/>
  <c r="AG174" i="2" s="1"/>
  <c r="AG173" i="2" s="1"/>
  <c r="AG172" i="2" s="1"/>
  <c r="AG171" i="2" s="1"/>
  <c r="AG170" i="2" s="1"/>
  <c r="AG169" i="2" s="1"/>
  <c r="AG168" i="2" s="1"/>
  <c r="AG167" i="2" s="1"/>
  <c r="AG166" i="2" s="1"/>
  <c r="AG165" i="2" s="1"/>
  <c r="AG164" i="2" s="1"/>
  <c r="AG163" i="2" s="1"/>
  <c r="AG162" i="2" s="1"/>
  <c r="AG161" i="2" s="1"/>
  <c r="AG160" i="2" s="1"/>
  <c r="AG159" i="2" s="1"/>
  <c r="AG158" i="2" s="1"/>
  <c r="AG157" i="2" s="1"/>
  <c r="AG156" i="2" s="1"/>
  <c r="AG155" i="2" s="1"/>
  <c r="AG154" i="2" s="1"/>
  <c r="AG153" i="2" s="1"/>
  <c r="AG152" i="2" s="1"/>
  <c r="AG151" i="2" s="1"/>
  <c r="AG150" i="2" s="1"/>
  <c r="AG149" i="2" s="1"/>
  <c r="AG148" i="2" s="1"/>
  <c r="AG147" i="2" s="1"/>
  <c r="AG146" i="2" s="1"/>
  <c r="AG145" i="2" s="1"/>
  <c r="AG144" i="2" s="1"/>
  <c r="AG143" i="2" s="1"/>
  <c r="AG142" i="2" s="1"/>
  <c r="AG141" i="2" s="1"/>
  <c r="AG140" i="2" s="1"/>
  <c r="AG139" i="2" s="1"/>
  <c r="AG138" i="2" s="1"/>
  <c r="AG137" i="2" s="1"/>
  <c r="AG136" i="2" s="1"/>
  <c r="AG135" i="2" s="1"/>
  <c r="AG134" i="2" s="1"/>
  <c r="AG133" i="2" s="1"/>
  <c r="AG132" i="2" s="1"/>
  <c r="AG131" i="2" s="1"/>
  <c r="AG130" i="2" s="1"/>
  <c r="AG129" i="2" s="1"/>
  <c r="AG128" i="2" s="1"/>
  <c r="AG127" i="2" s="1"/>
  <c r="AG126" i="2" s="1"/>
  <c r="AG125" i="2" s="1"/>
  <c r="AG124" i="2" s="1"/>
  <c r="AG123" i="2" s="1"/>
  <c r="AG122" i="2" s="1"/>
  <c r="AG121" i="2" s="1"/>
  <c r="AG120" i="2" s="1"/>
  <c r="AG119" i="2" s="1"/>
  <c r="AG118" i="2" s="1"/>
  <c r="AG117" i="2" s="1"/>
  <c r="AG116" i="2" s="1"/>
  <c r="AG115" i="2" s="1"/>
  <c r="AG114" i="2" s="1"/>
  <c r="AG113" i="2" s="1"/>
  <c r="AG112" i="2" s="1"/>
  <c r="AG111" i="2" s="1"/>
  <c r="AG110" i="2" s="1"/>
  <c r="AG109" i="2" s="1"/>
  <c r="AG108" i="2" s="1"/>
  <c r="AG107" i="2" s="1"/>
  <c r="AG106" i="2" s="1"/>
  <c r="AG105" i="2" s="1"/>
  <c r="AG104" i="2" s="1"/>
  <c r="AG103" i="2" s="1"/>
  <c r="AG102" i="2" s="1"/>
  <c r="AG101" i="2" s="1"/>
  <c r="AG100" i="2" s="1"/>
  <c r="AG99" i="2" s="1"/>
  <c r="AG98" i="2" s="1"/>
  <c r="AG97" i="2" s="1"/>
  <c r="AG96" i="2" s="1"/>
  <c r="AG95" i="2" s="1"/>
  <c r="AG94" i="2" s="1"/>
  <c r="AG93" i="2" s="1"/>
  <c r="AG92" i="2" s="1"/>
  <c r="AG91" i="2" s="1"/>
  <c r="AG90" i="2" s="1"/>
  <c r="AG89" i="2" s="1"/>
  <c r="AG88" i="2" s="1"/>
  <c r="AG87" i="2" s="1"/>
  <c r="AG86" i="2" s="1"/>
  <c r="AG85" i="2" s="1"/>
  <c r="AG84" i="2" s="1"/>
  <c r="AG83" i="2" s="1"/>
  <c r="AG82" i="2" s="1"/>
  <c r="AG81" i="2" s="1"/>
  <c r="AG80" i="2" s="1"/>
  <c r="AG79" i="2" s="1"/>
  <c r="AG78" i="2" s="1"/>
  <c r="AG77" i="2" s="1"/>
  <c r="AG76" i="2" s="1"/>
  <c r="AG75" i="2" s="1"/>
  <c r="AG74" i="2" s="1"/>
  <c r="AG73" i="2" s="1"/>
  <c r="AG72" i="2" s="1"/>
  <c r="AG71" i="2" s="1"/>
  <c r="AG70" i="2" s="1"/>
  <c r="AG69" i="2" s="1"/>
  <c r="AG68" i="2" s="1"/>
  <c r="AG67" i="2" s="1"/>
  <c r="AG66" i="2" s="1"/>
  <c r="AG65" i="2" s="1"/>
  <c r="AG64" i="2" s="1"/>
  <c r="AG63" i="2" s="1"/>
  <c r="AG62" i="2" s="1"/>
  <c r="AG61" i="2" s="1"/>
  <c r="AG60" i="2" s="1"/>
  <c r="AG59" i="2" s="1"/>
  <c r="AG58" i="2" s="1"/>
  <c r="AG57" i="2" s="1"/>
  <c r="AG56" i="2" s="1"/>
  <c r="AG55" i="2" s="1"/>
  <c r="AG54" i="2" s="1"/>
  <c r="AG53" i="2" s="1"/>
  <c r="AG52" i="2" s="1"/>
  <c r="AG51" i="2" s="1"/>
  <c r="AG50" i="2" s="1"/>
  <c r="AG49" i="2" s="1"/>
  <c r="AG48" i="2" s="1"/>
  <c r="AG47" i="2" s="1"/>
  <c r="AG46" i="2" s="1"/>
  <c r="AG45" i="2" s="1"/>
  <c r="AG44" i="2" s="1"/>
  <c r="AG43" i="2" s="1"/>
  <c r="AG42" i="2" s="1"/>
  <c r="AG41" i="2" s="1"/>
  <c r="AG40" i="2" s="1"/>
  <c r="AG39" i="2" s="1"/>
  <c r="AG38" i="2" s="1"/>
  <c r="AG37" i="2" s="1"/>
  <c r="AG36" i="2" s="1"/>
  <c r="AG35" i="2" s="1"/>
  <c r="AG34" i="2" s="1"/>
  <c r="AG33" i="2" s="1"/>
  <c r="AG32" i="2" s="1"/>
  <c r="AG31" i="2" s="1"/>
  <c r="AG30" i="2" s="1"/>
  <c r="AG29" i="2" s="1"/>
  <c r="AG28" i="2" s="1"/>
  <c r="AG27" i="2" s="1"/>
  <c r="AG26" i="2" s="1"/>
  <c r="AG25" i="2" s="1"/>
  <c r="AG24" i="2" s="1"/>
  <c r="AG23" i="2" s="1"/>
  <c r="AG22" i="2" s="1"/>
  <c r="AG21" i="2" s="1"/>
  <c r="AG20" i="2" s="1"/>
  <c r="AG19" i="2" s="1"/>
  <c r="AG18" i="2" s="1"/>
  <c r="AG17" i="2" s="1"/>
  <c r="AK664" i="2"/>
  <c r="AK663" i="2" s="1"/>
  <c r="AK662" i="2" s="1"/>
  <c r="AK661" i="2" s="1"/>
  <c r="AK660" i="2" s="1"/>
  <c r="AK659" i="2" s="1"/>
  <c r="AK658" i="2" s="1"/>
  <c r="AK657" i="2" s="1"/>
  <c r="AK656" i="2" s="1"/>
  <c r="AK655" i="2" s="1"/>
  <c r="AK654" i="2" s="1"/>
  <c r="AK653" i="2" s="1"/>
  <c r="AK652" i="2" s="1"/>
  <c r="AK651" i="2" s="1"/>
  <c r="AK650" i="2" s="1"/>
  <c r="AK649" i="2" s="1"/>
  <c r="AK648" i="2" s="1"/>
  <c r="AK647" i="2" s="1"/>
  <c r="AK646" i="2" s="1"/>
  <c r="AK645" i="2" s="1"/>
  <c r="AK644" i="2" s="1"/>
  <c r="AK643" i="2" s="1"/>
  <c r="AK642" i="2" s="1"/>
  <c r="AK641" i="2" s="1"/>
  <c r="AK640" i="2" s="1"/>
  <c r="AK639" i="2" s="1"/>
  <c r="AK638" i="2" s="1"/>
  <c r="AK637" i="2" s="1"/>
  <c r="AK636" i="2" s="1"/>
  <c r="AK635" i="2" s="1"/>
  <c r="AK634" i="2" s="1"/>
  <c r="AK633" i="2" s="1"/>
  <c r="AK632" i="2" s="1"/>
  <c r="AK631" i="2" s="1"/>
  <c r="AK630" i="2" s="1"/>
  <c r="AK629" i="2" s="1"/>
  <c r="AK628" i="2" s="1"/>
  <c r="AK627" i="2" s="1"/>
  <c r="AK626" i="2" s="1"/>
  <c r="AK625" i="2" s="1"/>
  <c r="AK624" i="2" s="1"/>
  <c r="AK623" i="2" s="1"/>
  <c r="AK622" i="2" s="1"/>
  <c r="AK621" i="2" s="1"/>
  <c r="AK620" i="2" s="1"/>
  <c r="AK619" i="2" s="1"/>
  <c r="AK618" i="2" s="1"/>
  <c r="AK617" i="2" s="1"/>
  <c r="AK616" i="2" s="1"/>
  <c r="AK615" i="2" s="1"/>
  <c r="AK614" i="2" s="1"/>
  <c r="AK613" i="2" s="1"/>
  <c r="AK612" i="2" s="1"/>
  <c r="AK611" i="2" s="1"/>
  <c r="AK610" i="2" s="1"/>
  <c r="AK609" i="2" s="1"/>
  <c r="AK608" i="2" s="1"/>
  <c r="AK607" i="2" s="1"/>
  <c r="AK606" i="2" s="1"/>
  <c r="AK605" i="2" s="1"/>
  <c r="AK604" i="2" s="1"/>
  <c r="AK603" i="2" s="1"/>
  <c r="AK602" i="2" s="1"/>
  <c r="AK601" i="2" s="1"/>
  <c r="AK600" i="2" s="1"/>
  <c r="AK599" i="2" s="1"/>
  <c r="AK598" i="2" s="1"/>
  <c r="AK597" i="2" s="1"/>
  <c r="AK596" i="2" s="1"/>
  <c r="AK595" i="2" s="1"/>
  <c r="AK594" i="2" s="1"/>
  <c r="AK593" i="2" s="1"/>
  <c r="AK592" i="2" s="1"/>
  <c r="AK591" i="2" s="1"/>
  <c r="AK590" i="2" s="1"/>
  <c r="AK589" i="2" s="1"/>
  <c r="AK588" i="2" s="1"/>
  <c r="AK587" i="2" s="1"/>
  <c r="AK586" i="2" s="1"/>
  <c r="AK585" i="2" s="1"/>
  <c r="AK584" i="2" s="1"/>
  <c r="AK583" i="2" s="1"/>
  <c r="AK582" i="2" s="1"/>
  <c r="AK581" i="2" s="1"/>
  <c r="AK580" i="2" s="1"/>
  <c r="AK579" i="2" s="1"/>
  <c r="AK578" i="2" s="1"/>
  <c r="AK577" i="2" s="1"/>
  <c r="AK576" i="2" s="1"/>
  <c r="AK575" i="2" s="1"/>
  <c r="AK574" i="2" s="1"/>
  <c r="AK573" i="2" s="1"/>
  <c r="AK572" i="2" s="1"/>
  <c r="AK571" i="2" s="1"/>
  <c r="AK570" i="2" s="1"/>
  <c r="AK569" i="2" s="1"/>
  <c r="AK568" i="2" s="1"/>
  <c r="AK567" i="2" s="1"/>
  <c r="AK566" i="2" s="1"/>
  <c r="AK565" i="2" s="1"/>
  <c r="AK564" i="2" s="1"/>
  <c r="AK563" i="2" s="1"/>
  <c r="AK562" i="2" s="1"/>
  <c r="AK561" i="2" s="1"/>
  <c r="AK560" i="2" s="1"/>
  <c r="AK559" i="2" s="1"/>
  <c r="AK558" i="2" s="1"/>
  <c r="AK557" i="2" s="1"/>
  <c r="AK556" i="2" s="1"/>
  <c r="AK555" i="2" s="1"/>
  <c r="AK554" i="2" s="1"/>
  <c r="AK553" i="2" s="1"/>
  <c r="AK552" i="2" s="1"/>
  <c r="AK551" i="2" s="1"/>
  <c r="AK550" i="2" s="1"/>
  <c r="AK549" i="2" s="1"/>
  <c r="AK548" i="2" s="1"/>
  <c r="AK547" i="2" s="1"/>
  <c r="AK546" i="2" s="1"/>
  <c r="AK545" i="2" s="1"/>
  <c r="AK544" i="2" s="1"/>
  <c r="AK543" i="2" s="1"/>
  <c r="AK542" i="2" s="1"/>
  <c r="AK541" i="2" s="1"/>
  <c r="AK540" i="2" s="1"/>
  <c r="AK539" i="2" s="1"/>
  <c r="AK538" i="2" s="1"/>
  <c r="AK537" i="2" s="1"/>
  <c r="AK536" i="2" s="1"/>
  <c r="AK535" i="2" s="1"/>
  <c r="AK534" i="2" s="1"/>
  <c r="AK533" i="2" s="1"/>
  <c r="AK532" i="2" s="1"/>
  <c r="AK531" i="2" s="1"/>
  <c r="AK530" i="2" s="1"/>
  <c r="AK529" i="2" s="1"/>
  <c r="AK528" i="2" s="1"/>
  <c r="AK527" i="2" s="1"/>
  <c r="AK526" i="2" s="1"/>
  <c r="AK525" i="2" s="1"/>
  <c r="AK524" i="2" s="1"/>
  <c r="AK523" i="2" s="1"/>
  <c r="AK522" i="2" s="1"/>
  <c r="AK521" i="2" s="1"/>
  <c r="AK520" i="2" s="1"/>
  <c r="AK519" i="2" s="1"/>
  <c r="AK518" i="2" s="1"/>
  <c r="AK517" i="2" s="1"/>
  <c r="AK516" i="2" s="1"/>
  <c r="AK515" i="2" s="1"/>
  <c r="AK514" i="2" s="1"/>
  <c r="AK513" i="2" s="1"/>
  <c r="AK512" i="2" s="1"/>
  <c r="AK511" i="2" s="1"/>
  <c r="AK510" i="2" s="1"/>
  <c r="AK509" i="2" s="1"/>
  <c r="AK508" i="2" s="1"/>
  <c r="AK507" i="2" s="1"/>
  <c r="AK506" i="2" s="1"/>
  <c r="AK505" i="2" s="1"/>
  <c r="AK504" i="2" s="1"/>
  <c r="AK503" i="2" s="1"/>
  <c r="AK502" i="2" s="1"/>
  <c r="AK501" i="2" s="1"/>
  <c r="AK500" i="2" s="1"/>
  <c r="AK499" i="2" s="1"/>
  <c r="AK498" i="2" s="1"/>
  <c r="AK497" i="2" s="1"/>
  <c r="AK496" i="2" s="1"/>
  <c r="AK495" i="2" s="1"/>
  <c r="AK494" i="2" s="1"/>
  <c r="AK493" i="2" s="1"/>
  <c r="AK492" i="2" s="1"/>
  <c r="AK491" i="2" s="1"/>
  <c r="AK490" i="2" s="1"/>
  <c r="AK489" i="2" s="1"/>
  <c r="AK488" i="2" s="1"/>
  <c r="AK487" i="2" s="1"/>
  <c r="AK486" i="2" s="1"/>
  <c r="AK485" i="2" s="1"/>
  <c r="AK484" i="2" s="1"/>
  <c r="AK483" i="2" s="1"/>
  <c r="AK482" i="2" s="1"/>
  <c r="AK481" i="2" s="1"/>
  <c r="AK480" i="2" s="1"/>
  <c r="AK479" i="2" s="1"/>
  <c r="AK478" i="2" s="1"/>
  <c r="AK477" i="2" s="1"/>
  <c r="AK476" i="2" s="1"/>
  <c r="AK475" i="2" s="1"/>
  <c r="AK474" i="2" s="1"/>
  <c r="AK473" i="2" s="1"/>
  <c r="AK472" i="2" s="1"/>
  <c r="AK471" i="2" s="1"/>
  <c r="AK470" i="2" s="1"/>
  <c r="AK469" i="2" s="1"/>
  <c r="AK468" i="2" s="1"/>
  <c r="AK467" i="2" s="1"/>
  <c r="AK466" i="2" s="1"/>
  <c r="AK465" i="2" s="1"/>
  <c r="AK464" i="2" s="1"/>
  <c r="AK463" i="2" s="1"/>
  <c r="AK462" i="2" s="1"/>
  <c r="AK461" i="2" s="1"/>
  <c r="AK460" i="2" s="1"/>
  <c r="AK459" i="2" s="1"/>
  <c r="AK458" i="2" s="1"/>
  <c r="AK457" i="2" s="1"/>
  <c r="AK456" i="2" s="1"/>
  <c r="AK455" i="2" s="1"/>
  <c r="AK454" i="2" s="1"/>
  <c r="AK453" i="2" s="1"/>
  <c r="AK452" i="2" s="1"/>
  <c r="AK451" i="2" s="1"/>
  <c r="AK450" i="2" s="1"/>
  <c r="AK449" i="2" s="1"/>
  <c r="AK448" i="2" s="1"/>
  <c r="AK447" i="2" s="1"/>
  <c r="AK446" i="2" s="1"/>
  <c r="AK445" i="2" s="1"/>
  <c r="AK444" i="2" s="1"/>
  <c r="AK443" i="2" s="1"/>
  <c r="AK442" i="2" s="1"/>
  <c r="AK441" i="2" s="1"/>
  <c r="AK440" i="2" s="1"/>
  <c r="AK439" i="2" s="1"/>
  <c r="AK438" i="2" s="1"/>
  <c r="AK437" i="2" s="1"/>
  <c r="AK436" i="2" s="1"/>
  <c r="AK435" i="2" s="1"/>
  <c r="AK434" i="2" s="1"/>
  <c r="AK433" i="2" s="1"/>
  <c r="AK432" i="2" s="1"/>
  <c r="AK431" i="2" s="1"/>
  <c r="AK430" i="2" s="1"/>
  <c r="AK429" i="2" s="1"/>
  <c r="AK428" i="2" s="1"/>
  <c r="AK427" i="2" s="1"/>
  <c r="AK426" i="2" s="1"/>
  <c r="AK425" i="2" s="1"/>
  <c r="AK424" i="2" s="1"/>
  <c r="AK423" i="2" s="1"/>
  <c r="AK422" i="2" s="1"/>
  <c r="AK421" i="2" s="1"/>
  <c r="AK420" i="2" s="1"/>
  <c r="AK419" i="2" s="1"/>
  <c r="AK418" i="2" s="1"/>
  <c r="AK417" i="2" s="1"/>
  <c r="AK416" i="2" s="1"/>
  <c r="AK415" i="2" s="1"/>
  <c r="AK414" i="2" s="1"/>
  <c r="AK413" i="2" s="1"/>
  <c r="AK412" i="2" s="1"/>
  <c r="AK411" i="2" s="1"/>
  <c r="AK410" i="2" s="1"/>
  <c r="AK409" i="2" s="1"/>
  <c r="AK408" i="2" s="1"/>
  <c r="AK407" i="2" s="1"/>
  <c r="AK406" i="2" s="1"/>
  <c r="AK405" i="2" s="1"/>
  <c r="AK404" i="2" s="1"/>
  <c r="AK403" i="2" s="1"/>
  <c r="AK402" i="2" s="1"/>
  <c r="AK401" i="2" s="1"/>
  <c r="AK400" i="2" s="1"/>
  <c r="AK399" i="2" s="1"/>
  <c r="AK398" i="2" s="1"/>
  <c r="AK397" i="2" s="1"/>
  <c r="AK396" i="2" s="1"/>
  <c r="AK395" i="2" s="1"/>
  <c r="AK394" i="2" s="1"/>
  <c r="AK393" i="2" s="1"/>
  <c r="AK392" i="2" s="1"/>
  <c r="AK391" i="2" s="1"/>
  <c r="AK390" i="2" s="1"/>
  <c r="AK389" i="2" s="1"/>
  <c r="AK388" i="2" s="1"/>
  <c r="AK387" i="2" s="1"/>
  <c r="AK386" i="2" s="1"/>
  <c r="AK385" i="2" s="1"/>
  <c r="AK384" i="2" s="1"/>
  <c r="AK383" i="2" s="1"/>
  <c r="AK382" i="2" s="1"/>
  <c r="AK381" i="2" s="1"/>
  <c r="AK380" i="2" s="1"/>
  <c r="AK379" i="2" s="1"/>
  <c r="AK378" i="2" s="1"/>
  <c r="AK377" i="2" s="1"/>
  <c r="AK376" i="2" s="1"/>
  <c r="AK375" i="2" s="1"/>
  <c r="AK374" i="2" s="1"/>
  <c r="AK373" i="2" s="1"/>
  <c r="AK372" i="2" s="1"/>
  <c r="AK371" i="2" s="1"/>
  <c r="AK370" i="2" s="1"/>
  <c r="AK369" i="2" s="1"/>
  <c r="AK368" i="2" s="1"/>
  <c r="AK367" i="2" s="1"/>
  <c r="AK366" i="2" s="1"/>
  <c r="AK365" i="2" s="1"/>
  <c r="AK364" i="2" s="1"/>
  <c r="AK363" i="2" s="1"/>
  <c r="AK362" i="2" s="1"/>
  <c r="AK361" i="2" s="1"/>
  <c r="AK360" i="2" s="1"/>
  <c r="AK359" i="2" s="1"/>
  <c r="AK358" i="2" s="1"/>
  <c r="AK357" i="2" s="1"/>
  <c r="AK356" i="2" s="1"/>
  <c r="AK355" i="2" s="1"/>
  <c r="AK354" i="2" s="1"/>
  <c r="AK353" i="2" s="1"/>
  <c r="AK352" i="2" s="1"/>
  <c r="AK351" i="2" s="1"/>
  <c r="AK350" i="2" s="1"/>
  <c r="AK349" i="2" s="1"/>
  <c r="AK348" i="2" s="1"/>
  <c r="AK347" i="2" s="1"/>
  <c r="AK346" i="2" s="1"/>
  <c r="AK345" i="2" s="1"/>
  <c r="AK344" i="2" s="1"/>
  <c r="AK343" i="2" s="1"/>
  <c r="AK342" i="2" s="1"/>
  <c r="AK341" i="2" s="1"/>
  <c r="AK340" i="2" s="1"/>
  <c r="AK339" i="2" s="1"/>
  <c r="AK338" i="2" s="1"/>
  <c r="AK337" i="2" s="1"/>
  <c r="AK336" i="2" s="1"/>
  <c r="AK335" i="2" s="1"/>
  <c r="AK334" i="2" s="1"/>
  <c r="AK333" i="2" s="1"/>
  <c r="AK332" i="2" s="1"/>
  <c r="AK331" i="2" s="1"/>
  <c r="AK330" i="2" s="1"/>
  <c r="AK329" i="2" s="1"/>
  <c r="AK328" i="2" s="1"/>
  <c r="AK327" i="2" s="1"/>
  <c r="AK326" i="2" s="1"/>
  <c r="AK325" i="2" s="1"/>
  <c r="AK324" i="2" s="1"/>
  <c r="AK323" i="2" s="1"/>
  <c r="AK322" i="2" s="1"/>
  <c r="AK321" i="2" s="1"/>
  <c r="AK320" i="2" s="1"/>
  <c r="AK319" i="2" s="1"/>
  <c r="AK318" i="2" s="1"/>
  <c r="AK317" i="2" s="1"/>
  <c r="AK316" i="2" s="1"/>
  <c r="AK315" i="2" s="1"/>
  <c r="AK314" i="2" s="1"/>
  <c r="AK313" i="2" s="1"/>
  <c r="AK312" i="2" s="1"/>
  <c r="AK311" i="2" s="1"/>
  <c r="AK310" i="2" s="1"/>
  <c r="AK309" i="2" s="1"/>
  <c r="AK308" i="2" s="1"/>
  <c r="AK307" i="2" s="1"/>
  <c r="AK306" i="2" s="1"/>
  <c r="AK305" i="2" s="1"/>
  <c r="AK304" i="2" s="1"/>
  <c r="AK303" i="2" s="1"/>
  <c r="AK302" i="2" s="1"/>
  <c r="AK301" i="2" s="1"/>
  <c r="AK300" i="2" s="1"/>
  <c r="AK299" i="2" s="1"/>
  <c r="AK298" i="2" s="1"/>
  <c r="AK297" i="2" s="1"/>
  <c r="AK296" i="2" s="1"/>
  <c r="AK295" i="2" s="1"/>
  <c r="AK294" i="2" s="1"/>
  <c r="AK293" i="2" s="1"/>
  <c r="AK292" i="2" s="1"/>
  <c r="AK291" i="2" s="1"/>
  <c r="AK290" i="2" s="1"/>
  <c r="AK289" i="2" s="1"/>
  <c r="AK288" i="2" s="1"/>
  <c r="AK287" i="2" s="1"/>
  <c r="AK286" i="2" s="1"/>
  <c r="AK285" i="2" s="1"/>
  <c r="AK284" i="2" s="1"/>
  <c r="AK283" i="2" s="1"/>
  <c r="AK282" i="2" s="1"/>
  <c r="AK281" i="2" s="1"/>
  <c r="AK280" i="2" s="1"/>
  <c r="AK279" i="2" s="1"/>
  <c r="AK278" i="2" s="1"/>
  <c r="AK277" i="2" s="1"/>
  <c r="AK276" i="2" s="1"/>
  <c r="AK275" i="2" s="1"/>
  <c r="AK274" i="2" s="1"/>
  <c r="AK273" i="2" s="1"/>
  <c r="AK272" i="2" s="1"/>
  <c r="AK271" i="2" s="1"/>
  <c r="AK270" i="2" s="1"/>
  <c r="AK269" i="2" s="1"/>
  <c r="AK268" i="2" s="1"/>
  <c r="AK267" i="2" s="1"/>
  <c r="AK266" i="2" s="1"/>
  <c r="AK265" i="2" s="1"/>
  <c r="AK264" i="2" s="1"/>
  <c r="AK263" i="2" s="1"/>
  <c r="AK262" i="2" s="1"/>
  <c r="AK261" i="2" s="1"/>
  <c r="AK260" i="2" s="1"/>
  <c r="AK259" i="2" s="1"/>
  <c r="AK258" i="2" s="1"/>
  <c r="AK257" i="2" s="1"/>
  <c r="AK256" i="2" s="1"/>
  <c r="AK255" i="2" s="1"/>
  <c r="AK254" i="2" s="1"/>
  <c r="AK253" i="2" s="1"/>
  <c r="AK252" i="2" s="1"/>
  <c r="AK251" i="2" s="1"/>
  <c r="AK250" i="2" s="1"/>
  <c r="AK249" i="2" s="1"/>
  <c r="AK248" i="2" s="1"/>
  <c r="AK247" i="2" s="1"/>
  <c r="AK246" i="2" s="1"/>
  <c r="AK245" i="2" s="1"/>
  <c r="AK244" i="2" s="1"/>
  <c r="AK243" i="2" s="1"/>
  <c r="AK242" i="2" s="1"/>
  <c r="AK241" i="2" s="1"/>
  <c r="AK240" i="2" s="1"/>
  <c r="AK239" i="2" s="1"/>
  <c r="AK238" i="2" s="1"/>
  <c r="AK237" i="2" s="1"/>
  <c r="AK236" i="2" s="1"/>
  <c r="AK235" i="2" s="1"/>
  <c r="AK234" i="2" s="1"/>
  <c r="AK233" i="2" s="1"/>
  <c r="AK232" i="2" s="1"/>
  <c r="AK231" i="2" s="1"/>
  <c r="AK230" i="2" s="1"/>
  <c r="AK229" i="2" s="1"/>
  <c r="AK228" i="2" s="1"/>
  <c r="AK227" i="2" s="1"/>
  <c r="AK226" i="2" s="1"/>
  <c r="AK225" i="2" s="1"/>
  <c r="AK224" i="2" s="1"/>
  <c r="AK223" i="2" s="1"/>
  <c r="AK222" i="2" s="1"/>
  <c r="AK221" i="2" s="1"/>
  <c r="AK220" i="2" s="1"/>
  <c r="AK219" i="2" s="1"/>
  <c r="AK218" i="2" s="1"/>
  <c r="AK217" i="2" s="1"/>
  <c r="AK216" i="2" s="1"/>
  <c r="AK215" i="2" s="1"/>
  <c r="AK214" i="2" s="1"/>
  <c r="AK213" i="2" s="1"/>
  <c r="AK212" i="2" s="1"/>
  <c r="AK211" i="2" s="1"/>
  <c r="AK210" i="2" s="1"/>
  <c r="AK209" i="2" s="1"/>
  <c r="AK208" i="2" s="1"/>
  <c r="AK207" i="2" s="1"/>
  <c r="AK206" i="2" s="1"/>
  <c r="AK205" i="2" s="1"/>
  <c r="AK204" i="2" s="1"/>
  <c r="AK203" i="2" s="1"/>
  <c r="AK202" i="2" s="1"/>
  <c r="AK201" i="2" s="1"/>
  <c r="AK200" i="2" s="1"/>
  <c r="AK199" i="2" s="1"/>
  <c r="AK198" i="2" s="1"/>
  <c r="AK197" i="2" s="1"/>
  <c r="AK196" i="2" s="1"/>
  <c r="AK195" i="2" s="1"/>
  <c r="AK194" i="2" s="1"/>
  <c r="AK193" i="2" s="1"/>
  <c r="AK192" i="2" s="1"/>
  <c r="AK191" i="2" s="1"/>
  <c r="AK190" i="2" s="1"/>
  <c r="AK189" i="2" s="1"/>
  <c r="AK188" i="2" s="1"/>
  <c r="AK187" i="2" s="1"/>
  <c r="AK186" i="2" s="1"/>
  <c r="AK185" i="2" s="1"/>
  <c r="AK184" i="2" s="1"/>
  <c r="AK183" i="2" s="1"/>
  <c r="AK182" i="2" s="1"/>
  <c r="AK181" i="2" s="1"/>
  <c r="AK180" i="2" s="1"/>
  <c r="AK179" i="2" s="1"/>
  <c r="AK178" i="2" s="1"/>
  <c r="AK177" i="2" s="1"/>
  <c r="AK176" i="2" s="1"/>
  <c r="AK175" i="2" s="1"/>
  <c r="AK174" i="2" s="1"/>
  <c r="AK173" i="2" s="1"/>
  <c r="AK172" i="2" s="1"/>
  <c r="AK171" i="2" s="1"/>
  <c r="AK170" i="2" s="1"/>
  <c r="AK169" i="2" s="1"/>
  <c r="AK168" i="2" s="1"/>
  <c r="AK167" i="2" s="1"/>
  <c r="AK166" i="2" s="1"/>
  <c r="AK165" i="2" s="1"/>
  <c r="AK164" i="2" s="1"/>
  <c r="AK163" i="2" s="1"/>
  <c r="AK162" i="2" s="1"/>
  <c r="AK161" i="2" s="1"/>
  <c r="AK160" i="2" s="1"/>
  <c r="AK159" i="2" s="1"/>
  <c r="AK158" i="2" s="1"/>
  <c r="AK157" i="2" s="1"/>
  <c r="AK156" i="2" s="1"/>
  <c r="AK155" i="2" s="1"/>
  <c r="AK154" i="2" s="1"/>
  <c r="AK153" i="2" s="1"/>
  <c r="AK152" i="2" s="1"/>
  <c r="AK151" i="2" s="1"/>
  <c r="AK150" i="2" s="1"/>
  <c r="AK149" i="2" s="1"/>
  <c r="AK148" i="2" s="1"/>
  <c r="AK147" i="2" s="1"/>
  <c r="AK146" i="2" s="1"/>
  <c r="AK145" i="2" s="1"/>
  <c r="AK144" i="2" s="1"/>
  <c r="AK143" i="2" s="1"/>
  <c r="AK142" i="2" s="1"/>
  <c r="AK141" i="2" s="1"/>
  <c r="AK140" i="2" s="1"/>
  <c r="AK139" i="2" s="1"/>
  <c r="AK138" i="2" s="1"/>
  <c r="AK137" i="2" s="1"/>
  <c r="AK136" i="2" s="1"/>
  <c r="AK135" i="2" s="1"/>
  <c r="AK134" i="2" s="1"/>
  <c r="AK133" i="2" s="1"/>
  <c r="AK132" i="2" s="1"/>
  <c r="AK131" i="2" s="1"/>
  <c r="AK130" i="2" s="1"/>
  <c r="AK129" i="2" s="1"/>
  <c r="AK128" i="2" s="1"/>
  <c r="AK127" i="2" s="1"/>
  <c r="AK126" i="2" s="1"/>
  <c r="AK125" i="2" s="1"/>
  <c r="AK124" i="2" s="1"/>
  <c r="AK123" i="2" s="1"/>
  <c r="AK122" i="2" s="1"/>
  <c r="AK121" i="2" s="1"/>
  <c r="AK120" i="2" s="1"/>
  <c r="AK119" i="2" s="1"/>
  <c r="AK118" i="2" s="1"/>
  <c r="AK117" i="2" s="1"/>
  <c r="AK116" i="2" s="1"/>
  <c r="AK115" i="2" s="1"/>
  <c r="AK114" i="2" s="1"/>
  <c r="AK113" i="2" s="1"/>
  <c r="AK112" i="2" s="1"/>
  <c r="AK111" i="2" s="1"/>
  <c r="AK110" i="2" s="1"/>
  <c r="AK109" i="2" s="1"/>
  <c r="AK108" i="2" s="1"/>
  <c r="AK107" i="2" s="1"/>
  <c r="AK106" i="2" s="1"/>
  <c r="AK105" i="2" s="1"/>
  <c r="AK104" i="2" s="1"/>
  <c r="AK103" i="2" s="1"/>
  <c r="AK102" i="2" s="1"/>
  <c r="AK101" i="2" s="1"/>
  <c r="AK100" i="2" s="1"/>
  <c r="AK99" i="2" s="1"/>
  <c r="AK98" i="2" s="1"/>
  <c r="AK97" i="2" s="1"/>
  <c r="AK96" i="2" s="1"/>
  <c r="AK95" i="2" s="1"/>
  <c r="AK94" i="2" s="1"/>
  <c r="AK93" i="2" s="1"/>
  <c r="AK92" i="2" s="1"/>
  <c r="AK91" i="2" s="1"/>
  <c r="AK90" i="2" s="1"/>
  <c r="AK89" i="2" s="1"/>
  <c r="AK88" i="2" s="1"/>
  <c r="AK87" i="2" s="1"/>
  <c r="AK86" i="2" s="1"/>
  <c r="AK85" i="2" s="1"/>
  <c r="AK84" i="2" s="1"/>
  <c r="AK83" i="2" s="1"/>
  <c r="AK82" i="2" s="1"/>
  <c r="AK81" i="2" s="1"/>
  <c r="AK80" i="2" s="1"/>
  <c r="AK79" i="2" s="1"/>
  <c r="AK78" i="2" s="1"/>
  <c r="AK77" i="2" s="1"/>
  <c r="AK76" i="2" s="1"/>
  <c r="AK75" i="2" s="1"/>
  <c r="AK74" i="2" s="1"/>
  <c r="AK73" i="2" s="1"/>
  <c r="AK72" i="2" s="1"/>
  <c r="AK71" i="2" s="1"/>
  <c r="AK70" i="2" s="1"/>
  <c r="AK69" i="2" s="1"/>
  <c r="AK68" i="2" s="1"/>
  <c r="AK67" i="2" s="1"/>
  <c r="AK66" i="2" s="1"/>
  <c r="AK65" i="2" s="1"/>
  <c r="AK64" i="2" s="1"/>
  <c r="AK63" i="2" s="1"/>
  <c r="AK62" i="2" s="1"/>
  <c r="AK61" i="2" s="1"/>
  <c r="AK60" i="2" s="1"/>
  <c r="AK59" i="2" s="1"/>
  <c r="AK58" i="2" s="1"/>
  <c r="AK57" i="2" s="1"/>
  <c r="AK56" i="2" s="1"/>
  <c r="AK55" i="2" s="1"/>
  <c r="AK54" i="2" s="1"/>
  <c r="AK53" i="2" s="1"/>
  <c r="AK52" i="2" s="1"/>
  <c r="AK51" i="2" s="1"/>
  <c r="AK50" i="2" s="1"/>
  <c r="AK49" i="2" s="1"/>
  <c r="AK48" i="2" s="1"/>
  <c r="AK47" i="2" s="1"/>
  <c r="AK46" i="2" s="1"/>
  <c r="AK45" i="2" s="1"/>
  <c r="AK44" i="2" s="1"/>
  <c r="AK43" i="2" s="1"/>
  <c r="AK42" i="2" s="1"/>
  <c r="AK41" i="2" s="1"/>
  <c r="AK40" i="2" s="1"/>
  <c r="AK39" i="2" s="1"/>
  <c r="AK38" i="2" s="1"/>
  <c r="AK37" i="2" s="1"/>
  <c r="AK36" i="2" s="1"/>
  <c r="AK35" i="2" s="1"/>
  <c r="AK34" i="2" s="1"/>
  <c r="AK33" i="2" s="1"/>
  <c r="AK32" i="2" s="1"/>
  <c r="AK31" i="2" s="1"/>
  <c r="AK30" i="2" s="1"/>
  <c r="AK29" i="2" s="1"/>
  <c r="AK28" i="2" s="1"/>
  <c r="AK27" i="2" s="1"/>
  <c r="AK26" i="2" s="1"/>
  <c r="AK25" i="2" s="1"/>
  <c r="AK24" i="2" s="1"/>
  <c r="AK23" i="2" s="1"/>
  <c r="AK22" i="2" s="1"/>
  <c r="AK21" i="2" s="1"/>
  <c r="AK20" i="2" s="1"/>
  <c r="AK19" i="2" s="1"/>
  <c r="AK18" i="2" s="1"/>
  <c r="AK17" i="2" s="1"/>
  <c r="AO664" i="2"/>
  <c r="AO663" i="2" s="1"/>
  <c r="AO662" i="2" s="1"/>
  <c r="AO661" i="2" s="1"/>
  <c r="AO660" i="2" s="1"/>
  <c r="AO659" i="2" s="1"/>
  <c r="AO658" i="2" s="1"/>
  <c r="AO657" i="2" s="1"/>
  <c r="AO656" i="2" s="1"/>
  <c r="AO655" i="2" s="1"/>
  <c r="AO654" i="2" s="1"/>
  <c r="AO653" i="2" s="1"/>
  <c r="AO652" i="2" s="1"/>
  <c r="AO651" i="2" s="1"/>
  <c r="AO650" i="2" s="1"/>
  <c r="AO649" i="2" s="1"/>
  <c r="AO648" i="2" s="1"/>
  <c r="AO647" i="2" s="1"/>
  <c r="AO646" i="2" s="1"/>
  <c r="AO645" i="2" s="1"/>
  <c r="AO644" i="2" s="1"/>
  <c r="AO643" i="2" s="1"/>
  <c r="AO642" i="2" s="1"/>
  <c r="AO641" i="2" s="1"/>
  <c r="AO640" i="2" s="1"/>
  <c r="AO639" i="2" s="1"/>
  <c r="AO638" i="2" s="1"/>
  <c r="AO637" i="2" s="1"/>
  <c r="AO636" i="2" s="1"/>
  <c r="AO635" i="2" s="1"/>
  <c r="AO634" i="2" s="1"/>
  <c r="AO633" i="2" s="1"/>
  <c r="AO632" i="2" s="1"/>
  <c r="AO631" i="2" s="1"/>
  <c r="AO630" i="2" s="1"/>
  <c r="AO629" i="2" s="1"/>
  <c r="AO628" i="2" s="1"/>
  <c r="AO627" i="2" s="1"/>
  <c r="AO626" i="2" s="1"/>
  <c r="AO625" i="2" s="1"/>
  <c r="AO624" i="2" s="1"/>
  <c r="AO623" i="2" s="1"/>
  <c r="AO622" i="2" s="1"/>
  <c r="AO621" i="2" s="1"/>
  <c r="AO620" i="2" s="1"/>
  <c r="AO619" i="2" s="1"/>
  <c r="AO618" i="2" s="1"/>
  <c r="AO617" i="2" s="1"/>
  <c r="AO616" i="2" s="1"/>
  <c r="AO615" i="2" s="1"/>
  <c r="AO614" i="2" s="1"/>
  <c r="AO613" i="2" s="1"/>
  <c r="AO612" i="2" s="1"/>
  <c r="AO611" i="2" s="1"/>
  <c r="AO610" i="2" s="1"/>
  <c r="AO609" i="2" s="1"/>
  <c r="AO608" i="2" s="1"/>
  <c r="AO607" i="2" s="1"/>
  <c r="AO606" i="2" s="1"/>
  <c r="AO605" i="2" s="1"/>
  <c r="AO604" i="2" s="1"/>
  <c r="AO603" i="2" s="1"/>
  <c r="AO602" i="2" s="1"/>
  <c r="AO601" i="2" s="1"/>
  <c r="AO600" i="2" s="1"/>
  <c r="AO599" i="2" s="1"/>
  <c r="AO598" i="2" s="1"/>
  <c r="AO597" i="2" s="1"/>
  <c r="AO596" i="2" s="1"/>
  <c r="AO595" i="2" s="1"/>
  <c r="AO594" i="2" s="1"/>
  <c r="AO593" i="2" s="1"/>
  <c r="AO592" i="2" s="1"/>
  <c r="AO591" i="2" s="1"/>
  <c r="AO590" i="2" s="1"/>
  <c r="AO589" i="2" s="1"/>
  <c r="AO588" i="2" s="1"/>
  <c r="AO587" i="2" s="1"/>
  <c r="AO586" i="2" s="1"/>
  <c r="AO585" i="2" s="1"/>
  <c r="AO584" i="2" s="1"/>
  <c r="AO583" i="2" s="1"/>
  <c r="AO582" i="2" s="1"/>
  <c r="AO581" i="2" s="1"/>
  <c r="AO580" i="2" s="1"/>
  <c r="AO579" i="2" s="1"/>
  <c r="AO578" i="2" s="1"/>
  <c r="AO577" i="2" s="1"/>
  <c r="AO576" i="2" s="1"/>
  <c r="AO575" i="2" s="1"/>
  <c r="AO574" i="2" s="1"/>
  <c r="AO573" i="2" s="1"/>
  <c r="AO572" i="2" s="1"/>
  <c r="AO571" i="2" s="1"/>
  <c r="AO570" i="2" s="1"/>
  <c r="AO569" i="2" s="1"/>
  <c r="AO568" i="2" s="1"/>
  <c r="AO567" i="2" s="1"/>
  <c r="AO566" i="2" s="1"/>
  <c r="AO565" i="2" s="1"/>
  <c r="AO564" i="2" s="1"/>
  <c r="AO563" i="2" s="1"/>
  <c r="AO562" i="2" s="1"/>
  <c r="AO561" i="2" s="1"/>
  <c r="AO560" i="2" s="1"/>
  <c r="AO559" i="2" s="1"/>
  <c r="AO558" i="2" s="1"/>
  <c r="AO557" i="2" s="1"/>
  <c r="AO556" i="2" s="1"/>
  <c r="AO555" i="2" s="1"/>
  <c r="AO554" i="2" s="1"/>
  <c r="AO553" i="2" s="1"/>
  <c r="AO552" i="2" s="1"/>
  <c r="AO551" i="2" s="1"/>
  <c r="AO550" i="2" s="1"/>
  <c r="AO549" i="2" s="1"/>
  <c r="AO548" i="2" s="1"/>
  <c r="AO547" i="2" s="1"/>
  <c r="AO546" i="2" s="1"/>
  <c r="AO545" i="2" s="1"/>
  <c r="AO544" i="2" s="1"/>
  <c r="AO543" i="2" s="1"/>
  <c r="AO542" i="2" s="1"/>
  <c r="AO541" i="2" s="1"/>
  <c r="AO540" i="2" s="1"/>
  <c r="AO539" i="2" s="1"/>
  <c r="AO538" i="2" s="1"/>
  <c r="AO537" i="2" s="1"/>
  <c r="AO536" i="2" s="1"/>
  <c r="AO535" i="2" s="1"/>
  <c r="AO534" i="2" s="1"/>
  <c r="AO533" i="2" s="1"/>
  <c r="AO532" i="2" s="1"/>
  <c r="AO531" i="2" s="1"/>
  <c r="AO530" i="2" s="1"/>
  <c r="AO529" i="2" s="1"/>
  <c r="AO528" i="2" s="1"/>
  <c r="AO527" i="2" s="1"/>
  <c r="AO526" i="2" s="1"/>
  <c r="AO525" i="2" s="1"/>
  <c r="AO524" i="2" s="1"/>
  <c r="AO523" i="2" s="1"/>
  <c r="AO522" i="2" s="1"/>
  <c r="AO521" i="2" s="1"/>
  <c r="AO520" i="2" s="1"/>
  <c r="AO519" i="2" s="1"/>
  <c r="AO518" i="2" s="1"/>
  <c r="AO517" i="2" s="1"/>
  <c r="AO516" i="2" s="1"/>
  <c r="AO515" i="2" s="1"/>
  <c r="AO514" i="2" s="1"/>
  <c r="AO513" i="2" s="1"/>
  <c r="AO512" i="2" s="1"/>
  <c r="AO511" i="2" s="1"/>
  <c r="AO510" i="2" s="1"/>
  <c r="AO509" i="2" s="1"/>
  <c r="AO508" i="2" s="1"/>
  <c r="AO507" i="2" s="1"/>
  <c r="AO506" i="2" s="1"/>
  <c r="AO505" i="2" s="1"/>
  <c r="AO504" i="2" s="1"/>
  <c r="AO503" i="2" s="1"/>
  <c r="AO502" i="2" s="1"/>
  <c r="AO501" i="2" s="1"/>
  <c r="AO500" i="2" s="1"/>
  <c r="AO499" i="2" s="1"/>
  <c r="AO498" i="2" s="1"/>
  <c r="AO497" i="2" s="1"/>
  <c r="AO496" i="2" s="1"/>
  <c r="AO495" i="2" s="1"/>
  <c r="AO494" i="2" s="1"/>
  <c r="AO493" i="2" s="1"/>
  <c r="AO492" i="2" s="1"/>
  <c r="AO491" i="2" s="1"/>
  <c r="AO490" i="2" s="1"/>
  <c r="AO489" i="2" s="1"/>
  <c r="AO488" i="2" s="1"/>
  <c r="AO487" i="2" s="1"/>
  <c r="AO486" i="2" s="1"/>
  <c r="AO485" i="2" s="1"/>
  <c r="AO484" i="2" s="1"/>
  <c r="AO483" i="2" s="1"/>
  <c r="AO482" i="2" s="1"/>
  <c r="AO481" i="2" s="1"/>
  <c r="AO480" i="2" s="1"/>
  <c r="AO479" i="2" s="1"/>
  <c r="AO478" i="2" s="1"/>
  <c r="AO477" i="2" s="1"/>
  <c r="AO476" i="2" s="1"/>
  <c r="AO475" i="2" s="1"/>
  <c r="AO474" i="2" s="1"/>
  <c r="AO473" i="2" s="1"/>
  <c r="AO472" i="2" s="1"/>
  <c r="AO471" i="2" s="1"/>
  <c r="AO470" i="2" s="1"/>
  <c r="AO469" i="2" s="1"/>
  <c r="AO468" i="2" s="1"/>
  <c r="AO467" i="2" s="1"/>
  <c r="AO466" i="2" s="1"/>
  <c r="AO465" i="2" s="1"/>
  <c r="AO464" i="2" s="1"/>
  <c r="AO463" i="2" s="1"/>
  <c r="AO462" i="2" s="1"/>
  <c r="AO461" i="2" s="1"/>
  <c r="AO460" i="2" s="1"/>
  <c r="AO459" i="2" s="1"/>
  <c r="AO458" i="2" s="1"/>
  <c r="AO457" i="2" s="1"/>
  <c r="AO456" i="2" s="1"/>
  <c r="AO455" i="2" s="1"/>
  <c r="AO454" i="2" s="1"/>
  <c r="AO453" i="2" s="1"/>
  <c r="AO452" i="2" s="1"/>
  <c r="AO451" i="2" s="1"/>
  <c r="AO450" i="2" s="1"/>
  <c r="AO449" i="2" s="1"/>
  <c r="AO448" i="2" s="1"/>
  <c r="AO447" i="2" s="1"/>
  <c r="AO446" i="2" s="1"/>
  <c r="AO445" i="2" s="1"/>
  <c r="AO444" i="2" s="1"/>
  <c r="AO443" i="2" s="1"/>
  <c r="AO442" i="2" s="1"/>
  <c r="AO441" i="2" s="1"/>
  <c r="AO440" i="2" s="1"/>
  <c r="AO439" i="2" s="1"/>
  <c r="AO438" i="2" s="1"/>
  <c r="AO437" i="2" s="1"/>
  <c r="AO436" i="2" s="1"/>
  <c r="AO435" i="2" s="1"/>
  <c r="AO434" i="2" s="1"/>
  <c r="AO433" i="2" s="1"/>
  <c r="AO432" i="2" s="1"/>
  <c r="AO431" i="2" s="1"/>
  <c r="AO430" i="2" s="1"/>
  <c r="AO429" i="2" s="1"/>
  <c r="AO428" i="2" s="1"/>
  <c r="AO427" i="2" s="1"/>
  <c r="AO426" i="2" s="1"/>
  <c r="AO425" i="2" s="1"/>
  <c r="AO424" i="2" s="1"/>
  <c r="AO423" i="2" s="1"/>
  <c r="AO422" i="2" s="1"/>
  <c r="AO421" i="2" s="1"/>
  <c r="AO420" i="2" s="1"/>
  <c r="AO419" i="2" s="1"/>
  <c r="AO418" i="2" s="1"/>
  <c r="AO417" i="2" s="1"/>
  <c r="AO416" i="2" s="1"/>
  <c r="AO415" i="2" s="1"/>
  <c r="AO414" i="2" s="1"/>
  <c r="AO413" i="2" s="1"/>
  <c r="AO412" i="2" s="1"/>
  <c r="AO411" i="2" s="1"/>
  <c r="AO410" i="2" s="1"/>
  <c r="AO409" i="2" s="1"/>
  <c r="AO408" i="2" s="1"/>
  <c r="AO407" i="2" s="1"/>
  <c r="AO406" i="2" s="1"/>
  <c r="AO405" i="2" s="1"/>
  <c r="AO404" i="2" s="1"/>
  <c r="AO403" i="2" s="1"/>
  <c r="AO402" i="2" s="1"/>
  <c r="AO401" i="2" s="1"/>
  <c r="AO400" i="2" s="1"/>
  <c r="AO399" i="2" s="1"/>
  <c r="AO398" i="2" s="1"/>
  <c r="AO397" i="2" s="1"/>
  <c r="AO396" i="2" s="1"/>
  <c r="AO395" i="2" s="1"/>
  <c r="AO394" i="2" s="1"/>
  <c r="AO393" i="2" s="1"/>
  <c r="AO392" i="2" s="1"/>
  <c r="AO391" i="2" s="1"/>
  <c r="AO390" i="2" s="1"/>
  <c r="AO389" i="2" s="1"/>
  <c r="AO388" i="2" s="1"/>
  <c r="AO387" i="2" s="1"/>
  <c r="AO386" i="2" s="1"/>
  <c r="AO385" i="2" s="1"/>
  <c r="AO384" i="2" s="1"/>
  <c r="AO383" i="2" s="1"/>
  <c r="AO382" i="2" s="1"/>
  <c r="AO381" i="2" s="1"/>
  <c r="AO380" i="2" s="1"/>
  <c r="AO379" i="2" s="1"/>
  <c r="AO378" i="2" s="1"/>
  <c r="AO377" i="2" s="1"/>
  <c r="AO376" i="2" s="1"/>
  <c r="AO375" i="2" s="1"/>
  <c r="AO374" i="2" s="1"/>
  <c r="AO373" i="2" s="1"/>
  <c r="AO372" i="2" s="1"/>
  <c r="AO371" i="2" s="1"/>
  <c r="AO370" i="2" s="1"/>
  <c r="AO369" i="2" s="1"/>
  <c r="AO368" i="2" s="1"/>
  <c r="AO367" i="2" s="1"/>
  <c r="AO366" i="2" s="1"/>
  <c r="AO365" i="2" s="1"/>
  <c r="AO364" i="2" s="1"/>
  <c r="AO363" i="2" s="1"/>
  <c r="AO362" i="2" s="1"/>
  <c r="AO361" i="2" s="1"/>
  <c r="AO360" i="2" s="1"/>
  <c r="AO359" i="2" s="1"/>
  <c r="AO358" i="2" s="1"/>
  <c r="AO357" i="2" s="1"/>
  <c r="AO356" i="2" s="1"/>
  <c r="AO355" i="2" s="1"/>
  <c r="AO354" i="2" s="1"/>
  <c r="AO353" i="2" s="1"/>
  <c r="AO352" i="2" s="1"/>
  <c r="AO351" i="2" s="1"/>
  <c r="AO350" i="2" s="1"/>
  <c r="AO349" i="2" s="1"/>
  <c r="AO348" i="2" s="1"/>
  <c r="AO347" i="2" s="1"/>
  <c r="AO346" i="2" s="1"/>
  <c r="AO345" i="2" s="1"/>
  <c r="AO344" i="2" s="1"/>
  <c r="AO343" i="2" s="1"/>
  <c r="AO342" i="2" s="1"/>
  <c r="AO341" i="2" s="1"/>
  <c r="AO340" i="2" s="1"/>
  <c r="AO339" i="2" s="1"/>
  <c r="AO338" i="2" s="1"/>
  <c r="AO337" i="2" s="1"/>
  <c r="AO336" i="2" s="1"/>
  <c r="AO335" i="2" s="1"/>
  <c r="AO334" i="2" s="1"/>
  <c r="AO333" i="2" s="1"/>
  <c r="AO332" i="2" s="1"/>
  <c r="AO331" i="2" s="1"/>
  <c r="AO330" i="2" s="1"/>
  <c r="AO329" i="2" s="1"/>
  <c r="AO328" i="2" s="1"/>
  <c r="AO327" i="2" s="1"/>
  <c r="AO326" i="2" s="1"/>
  <c r="AO325" i="2" s="1"/>
  <c r="AO324" i="2" s="1"/>
  <c r="AO323" i="2" s="1"/>
  <c r="AO322" i="2" s="1"/>
  <c r="AO321" i="2" s="1"/>
  <c r="AO320" i="2" s="1"/>
  <c r="AO319" i="2" s="1"/>
  <c r="AO318" i="2" s="1"/>
  <c r="AO317" i="2" s="1"/>
  <c r="AO316" i="2" s="1"/>
  <c r="AO315" i="2" s="1"/>
  <c r="AO314" i="2" s="1"/>
  <c r="AO313" i="2" s="1"/>
  <c r="AO312" i="2" s="1"/>
  <c r="AO311" i="2" s="1"/>
  <c r="AO310" i="2" s="1"/>
  <c r="AO309" i="2" s="1"/>
  <c r="AO308" i="2" s="1"/>
  <c r="AO307" i="2" s="1"/>
  <c r="AO306" i="2" s="1"/>
  <c r="AO305" i="2" s="1"/>
  <c r="AO304" i="2" s="1"/>
  <c r="AO303" i="2" s="1"/>
  <c r="AO302" i="2" s="1"/>
  <c r="AO301" i="2" s="1"/>
  <c r="AO300" i="2" s="1"/>
  <c r="AO299" i="2" s="1"/>
  <c r="AO298" i="2" s="1"/>
  <c r="AO297" i="2" s="1"/>
  <c r="AO296" i="2" s="1"/>
  <c r="AO295" i="2" s="1"/>
  <c r="AO294" i="2" s="1"/>
  <c r="AO293" i="2" s="1"/>
  <c r="AO292" i="2" s="1"/>
  <c r="AO291" i="2" s="1"/>
  <c r="AO290" i="2" s="1"/>
  <c r="AO289" i="2" s="1"/>
  <c r="AO288" i="2" s="1"/>
  <c r="AO287" i="2" s="1"/>
  <c r="AO286" i="2" s="1"/>
  <c r="AO285" i="2" s="1"/>
  <c r="AO284" i="2" s="1"/>
  <c r="AO283" i="2" s="1"/>
  <c r="AO282" i="2" s="1"/>
  <c r="AO281" i="2" s="1"/>
  <c r="AO280" i="2" s="1"/>
  <c r="AO279" i="2" s="1"/>
  <c r="AO278" i="2" s="1"/>
  <c r="AO277" i="2" s="1"/>
  <c r="AO276" i="2" s="1"/>
  <c r="AO275" i="2" s="1"/>
  <c r="AO274" i="2" s="1"/>
  <c r="AO273" i="2" s="1"/>
  <c r="AO272" i="2" s="1"/>
  <c r="AO271" i="2" s="1"/>
  <c r="AO270" i="2" s="1"/>
  <c r="AO269" i="2" s="1"/>
  <c r="AO268" i="2" s="1"/>
  <c r="AO267" i="2" s="1"/>
  <c r="AO266" i="2" s="1"/>
  <c r="AO265" i="2" s="1"/>
  <c r="AO264" i="2" s="1"/>
  <c r="AO263" i="2" s="1"/>
  <c r="AO262" i="2" s="1"/>
  <c r="AO261" i="2" s="1"/>
  <c r="AO260" i="2" s="1"/>
  <c r="AO259" i="2" s="1"/>
  <c r="AO258" i="2" s="1"/>
  <c r="AO257" i="2" s="1"/>
  <c r="AO256" i="2" s="1"/>
  <c r="AO255" i="2" s="1"/>
  <c r="AO254" i="2" s="1"/>
  <c r="AO253" i="2" s="1"/>
  <c r="AO252" i="2" s="1"/>
  <c r="AO251" i="2" s="1"/>
  <c r="AO250" i="2" s="1"/>
  <c r="AO249" i="2" s="1"/>
  <c r="AO248" i="2" s="1"/>
  <c r="AO247" i="2" s="1"/>
  <c r="AO246" i="2" s="1"/>
  <c r="AO245" i="2" s="1"/>
  <c r="AO244" i="2" s="1"/>
  <c r="AO243" i="2" s="1"/>
  <c r="AO242" i="2" s="1"/>
  <c r="AO241" i="2" s="1"/>
  <c r="AO240" i="2" s="1"/>
  <c r="AO239" i="2" s="1"/>
  <c r="AO238" i="2" s="1"/>
  <c r="AO237" i="2" s="1"/>
  <c r="AO236" i="2" s="1"/>
  <c r="AO235" i="2" s="1"/>
  <c r="AO234" i="2" s="1"/>
  <c r="AO233" i="2" s="1"/>
  <c r="AO232" i="2" s="1"/>
  <c r="AO231" i="2" s="1"/>
  <c r="AO230" i="2" s="1"/>
  <c r="AO229" i="2" s="1"/>
  <c r="AO228" i="2" s="1"/>
  <c r="AO227" i="2" s="1"/>
  <c r="AO226" i="2" s="1"/>
  <c r="AO225" i="2" s="1"/>
  <c r="AO224" i="2" s="1"/>
  <c r="AO223" i="2" s="1"/>
  <c r="AO222" i="2" s="1"/>
  <c r="AO221" i="2" s="1"/>
  <c r="AO220" i="2" s="1"/>
  <c r="AO219" i="2" s="1"/>
  <c r="AO218" i="2" s="1"/>
  <c r="AO217" i="2" s="1"/>
  <c r="AO216" i="2" s="1"/>
  <c r="AO215" i="2" s="1"/>
  <c r="AO214" i="2" s="1"/>
  <c r="AO213" i="2" s="1"/>
  <c r="AO212" i="2" s="1"/>
  <c r="AO211" i="2" s="1"/>
  <c r="AO210" i="2" s="1"/>
  <c r="AO209" i="2" s="1"/>
  <c r="AO208" i="2" s="1"/>
  <c r="AO207" i="2" s="1"/>
  <c r="AO206" i="2" s="1"/>
  <c r="AO205" i="2" s="1"/>
  <c r="AO204" i="2" s="1"/>
  <c r="AO203" i="2" s="1"/>
  <c r="AO202" i="2" s="1"/>
  <c r="AO201" i="2" s="1"/>
  <c r="AO200" i="2" s="1"/>
  <c r="AO199" i="2" s="1"/>
  <c r="AO198" i="2" s="1"/>
  <c r="AO197" i="2" s="1"/>
  <c r="AO196" i="2" s="1"/>
  <c r="AO195" i="2" s="1"/>
  <c r="AO194" i="2" s="1"/>
  <c r="AO193" i="2" s="1"/>
  <c r="AO192" i="2" s="1"/>
  <c r="AO191" i="2" s="1"/>
  <c r="AO190" i="2" s="1"/>
  <c r="AO189" i="2" s="1"/>
  <c r="AO188" i="2" s="1"/>
  <c r="AO187" i="2" s="1"/>
  <c r="AO186" i="2" s="1"/>
  <c r="AO185" i="2" s="1"/>
  <c r="AO184" i="2" s="1"/>
  <c r="AO183" i="2" s="1"/>
  <c r="AO182" i="2" s="1"/>
  <c r="AO181" i="2" s="1"/>
  <c r="AO180" i="2" s="1"/>
  <c r="AO179" i="2" s="1"/>
  <c r="AO178" i="2" s="1"/>
  <c r="AO177" i="2" s="1"/>
  <c r="AO176" i="2" s="1"/>
  <c r="AO175" i="2" s="1"/>
  <c r="AO174" i="2" s="1"/>
  <c r="AO173" i="2" s="1"/>
  <c r="AO172" i="2" s="1"/>
  <c r="AO171" i="2" s="1"/>
  <c r="AO170" i="2" s="1"/>
  <c r="AO169" i="2" s="1"/>
  <c r="AO168" i="2" s="1"/>
  <c r="AO167" i="2" s="1"/>
  <c r="AO166" i="2" s="1"/>
  <c r="AO165" i="2" s="1"/>
  <c r="AO164" i="2" s="1"/>
  <c r="AO163" i="2" s="1"/>
  <c r="AO162" i="2" s="1"/>
  <c r="AO161" i="2" s="1"/>
  <c r="AO160" i="2" s="1"/>
  <c r="AO159" i="2" s="1"/>
  <c r="AO158" i="2" s="1"/>
  <c r="AO157" i="2" s="1"/>
  <c r="AO156" i="2" s="1"/>
  <c r="AO155" i="2" s="1"/>
  <c r="AO154" i="2" s="1"/>
  <c r="AO153" i="2" s="1"/>
  <c r="AO152" i="2" s="1"/>
  <c r="AO151" i="2" s="1"/>
  <c r="AO150" i="2" s="1"/>
  <c r="AO149" i="2" s="1"/>
  <c r="AO148" i="2" s="1"/>
  <c r="AO147" i="2" s="1"/>
  <c r="AO146" i="2" s="1"/>
  <c r="AO145" i="2" s="1"/>
  <c r="AO144" i="2" s="1"/>
  <c r="AO143" i="2" s="1"/>
  <c r="AO142" i="2" s="1"/>
  <c r="AO141" i="2" s="1"/>
  <c r="AO140" i="2" s="1"/>
  <c r="AO139" i="2" s="1"/>
  <c r="AO138" i="2" s="1"/>
  <c r="AO137" i="2" s="1"/>
  <c r="AO136" i="2" s="1"/>
  <c r="AO135" i="2" s="1"/>
  <c r="AO134" i="2" s="1"/>
  <c r="AO133" i="2" s="1"/>
  <c r="AO132" i="2" s="1"/>
  <c r="AO131" i="2" s="1"/>
  <c r="AO130" i="2" s="1"/>
  <c r="AO129" i="2" s="1"/>
  <c r="AO128" i="2" s="1"/>
  <c r="AO127" i="2" s="1"/>
  <c r="AO126" i="2" s="1"/>
  <c r="AO125" i="2" s="1"/>
  <c r="AO124" i="2" s="1"/>
  <c r="AO123" i="2" s="1"/>
  <c r="AO122" i="2" s="1"/>
  <c r="AO121" i="2" s="1"/>
  <c r="AO120" i="2" s="1"/>
  <c r="AO119" i="2" s="1"/>
  <c r="AO118" i="2" s="1"/>
  <c r="AO117" i="2" s="1"/>
  <c r="AO116" i="2" s="1"/>
  <c r="AO115" i="2" s="1"/>
  <c r="AO114" i="2" s="1"/>
  <c r="AO113" i="2" s="1"/>
  <c r="AO112" i="2" s="1"/>
  <c r="AO111" i="2" s="1"/>
  <c r="AO110" i="2" s="1"/>
  <c r="AO109" i="2" s="1"/>
  <c r="AO108" i="2" s="1"/>
  <c r="AO107" i="2" s="1"/>
  <c r="AO106" i="2" s="1"/>
  <c r="AO105" i="2" s="1"/>
  <c r="AO104" i="2" s="1"/>
  <c r="AO103" i="2" s="1"/>
  <c r="AO102" i="2" s="1"/>
  <c r="AO101" i="2" s="1"/>
  <c r="AO100" i="2" s="1"/>
  <c r="AO99" i="2" s="1"/>
  <c r="AO98" i="2" s="1"/>
  <c r="AO97" i="2" s="1"/>
  <c r="AO96" i="2" s="1"/>
  <c r="AO95" i="2" s="1"/>
  <c r="AO94" i="2" s="1"/>
  <c r="AO93" i="2" s="1"/>
  <c r="AO92" i="2" s="1"/>
  <c r="AO91" i="2" s="1"/>
  <c r="AO90" i="2" s="1"/>
  <c r="AO89" i="2" s="1"/>
  <c r="AO88" i="2" s="1"/>
  <c r="AO87" i="2" s="1"/>
  <c r="AO86" i="2" s="1"/>
  <c r="AO85" i="2" s="1"/>
  <c r="AO84" i="2" s="1"/>
  <c r="AO83" i="2" s="1"/>
  <c r="AO82" i="2" s="1"/>
  <c r="AO81" i="2" s="1"/>
  <c r="AO80" i="2" s="1"/>
  <c r="AO79" i="2" s="1"/>
  <c r="AO78" i="2" s="1"/>
  <c r="AO77" i="2" s="1"/>
  <c r="AO76" i="2" s="1"/>
  <c r="AO75" i="2" s="1"/>
  <c r="AO74" i="2" s="1"/>
  <c r="AO73" i="2" s="1"/>
  <c r="AO72" i="2" s="1"/>
  <c r="AO71" i="2" s="1"/>
  <c r="AO70" i="2" s="1"/>
  <c r="AO69" i="2" s="1"/>
  <c r="AO68" i="2" s="1"/>
  <c r="AO67" i="2" s="1"/>
  <c r="AO66" i="2" s="1"/>
  <c r="AO65" i="2" s="1"/>
  <c r="AO64" i="2" s="1"/>
  <c r="AO63" i="2" s="1"/>
  <c r="AO62" i="2" s="1"/>
  <c r="AO61" i="2" s="1"/>
  <c r="AO60" i="2" s="1"/>
  <c r="AO59" i="2" s="1"/>
  <c r="AO58" i="2" s="1"/>
  <c r="AO57" i="2" s="1"/>
  <c r="AO56" i="2" s="1"/>
  <c r="AO55" i="2" s="1"/>
  <c r="AO54" i="2" s="1"/>
  <c r="AO53" i="2" s="1"/>
  <c r="AO52" i="2" s="1"/>
  <c r="AO51" i="2" s="1"/>
  <c r="AO50" i="2" s="1"/>
  <c r="AO49" i="2" s="1"/>
  <c r="AO48" i="2" s="1"/>
  <c r="AO47" i="2" s="1"/>
  <c r="AO46" i="2" s="1"/>
  <c r="AO45" i="2" s="1"/>
  <c r="AO44" i="2" s="1"/>
  <c r="AO43" i="2" s="1"/>
  <c r="AO42" i="2" s="1"/>
  <c r="AO41" i="2" s="1"/>
  <c r="AO40" i="2" s="1"/>
  <c r="AO39" i="2" s="1"/>
  <c r="AO38" i="2" s="1"/>
  <c r="AO37" i="2" s="1"/>
  <c r="AO36" i="2" s="1"/>
  <c r="AO35" i="2" s="1"/>
  <c r="AO34" i="2" s="1"/>
  <c r="AO33" i="2" s="1"/>
  <c r="AO32" i="2" s="1"/>
  <c r="AO31" i="2" s="1"/>
  <c r="AO30" i="2" s="1"/>
  <c r="AO29" i="2" s="1"/>
  <c r="AO28" i="2" s="1"/>
  <c r="AO27" i="2" s="1"/>
  <c r="AO26" i="2" s="1"/>
  <c r="AO25" i="2" s="1"/>
  <c r="AO24" i="2" s="1"/>
  <c r="AO23" i="2" s="1"/>
  <c r="AO22" i="2" s="1"/>
  <c r="AO21" i="2" s="1"/>
  <c r="AO20" i="2" s="1"/>
  <c r="AO19" i="2" s="1"/>
  <c r="AO18" i="2" s="1"/>
  <c r="AO17" i="2" s="1"/>
  <c r="AS664" i="2"/>
  <c r="AS663" i="2" s="1"/>
  <c r="AS662" i="2" s="1"/>
  <c r="AS661" i="2" s="1"/>
  <c r="AS660" i="2" s="1"/>
  <c r="AS659" i="2" s="1"/>
  <c r="AS658" i="2" s="1"/>
  <c r="AS657" i="2" s="1"/>
  <c r="AS656" i="2" s="1"/>
  <c r="AS655" i="2" s="1"/>
  <c r="AS654" i="2" s="1"/>
  <c r="AS653" i="2" s="1"/>
  <c r="AS652" i="2" s="1"/>
  <c r="AS651" i="2" s="1"/>
  <c r="AS650" i="2" s="1"/>
  <c r="AS649" i="2" s="1"/>
  <c r="AS648" i="2" s="1"/>
  <c r="AS647" i="2" s="1"/>
  <c r="AS646" i="2" s="1"/>
  <c r="AS645" i="2" s="1"/>
  <c r="AS644" i="2" s="1"/>
  <c r="AS643" i="2" s="1"/>
  <c r="AS642" i="2" s="1"/>
  <c r="AS641" i="2" s="1"/>
  <c r="AS640" i="2" s="1"/>
  <c r="AS639" i="2" s="1"/>
  <c r="AS638" i="2" s="1"/>
  <c r="AS637" i="2" s="1"/>
  <c r="AS636" i="2" s="1"/>
  <c r="AS635" i="2" s="1"/>
  <c r="AS634" i="2" s="1"/>
  <c r="AS633" i="2" s="1"/>
  <c r="AS632" i="2" s="1"/>
  <c r="AS631" i="2" s="1"/>
  <c r="AS630" i="2" s="1"/>
  <c r="AS629" i="2" s="1"/>
  <c r="AS628" i="2" s="1"/>
  <c r="AS627" i="2" s="1"/>
  <c r="AS626" i="2" s="1"/>
  <c r="AS625" i="2" s="1"/>
  <c r="AS624" i="2" s="1"/>
  <c r="AS623" i="2" s="1"/>
  <c r="AS622" i="2" s="1"/>
  <c r="AS621" i="2" s="1"/>
  <c r="AS620" i="2" s="1"/>
  <c r="AS619" i="2" s="1"/>
  <c r="AS618" i="2" s="1"/>
  <c r="AS617" i="2" s="1"/>
  <c r="AS616" i="2" s="1"/>
  <c r="AS615" i="2" s="1"/>
  <c r="AS614" i="2" s="1"/>
  <c r="AS613" i="2" s="1"/>
  <c r="AS612" i="2" s="1"/>
  <c r="AS611" i="2" s="1"/>
  <c r="AS610" i="2" s="1"/>
  <c r="AS609" i="2" s="1"/>
  <c r="AS608" i="2" s="1"/>
  <c r="AS607" i="2" s="1"/>
  <c r="AS606" i="2" s="1"/>
  <c r="AS605" i="2" s="1"/>
  <c r="AS604" i="2" s="1"/>
  <c r="AS603" i="2" s="1"/>
  <c r="AS602" i="2" s="1"/>
  <c r="AS601" i="2" s="1"/>
  <c r="AS600" i="2" s="1"/>
  <c r="AS599" i="2" s="1"/>
  <c r="AS598" i="2" s="1"/>
  <c r="AS597" i="2" s="1"/>
  <c r="AS596" i="2" s="1"/>
  <c r="AS595" i="2" s="1"/>
  <c r="AS594" i="2" s="1"/>
  <c r="AS593" i="2" s="1"/>
  <c r="AS592" i="2" s="1"/>
  <c r="AS591" i="2" s="1"/>
  <c r="AS590" i="2" s="1"/>
  <c r="AS589" i="2" s="1"/>
  <c r="AS588" i="2" s="1"/>
  <c r="AS587" i="2" s="1"/>
  <c r="AS586" i="2" s="1"/>
  <c r="AS585" i="2" s="1"/>
  <c r="AS584" i="2" s="1"/>
  <c r="AS583" i="2" s="1"/>
  <c r="AS582" i="2" s="1"/>
  <c r="AS581" i="2" s="1"/>
  <c r="AS580" i="2" s="1"/>
  <c r="AS579" i="2" s="1"/>
  <c r="AS578" i="2" s="1"/>
  <c r="AS577" i="2" s="1"/>
  <c r="AS576" i="2" s="1"/>
  <c r="AS575" i="2" s="1"/>
  <c r="AS574" i="2" s="1"/>
  <c r="AS573" i="2" s="1"/>
  <c r="AS572" i="2" s="1"/>
  <c r="AS571" i="2" s="1"/>
  <c r="AS570" i="2" s="1"/>
  <c r="AS569" i="2" s="1"/>
  <c r="AS568" i="2" s="1"/>
  <c r="AS567" i="2" s="1"/>
  <c r="AS566" i="2" s="1"/>
  <c r="AS565" i="2" s="1"/>
  <c r="AS564" i="2" s="1"/>
  <c r="AS563" i="2" s="1"/>
  <c r="AS562" i="2" s="1"/>
  <c r="AS561" i="2" s="1"/>
  <c r="AS560" i="2" s="1"/>
  <c r="AS559" i="2" s="1"/>
  <c r="AS558" i="2" s="1"/>
  <c r="AS557" i="2" s="1"/>
  <c r="AS556" i="2" s="1"/>
  <c r="AS555" i="2" s="1"/>
  <c r="AS554" i="2" s="1"/>
  <c r="AS553" i="2" s="1"/>
  <c r="AS552" i="2" s="1"/>
  <c r="AS551" i="2" s="1"/>
  <c r="AS550" i="2" s="1"/>
  <c r="AS549" i="2" s="1"/>
  <c r="AS548" i="2" s="1"/>
  <c r="AS547" i="2" s="1"/>
  <c r="AS546" i="2" s="1"/>
  <c r="AS545" i="2" s="1"/>
  <c r="AS544" i="2" s="1"/>
  <c r="AS543" i="2" s="1"/>
  <c r="AS542" i="2" s="1"/>
  <c r="AS541" i="2" s="1"/>
  <c r="AS540" i="2" s="1"/>
  <c r="AS539" i="2" s="1"/>
  <c r="AS538" i="2" s="1"/>
  <c r="AS537" i="2" s="1"/>
  <c r="AS536" i="2" s="1"/>
  <c r="AS535" i="2" s="1"/>
  <c r="AS534" i="2" s="1"/>
  <c r="AS533" i="2" s="1"/>
  <c r="AS532" i="2" s="1"/>
  <c r="AS531" i="2" s="1"/>
  <c r="AS530" i="2" s="1"/>
  <c r="AS529" i="2" s="1"/>
  <c r="AS528" i="2" s="1"/>
  <c r="AS527" i="2" s="1"/>
  <c r="AS526" i="2" s="1"/>
  <c r="AS525" i="2" s="1"/>
  <c r="AS524" i="2" s="1"/>
  <c r="AS523" i="2" s="1"/>
  <c r="AS522" i="2" s="1"/>
  <c r="AS521" i="2" s="1"/>
  <c r="AS520" i="2" s="1"/>
  <c r="AS519" i="2" s="1"/>
  <c r="AS518" i="2" s="1"/>
  <c r="AS517" i="2" s="1"/>
  <c r="AS516" i="2" s="1"/>
  <c r="AS515" i="2" s="1"/>
  <c r="AS514" i="2" s="1"/>
  <c r="AS513" i="2" s="1"/>
  <c r="AS512" i="2" s="1"/>
  <c r="AS511" i="2" s="1"/>
  <c r="AS510" i="2" s="1"/>
  <c r="AS509" i="2" s="1"/>
  <c r="AS508" i="2" s="1"/>
  <c r="AS507" i="2" s="1"/>
  <c r="AS506" i="2" s="1"/>
  <c r="AS505" i="2" s="1"/>
  <c r="AS504" i="2" s="1"/>
  <c r="AS503" i="2" s="1"/>
  <c r="AS502" i="2" s="1"/>
  <c r="AS501" i="2" s="1"/>
  <c r="AS500" i="2" s="1"/>
  <c r="AS499" i="2" s="1"/>
  <c r="AS498" i="2" s="1"/>
  <c r="AS497" i="2" s="1"/>
  <c r="AS496" i="2" s="1"/>
  <c r="AS495" i="2" s="1"/>
  <c r="AS494" i="2" s="1"/>
  <c r="AS493" i="2" s="1"/>
  <c r="AS492" i="2" s="1"/>
  <c r="AS491" i="2" s="1"/>
  <c r="AS490" i="2" s="1"/>
  <c r="AS489" i="2" s="1"/>
  <c r="AS488" i="2" s="1"/>
  <c r="AS487" i="2" s="1"/>
  <c r="AS486" i="2" s="1"/>
  <c r="AS485" i="2" s="1"/>
  <c r="AS484" i="2" s="1"/>
  <c r="AS483" i="2" s="1"/>
  <c r="AS482" i="2" s="1"/>
  <c r="AS481" i="2" s="1"/>
  <c r="AS480" i="2" s="1"/>
  <c r="AS479" i="2" s="1"/>
  <c r="AS478" i="2" s="1"/>
  <c r="AS477" i="2" s="1"/>
  <c r="AS476" i="2" s="1"/>
  <c r="AS475" i="2" s="1"/>
  <c r="AS474" i="2" s="1"/>
  <c r="AS473" i="2" s="1"/>
  <c r="AS472" i="2" s="1"/>
  <c r="AS471" i="2" s="1"/>
  <c r="AS470" i="2" s="1"/>
  <c r="AS469" i="2" s="1"/>
  <c r="AS468" i="2" s="1"/>
  <c r="AS467" i="2" s="1"/>
  <c r="AS466" i="2" s="1"/>
  <c r="AS465" i="2" s="1"/>
  <c r="AS464" i="2" s="1"/>
  <c r="AS463" i="2" s="1"/>
  <c r="AS462" i="2" s="1"/>
  <c r="AS461" i="2" s="1"/>
  <c r="AS460" i="2" s="1"/>
  <c r="AS459" i="2" s="1"/>
  <c r="AS458" i="2" s="1"/>
  <c r="AS457" i="2" s="1"/>
  <c r="AS456" i="2" s="1"/>
  <c r="AS455" i="2" s="1"/>
  <c r="AS454" i="2" s="1"/>
  <c r="AS453" i="2" s="1"/>
  <c r="AS452" i="2" s="1"/>
  <c r="AS451" i="2" s="1"/>
  <c r="AS450" i="2" s="1"/>
  <c r="AS449" i="2" s="1"/>
  <c r="AS448" i="2" s="1"/>
  <c r="AS447" i="2" s="1"/>
  <c r="AS446" i="2" s="1"/>
  <c r="AS445" i="2" s="1"/>
  <c r="AS444" i="2" s="1"/>
  <c r="AS443" i="2" s="1"/>
  <c r="AS442" i="2" s="1"/>
  <c r="AS441" i="2" s="1"/>
  <c r="AS440" i="2" s="1"/>
  <c r="AS439" i="2" s="1"/>
  <c r="AS438" i="2" s="1"/>
  <c r="AS437" i="2" s="1"/>
  <c r="AS436" i="2" s="1"/>
  <c r="AS435" i="2" s="1"/>
  <c r="AS434" i="2" s="1"/>
  <c r="AS433" i="2" s="1"/>
  <c r="AS432" i="2" s="1"/>
  <c r="AS431" i="2" s="1"/>
  <c r="AS430" i="2" s="1"/>
  <c r="AS429" i="2" s="1"/>
  <c r="AS428" i="2" s="1"/>
  <c r="AS427" i="2" s="1"/>
  <c r="AS426" i="2" s="1"/>
  <c r="AS425" i="2" s="1"/>
  <c r="AS424" i="2" s="1"/>
  <c r="AS423" i="2" s="1"/>
  <c r="AS422" i="2" s="1"/>
  <c r="AS421" i="2" s="1"/>
  <c r="AS420" i="2" s="1"/>
  <c r="AS419" i="2" s="1"/>
  <c r="AS418" i="2" s="1"/>
  <c r="AS417" i="2" s="1"/>
  <c r="AS416" i="2" s="1"/>
  <c r="AS415" i="2" s="1"/>
  <c r="AS414" i="2" s="1"/>
  <c r="AS413" i="2" s="1"/>
  <c r="AS412" i="2" s="1"/>
  <c r="AS411" i="2" s="1"/>
  <c r="AS410" i="2" s="1"/>
  <c r="AS409" i="2" s="1"/>
  <c r="AS408" i="2" s="1"/>
  <c r="AS407" i="2" s="1"/>
  <c r="AS406" i="2" s="1"/>
  <c r="AS405" i="2" s="1"/>
  <c r="AS404" i="2" s="1"/>
  <c r="AS403" i="2" s="1"/>
  <c r="AS402" i="2" s="1"/>
  <c r="AS401" i="2" s="1"/>
  <c r="AS400" i="2" s="1"/>
  <c r="AS399" i="2" s="1"/>
  <c r="AS398" i="2" s="1"/>
  <c r="AS397" i="2" s="1"/>
  <c r="AS396" i="2" s="1"/>
  <c r="AS395" i="2" s="1"/>
  <c r="AS394" i="2" s="1"/>
  <c r="AS393" i="2" s="1"/>
  <c r="AS392" i="2" s="1"/>
  <c r="AS391" i="2" s="1"/>
  <c r="AS390" i="2" s="1"/>
  <c r="AS389" i="2" s="1"/>
  <c r="AS388" i="2" s="1"/>
  <c r="AS387" i="2" s="1"/>
  <c r="AS386" i="2" s="1"/>
  <c r="AS385" i="2" s="1"/>
  <c r="AS384" i="2" s="1"/>
  <c r="AS383" i="2" s="1"/>
  <c r="AS382" i="2" s="1"/>
  <c r="AS381" i="2" s="1"/>
  <c r="AS380" i="2" s="1"/>
  <c r="AS379" i="2" s="1"/>
  <c r="AS378" i="2" s="1"/>
  <c r="AS377" i="2" s="1"/>
  <c r="AS376" i="2" s="1"/>
  <c r="AS375" i="2" s="1"/>
  <c r="AS374" i="2" s="1"/>
  <c r="AS373" i="2" s="1"/>
  <c r="AS372" i="2" s="1"/>
  <c r="AS371" i="2" s="1"/>
  <c r="AS370" i="2" s="1"/>
  <c r="AS369" i="2" s="1"/>
  <c r="AS368" i="2" s="1"/>
  <c r="AS367" i="2" s="1"/>
  <c r="AS366" i="2" s="1"/>
  <c r="AS365" i="2" s="1"/>
  <c r="AS364" i="2" s="1"/>
  <c r="AS363" i="2" s="1"/>
  <c r="AS362" i="2" s="1"/>
  <c r="AS361" i="2" s="1"/>
  <c r="AS360" i="2" s="1"/>
  <c r="AS359" i="2" s="1"/>
  <c r="AS358" i="2" s="1"/>
  <c r="AS357" i="2" s="1"/>
  <c r="AS356" i="2" s="1"/>
  <c r="AS355" i="2" s="1"/>
  <c r="AS354" i="2" s="1"/>
  <c r="AS353" i="2" s="1"/>
  <c r="AS352" i="2" s="1"/>
  <c r="AS351" i="2" s="1"/>
  <c r="AS350" i="2" s="1"/>
  <c r="AS349" i="2" s="1"/>
  <c r="AS348" i="2" s="1"/>
  <c r="AS347" i="2" s="1"/>
  <c r="AS346" i="2" s="1"/>
  <c r="AS345" i="2" s="1"/>
  <c r="AS344" i="2" s="1"/>
  <c r="AS343" i="2" s="1"/>
  <c r="AS342" i="2" s="1"/>
  <c r="AS341" i="2" s="1"/>
  <c r="AS340" i="2" s="1"/>
  <c r="AS339" i="2" s="1"/>
  <c r="AS338" i="2" s="1"/>
  <c r="AS337" i="2" s="1"/>
  <c r="AS336" i="2" s="1"/>
  <c r="AS335" i="2" s="1"/>
  <c r="AS334" i="2" s="1"/>
  <c r="AS333" i="2" s="1"/>
  <c r="AS332" i="2" s="1"/>
  <c r="AS331" i="2" s="1"/>
  <c r="AS330" i="2" s="1"/>
  <c r="AS329" i="2" s="1"/>
  <c r="AS328" i="2" s="1"/>
  <c r="AS327" i="2" s="1"/>
  <c r="AS326" i="2" s="1"/>
  <c r="AS325" i="2" s="1"/>
  <c r="AS324" i="2" s="1"/>
  <c r="AS323" i="2" s="1"/>
  <c r="AS322" i="2" s="1"/>
  <c r="AS321" i="2" s="1"/>
  <c r="AS320" i="2" s="1"/>
  <c r="AS319" i="2" s="1"/>
  <c r="AS318" i="2" s="1"/>
  <c r="AS317" i="2" s="1"/>
  <c r="AS316" i="2" s="1"/>
  <c r="AS315" i="2" s="1"/>
  <c r="AS314" i="2" s="1"/>
  <c r="AS313" i="2" s="1"/>
  <c r="AS312" i="2" s="1"/>
  <c r="AS311" i="2" s="1"/>
  <c r="AS310" i="2" s="1"/>
  <c r="AS309" i="2" s="1"/>
  <c r="AS308" i="2" s="1"/>
  <c r="AS307" i="2" s="1"/>
  <c r="AS306" i="2" s="1"/>
  <c r="AS305" i="2" s="1"/>
  <c r="AS304" i="2" s="1"/>
  <c r="AS303" i="2" s="1"/>
  <c r="AS302" i="2" s="1"/>
  <c r="AS301" i="2" s="1"/>
  <c r="AS300" i="2" s="1"/>
  <c r="AS299" i="2" s="1"/>
  <c r="AS298" i="2" s="1"/>
  <c r="AS297" i="2" s="1"/>
  <c r="AS296" i="2" s="1"/>
  <c r="AS295" i="2" s="1"/>
  <c r="AS294" i="2" s="1"/>
  <c r="AS293" i="2" s="1"/>
  <c r="AS292" i="2" s="1"/>
  <c r="AS291" i="2" s="1"/>
  <c r="AS290" i="2" s="1"/>
  <c r="AS289" i="2" s="1"/>
  <c r="AS288" i="2" s="1"/>
  <c r="AS287" i="2" s="1"/>
  <c r="AS286" i="2" s="1"/>
  <c r="AS285" i="2" s="1"/>
  <c r="AS284" i="2" s="1"/>
  <c r="AS283" i="2" s="1"/>
  <c r="AS282" i="2" s="1"/>
  <c r="AS281" i="2" s="1"/>
  <c r="AS280" i="2" s="1"/>
  <c r="AS279" i="2" s="1"/>
  <c r="AS278" i="2" s="1"/>
  <c r="AS277" i="2" s="1"/>
  <c r="AS276" i="2" s="1"/>
  <c r="AS275" i="2" s="1"/>
  <c r="AS274" i="2" s="1"/>
  <c r="AS273" i="2" s="1"/>
  <c r="AS272" i="2" s="1"/>
  <c r="AS271" i="2" s="1"/>
  <c r="AS270" i="2" s="1"/>
  <c r="AS269" i="2" s="1"/>
  <c r="AS268" i="2" s="1"/>
  <c r="AS267" i="2" s="1"/>
  <c r="AS266" i="2" s="1"/>
  <c r="AS265" i="2" s="1"/>
  <c r="AS264" i="2" s="1"/>
  <c r="AS263" i="2" s="1"/>
  <c r="AS262" i="2" s="1"/>
  <c r="AS261" i="2" s="1"/>
  <c r="AS260" i="2" s="1"/>
  <c r="AS259" i="2" s="1"/>
  <c r="AS258" i="2" s="1"/>
  <c r="AS257" i="2" s="1"/>
  <c r="AS256" i="2" s="1"/>
  <c r="AS255" i="2" s="1"/>
  <c r="AS254" i="2" s="1"/>
  <c r="AS253" i="2" s="1"/>
  <c r="AS252" i="2" s="1"/>
  <c r="AS251" i="2" s="1"/>
  <c r="AS250" i="2" s="1"/>
  <c r="AS249" i="2" s="1"/>
  <c r="AS248" i="2" s="1"/>
  <c r="AS247" i="2" s="1"/>
  <c r="AS246" i="2" s="1"/>
  <c r="AS245" i="2" s="1"/>
  <c r="AS244" i="2" s="1"/>
  <c r="AS243" i="2" s="1"/>
  <c r="AS242" i="2" s="1"/>
  <c r="AS241" i="2" s="1"/>
  <c r="AS240" i="2" s="1"/>
  <c r="AS239" i="2" s="1"/>
  <c r="AS238" i="2" s="1"/>
  <c r="AS237" i="2" s="1"/>
  <c r="AS236" i="2" s="1"/>
  <c r="AS235" i="2" s="1"/>
  <c r="AS234" i="2" s="1"/>
  <c r="AS233" i="2" s="1"/>
  <c r="AS232" i="2" s="1"/>
  <c r="AS231" i="2" s="1"/>
  <c r="AS230" i="2" s="1"/>
  <c r="AS229" i="2" s="1"/>
  <c r="AS228" i="2" s="1"/>
  <c r="AS227" i="2" s="1"/>
  <c r="AS226" i="2" s="1"/>
  <c r="AS225" i="2" s="1"/>
  <c r="AS224" i="2" s="1"/>
  <c r="AS223" i="2" s="1"/>
  <c r="AS222" i="2" s="1"/>
  <c r="AS221" i="2" s="1"/>
  <c r="AS220" i="2" s="1"/>
  <c r="AS219" i="2" s="1"/>
  <c r="AS218" i="2" s="1"/>
  <c r="AS217" i="2" s="1"/>
  <c r="AS216" i="2" s="1"/>
  <c r="AS215" i="2" s="1"/>
  <c r="AS214" i="2" s="1"/>
  <c r="AS213" i="2" s="1"/>
  <c r="AS212" i="2" s="1"/>
  <c r="AS211" i="2" s="1"/>
  <c r="AS210" i="2" s="1"/>
  <c r="AS209" i="2" s="1"/>
  <c r="AS208" i="2" s="1"/>
  <c r="AS207" i="2" s="1"/>
  <c r="AS206" i="2" s="1"/>
  <c r="AS205" i="2" s="1"/>
  <c r="AS204" i="2" s="1"/>
  <c r="AS203" i="2" s="1"/>
  <c r="AS202" i="2" s="1"/>
  <c r="AS201" i="2" s="1"/>
  <c r="AS200" i="2" s="1"/>
  <c r="AS199" i="2" s="1"/>
  <c r="AS198" i="2" s="1"/>
  <c r="AS197" i="2" s="1"/>
  <c r="AS196" i="2" s="1"/>
  <c r="AS195" i="2" s="1"/>
  <c r="AS194" i="2" s="1"/>
  <c r="AS193" i="2" s="1"/>
  <c r="AS192" i="2" s="1"/>
  <c r="AS191" i="2" s="1"/>
  <c r="AS190" i="2" s="1"/>
  <c r="AS189" i="2" s="1"/>
  <c r="AS188" i="2" s="1"/>
  <c r="AS187" i="2" s="1"/>
  <c r="AS186" i="2" s="1"/>
  <c r="AS185" i="2" s="1"/>
  <c r="AS184" i="2" s="1"/>
  <c r="AS183" i="2" s="1"/>
  <c r="AS182" i="2" s="1"/>
  <c r="AS181" i="2" s="1"/>
  <c r="AS180" i="2" s="1"/>
  <c r="AS179" i="2" s="1"/>
  <c r="AS178" i="2" s="1"/>
  <c r="AS177" i="2" s="1"/>
  <c r="AS176" i="2" s="1"/>
  <c r="AS175" i="2" s="1"/>
  <c r="AS174" i="2" s="1"/>
  <c r="AS173" i="2" s="1"/>
  <c r="AS172" i="2" s="1"/>
  <c r="AS171" i="2" s="1"/>
  <c r="AS170" i="2" s="1"/>
  <c r="AS169" i="2" s="1"/>
  <c r="AS168" i="2" s="1"/>
  <c r="AS167" i="2" s="1"/>
  <c r="AS166" i="2" s="1"/>
  <c r="AS165" i="2" s="1"/>
  <c r="AS164" i="2" s="1"/>
  <c r="AS163" i="2" s="1"/>
  <c r="AS162" i="2" s="1"/>
  <c r="AS161" i="2" s="1"/>
  <c r="AS160" i="2" s="1"/>
  <c r="AS159" i="2" s="1"/>
  <c r="AS158" i="2" s="1"/>
  <c r="AS157" i="2" s="1"/>
  <c r="AS156" i="2" s="1"/>
  <c r="AS155" i="2" s="1"/>
  <c r="AS154" i="2" s="1"/>
  <c r="AS153" i="2" s="1"/>
  <c r="AS152" i="2" s="1"/>
  <c r="AS151" i="2" s="1"/>
  <c r="AS150" i="2" s="1"/>
  <c r="AS149" i="2" s="1"/>
  <c r="AS148" i="2" s="1"/>
  <c r="AS147" i="2" s="1"/>
  <c r="AS146" i="2" s="1"/>
  <c r="AS145" i="2" s="1"/>
  <c r="AS144" i="2" s="1"/>
  <c r="AS143" i="2" s="1"/>
  <c r="AS142" i="2" s="1"/>
  <c r="AS141" i="2" s="1"/>
  <c r="AS140" i="2" s="1"/>
  <c r="AS139" i="2" s="1"/>
  <c r="AS138" i="2" s="1"/>
  <c r="AS137" i="2" s="1"/>
  <c r="AS136" i="2" s="1"/>
  <c r="AS135" i="2" s="1"/>
  <c r="AS134" i="2" s="1"/>
  <c r="AS133" i="2" s="1"/>
  <c r="AS132" i="2" s="1"/>
  <c r="AS131" i="2" s="1"/>
  <c r="AS130" i="2" s="1"/>
  <c r="AS129" i="2" s="1"/>
  <c r="AS128" i="2" s="1"/>
  <c r="AS127" i="2" s="1"/>
  <c r="AS126" i="2" s="1"/>
  <c r="AS125" i="2" s="1"/>
  <c r="AS124" i="2" s="1"/>
  <c r="AS123" i="2" s="1"/>
  <c r="AS122" i="2" s="1"/>
  <c r="AS121" i="2" s="1"/>
  <c r="AS120" i="2" s="1"/>
  <c r="AS119" i="2" s="1"/>
  <c r="AS118" i="2" s="1"/>
  <c r="AS117" i="2" s="1"/>
  <c r="AS116" i="2" s="1"/>
  <c r="AS115" i="2" s="1"/>
  <c r="AS114" i="2" s="1"/>
  <c r="AS113" i="2" s="1"/>
  <c r="AS112" i="2" s="1"/>
  <c r="AS111" i="2" s="1"/>
  <c r="AS110" i="2" s="1"/>
  <c r="AS109" i="2" s="1"/>
  <c r="AS108" i="2" s="1"/>
  <c r="AS107" i="2" s="1"/>
  <c r="AS106" i="2" s="1"/>
  <c r="AS105" i="2" s="1"/>
  <c r="AS104" i="2" s="1"/>
  <c r="AS103" i="2" s="1"/>
  <c r="AS102" i="2" s="1"/>
  <c r="AS101" i="2" s="1"/>
  <c r="AS100" i="2" s="1"/>
  <c r="AS99" i="2" s="1"/>
  <c r="AS98" i="2" s="1"/>
  <c r="AS97" i="2" s="1"/>
  <c r="AS96" i="2" s="1"/>
  <c r="AS95" i="2" s="1"/>
  <c r="AS94" i="2" s="1"/>
  <c r="AS93" i="2" s="1"/>
  <c r="AS92" i="2" s="1"/>
  <c r="AS91" i="2" s="1"/>
  <c r="AS90" i="2" s="1"/>
  <c r="AS89" i="2" s="1"/>
  <c r="AS88" i="2" s="1"/>
  <c r="AS87" i="2" s="1"/>
  <c r="AS86" i="2" s="1"/>
  <c r="AS85" i="2" s="1"/>
  <c r="AS84" i="2" s="1"/>
  <c r="AS83" i="2" s="1"/>
  <c r="AS82" i="2" s="1"/>
  <c r="AS81" i="2" s="1"/>
  <c r="AS80" i="2" s="1"/>
  <c r="AS79" i="2" s="1"/>
  <c r="AS78" i="2" s="1"/>
  <c r="AS77" i="2" s="1"/>
  <c r="AS76" i="2" s="1"/>
  <c r="AS75" i="2" s="1"/>
  <c r="AS74" i="2" s="1"/>
  <c r="AS73" i="2" s="1"/>
  <c r="AS72" i="2" s="1"/>
  <c r="AS71" i="2" s="1"/>
  <c r="AS70" i="2" s="1"/>
  <c r="AS69" i="2" s="1"/>
  <c r="AS68" i="2" s="1"/>
  <c r="AS67" i="2" s="1"/>
  <c r="AS66" i="2" s="1"/>
  <c r="AS65" i="2" s="1"/>
  <c r="AS64" i="2" s="1"/>
  <c r="AS63" i="2" s="1"/>
  <c r="AS62" i="2" s="1"/>
  <c r="AS61" i="2" s="1"/>
  <c r="AS60" i="2" s="1"/>
  <c r="AS59" i="2" s="1"/>
  <c r="AS58" i="2" s="1"/>
  <c r="AS57" i="2" s="1"/>
  <c r="AS56" i="2" s="1"/>
  <c r="AS55" i="2" s="1"/>
  <c r="AS54" i="2" s="1"/>
  <c r="AS53" i="2" s="1"/>
  <c r="AS52" i="2" s="1"/>
  <c r="AS51" i="2" s="1"/>
  <c r="AS50" i="2" s="1"/>
  <c r="AS49" i="2" s="1"/>
  <c r="AS48" i="2" s="1"/>
  <c r="AS47" i="2" s="1"/>
  <c r="AS46" i="2" s="1"/>
  <c r="AS45" i="2" s="1"/>
  <c r="AS44" i="2" s="1"/>
  <c r="AS43" i="2" s="1"/>
  <c r="AS42" i="2" s="1"/>
  <c r="AS41" i="2" s="1"/>
  <c r="AS40" i="2" s="1"/>
  <c r="AS39" i="2" s="1"/>
  <c r="AS38" i="2" s="1"/>
  <c r="AS37" i="2" s="1"/>
  <c r="AS36" i="2" s="1"/>
  <c r="AS35" i="2" s="1"/>
  <c r="AS34" i="2" s="1"/>
  <c r="AS33" i="2" s="1"/>
  <c r="AS32" i="2" s="1"/>
  <c r="AS31" i="2" s="1"/>
  <c r="AS30" i="2" s="1"/>
  <c r="AS29" i="2" s="1"/>
  <c r="AS28" i="2" s="1"/>
  <c r="AS27" i="2" s="1"/>
  <c r="AS26" i="2" s="1"/>
  <c r="AS25" i="2" s="1"/>
  <c r="AS24" i="2" s="1"/>
  <c r="AS23" i="2" s="1"/>
  <c r="AS22" i="2" s="1"/>
  <c r="AS21" i="2" s="1"/>
  <c r="AS20" i="2" s="1"/>
  <c r="AS19" i="2" s="1"/>
  <c r="AS18" i="2" s="1"/>
  <c r="AS17" i="2" s="1"/>
  <c r="AW664" i="2"/>
  <c r="AW663" i="2" s="1"/>
  <c r="AW662" i="2" s="1"/>
  <c r="AW661" i="2" s="1"/>
  <c r="AW660" i="2" s="1"/>
  <c r="AW659" i="2" s="1"/>
  <c r="AW658" i="2" s="1"/>
  <c r="AW657" i="2" s="1"/>
  <c r="AW656" i="2" s="1"/>
  <c r="AW655" i="2" s="1"/>
  <c r="AW654" i="2" s="1"/>
  <c r="AW653" i="2" s="1"/>
  <c r="AW652" i="2" s="1"/>
  <c r="AW651" i="2" s="1"/>
  <c r="AW650" i="2" s="1"/>
  <c r="AW649" i="2" s="1"/>
  <c r="AW648" i="2" s="1"/>
  <c r="AW647" i="2" s="1"/>
  <c r="AW646" i="2" s="1"/>
  <c r="AW645" i="2" s="1"/>
  <c r="AW644" i="2" s="1"/>
  <c r="AW643" i="2" s="1"/>
  <c r="AW642" i="2" s="1"/>
  <c r="AW641" i="2" s="1"/>
  <c r="AW640" i="2" s="1"/>
  <c r="AW639" i="2" s="1"/>
  <c r="AW638" i="2" s="1"/>
  <c r="AW637" i="2" s="1"/>
  <c r="AW636" i="2" s="1"/>
  <c r="AW635" i="2" s="1"/>
  <c r="AW634" i="2" s="1"/>
  <c r="AW633" i="2" s="1"/>
  <c r="AW632" i="2" s="1"/>
  <c r="AW631" i="2" s="1"/>
  <c r="AW630" i="2" s="1"/>
  <c r="AW629" i="2" s="1"/>
  <c r="AW628" i="2" s="1"/>
  <c r="AW627" i="2" s="1"/>
  <c r="AW626" i="2" s="1"/>
  <c r="AW625" i="2" s="1"/>
  <c r="AW624" i="2" s="1"/>
  <c r="AW623" i="2" s="1"/>
  <c r="AW622" i="2" s="1"/>
  <c r="AW621" i="2" s="1"/>
  <c r="AW620" i="2" s="1"/>
  <c r="AW619" i="2" s="1"/>
  <c r="AW618" i="2" s="1"/>
  <c r="AW617" i="2" s="1"/>
  <c r="AW616" i="2" s="1"/>
  <c r="AW615" i="2" s="1"/>
  <c r="AW614" i="2" s="1"/>
  <c r="AW613" i="2" s="1"/>
  <c r="AW612" i="2" s="1"/>
  <c r="AW611" i="2" s="1"/>
  <c r="AW610" i="2" s="1"/>
  <c r="AW609" i="2" s="1"/>
  <c r="AW608" i="2" s="1"/>
  <c r="AW607" i="2" s="1"/>
  <c r="AW606" i="2" s="1"/>
  <c r="AW605" i="2" s="1"/>
  <c r="AW604" i="2" s="1"/>
  <c r="AW603" i="2" s="1"/>
  <c r="AW602" i="2" s="1"/>
  <c r="AW601" i="2" s="1"/>
  <c r="AW600" i="2" s="1"/>
  <c r="AW599" i="2" s="1"/>
  <c r="AW598" i="2" s="1"/>
  <c r="AW597" i="2" s="1"/>
  <c r="AW596" i="2" s="1"/>
  <c r="AW595" i="2" s="1"/>
  <c r="AW594" i="2" s="1"/>
  <c r="AW593" i="2" s="1"/>
  <c r="AW592" i="2" s="1"/>
  <c r="AW591" i="2" s="1"/>
  <c r="AW590" i="2" s="1"/>
  <c r="AW589" i="2" s="1"/>
  <c r="AW588" i="2" s="1"/>
  <c r="AW587" i="2" s="1"/>
  <c r="AW586" i="2" s="1"/>
  <c r="AW585" i="2" s="1"/>
  <c r="AW584" i="2" s="1"/>
  <c r="AW583" i="2" s="1"/>
  <c r="AW582" i="2" s="1"/>
  <c r="AW581" i="2" s="1"/>
  <c r="AW580" i="2" s="1"/>
  <c r="AW579" i="2" s="1"/>
  <c r="AW578" i="2" s="1"/>
  <c r="AW577" i="2" s="1"/>
  <c r="AW576" i="2" s="1"/>
  <c r="AW575" i="2" s="1"/>
  <c r="AW574" i="2" s="1"/>
  <c r="AW573" i="2" s="1"/>
  <c r="AW572" i="2" s="1"/>
  <c r="AW571" i="2" s="1"/>
  <c r="AW570" i="2" s="1"/>
  <c r="AW569" i="2" s="1"/>
  <c r="AW568" i="2" s="1"/>
  <c r="AW567" i="2" s="1"/>
  <c r="AW566" i="2" s="1"/>
  <c r="AW565" i="2" s="1"/>
  <c r="AW564" i="2" s="1"/>
  <c r="AW563" i="2" s="1"/>
  <c r="AW562" i="2" s="1"/>
  <c r="AW561" i="2" s="1"/>
  <c r="AW560" i="2" s="1"/>
  <c r="AW559" i="2" s="1"/>
  <c r="AW558" i="2" s="1"/>
  <c r="AW557" i="2" s="1"/>
  <c r="AW556" i="2" s="1"/>
  <c r="AW555" i="2" s="1"/>
  <c r="AW554" i="2" s="1"/>
  <c r="AW553" i="2" s="1"/>
  <c r="AW552" i="2" s="1"/>
  <c r="AW551" i="2" s="1"/>
  <c r="AW550" i="2" s="1"/>
  <c r="AW549" i="2" s="1"/>
  <c r="AW548" i="2" s="1"/>
  <c r="AW547" i="2" s="1"/>
  <c r="AW546" i="2" s="1"/>
  <c r="AW545" i="2" s="1"/>
  <c r="AW544" i="2" s="1"/>
  <c r="AW543" i="2" s="1"/>
  <c r="AW542" i="2" s="1"/>
  <c r="AW541" i="2" s="1"/>
  <c r="AW540" i="2" s="1"/>
  <c r="AW539" i="2" s="1"/>
  <c r="AW538" i="2" s="1"/>
  <c r="AW537" i="2" s="1"/>
  <c r="AW536" i="2" s="1"/>
  <c r="AW535" i="2" s="1"/>
  <c r="AW534" i="2" s="1"/>
  <c r="AW533" i="2" s="1"/>
  <c r="AW532" i="2" s="1"/>
  <c r="AW531" i="2" s="1"/>
  <c r="AW530" i="2" s="1"/>
  <c r="AW529" i="2" s="1"/>
  <c r="AW528" i="2" s="1"/>
  <c r="AW527" i="2" s="1"/>
  <c r="AW526" i="2" s="1"/>
  <c r="AW525" i="2" s="1"/>
  <c r="AW524" i="2" s="1"/>
  <c r="AW523" i="2" s="1"/>
  <c r="AW522" i="2" s="1"/>
  <c r="AW521" i="2" s="1"/>
  <c r="AW520" i="2" s="1"/>
  <c r="AW519" i="2" s="1"/>
  <c r="AW518" i="2" s="1"/>
  <c r="AW517" i="2" s="1"/>
  <c r="AW516" i="2" s="1"/>
  <c r="AW515" i="2" s="1"/>
  <c r="AW514" i="2" s="1"/>
  <c r="AW513" i="2" s="1"/>
  <c r="AW512" i="2" s="1"/>
  <c r="AW511" i="2" s="1"/>
  <c r="AW510" i="2" s="1"/>
  <c r="AW509" i="2" s="1"/>
  <c r="AW508" i="2" s="1"/>
  <c r="AW507" i="2" s="1"/>
  <c r="AW506" i="2" s="1"/>
  <c r="AW505" i="2" s="1"/>
  <c r="AW504" i="2" s="1"/>
  <c r="AW503" i="2" s="1"/>
  <c r="AW502" i="2" s="1"/>
  <c r="AW501" i="2" s="1"/>
  <c r="AW500" i="2" s="1"/>
  <c r="AW499" i="2" s="1"/>
  <c r="AW498" i="2" s="1"/>
  <c r="AW497" i="2" s="1"/>
  <c r="AW496" i="2" s="1"/>
  <c r="AW495" i="2" s="1"/>
  <c r="AW494" i="2" s="1"/>
  <c r="AW493" i="2" s="1"/>
  <c r="AW492" i="2" s="1"/>
  <c r="AW491" i="2" s="1"/>
  <c r="AW490" i="2" s="1"/>
  <c r="AW489" i="2" s="1"/>
  <c r="AW488" i="2" s="1"/>
  <c r="AW487" i="2" s="1"/>
  <c r="AW486" i="2" s="1"/>
  <c r="AW485" i="2" s="1"/>
  <c r="AW484" i="2" s="1"/>
  <c r="AW483" i="2" s="1"/>
  <c r="AW482" i="2" s="1"/>
  <c r="AW481" i="2" s="1"/>
  <c r="AW480" i="2" s="1"/>
  <c r="AW479" i="2" s="1"/>
  <c r="AW478" i="2" s="1"/>
  <c r="AW477" i="2" s="1"/>
  <c r="AW476" i="2" s="1"/>
  <c r="AW475" i="2" s="1"/>
  <c r="AW474" i="2" s="1"/>
  <c r="AW473" i="2" s="1"/>
  <c r="AW472" i="2" s="1"/>
  <c r="AW471" i="2" s="1"/>
  <c r="AW470" i="2" s="1"/>
  <c r="AW469" i="2" s="1"/>
  <c r="AW468" i="2" s="1"/>
  <c r="AW467" i="2" s="1"/>
  <c r="AW466" i="2" s="1"/>
  <c r="AW465" i="2" s="1"/>
  <c r="AW464" i="2" s="1"/>
  <c r="AW463" i="2" s="1"/>
  <c r="AW462" i="2" s="1"/>
  <c r="AW461" i="2" s="1"/>
  <c r="AW460" i="2" s="1"/>
  <c r="AW459" i="2" s="1"/>
  <c r="AW458" i="2" s="1"/>
  <c r="AW457" i="2" s="1"/>
  <c r="AW456" i="2" s="1"/>
  <c r="AW455" i="2" s="1"/>
  <c r="AW454" i="2" s="1"/>
  <c r="AW453" i="2" s="1"/>
  <c r="AW452" i="2" s="1"/>
  <c r="AW451" i="2" s="1"/>
  <c r="AW450" i="2" s="1"/>
  <c r="AW449" i="2" s="1"/>
  <c r="AW448" i="2" s="1"/>
  <c r="AW447" i="2" s="1"/>
  <c r="AW446" i="2" s="1"/>
  <c r="AW445" i="2" s="1"/>
  <c r="AW444" i="2" s="1"/>
  <c r="AW443" i="2" s="1"/>
  <c r="AW442" i="2" s="1"/>
  <c r="AW441" i="2" s="1"/>
  <c r="AW440" i="2" s="1"/>
  <c r="AW439" i="2" s="1"/>
  <c r="AW438" i="2" s="1"/>
  <c r="AW437" i="2" s="1"/>
  <c r="AW436" i="2" s="1"/>
  <c r="AW435" i="2" s="1"/>
  <c r="AW434" i="2" s="1"/>
  <c r="AW433" i="2" s="1"/>
  <c r="AW432" i="2" s="1"/>
  <c r="AW431" i="2" s="1"/>
  <c r="AW430" i="2" s="1"/>
  <c r="AW429" i="2" s="1"/>
  <c r="AW428" i="2" s="1"/>
  <c r="AW427" i="2" s="1"/>
  <c r="AW426" i="2" s="1"/>
  <c r="AW425" i="2" s="1"/>
  <c r="AW424" i="2" s="1"/>
  <c r="AW423" i="2" s="1"/>
  <c r="AW422" i="2" s="1"/>
  <c r="AW421" i="2" s="1"/>
  <c r="AW420" i="2" s="1"/>
  <c r="AW419" i="2" s="1"/>
  <c r="AW418" i="2" s="1"/>
  <c r="AW417" i="2" s="1"/>
  <c r="AW416" i="2" s="1"/>
  <c r="AW415" i="2" s="1"/>
  <c r="AW414" i="2" s="1"/>
  <c r="AW413" i="2" s="1"/>
  <c r="AW412" i="2" s="1"/>
  <c r="AW411" i="2" s="1"/>
  <c r="AW410" i="2" s="1"/>
  <c r="AW409" i="2" s="1"/>
  <c r="AW408" i="2" s="1"/>
  <c r="AW407" i="2" s="1"/>
  <c r="AW406" i="2" s="1"/>
  <c r="AW405" i="2" s="1"/>
  <c r="AW404" i="2" s="1"/>
  <c r="AW403" i="2" s="1"/>
  <c r="AW402" i="2" s="1"/>
  <c r="AW401" i="2" s="1"/>
  <c r="AW400" i="2" s="1"/>
  <c r="AW399" i="2" s="1"/>
  <c r="AW398" i="2" s="1"/>
  <c r="AW397" i="2" s="1"/>
  <c r="AW396" i="2" s="1"/>
  <c r="AW395" i="2" s="1"/>
  <c r="AW394" i="2" s="1"/>
  <c r="AW393" i="2" s="1"/>
  <c r="AW392" i="2" s="1"/>
  <c r="AW391" i="2" s="1"/>
  <c r="AW390" i="2" s="1"/>
  <c r="AW389" i="2" s="1"/>
  <c r="AW388" i="2" s="1"/>
  <c r="AW387" i="2" s="1"/>
  <c r="AW386" i="2" s="1"/>
  <c r="AW385" i="2" s="1"/>
  <c r="AW384" i="2" s="1"/>
  <c r="AW383" i="2" s="1"/>
  <c r="AW382" i="2" s="1"/>
  <c r="AW381" i="2" s="1"/>
  <c r="AW380" i="2" s="1"/>
  <c r="AW379" i="2" s="1"/>
  <c r="AW378" i="2" s="1"/>
  <c r="AW377" i="2" s="1"/>
  <c r="AW376" i="2" s="1"/>
  <c r="AW375" i="2" s="1"/>
  <c r="AW374" i="2" s="1"/>
  <c r="AW373" i="2" s="1"/>
  <c r="AW372" i="2" s="1"/>
  <c r="AW371" i="2" s="1"/>
  <c r="AW370" i="2" s="1"/>
  <c r="AW369" i="2" s="1"/>
  <c r="AW368" i="2" s="1"/>
  <c r="AW367" i="2" s="1"/>
  <c r="AW366" i="2" s="1"/>
  <c r="AW365" i="2" s="1"/>
  <c r="AW364" i="2" s="1"/>
  <c r="AW363" i="2" s="1"/>
  <c r="AW362" i="2" s="1"/>
  <c r="AW361" i="2" s="1"/>
  <c r="AW360" i="2" s="1"/>
  <c r="AW359" i="2" s="1"/>
  <c r="AW358" i="2" s="1"/>
  <c r="AW357" i="2" s="1"/>
  <c r="AW356" i="2" s="1"/>
  <c r="AW355" i="2" s="1"/>
  <c r="AW354" i="2" s="1"/>
  <c r="AW353" i="2" s="1"/>
  <c r="AW352" i="2" s="1"/>
  <c r="AW351" i="2" s="1"/>
  <c r="AW350" i="2" s="1"/>
  <c r="AW349" i="2" s="1"/>
  <c r="AW348" i="2" s="1"/>
  <c r="AW347" i="2" s="1"/>
  <c r="AW346" i="2" s="1"/>
  <c r="AW345" i="2" s="1"/>
  <c r="AW344" i="2" s="1"/>
  <c r="AW343" i="2" s="1"/>
  <c r="AW342" i="2" s="1"/>
  <c r="AW341" i="2" s="1"/>
  <c r="AW340" i="2" s="1"/>
  <c r="AW339" i="2" s="1"/>
  <c r="AW338" i="2" s="1"/>
  <c r="AW337" i="2" s="1"/>
  <c r="AW336" i="2" s="1"/>
  <c r="AW335" i="2" s="1"/>
  <c r="AW334" i="2" s="1"/>
  <c r="AW333" i="2" s="1"/>
  <c r="AW332" i="2" s="1"/>
  <c r="AW331" i="2" s="1"/>
  <c r="AW330" i="2" s="1"/>
  <c r="AW329" i="2" s="1"/>
  <c r="AW328" i="2" s="1"/>
  <c r="AW327" i="2" s="1"/>
  <c r="AW326" i="2" s="1"/>
  <c r="AW325" i="2" s="1"/>
  <c r="AW324" i="2" s="1"/>
  <c r="AW323" i="2" s="1"/>
  <c r="AW322" i="2" s="1"/>
  <c r="AW321" i="2" s="1"/>
  <c r="AW320" i="2" s="1"/>
  <c r="AW319" i="2" s="1"/>
  <c r="AW318" i="2" s="1"/>
  <c r="AW317" i="2" s="1"/>
  <c r="AW316" i="2" s="1"/>
  <c r="AW315" i="2" s="1"/>
  <c r="AW314" i="2" s="1"/>
  <c r="AW313" i="2" s="1"/>
  <c r="AW312" i="2" s="1"/>
  <c r="AW311" i="2" s="1"/>
  <c r="AW310" i="2" s="1"/>
  <c r="AW309" i="2" s="1"/>
  <c r="AW308" i="2" s="1"/>
  <c r="AW307" i="2" s="1"/>
  <c r="AW306" i="2" s="1"/>
  <c r="AW305" i="2" s="1"/>
  <c r="AW304" i="2" s="1"/>
  <c r="AW303" i="2" s="1"/>
  <c r="AW302" i="2" s="1"/>
  <c r="AW301" i="2" s="1"/>
  <c r="AW300" i="2" s="1"/>
  <c r="AW299" i="2" s="1"/>
  <c r="AW298" i="2" s="1"/>
  <c r="AW297" i="2" s="1"/>
  <c r="AW296" i="2" s="1"/>
  <c r="AW295" i="2" s="1"/>
  <c r="AW294" i="2" s="1"/>
  <c r="AW293" i="2" s="1"/>
  <c r="AW292" i="2" s="1"/>
  <c r="AW291" i="2" s="1"/>
  <c r="AW290" i="2" s="1"/>
  <c r="AW289" i="2" s="1"/>
  <c r="AW288" i="2" s="1"/>
  <c r="AW287" i="2" s="1"/>
  <c r="AW286" i="2" s="1"/>
  <c r="AW285" i="2" s="1"/>
  <c r="AW284" i="2" s="1"/>
  <c r="AW283" i="2" s="1"/>
  <c r="AW282" i="2" s="1"/>
  <c r="AW281" i="2" s="1"/>
  <c r="AW280" i="2" s="1"/>
  <c r="AW279" i="2" s="1"/>
  <c r="AW278" i="2" s="1"/>
  <c r="AW277" i="2" s="1"/>
  <c r="AW276" i="2" s="1"/>
  <c r="AW275" i="2" s="1"/>
  <c r="AW274" i="2" s="1"/>
  <c r="AW273" i="2" s="1"/>
  <c r="AW272" i="2" s="1"/>
  <c r="AW271" i="2" s="1"/>
  <c r="AW270" i="2" s="1"/>
  <c r="AW269" i="2" s="1"/>
  <c r="AW268" i="2" s="1"/>
  <c r="AW267" i="2" s="1"/>
  <c r="AW266" i="2" s="1"/>
  <c r="AW265" i="2" s="1"/>
  <c r="AW264" i="2" s="1"/>
  <c r="AW263" i="2" s="1"/>
  <c r="AW262" i="2" s="1"/>
  <c r="AW261" i="2" s="1"/>
  <c r="AW260" i="2" s="1"/>
  <c r="AW259" i="2" s="1"/>
  <c r="AW258" i="2" s="1"/>
  <c r="AW257" i="2" s="1"/>
  <c r="AW256" i="2" s="1"/>
  <c r="AW255" i="2" s="1"/>
  <c r="AW254" i="2" s="1"/>
  <c r="AW253" i="2" s="1"/>
  <c r="AW252" i="2" s="1"/>
  <c r="AW251" i="2" s="1"/>
  <c r="AW250" i="2" s="1"/>
  <c r="AW249" i="2" s="1"/>
  <c r="AW248" i="2" s="1"/>
  <c r="AW247" i="2" s="1"/>
  <c r="AW246" i="2" s="1"/>
  <c r="AW245" i="2" s="1"/>
  <c r="AW244" i="2" s="1"/>
  <c r="AW243" i="2" s="1"/>
  <c r="AW242" i="2" s="1"/>
  <c r="AW241" i="2" s="1"/>
  <c r="AW240" i="2" s="1"/>
  <c r="AW239" i="2" s="1"/>
  <c r="AW238" i="2" s="1"/>
  <c r="AW237" i="2" s="1"/>
  <c r="AW236" i="2" s="1"/>
  <c r="AW235" i="2" s="1"/>
  <c r="AW234" i="2" s="1"/>
  <c r="AW233" i="2" s="1"/>
  <c r="AW232" i="2" s="1"/>
  <c r="AW231" i="2" s="1"/>
  <c r="AW230" i="2" s="1"/>
  <c r="AW229" i="2" s="1"/>
  <c r="AW228" i="2" s="1"/>
  <c r="AW227" i="2" s="1"/>
  <c r="AW226" i="2" s="1"/>
  <c r="AW225" i="2" s="1"/>
  <c r="AW224" i="2" s="1"/>
  <c r="AW223" i="2" s="1"/>
  <c r="AW222" i="2" s="1"/>
  <c r="AW221" i="2" s="1"/>
  <c r="AW220" i="2" s="1"/>
  <c r="AW219" i="2" s="1"/>
  <c r="AW218" i="2" s="1"/>
  <c r="AW217" i="2" s="1"/>
  <c r="AW216" i="2" s="1"/>
  <c r="AW215" i="2" s="1"/>
  <c r="AW214" i="2" s="1"/>
  <c r="AW213" i="2" s="1"/>
  <c r="AW212" i="2" s="1"/>
  <c r="AW211" i="2" s="1"/>
  <c r="AW210" i="2" s="1"/>
  <c r="AW209" i="2" s="1"/>
  <c r="AW208" i="2" s="1"/>
  <c r="AW207" i="2" s="1"/>
  <c r="AW206" i="2" s="1"/>
  <c r="AW205" i="2" s="1"/>
  <c r="AW204" i="2" s="1"/>
  <c r="AW203" i="2" s="1"/>
  <c r="AW202" i="2" s="1"/>
  <c r="AW201" i="2" s="1"/>
  <c r="AW200" i="2" s="1"/>
  <c r="AW199" i="2" s="1"/>
  <c r="AW198" i="2" s="1"/>
  <c r="AW197" i="2" s="1"/>
  <c r="AW196" i="2" s="1"/>
  <c r="AW195" i="2" s="1"/>
  <c r="AW194" i="2" s="1"/>
  <c r="AW193" i="2" s="1"/>
  <c r="AW192" i="2" s="1"/>
  <c r="AW191" i="2" s="1"/>
  <c r="AW190" i="2" s="1"/>
  <c r="AW189" i="2" s="1"/>
  <c r="AW188" i="2" s="1"/>
  <c r="AW187" i="2" s="1"/>
  <c r="AW186" i="2" s="1"/>
  <c r="AW185" i="2" s="1"/>
  <c r="AW184" i="2" s="1"/>
  <c r="AW183" i="2" s="1"/>
  <c r="AW182" i="2" s="1"/>
  <c r="AW181" i="2" s="1"/>
  <c r="AW180" i="2" s="1"/>
  <c r="AW179" i="2" s="1"/>
  <c r="AW178" i="2" s="1"/>
  <c r="AW177" i="2" s="1"/>
  <c r="AW176" i="2" s="1"/>
  <c r="AW175" i="2" s="1"/>
  <c r="AW174" i="2" s="1"/>
  <c r="AW173" i="2" s="1"/>
  <c r="AW172" i="2" s="1"/>
  <c r="AW171" i="2" s="1"/>
  <c r="AW170" i="2" s="1"/>
  <c r="AW169" i="2" s="1"/>
  <c r="AW168" i="2" s="1"/>
  <c r="AW167" i="2" s="1"/>
  <c r="AW166" i="2" s="1"/>
  <c r="AW165" i="2" s="1"/>
  <c r="AW164" i="2" s="1"/>
  <c r="AW163" i="2" s="1"/>
  <c r="AW162" i="2" s="1"/>
  <c r="AW161" i="2" s="1"/>
  <c r="AW160" i="2" s="1"/>
  <c r="AW159" i="2" s="1"/>
  <c r="AW158" i="2" s="1"/>
  <c r="AW157" i="2" s="1"/>
  <c r="AW156" i="2" s="1"/>
  <c r="AW155" i="2" s="1"/>
  <c r="AW154" i="2" s="1"/>
  <c r="AW153" i="2" s="1"/>
  <c r="AW152" i="2" s="1"/>
  <c r="AW151" i="2" s="1"/>
  <c r="AW150" i="2" s="1"/>
  <c r="AW149" i="2" s="1"/>
  <c r="AW148" i="2" s="1"/>
  <c r="AW147" i="2" s="1"/>
  <c r="AW146" i="2" s="1"/>
  <c r="AW145" i="2" s="1"/>
  <c r="AW144" i="2" s="1"/>
  <c r="AW143" i="2" s="1"/>
  <c r="AW142" i="2" s="1"/>
  <c r="AW141" i="2" s="1"/>
  <c r="AW140" i="2" s="1"/>
  <c r="AW139" i="2" s="1"/>
  <c r="AW138" i="2" s="1"/>
  <c r="AW137" i="2" s="1"/>
  <c r="AW136" i="2" s="1"/>
  <c r="AW135" i="2" s="1"/>
  <c r="AW134" i="2" s="1"/>
  <c r="AW133" i="2" s="1"/>
  <c r="AW132" i="2" s="1"/>
  <c r="AW131" i="2" s="1"/>
  <c r="AW130" i="2" s="1"/>
  <c r="AW129" i="2" s="1"/>
  <c r="AW128" i="2" s="1"/>
  <c r="AW127" i="2" s="1"/>
  <c r="AW126" i="2" s="1"/>
  <c r="AW125" i="2" s="1"/>
  <c r="AW124" i="2" s="1"/>
  <c r="AW123" i="2" s="1"/>
  <c r="AW122" i="2" s="1"/>
  <c r="AW121" i="2" s="1"/>
  <c r="AW120" i="2" s="1"/>
  <c r="AW119" i="2" s="1"/>
  <c r="AW118" i="2" s="1"/>
  <c r="AW117" i="2" s="1"/>
  <c r="AW116" i="2" s="1"/>
  <c r="AW115" i="2" s="1"/>
  <c r="AW114" i="2" s="1"/>
  <c r="AW113" i="2" s="1"/>
  <c r="AW112" i="2" s="1"/>
  <c r="AW111" i="2" s="1"/>
  <c r="AW110" i="2" s="1"/>
  <c r="AW109" i="2" s="1"/>
  <c r="AW108" i="2" s="1"/>
  <c r="AW107" i="2" s="1"/>
  <c r="AW106" i="2" s="1"/>
  <c r="AW105" i="2" s="1"/>
  <c r="AW104" i="2" s="1"/>
  <c r="AW103" i="2" s="1"/>
  <c r="AW102" i="2" s="1"/>
  <c r="AW101" i="2" s="1"/>
  <c r="AW100" i="2" s="1"/>
  <c r="AW99" i="2" s="1"/>
  <c r="AW98" i="2" s="1"/>
  <c r="AW97" i="2" s="1"/>
  <c r="AW96" i="2" s="1"/>
  <c r="AW95" i="2" s="1"/>
  <c r="AW94" i="2" s="1"/>
  <c r="AW93" i="2" s="1"/>
  <c r="AW92" i="2" s="1"/>
  <c r="AW91" i="2" s="1"/>
  <c r="AW90" i="2" s="1"/>
  <c r="AW89" i="2" s="1"/>
  <c r="AW88" i="2" s="1"/>
  <c r="AW87" i="2" s="1"/>
  <c r="AW86" i="2" s="1"/>
  <c r="AW85" i="2" s="1"/>
  <c r="AW84" i="2" s="1"/>
  <c r="AW83" i="2" s="1"/>
  <c r="AW82" i="2" s="1"/>
  <c r="AW81" i="2" s="1"/>
  <c r="AW80" i="2" s="1"/>
  <c r="AW79" i="2" s="1"/>
  <c r="AW78" i="2" s="1"/>
  <c r="AW77" i="2" s="1"/>
  <c r="AW76" i="2" s="1"/>
  <c r="AW75" i="2" s="1"/>
  <c r="AW74" i="2" s="1"/>
  <c r="AW73" i="2" s="1"/>
  <c r="AW72" i="2" s="1"/>
  <c r="AW71" i="2" s="1"/>
  <c r="AW70" i="2" s="1"/>
  <c r="AW69" i="2" s="1"/>
  <c r="AW68" i="2" s="1"/>
  <c r="AW67" i="2" s="1"/>
  <c r="AW66" i="2" s="1"/>
  <c r="AW65" i="2" s="1"/>
  <c r="AW64" i="2" s="1"/>
  <c r="AW63" i="2" s="1"/>
  <c r="AW62" i="2" s="1"/>
  <c r="AW61" i="2" s="1"/>
  <c r="AW60" i="2" s="1"/>
  <c r="AW59" i="2" s="1"/>
  <c r="AW58" i="2" s="1"/>
  <c r="AW57" i="2" s="1"/>
  <c r="AW56" i="2" s="1"/>
  <c r="AW55" i="2" s="1"/>
  <c r="AW54" i="2" s="1"/>
  <c r="AW53" i="2" s="1"/>
  <c r="AW52" i="2" s="1"/>
  <c r="AW51" i="2" s="1"/>
  <c r="AW50" i="2" s="1"/>
  <c r="AW49" i="2" s="1"/>
  <c r="AW48" i="2" s="1"/>
  <c r="AW47" i="2" s="1"/>
  <c r="AW46" i="2" s="1"/>
  <c r="AW45" i="2" s="1"/>
  <c r="AW44" i="2" s="1"/>
  <c r="AW43" i="2" s="1"/>
  <c r="AW42" i="2" s="1"/>
  <c r="AW41" i="2" s="1"/>
  <c r="AW40" i="2" s="1"/>
  <c r="AW39" i="2" s="1"/>
  <c r="AW38" i="2" s="1"/>
  <c r="AW37" i="2" s="1"/>
  <c r="AW36" i="2" s="1"/>
  <c r="AW35" i="2" s="1"/>
  <c r="AW34" i="2" s="1"/>
  <c r="AW33" i="2" s="1"/>
  <c r="AW32" i="2" s="1"/>
  <c r="AW31" i="2" s="1"/>
  <c r="AW30" i="2" s="1"/>
  <c r="AW29" i="2" s="1"/>
  <c r="AW28" i="2" s="1"/>
  <c r="AW27" i="2" s="1"/>
  <c r="AW26" i="2" s="1"/>
  <c r="AW25" i="2" s="1"/>
  <c r="AW24" i="2" s="1"/>
  <c r="AW23" i="2" s="1"/>
  <c r="AW22" i="2" s="1"/>
  <c r="AW21" i="2" s="1"/>
  <c r="AW20" i="2" s="1"/>
  <c r="AW19" i="2" s="1"/>
  <c r="AW18" i="2" s="1"/>
  <c r="AW17" i="2" s="1"/>
  <c r="BA664" i="2"/>
  <c r="BA663" i="2" s="1"/>
  <c r="BA662" i="2" s="1"/>
  <c r="BA661" i="2" s="1"/>
  <c r="BA660" i="2" s="1"/>
  <c r="BA659" i="2" s="1"/>
  <c r="BA658" i="2" s="1"/>
  <c r="BA657" i="2" s="1"/>
  <c r="BA656" i="2" s="1"/>
  <c r="BA655" i="2" s="1"/>
  <c r="BA654" i="2" s="1"/>
  <c r="BA653" i="2" s="1"/>
  <c r="BA652" i="2" s="1"/>
  <c r="BA651" i="2" s="1"/>
  <c r="BA650" i="2" s="1"/>
  <c r="BA649" i="2" s="1"/>
  <c r="BA648" i="2" s="1"/>
  <c r="BA647" i="2" s="1"/>
  <c r="BA646" i="2" s="1"/>
  <c r="BA645" i="2" s="1"/>
  <c r="BA644" i="2" s="1"/>
  <c r="BA643" i="2" s="1"/>
  <c r="BA642" i="2" s="1"/>
  <c r="BA641" i="2" s="1"/>
  <c r="BA640" i="2" s="1"/>
  <c r="BA639" i="2" s="1"/>
  <c r="BA638" i="2" s="1"/>
  <c r="BA637" i="2" s="1"/>
  <c r="BA636" i="2" s="1"/>
  <c r="BA635" i="2" s="1"/>
  <c r="BA634" i="2" s="1"/>
  <c r="BA633" i="2" s="1"/>
  <c r="BA632" i="2" s="1"/>
  <c r="BA631" i="2" s="1"/>
  <c r="BA630" i="2" s="1"/>
  <c r="BA629" i="2" s="1"/>
  <c r="BA628" i="2" s="1"/>
  <c r="BA627" i="2" s="1"/>
  <c r="BA626" i="2" s="1"/>
  <c r="BA625" i="2" s="1"/>
  <c r="BA624" i="2" s="1"/>
  <c r="BA623" i="2" s="1"/>
  <c r="BA622" i="2" s="1"/>
  <c r="BA621" i="2" s="1"/>
  <c r="BA620" i="2" s="1"/>
  <c r="BA619" i="2" s="1"/>
  <c r="BA618" i="2" s="1"/>
  <c r="BA617" i="2" s="1"/>
  <c r="BA616" i="2" s="1"/>
  <c r="BA615" i="2" s="1"/>
  <c r="BA614" i="2" s="1"/>
  <c r="BA613" i="2" s="1"/>
  <c r="BA612" i="2" s="1"/>
  <c r="BA611" i="2" s="1"/>
  <c r="BA610" i="2" s="1"/>
  <c r="BA609" i="2" s="1"/>
  <c r="BA608" i="2" s="1"/>
  <c r="BA607" i="2" s="1"/>
  <c r="BA606" i="2" s="1"/>
  <c r="BA605" i="2" s="1"/>
  <c r="BA604" i="2" s="1"/>
  <c r="BA603" i="2" s="1"/>
  <c r="BA602" i="2" s="1"/>
  <c r="BA601" i="2" s="1"/>
  <c r="BA600" i="2" s="1"/>
  <c r="BA599" i="2" s="1"/>
  <c r="BA598" i="2" s="1"/>
  <c r="BA597" i="2" s="1"/>
  <c r="BA596" i="2" s="1"/>
  <c r="BA595" i="2" s="1"/>
  <c r="BA594" i="2" s="1"/>
  <c r="BA593" i="2" s="1"/>
  <c r="BA592" i="2" s="1"/>
  <c r="BA591" i="2" s="1"/>
  <c r="BA590" i="2" s="1"/>
  <c r="BA589" i="2" s="1"/>
  <c r="BA588" i="2" s="1"/>
  <c r="BA587" i="2" s="1"/>
  <c r="BA586" i="2" s="1"/>
  <c r="BA585" i="2" s="1"/>
  <c r="BA584" i="2" s="1"/>
  <c r="BA583" i="2" s="1"/>
  <c r="BA582" i="2" s="1"/>
  <c r="BA581" i="2" s="1"/>
  <c r="BA580" i="2" s="1"/>
  <c r="BA579" i="2" s="1"/>
  <c r="BA578" i="2" s="1"/>
  <c r="BA577" i="2" s="1"/>
  <c r="BA576" i="2" s="1"/>
  <c r="BA575" i="2" s="1"/>
  <c r="BA574" i="2" s="1"/>
  <c r="BA573" i="2" s="1"/>
  <c r="BA572" i="2" s="1"/>
  <c r="BA571" i="2" s="1"/>
  <c r="BA570" i="2" s="1"/>
  <c r="BA569" i="2" s="1"/>
  <c r="BA568" i="2" s="1"/>
  <c r="BA567" i="2" s="1"/>
  <c r="BA566" i="2" s="1"/>
  <c r="BA565" i="2" s="1"/>
  <c r="BA564" i="2" s="1"/>
  <c r="BA563" i="2" s="1"/>
  <c r="BA562" i="2" s="1"/>
  <c r="BA561" i="2" s="1"/>
  <c r="BA560" i="2" s="1"/>
  <c r="BA559" i="2" s="1"/>
  <c r="BA558" i="2" s="1"/>
  <c r="BA557" i="2" s="1"/>
  <c r="BA556" i="2" s="1"/>
  <c r="BA555" i="2" s="1"/>
  <c r="BA554" i="2" s="1"/>
  <c r="BA553" i="2" s="1"/>
  <c r="BA552" i="2" s="1"/>
  <c r="BA551" i="2" s="1"/>
  <c r="BA550" i="2" s="1"/>
  <c r="BA549" i="2" s="1"/>
  <c r="BA548" i="2" s="1"/>
  <c r="BA547" i="2" s="1"/>
  <c r="BA546" i="2" s="1"/>
  <c r="BA545" i="2" s="1"/>
  <c r="BA544" i="2" s="1"/>
  <c r="BA543" i="2" s="1"/>
  <c r="BA542" i="2" s="1"/>
  <c r="BA541" i="2" s="1"/>
  <c r="BA540" i="2" s="1"/>
  <c r="BA539" i="2" s="1"/>
  <c r="BA538" i="2" s="1"/>
  <c r="BA537" i="2" s="1"/>
  <c r="BA536" i="2" s="1"/>
  <c r="BA535" i="2" s="1"/>
  <c r="BA534" i="2" s="1"/>
  <c r="BA533" i="2" s="1"/>
  <c r="BA532" i="2" s="1"/>
  <c r="BA531" i="2" s="1"/>
  <c r="BA530" i="2" s="1"/>
  <c r="BA529" i="2" s="1"/>
  <c r="BA528" i="2" s="1"/>
  <c r="BA527" i="2" s="1"/>
  <c r="BA526" i="2" s="1"/>
  <c r="BA525" i="2" s="1"/>
  <c r="BA524" i="2" s="1"/>
  <c r="BA523" i="2" s="1"/>
  <c r="BA522" i="2" s="1"/>
  <c r="BA521" i="2" s="1"/>
  <c r="BA520" i="2" s="1"/>
  <c r="BA519" i="2" s="1"/>
  <c r="BA518" i="2" s="1"/>
  <c r="BA517" i="2" s="1"/>
  <c r="BA516" i="2" s="1"/>
  <c r="BA515" i="2" s="1"/>
  <c r="BA514" i="2" s="1"/>
  <c r="BA513" i="2" s="1"/>
  <c r="BA512" i="2" s="1"/>
  <c r="BA511" i="2" s="1"/>
  <c r="BA510" i="2" s="1"/>
  <c r="BA509" i="2" s="1"/>
  <c r="BA508" i="2" s="1"/>
  <c r="BA507" i="2" s="1"/>
  <c r="BA506" i="2" s="1"/>
  <c r="BA505" i="2" s="1"/>
  <c r="BA504" i="2" s="1"/>
  <c r="BA503" i="2" s="1"/>
  <c r="BA502" i="2" s="1"/>
  <c r="BA501" i="2" s="1"/>
  <c r="BA500" i="2" s="1"/>
  <c r="BA499" i="2" s="1"/>
  <c r="BA498" i="2" s="1"/>
  <c r="BA497" i="2" s="1"/>
  <c r="BA496" i="2" s="1"/>
  <c r="BA495" i="2" s="1"/>
  <c r="BA494" i="2" s="1"/>
  <c r="BA493" i="2" s="1"/>
  <c r="BA492" i="2" s="1"/>
  <c r="BA491" i="2" s="1"/>
  <c r="BA490" i="2" s="1"/>
  <c r="BA489" i="2" s="1"/>
  <c r="BA488" i="2" s="1"/>
  <c r="BA487" i="2" s="1"/>
  <c r="BA486" i="2" s="1"/>
  <c r="BA485" i="2" s="1"/>
  <c r="BA484" i="2" s="1"/>
  <c r="BA483" i="2" s="1"/>
  <c r="BA482" i="2" s="1"/>
  <c r="BA481" i="2" s="1"/>
  <c r="BA480" i="2" s="1"/>
  <c r="BA479" i="2" s="1"/>
  <c r="BA478" i="2" s="1"/>
  <c r="BA477" i="2" s="1"/>
  <c r="BA476" i="2" s="1"/>
  <c r="BA475" i="2" s="1"/>
  <c r="BA474" i="2" s="1"/>
  <c r="BA473" i="2" s="1"/>
  <c r="BA472" i="2" s="1"/>
  <c r="BA471" i="2" s="1"/>
  <c r="BA470" i="2" s="1"/>
  <c r="BA469" i="2" s="1"/>
  <c r="BA468" i="2" s="1"/>
  <c r="BA467" i="2" s="1"/>
  <c r="BA466" i="2" s="1"/>
  <c r="BA465" i="2" s="1"/>
  <c r="BA464" i="2" s="1"/>
  <c r="BA463" i="2" s="1"/>
  <c r="BA462" i="2" s="1"/>
  <c r="BA461" i="2" s="1"/>
  <c r="BA460" i="2" s="1"/>
  <c r="BA459" i="2" s="1"/>
  <c r="BA458" i="2" s="1"/>
  <c r="BA457" i="2" s="1"/>
  <c r="BA456" i="2" s="1"/>
  <c r="BA455" i="2" s="1"/>
  <c r="BA454" i="2" s="1"/>
  <c r="BA453" i="2" s="1"/>
  <c r="BA452" i="2" s="1"/>
  <c r="BA451" i="2" s="1"/>
  <c r="BA450" i="2" s="1"/>
  <c r="BA449" i="2" s="1"/>
  <c r="BA448" i="2" s="1"/>
  <c r="BA447" i="2" s="1"/>
  <c r="BA446" i="2" s="1"/>
  <c r="BA445" i="2" s="1"/>
  <c r="BA444" i="2" s="1"/>
  <c r="BA443" i="2" s="1"/>
  <c r="BA442" i="2" s="1"/>
  <c r="BA441" i="2" s="1"/>
  <c r="BA440" i="2" s="1"/>
  <c r="BA439" i="2" s="1"/>
  <c r="BA438" i="2" s="1"/>
  <c r="BA437" i="2" s="1"/>
  <c r="BA436" i="2" s="1"/>
  <c r="BA435" i="2" s="1"/>
  <c r="BA434" i="2" s="1"/>
  <c r="BA433" i="2" s="1"/>
  <c r="BA432" i="2" s="1"/>
  <c r="BA431" i="2" s="1"/>
  <c r="BA430" i="2" s="1"/>
  <c r="BA429" i="2" s="1"/>
  <c r="BA428" i="2" s="1"/>
  <c r="BA427" i="2" s="1"/>
  <c r="BA426" i="2" s="1"/>
  <c r="BA425" i="2" s="1"/>
  <c r="BA424" i="2" s="1"/>
  <c r="BA423" i="2" s="1"/>
  <c r="BA422" i="2" s="1"/>
  <c r="BA421" i="2" s="1"/>
  <c r="BA420" i="2" s="1"/>
  <c r="BA419" i="2" s="1"/>
  <c r="BA418" i="2" s="1"/>
  <c r="BA417" i="2" s="1"/>
  <c r="BA416" i="2" s="1"/>
  <c r="BA415" i="2" s="1"/>
  <c r="BA414" i="2" s="1"/>
  <c r="BA413" i="2" s="1"/>
  <c r="BA412" i="2" s="1"/>
  <c r="BA411" i="2" s="1"/>
  <c r="BA410" i="2" s="1"/>
  <c r="BA409" i="2" s="1"/>
  <c r="BA408" i="2" s="1"/>
  <c r="BA407" i="2" s="1"/>
  <c r="BA406" i="2" s="1"/>
  <c r="BA405" i="2" s="1"/>
  <c r="BA404" i="2" s="1"/>
  <c r="BA403" i="2" s="1"/>
  <c r="BA402" i="2" s="1"/>
  <c r="BA401" i="2" s="1"/>
  <c r="BA400" i="2" s="1"/>
  <c r="BA399" i="2" s="1"/>
  <c r="BA398" i="2" s="1"/>
  <c r="BA397" i="2" s="1"/>
  <c r="BA396" i="2" s="1"/>
  <c r="BA395" i="2" s="1"/>
  <c r="BA394" i="2" s="1"/>
  <c r="BA393" i="2" s="1"/>
  <c r="BA392" i="2" s="1"/>
  <c r="BA391" i="2" s="1"/>
  <c r="BA390" i="2" s="1"/>
  <c r="BA389" i="2" s="1"/>
  <c r="BA388" i="2" s="1"/>
  <c r="BA387" i="2" s="1"/>
  <c r="BA386" i="2" s="1"/>
  <c r="BA385" i="2" s="1"/>
  <c r="BA384" i="2" s="1"/>
  <c r="BA383" i="2" s="1"/>
  <c r="BA382" i="2" s="1"/>
  <c r="BA381" i="2" s="1"/>
  <c r="BA380" i="2" s="1"/>
  <c r="BA379" i="2" s="1"/>
  <c r="BA378" i="2" s="1"/>
  <c r="BA377" i="2" s="1"/>
  <c r="BA376" i="2" s="1"/>
  <c r="BA375" i="2" s="1"/>
  <c r="BA374" i="2" s="1"/>
  <c r="BA373" i="2" s="1"/>
  <c r="BA372" i="2" s="1"/>
  <c r="BA371" i="2" s="1"/>
  <c r="BA370" i="2" s="1"/>
  <c r="BA369" i="2" s="1"/>
  <c r="BA368" i="2" s="1"/>
  <c r="BA367" i="2" s="1"/>
  <c r="BA366" i="2" s="1"/>
  <c r="BA365" i="2" s="1"/>
  <c r="BA364" i="2" s="1"/>
  <c r="BA363" i="2" s="1"/>
  <c r="BA362" i="2" s="1"/>
  <c r="BA361" i="2" s="1"/>
  <c r="BA360" i="2" s="1"/>
  <c r="BA359" i="2" s="1"/>
  <c r="BA358" i="2" s="1"/>
  <c r="BA357" i="2" s="1"/>
  <c r="BA356" i="2" s="1"/>
  <c r="BA355" i="2" s="1"/>
  <c r="BA354" i="2" s="1"/>
  <c r="BA353" i="2" s="1"/>
  <c r="BA352" i="2" s="1"/>
  <c r="BA351" i="2" s="1"/>
  <c r="BA350" i="2" s="1"/>
  <c r="BA349" i="2" s="1"/>
  <c r="BA348" i="2" s="1"/>
  <c r="BA347" i="2" s="1"/>
  <c r="BA346" i="2" s="1"/>
  <c r="BA345" i="2" s="1"/>
  <c r="BA344" i="2" s="1"/>
  <c r="BA343" i="2" s="1"/>
  <c r="BA342" i="2" s="1"/>
  <c r="BA341" i="2" s="1"/>
  <c r="BA340" i="2" s="1"/>
  <c r="BA339" i="2" s="1"/>
  <c r="BA338" i="2" s="1"/>
  <c r="BA337" i="2" s="1"/>
  <c r="BA336" i="2" s="1"/>
  <c r="BA335" i="2" s="1"/>
  <c r="BA334" i="2" s="1"/>
  <c r="BA333" i="2" s="1"/>
  <c r="BA332" i="2" s="1"/>
  <c r="BA331" i="2" s="1"/>
  <c r="BA330" i="2" s="1"/>
  <c r="BA329" i="2" s="1"/>
  <c r="BA328" i="2" s="1"/>
  <c r="BA327" i="2" s="1"/>
  <c r="BA326" i="2" s="1"/>
  <c r="BA325" i="2" s="1"/>
  <c r="BA324" i="2" s="1"/>
  <c r="BA323" i="2" s="1"/>
  <c r="BA322" i="2" s="1"/>
  <c r="BA321" i="2" s="1"/>
  <c r="BA320" i="2" s="1"/>
  <c r="BA319" i="2" s="1"/>
  <c r="BA318" i="2" s="1"/>
  <c r="BA317" i="2" s="1"/>
  <c r="BA316" i="2" s="1"/>
  <c r="BA315" i="2" s="1"/>
  <c r="BA314" i="2" s="1"/>
  <c r="BA313" i="2" s="1"/>
  <c r="BA312" i="2" s="1"/>
  <c r="BA311" i="2" s="1"/>
  <c r="BA310" i="2" s="1"/>
  <c r="BA309" i="2" s="1"/>
  <c r="BA308" i="2" s="1"/>
  <c r="BA307" i="2" s="1"/>
  <c r="BA306" i="2" s="1"/>
  <c r="BA305" i="2" s="1"/>
  <c r="BA304" i="2" s="1"/>
  <c r="BA303" i="2" s="1"/>
  <c r="BA302" i="2" s="1"/>
  <c r="BA301" i="2" s="1"/>
  <c r="BA300" i="2" s="1"/>
  <c r="BA299" i="2" s="1"/>
  <c r="BA298" i="2" s="1"/>
  <c r="BA297" i="2" s="1"/>
  <c r="BA296" i="2" s="1"/>
  <c r="BA295" i="2" s="1"/>
  <c r="BA294" i="2" s="1"/>
  <c r="BA293" i="2" s="1"/>
  <c r="BA292" i="2" s="1"/>
  <c r="BA291" i="2" s="1"/>
  <c r="BA290" i="2" s="1"/>
  <c r="BA289" i="2" s="1"/>
  <c r="BA288" i="2" s="1"/>
  <c r="BA287" i="2" s="1"/>
  <c r="BA286" i="2" s="1"/>
  <c r="BA285" i="2" s="1"/>
  <c r="BA284" i="2" s="1"/>
  <c r="BA283" i="2" s="1"/>
  <c r="BA282" i="2" s="1"/>
  <c r="BA281" i="2" s="1"/>
  <c r="BA280" i="2" s="1"/>
  <c r="BA279" i="2" s="1"/>
  <c r="BA278" i="2" s="1"/>
  <c r="BA277" i="2" s="1"/>
  <c r="BA276" i="2" s="1"/>
  <c r="BA275" i="2" s="1"/>
  <c r="BA274" i="2" s="1"/>
  <c r="BA273" i="2" s="1"/>
  <c r="BA272" i="2" s="1"/>
  <c r="BA271" i="2" s="1"/>
  <c r="BA270" i="2" s="1"/>
  <c r="BA269" i="2" s="1"/>
  <c r="BA268" i="2" s="1"/>
  <c r="BA267" i="2" s="1"/>
  <c r="BA266" i="2" s="1"/>
  <c r="BA265" i="2" s="1"/>
  <c r="BA264" i="2" s="1"/>
  <c r="BA263" i="2" s="1"/>
  <c r="BA262" i="2" s="1"/>
  <c r="BA261" i="2" s="1"/>
  <c r="BA260" i="2" s="1"/>
  <c r="BA259" i="2" s="1"/>
  <c r="BA258" i="2" s="1"/>
  <c r="BA257" i="2" s="1"/>
  <c r="BA256" i="2" s="1"/>
  <c r="BA255" i="2" s="1"/>
  <c r="BA254" i="2" s="1"/>
  <c r="BA253" i="2" s="1"/>
  <c r="BA252" i="2" s="1"/>
  <c r="BA251" i="2" s="1"/>
  <c r="BA250" i="2" s="1"/>
  <c r="BA249" i="2" s="1"/>
  <c r="BA248" i="2" s="1"/>
  <c r="BA247" i="2" s="1"/>
  <c r="BA246" i="2" s="1"/>
  <c r="BA245" i="2" s="1"/>
  <c r="BA244" i="2" s="1"/>
  <c r="BA243" i="2" s="1"/>
  <c r="BA242" i="2" s="1"/>
  <c r="BA241" i="2" s="1"/>
  <c r="BA240" i="2" s="1"/>
  <c r="BA239" i="2" s="1"/>
  <c r="BA238" i="2" s="1"/>
  <c r="BA237" i="2" s="1"/>
  <c r="BA236" i="2" s="1"/>
  <c r="BA235" i="2" s="1"/>
  <c r="BA234" i="2" s="1"/>
  <c r="BA233" i="2" s="1"/>
  <c r="BA232" i="2" s="1"/>
  <c r="BA231" i="2" s="1"/>
  <c r="BA230" i="2" s="1"/>
  <c r="BA229" i="2" s="1"/>
  <c r="BA228" i="2" s="1"/>
  <c r="BA227" i="2" s="1"/>
  <c r="BA226" i="2" s="1"/>
  <c r="BA225" i="2" s="1"/>
  <c r="BA224" i="2" s="1"/>
  <c r="BA223" i="2" s="1"/>
  <c r="BA222" i="2" s="1"/>
  <c r="BA221" i="2" s="1"/>
  <c r="BA220" i="2" s="1"/>
  <c r="BA219" i="2" s="1"/>
  <c r="BA218" i="2" s="1"/>
  <c r="BA217" i="2" s="1"/>
  <c r="BA216" i="2" s="1"/>
  <c r="BA215" i="2" s="1"/>
  <c r="BA214" i="2" s="1"/>
  <c r="BA213" i="2" s="1"/>
  <c r="BA212" i="2" s="1"/>
  <c r="BA211" i="2" s="1"/>
  <c r="BA210" i="2" s="1"/>
  <c r="BA209" i="2" s="1"/>
  <c r="BA208" i="2" s="1"/>
  <c r="BA207" i="2" s="1"/>
  <c r="BA206" i="2" s="1"/>
  <c r="BA205" i="2" s="1"/>
  <c r="BA204" i="2" s="1"/>
  <c r="BA203" i="2" s="1"/>
  <c r="BA202" i="2" s="1"/>
  <c r="BA201" i="2" s="1"/>
  <c r="BA200" i="2" s="1"/>
  <c r="BA199" i="2" s="1"/>
  <c r="BA198" i="2" s="1"/>
  <c r="BA197" i="2" s="1"/>
  <c r="BA196" i="2" s="1"/>
  <c r="BA195" i="2" s="1"/>
  <c r="BA194" i="2" s="1"/>
  <c r="BA193" i="2" s="1"/>
  <c r="BA192" i="2" s="1"/>
  <c r="BA191" i="2" s="1"/>
  <c r="BA190" i="2" s="1"/>
  <c r="BA189" i="2" s="1"/>
  <c r="BA188" i="2" s="1"/>
  <c r="BA187" i="2" s="1"/>
  <c r="BA186" i="2" s="1"/>
  <c r="BA185" i="2" s="1"/>
  <c r="BA184" i="2" s="1"/>
  <c r="BA183" i="2" s="1"/>
  <c r="BA182" i="2" s="1"/>
  <c r="BA181" i="2" s="1"/>
  <c r="BA180" i="2" s="1"/>
  <c r="BA179" i="2" s="1"/>
  <c r="BA178" i="2" s="1"/>
  <c r="BA177" i="2" s="1"/>
  <c r="BA176" i="2" s="1"/>
  <c r="BA175" i="2" s="1"/>
  <c r="BA174" i="2" s="1"/>
  <c r="BA173" i="2" s="1"/>
  <c r="BA172" i="2" s="1"/>
  <c r="BA171" i="2" s="1"/>
  <c r="BA170" i="2" s="1"/>
  <c r="BA169" i="2" s="1"/>
  <c r="BA168" i="2" s="1"/>
  <c r="BA167" i="2" s="1"/>
  <c r="BA166" i="2" s="1"/>
  <c r="BA165" i="2" s="1"/>
  <c r="BA164" i="2" s="1"/>
  <c r="BA163" i="2" s="1"/>
  <c r="BA162" i="2" s="1"/>
  <c r="BA161" i="2" s="1"/>
  <c r="BA160" i="2" s="1"/>
  <c r="BA159" i="2" s="1"/>
  <c r="BA158" i="2" s="1"/>
  <c r="BA157" i="2" s="1"/>
  <c r="BA156" i="2" s="1"/>
  <c r="BA155" i="2" s="1"/>
  <c r="BA154" i="2" s="1"/>
  <c r="BA153" i="2" s="1"/>
  <c r="BA152" i="2" s="1"/>
  <c r="BA151" i="2" s="1"/>
  <c r="BA150" i="2" s="1"/>
  <c r="BA149" i="2" s="1"/>
  <c r="BA148" i="2" s="1"/>
  <c r="BA147" i="2" s="1"/>
  <c r="BA146" i="2" s="1"/>
  <c r="BA145" i="2" s="1"/>
  <c r="BA144" i="2" s="1"/>
  <c r="BA143" i="2" s="1"/>
  <c r="BA142" i="2" s="1"/>
  <c r="BA141" i="2" s="1"/>
  <c r="BA140" i="2" s="1"/>
  <c r="BA139" i="2" s="1"/>
  <c r="BA138" i="2" s="1"/>
  <c r="BA137" i="2" s="1"/>
  <c r="BA136" i="2" s="1"/>
  <c r="BA135" i="2" s="1"/>
  <c r="BA134" i="2" s="1"/>
  <c r="BA133" i="2" s="1"/>
  <c r="BA132" i="2" s="1"/>
  <c r="BA131" i="2" s="1"/>
  <c r="BA130" i="2" s="1"/>
  <c r="BA129" i="2" s="1"/>
  <c r="BA128" i="2" s="1"/>
  <c r="BA127" i="2" s="1"/>
  <c r="BA126" i="2" s="1"/>
  <c r="BA125" i="2" s="1"/>
  <c r="BA124" i="2" s="1"/>
  <c r="BA123" i="2" s="1"/>
  <c r="BA122" i="2" s="1"/>
  <c r="BA121" i="2" s="1"/>
  <c r="BA120" i="2" s="1"/>
  <c r="BA119" i="2" s="1"/>
  <c r="BA118" i="2" s="1"/>
  <c r="BA117" i="2" s="1"/>
  <c r="BA116" i="2" s="1"/>
  <c r="BA115" i="2" s="1"/>
  <c r="BA114" i="2" s="1"/>
  <c r="BA113" i="2" s="1"/>
  <c r="BA112" i="2" s="1"/>
  <c r="BA111" i="2" s="1"/>
  <c r="BA110" i="2" s="1"/>
  <c r="BA109" i="2" s="1"/>
  <c r="BA108" i="2" s="1"/>
  <c r="BA107" i="2" s="1"/>
  <c r="BA106" i="2" s="1"/>
  <c r="BA105" i="2" s="1"/>
  <c r="BA104" i="2" s="1"/>
  <c r="BA103" i="2" s="1"/>
  <c r="BA102" i="2" s="1"/>
  <c r="BA101" i="2" s="1"/>
  <c r="BA100" i="2" s="1"/>
  <c r="BA99" i="2" s="1"/>
  <c r="BA98" i="2" s="1"/>
  <c r="BA97" i="2" s="1"/>
  <c r="BA96" i="2" s="1"/>
  <c r="BA95" i="2" s="1"/>
  <c r="BA94" i="2" s="1"/>
  <c r="BA93" i="2" s="1"/>
  <c r="BA92" i="2" s="1"/>
  <c r="BA91" i="2" s="1"/>
  <c r="BA90" i="2" s="1"/>
  <c r="BA89" i="2" s="1"/>
  <c r="BA88" i="2" s="1"/>
  <c r="BA87" i="2" s="1"/>
  <c r="BA86" i="2" s="1"/>
  <c r="BA85" i="2" s="1"/>
  <c r="BA84" i="2" s="1"/>
  <c r="BA83" i="2" s="1"/>
  <c r="BA82" i="2" s="1"/>
  <c r="BA81" i="2" s="1"/>
  <c r="BA80" i="2" s="1"/>
  <c r="BA79" i="2" s="1"/>
  <c r="BA78" i="2" s="1"/>
  <c r="BA77" i="2" s="1"/>
  <c r="BA76" i="2" s="1"/>
  <c r="BA75" i="2" s="1"/>
  <c r="BA74" i="2" s="1"/>
  <c r="BA73" i="2" s="1"/>
  <c r="BA72" i="2" s="1"/>
  <c r="BA71" i="2" s="1"/>
  <c r="BA70" i="2" s="1"/>
  <c r="BA69" i="2" s="1"/>
  <c r="BA68" i="2" s="1"/>
  <c r="BA67" i="2" s="1"/>
  <c r="BA66" i="2" s="1"/>
  <c r="BA65" i="2" s="1"/>
  <c r="BA64" i="2" s="1"/>
  <c r="BA63" i="2" s="1"/>
  <c r="BA62" i="2" s="1"/>
  <c r="BA61" i="2" s="1"/>
  <c r="BA60" i="2" s="1"/>
  <c r="BA59" i="2" s="1"/>
  <c r="BA58" i="2" s="1"/>
  <c r="BA57" i="2" s="1"/>
  <c r="BA56" i="2" s="1"/>
  <c r="BA55" i="2" s="1"/>
  <c r="BA54" i="2" s="1"/>
  <c r="BA53" i="2" s="1"/>
  <c r="BA52" i="2" s="1"/>
  <c r="BA51" i="2" s="1"/>
  <c r="BA50" i="2" s="1"/>
  <c r="BA49" i="2" s="1"/>
  <c r="BA48" i="2" s="1"/>
  <c r="BA47" i="2" s="1"/>
  <c r="BA46" i="2" s="1"/>
  <c r="BA45" i="2" s="1"/>
  <c r="BA44" i="2" s="1"/>
  <c r="BA43" i="2" s="1"/>
  <c r="BA42" i="2" s="1"/>
  <c r="BA41" i="2" s="1"/>
  <c r="BA40" i="2" s="1"/>
  <c r="BA39" i="2" s="1"/>
  <c r="BA38" i="2" s="1"/>
  <c r="BA37" i="2" s="1"/>
  <c r="BA36" i="2" s="1"/>
  <c r="BA35" i="2" s="1"/>
  <c r="BA34" i="2" s="1"/>
  <c r="BA33" i="2" s="1"/>
  <c r="BA32" i="2" s="1"/>
  <c r="BA31" i="2" s="1"/>
  <c r="BA30" i="2" s="1"/>
  <c r="BA29" i="2" s="1"/>
  <c r="BA28" i="2" s="1"/>
  <c r="BA27" i="2" s="1"/>
  <c r="BA26" i="2" s="1"/>
  <c r="BA25" i="2" s="1"/>
  <c r="BA24" i="2" s="1"/>
  <c r="BA23" i="2" s="1"/>
  <c r="BA22" i="2" s="1"/>
  <c r="BA21" i="2" s="1"/>
  <c r="BA20" i="2" s="1"/>
  <c r="BA19" i="2" s="1"/>
  <c r="BA18" i="2" s="1"/>
  <c r="BA17" i="2" s="1"/>
  <c r="AC665" i="2"/>
  <c r="AF665" i="2"/>
  <c r="AF664" i="2" s="1"/>
  <c r="AF663" i="2" s="1"/>
  <c r="AF662" i="2" s="1"/>
  <c r="AF661" i="2" s="1"/>
  <c r="AF660" i="2" s="1"/>
  <c r="AF659" i="2" s="1"/>
  <c r="AF658" i="2" s="1"/>
  <c r="AF657" i="2" s="1"/>
  <c r="AF656" i="2" s="1"/>
  <c r="AF655" i="2" s="1"/>
  <c r="AF654" i="2" s="1"/>
  <c r="AF653" i="2" s="1"/>
  <c r="AF652" i="2" s="1"/>
  <c r="AF651" i="2" s="1"/>
  <c r="AF650" i="2" s="1"/>
  <c r="AF649" i="2" s="1"/>
  <c r="AF648" i="2" s="1"/>
  <c r="AF647" i="2" s="1"/>
  <c r="AF646" i="2" s="1"/>
  <c r="AF645" i="2" s="1"/>
  <c r="AF644" i="2" s="1"/>
  <c r="AF643" i="2" s="1"/>
  <c r="AF642" i="2" s="1"/>
  <c r="AF641" i="2" s="1"/>
  <c r="AF640" i="2" s="1"/>
  <c r="AF639" i="2" s="1"/>
  <c r="AF638" i="2" s="1"/>
  <c r="AF637" i="2" s="1"/>
  <c r="AF636" i="2" s="1"/>
  <c r="AF635" i="2" s="1"/>
  <c r="AF634" i="2" s="1"/>
  <c r="AF633" i="2" s="1"/>
  <c r="AF632" i="2" s="1"/>
  <c r="AF631" i="2" s="1"/>
  <c r="AF630" i="2" s="1"/>
  <c r="AF629" i="2" s="1"/>
  <c r="AF628" i="2" s="1"/>
  <c r="AF627" i="2" s="1"/>
  <c r="AF626" i="2" s="1"/>
  <c r="AF625" i="2" s="1"/>
  <c r="AF624" i="2" s="1"/>
  <c r="AF623" i="2" s="1"/>
  <c r="AF622" i="2" s="1"/>
  <c r="AF621" i="2" s="1"/>
  <c r="AF620" i="2" s="1"/>
  <c r="AF619" i="2" s="1"/>
  <c r="AF618" i="2" s="1"/>
  <c r="AF617" i="2" s="1"/>
  <c r="AF616" i="2" s="1"/>
  <c r="AF615" i="2" s="1"/>
  <c r="AF614" i="2" s="1"/>
  <c r="AF613" i="2" s="1"/>
  <c r="AF612" i="2" s="1"/>
  <c r="AF611" i="2" s="1"/>
  <c r="AF610" i="2" s="1"/>
  <c r="AF609" i="2" s="1"/>
  <c r="AF608" i="2" s="1"/>
  <c r="AF607" i="2" s="1"/>
  <c r="AF606" i="2" s="1"/>
  <c r="AF605" i="2" s="1"/>
  <c r="AF604" i="2" s="1"/>
  <c r="AF603" i="2" s="1"/>
  <c r="AF602" i="2" s="1"/>
  <c r="AF601" i="2" s="1"/>
  <c r="AF600" i="2" s="1"/>
  <c r="AF599" i="2" s="1"/>
  <c r="AF598" i="2" s="1"/>
  <c r="AF597" i="2" s="1"/>
  <c r="AF596" i="2" s="1"/>
  <c r="AF595" i="2" s="1"/>
  <c r="AF594" i="2" s="1"/>
  <c r="AF593" i="2" s="1"/>
  <c r="AF592" i="2" s="1"/>
  <c r="AF591" i="2" s="1"/>
  <c r="AF590" i="2" s="1"/>
  <c r="AF589" i="2" s="1"/>
  <c r="AF588" i="2" s="1"/>
  <c r="AF587" i="2" s="1"/>
  <c r="AF586" i="2" s="1"/>
  <c r="AF585" i="2" s="1"/>
  <c r="AF584" i="2" s="1"/>
  <c r="AF583" i="2" s="1"/>
  <c r="AF582" i="2" s="1"/>
  <c r="AF581" i="2" s="1"/>
  <c r="AF580" i="2" s="1"/>
  <c r="AF579" i="2" s="1"/>
  <c r="AF578" i="2" s="1"/>
  <c r="AF577" i="2" s="1"/>
  <c r="AF576" i="2" s="1"/>
  <c r="AF575" i="2" s="1"/>
  <c r="AF574" i="2" s="1"/>
  <c r="AF573" i="2" s="1"/>
  <c r="AF572" i="2" s="1"/>
  <c r="AF571" i="2" s="1"/>
  <c r="AF570" i="2" s="1"/>
  <c r="AF569" i="2" s="1"/>
  <c r="AF568" i="2" s="1"/>
  <c r="AF567" i="2" s="1"/>
  <c r="AF566" i="2" s="1"/>
  <c r="AF565" i="2" s="1"/>
  <c r="AF564" i="2" s="1"/>
  <c r="AF563" i="2" s="1"/>
  <c r="AF562" i="2" s="1"/>
  <c r="AF561" i="2" s="1"/>
  <c r="AF560" i="2" s="1"/>
  <c r="AF559" i="2" s="1"/>
  <c r="AF558" i="2" s="1"/>
  <c r="AF557" i="2" s="1"/>
  <c r="AF556" i="2" s="1"/>
  <c r="AF555" i="2" s="1"/>
  <c r="AF554" i="2" s="1"/>
  <c r="AF553" i="2" s="1"/>
  <c r="AF552" i="2" s="1"/>
  <c r="AF551" i="2" s="1"/>
  <c r="AF550" i="2" s="1"/>
  <c r="AF549" i="2" s="1"/>
  <c r="AF548" i="2" s="1"/>
  <c r="AF547" i="2" s="1"/>
  <c r="AF546" i="2" s="1"/>
  <c r="AF545" i="2" s="1"/>
  <c r="AF544" i="2" s="1"/>
  <c r="AF543" i="2" s="1"/>
  <c r="AF542" i="2" s="1"/>
  <c r="AF541" i="2" s="1"/>
  <c r="AF540" i="2" s="1"/>
  <c r="AF539" i="2" s="1"/>
  <c r="AF538" i="2" s="1"/>
  <c r="AF537" i="2" s="1"/>
  <c r="AF536" i="2" s="1"/>
  <c r="AF535" i="2" s="1"/>
  <c r="AF534" i="2" s="1"/>
  <c r="AF533" i="2" s="1"/>
  <c r="AF532" i="2" s="1"/>
  <c r="AF531" i="2" s="1"/>
  <c r="AF530" i="2" s="1"/>
  <c r="AF529" i="2" s="1"/>
  <c r="AF528" i="2" s="1"/>
  <c r="AF527" i="2" s="1"/>
  <c r="AF526" i="2" s="1"/>
  <c r="AF525" i="2" s="1"/>
  <c r="AF524" i="2" s="1"/>
  <c r="AF523" i="2" s="1"/>
  <c r="AF522" i="2" s="1"/>
  <c r="AF521" i="2" s="1"/>
  <c r="AF520" i="2" s="1"/>
  <c r="AF519" i="2" s="1"/>
  <c r="AF518" i="2" s="1"/>
  <c r="AF517" i="2" s="1"/>
  <c r="AF516" i="2" s="1"/>
  <c r="AF515" i="2" s="1"/>
  <c r="AF514" i="2" s="1"/>
  <c r="AF513" i="2" s="1"/>
  <c r="AF512" i="2" s="1"/>
  <c r="AF511" i="2" s="1"/>
  <c r="AF510" i="2" s="1"/>
  <c r="AF509" i="2" s="1"/>
  <c r="AF508" i="2" s="1"/>
  <c r="AF507" i="2" s="1"/>
  <c r="AF506" i="2" s="1"/>
  <c r="AF505" i="2" s="1"/>
  <c r="AF504" i="2" s="1"/>
  <c r="AF503" i="2" s="1"/>
  <c r="AF502" i="2" s="1"/>
  <c r="AF501" i="2" s="1"/>
  <c r="AF500" i="2" s="1"/>
  <c r="AF499" i="2" s="1"/>
  <c r="AF498" i="2" s="1"/>
  <c r="AF497" i="2" s="1"/>
  <c r="AF496" i="2" s="1"/>
  <c r="AF495" i="2" s="1"/>
  <c r="AF494" i="2" s="1"/>
  <c r="AF493" i="2" s="1"/>
  <c r="AF492" i="2" s="1"/>
  <c r="AF491" i="2" s="1"/>
  <c r="AF490" i="2" s="1"/>
  <c r="AF489" i="2" s="1"/>
  <c r="AF488" i="2" s="1"/>
  <c r="AF487" i="2" s="1"/>
  <c r="AF486" i="2" s="1"/>
  <c r="AF485" i="2" s="1"/>
  <c r="AF484" i="2" s="1"/>
  <c r="AF483" i="2" s="1"/>
  <c r="AF482" i="2" s="1"/>
  <c r="AF481" i="2" s="1"/>
  <c r="AF480" i="2" s="1"/>
  <c r="AF479" i="2" s="1"/>
  <c r="AF478" i="2" s="1"/>
  <c r="AF477" i="2" s="1"/>
  <c r="AF476" i="2" s="1"/>
  <c r="AF475" i="2" s="1"/>
  <c r="AF474" i="2" s="1"/>
  <c r="AF473" i="2" s="1"/>
  <c r="AF472" i="2" s="1"/>
  <c r="AF471" i="2" s="1"/>
  <c r="AF470" i="2" s="1"/>
  <c r="AF469" i="2" s="1"/>
  <c r="AF468" i="2" s="1"/>
  <c r="AF467" i="2" s="1"/>
  <c r="AF466" i="2" s="1"/>
  <c r="AF465" i="2" s="1"/>
  <c r="AF464" i="2" s="1"/>
  <c r="AF463" i="2" s="1"/>
  <c r="AF462" i="2" s="1"/>
  <c r="AF461" i="2" s="1"/>
  <c r="AF460" i="2" s="1"/>
  <c r="AF459" i="2" s="1"/>
  <c r="AF458" i="2" s="1"/>
  <c r="AF457" i="2" s="1"/>
  <c r="AF456" i="2" s="1"/>
  <c r="AF455" i="2" s="1"/>
  <c r="AF454" i="2" s="1"/>
  <c r="AF453" i="2" s="1"/>
  <c r="AF452" i="2" s="1"/>
  <c r="AF451" i="2" s="1"/>
  <c r="AF450" i="2" s="1"/>
  <c r="AF449" i="2" s="1"/>
  <c r="AF448" i="2" s="1"/>
  <c r="AF447" i="2" s="1"/>
  <c r="AF446" i="2" s="1"/>
  <c r="AF445" i="2" s="1"/>
  <c r="AF444" i="2" s="1"/>
  <c r="AF443" i="2" s="1"/>
  <c r="AF442" i="2" s="1"/>
  <c r="AF441" i="2" s="1"/>
  <c r="AF440" i="2" s="1"/>
  <c r="AF439" i="2" s="1"/>
  <c r="AF438" i="2" s="1"/>
  <c r="AF437" i="2" s="1"/>
  <c r="AF436" i="2" s="1"/>
  <c r="AF435" i="2" s="1"/>
  <c r="AF434" i="2" s="1"/>
  <c r="AF433" i="2" s="1"/>
  <c r="AF432" i="2" s="1"/>
  <c r="AF431" i="2" s="1"/>
  <c r="AF430" i="2" s="1"/>
  <c r="AF429" i="2" s="1"/>
  <c r="AF428" i="2" s="1"/>
  <c r="AF427" i="2" s="1"/>
  <c r="AF426" i="2" s="1"/>
  <c r="AF425" i="2" s="1"/>
  <c r="AF424" i="2" s="1"/>
  <c r="AF423" i="2" s="1"/>
  <c r="AF422" i="2" s="1"/>
  <c r="AF421" i="2" s="1"/>
  <c r="AF420" i="2" s="1"/>
  <c r="AF419" i="2" s="1"/>
  <c r="AF418" i="2" s="1"/>
  <c r="AF417" i="2" s="1"/>
  <c r="AF416" i="2" s="1"/>
  <c r="AF415" i="2" s="1"/>
  <c r="AF414" i="2" s="1"/>
  <c r="AF413" i="2" s="1"/>
  <c r="AF412" i="2" s="1"/>
  <c r="AF411" i="2" s="1"/>
  <c r="AF410" i="2" s="1"/>
  <c r="AF409" i="2" s="1"/>
  <c r="AF408" i="2" s="1"/>
  <c r="AF407" i="2" s="1"/>
  <c r="AF406" i="2" s="1"/>
  <c r="AF405" i="2" s="1"/>
  <c r="AF404" i="2" s="1"/>
  <c r="AF403" i="2" s="1"/>
  <c r="AF402" i="2" s="1"/>
  <c r="AF401" i="2" s="1"/>
  <c r="AF400" i="2" s="1"/>
  <c r="AF399" i="2" s="1"/>
  <c r="AF398" i="2" s="1"/>
  <c r="AF397" i="2" s="1"/>
  <c r="AF396" i="2" s="1"/>
  <c r="AF395" i="2" s="1"/>
  <c r="AF394" i="2" s="1"/>
  <c r="AF393" i="2" s="1"/>
  <c r="AF392" i="2" s="1"/>
  <c r="AF391" i="2" s="1"/>
  <c r="AF390" i="2" s="1"/>
  <c r="AF389" i="2" s="1"/>
  <c r="AF388" i="2" s="1"/>
  <c r="AF387" i="2" s="1"/>
  <c r="AF386" i="2" s="1"/>
  <c r="AF385" i="2" s="1"/>
  <c r="AF384" i="2" s="1"/>
  <c r="AF383" i="2" s="1"/>
  <c r="AF382" i="2" s="1"/>
  <c r="AF381" i="2" s="1"/>
  <c r="AF380" i="2" s="1"/>
  <c r="AF379" i="2" s="1"/>
  <c r="AF378" i="2" s="1"/>
  <c r="AF377" i="2" s="1"/>
  <c r="AF376" i="2" s="1"/>
  <c r="AF375" i="2" s="1"/>
  <c r="AF374" i="2" s="1"/>
  <c r="AF373" i="2" s="1"/>
  <c r="AF372" i="2" s="1"/>
  <c r="AF371" i="2" s="1"/>
  <c r="AF370" i="2" s="1"/>
  <c r="AF369" i="2" s="1"/>
  <c r="AF368" i="2" s="1"/>
  <c r="AF367" i="2" s="1"/>
  <c r="AF366" i="2" s="1"/>
  <c r="AF365" i="2" s="1"/>
  <c r="AF364" i="2" s="1"/>
  <c r="AF363" i="2" s="1"/>
  <c r="AF362" i="2" s="1"/>
  <c r="AF361" i="2" s="1"/>
  <c r="AF360" i="2" s="1"/>
  <c r="AF359" i="2" s="1"/>
  <c r="AF358" i="2" s="1"/>
  <c r="AF357" i="2" s="1"/>
  <c r="AF356" i="2" s="1"/>
  <c r="AF355" i="2" s="1"/>
  <c r="AF354" i="2" s="1"/>
  <c r="AF353" i="2" s="1"/>
  <c r="AF352" i="2" s="1"/>
  <c r="AF351" i="2" s="1"/>
  <c r="AF350" i="2" s="1"/>
  <c r="AF349" i="2" s="1"/>
  <c r="AF348" i="2" s="1"/>
  <c r="AF347" i="2" s="1"/>
  <c r="AF346" i="2" s="1"/>
  <c r="AF345" i="2" s="1"/>
  <c r="AF344" i="2" s="1"/>
  <c r="AF343" i="2" s="1"/>
  <c r="AF342" i="2" s="1"/>
  <c r="AF341" i="2" s="1"/>
  <c r="AF340" i="2" s="1"/>
  <c r="AF339" i="2" s="1"/>
  <c r="AF338" i="2" s="1"/>
  <c r="AF337" i="2" s="1"/>
  <c r="AF336" i="2" s="1"/>
  <c r="AF335" i="2" s="1"/>
  <c r="AF334" i="2" s="1"/>
  <c r="AF333" i="2" s="1"/>
  <c r="AF332" i="2" s="1"/>
  <c r="AF331" i="2" s="1"/>
  <c r="AF330" i="2" s="1"/>
  <c r="AF329" i="2" s="1"/>
  <c r="AF328" i="2" s="1"/>
  <c r="AF327" i="2" s="1"/>
  <c r="AF326" i="2" s="1"/>
  <c r="AF325" i="2" s="1"/>
  <c r="AF324" i="2" s="1"/>
  <c r="AF323" i="2" s="1"/>
  <c r="AF322" i="2" s="1"/>
  <c r="AF321" i="2" s="1"/>
  <c r="AF320" i="2" s="1"/>
  <c r="AF319" i="2" s="1"/>
  <c r="AF318" i="2" s="1"/>
  <c r="AF317" i="2" s="1"/>
  <c r="AF316" i="2" s="1"/>
  <c r="AF315" i="2" s="1"/>
  <c r="AF314" i="2" s="1"/>
  <c r="AF313" i="2" s="1"/>
  <c r="AF312" i="2" s="1"/>
  <c r="AF311" i="2" s="1"/>
  <c r="AF310" i="2" s="1"/>
  <c r="AF309" i="2" s="1"/>
  <c r="AF308" i="2" s="1"/>
  <c r="AF307" i="2" s="1"/>
  <c r="AF306" i="2" s="1"/>
  <c r="AF305" i="2" s="1"/>
  <c r="AF304" i="2" s="1"/>
  <c r="AF303" i="2" s="1"/>
  <c r="AF302" i="2" s="1"/>
  <c r="AF301" i="2" s="1"/>
  <c r="AF300" i="2" s="1"/>
  <c r="AF299" i="2" s="1"/>
  <c r="AF298" i="2" s="1"/>
  <c r="AF297" i="2" s="1"/>
  <c r="AF296" i="2" s="1"/>
  <c r="AF295" i="2" s="1"/>
  <c r="AF294" i="2" s="1"/>
  <c r="AF293" i="2" s="1"/>
  <c r="AF292" i="2" s="1"/>
  <c r="AF291" i="2" s="1"/>
  <c r="AF290" i="2" s="1"/>
  <c r="AF289" i="2" s="1"/>
  <c r="AF288" i="2" s="1"/>
  <c r="AF287" i="2" s="1"/>
  <c r="AF286" i="2" s="1"/>
  <c r="AF285" i="2" s="1"/>
  <c r="AF284" i="2" s="1"/>
  <c r="AF283" i="2" s="1"/>
  <c r="AF282" i="2" s="1"/>
  <c r="AF281" i="2" s="1"/>
  <c r="AF280" i="2" s="1"/>
  <c r="AF279" i="2" s="1"/>
  <c r="AF278" i="2" s="1"/>
  <c r="AF277" i="2" s="1"/>
  <c r="AF276" i="2" s="1"/>
  <c r="AF275" i="2" s="1"/>
  <c r="AF274" i="2" s="1"/>
  <c r="AF273" i="2" s="1"/>
  <c r="AF272" i="2" s="1"/>
  <c r="AF271" i="2" s="1"/>
  <c r="AF270" i="2" s="1"/>
  <c r="AF269" i="2" s="1"/>
  <c r="AF268" i="2" s="1"/>
  <c r="AF267" i="2" s="1"/>
  <c r="AF266" i="2" s="1"/>
  <c r="AF265" i="2" s="1"/>
  <c r="AF264" i="2" s="1"/>
  <c r="AF263" i="2" s="1"/>
  <c r="AF262" i="2" s="1"/>
  <c r="AF261" i="2" s="1"/>
  <c r="AF260" i="2" s="1"/>
  <c r="AF259" i="2" s="1"/>
  <c r="AF258" i="2" s="1"/>
  <c r="AF257" i="2" s="1"/>
  <c r="AF256" i="2" s="1"/>
  <c r="AF255" i="2" s="1"/>
  <c r="AF254" i="2" s="1"/>
  <c r="AF253" i="2" s="1"/>
  <c r="AF252" i="2" s="1"/>
  <c r="AF251" i="2" s="1"/>
  <c r="AF250" i="2" s="1"/>
  <c r="AF249" i="2" s="1"/>
  <c r="AF248" i="2" s="1"/>
  <c r="AF247" i="2" s="1"/>
  <c r="AF246" i="2" s="1"/>
  <c r="AF245" i="2" s="1"/>
  <c r="AF244" i="2" s="1"/>
  <c r="AF243" i="2" s="1"/>
  <c r="AF242" i="2" s="1"/>
  <c r="AF241" i="2" s="1"/>
  <c r="AF240" i="2" s="1"/>
  <c r="AF239" i="2" s="1"/>
  <c r="AF238" i="2" s="1"/>
  <c r="AF237" i="2" s="1"/>
  <c r="AF236" i="2" s="1"/>
  <c r="AF235" i="2" s="1"/>
  <c r="AF234" i="2" s="1"/>
  <c r="AF233" i="2" s="1"/>
  <c r="AF232" i="2" s="1"/>
  <c r="AF231" i="2" s="1"/>
  <c r="AF230" i="2" s="1"/>
  <c r="AF229" i="2" s="1"/>
  <c r="AF228" i="2" s="1"/>
  <c r="AF227" i="2" s="1"/>
  <c r="AF226" i="2" s="1"/>
  <c r="AF225" i="2" s="1"/>
  <c r="AF224" i="2" s="1"/>
  <c r="AF223" i="2" s="1"/>
  <c r="AF222" i="2" s="1"/>
  <c r="AF221" i="2" s="1"/>
  <c r="AF220" i="2" s="1"/>
  <c r="AF219" i="2" s="1"/>
  <c r="AF218" i="2" s="1"/>
  <c r="AF217" i="2" s="1"/>
  <c r="AF216" i="2" s="1"/>
  <c r="AF215" i="2" s="1"/>
  <c r="AF214" i="2" s="1"/>
  <c r="AF213" i="2" s="1"/>
  <c r="AF212" i="2" s="1"/>
  <c r="AF211" i="2" s="1"/>
  <c r="AF210" i="2" s="1"/>
  <c r="AF209" i="2" s="1"/>
  <c r="AF208" i="2" s="1"/>
  <c r="AF207" i="2" s="1"/>
  <c r="AF206" i="2" s="1"/>
  <c r="AF205" i="2" s="1"/>
  <c r="AF204" i="2" s="1"/>
  <c r="AF203" i="2" s="1"/>
  <c r="AF202" i="2" s="1"/>
  <c r="AF201" i="2" s="1"/>
  <c r="AF200" i="2" s="1"/>
  <c r="AF199" i="2" s="1"/>
  <c r="AF198" i="2" s="1"/>
  <c r="AF197" i="2" s="1"/>
  <c r="AF196" i="2" s="1"/>
  <c r="AF195" i="2" s="1"/>
  <c r="AF194" i="2" s="1"/>
  <c r="AF193" i="2" s="1"/>
  <c r="AF192" i="2" s="1"/>
  <c r="AF191" i="2" s="1"/>
  <c r="AF190" i="2" s="1"/>
  <c r="AF189" i="2" s="1"/>
  <c r="AF188" i="2" s="1"/>
  <c r="AF187" i="2" s="1"/>
  <c r="AF186" i="2" s="1"/>
  <c r="AF185" i="2" s="1"/>
  <c r="AF184" i="2" s="1"/>
  <c r="AF183" i="2" s="1"/>
  <c r="AF182" i="2" s="1"/>
  <c r="AF181" i="2" s="1"/>
  <c r="AF180" i="2" s="1"/>
  <c r="AF179" i="2" s="1"/>
  <c r="AF178" i="2" s="1"/>
  <c r="AF177" i="2" s="1"/>
  <c r="AF176" i="2" s="1"/>
  <c r="AF175" i="2" s="1"/>
  <c r="AF174" i="2" s="1"/>
  <c r="AF173" i="2" s="1"/>
  <c r="AF172" i="2" s="1"/>
  <c r="AF171" i="2" s="1"/>
  <c r="AF170" i="2" s="1"/>
  <c r="AF169" i="2" s="1"/>
  <c r="AF168" i="2" s="1"/>
  <c r="AF167" i="2" s="1"/>
  <c r="AF166" i="2" s="1"/>
  <c r="AF165" i="2" s="1"/>
  <c r="AF164" i="2" s="1"/>
  <c r="AF163" i="2" s="1"/>
  <c r="AF162" i="2" s="1"/>
  <c r="AF161" i="2" s="1"/>
  <c r="AF160" i="2" s="1"/>
  <c r="AF159" i="2" s="1"/>
  <c r="AF158" i="2" s="1"/>
  <c r="AF157" i="2" s="1"/>
  <c r="AF156" i="2" s="1"/>
  <c r="AF155" i="2" s="1"/>
  <c r="AF154" i="2" s="1"/>
  <c r="AF153" i="2" s="1"/>
  <c r="AF152" i="2" s="1"/>
  <c r="AF151" i="2" s="1"/>
  <c r="AF150" i="2" s="1"/>
  <c r="AF149" i="2" s="1"/>
  <c r="AF148" i="2" s="1"/>
  <c r="AF147" i="2" s="1"/>
  <c r="AF146" i="2" s="1"/>
  <c r="AF145" i="2" s="1"/>
  <c r="AF144" i="2" s="1"/>
  <c r="AF143" i="2" s="1"/>
  <c r="AF142" i="2" s="1"/>
  <c r="AF141" i="2" s="1"/>
  <c r="AF140" i="2" s="1"/>
  <c r="AF139" i="2" s="1"/>
  <c r="AF138" i="2" s="1"/>
  <c r="AF137" i="2" s="1"/>
  <c r="AF136" i="2" s="1"/>
  <c r="AF135" i="2" s="1"/>
  <c r="AF134" i="2" s="1"/>
  <c r="AF133" i="2" s="1"/>
  <c r="AF132" i="2" s="1"/>
  <c r="AF131" i="2" s="1"/>
  <c r="AF130" i="2" s="1"/>
  <c r="AF129" i="2" s="1"/>
  <c r="AF128" i="2" s="1"/>
  <c r="AF127" i="2" s="1"/>
  <c r="AF126" i="2" s="1"/>
  <c r="AF125" i="2" s="1"/>
  <c r="AF124" i="2" s="1"/>
  <c r="AF123" i="2" s="1"/>
  <c r="AF122" i="2" s="1"/>
  <c r="AF121" i="2" s="1"/>
  <c r="AF120" i="2" s="1"/>
  <c r="AF119" i="2" s="1"/>
  <c r="AF118" i="2" s="1"/>
  <c r="AF117" i="2" s="1"/>
  <c r="AF116" i="2" s="1"/>
  <c r="AF115" i="2" s="1"/>
  <c r="AF114" i="2" s="1"/>
  <c r="AF113" i="2" s="1"/>
  <c r="AF112" i="2" s="1"/>
  <c r="AF111" i="2" s="1"/>
  <c r="AF110" i="2" s="1"/>
  <c r="AF109" i="2" s="1"/>
  <c r="AF108" i="2" s="1"/>
  <c r="AF107" i="2" s="1"/>
  <c r="AF106" i="2" s="1"/>
  <c r="AF105" i="2" s="1"/>
  <c r="AF104" i="2" s="1"/>
  <c r="AF103" i="2" s="1"/>
  <c r="AF102" i="2" s="1"/>
  <c r="AF101" i="2" s="1"/>
  <c r="AF100" i="2" s="1"/>
  <c r="AF99" i="2" s="1"/>
  <c r="AF98" i="2" s="1"/>
  <c r="AF97" i="2" s="1"/>
  <c r="AF96" i="2" s="1"/>
  <c r="AF95" i="2" s="1"/>
  <c r="AF94" i="2" s="1"/>
  <c r="AF93" i="2" s="1"/>
  <c r="AF92" i="2" s="1"/>
  <c r="AF91" i="2" s="1"/>
  <c r="AF90" i="2" s="1"/>
  <c r="AF89" i="2" s="1"/>
  <c r="AF88" i="2" s="1"/>
  <c r="AF87" i="2" s="1"/>
  <c r="AF86" i="2" s="1"/>
  <c r="AF85" i="2" s="1"/>
  <c r="AF84" i="2" s="1"/>
  <c r="AF83" i="2" s="1"/>
  <c r="AF82" i="2" s="1"/>
  <c r="AF81" i="2" s="1"/>
  <c r="AF80" i="2" s="1"/>
  <c r="AF79" i="2" s="1"/>
  <c r="AF78" i="2" s="1"/>
  <c r="AF77" i="2" s="1"/>
  <c r="AF76" i="2" s="1"/>
  <c r="AF75" i="2" s="1"/>
  <c r="AF74" i="2" s="1"/>
  <c r="AF73" i="2" s="1"/>
  <c r="AF72" i="2" s="1"/>
  <c r="AF71" i="2" s="1"/>
  <c r="AF70" i="2" s="1"/>
  <c r="AF69" i="2" s="1"/>
  <c r="AF68" i="2" s="1"/>
  <c r="AF67" i="2" s="1"/>
  <c r="AF66" i="2" s="1"/>
  <c r="AF65" i="2" s="1"/>
  <c r="AF64" i="2" s="1"/>
  <c r="AF63" i="2" s="1"/>
  <c r="AF62" i="2" s="1"/>
  <c r="AF61" i="2" s="1"/>
  <c r="AF60" i="2" s="1"/>
  <c r="AF59" i="2" s="1"/>
  <c r="AF58" i="2" s="1"/>
  <c r="AF57" i="2" s="1"/>
  <c r="AF56" i="2" s="1"/>
  <c r="AF55" i="2" s="1"/>
  <c r="AF54" i="2" s="1"/>
  <c r="AF53" i="2" s="1"/>
  <c r="AF52" i="2" s="1"/>
  <c r="AF51" i="2" s="1"/>
  <c r="AF50" i="2" s="1"/>
  <c r="AF49" i="2" s="1"/>
  <c r="AF48" i="2" s="1"/>
  <c r="AF47" i="2" s="1"/>
  <c r="AF46" i="2" s="1"/>
  <c r="AF45" i="2" s="1"/>
  <c r="AF44" i="2" s="1"/>
  <c r="AF43" i="2" s="1"/>
  <c r="AF42" i="2" s="1"/>
  <c r="AF41" i="2" s="1"/>
  <c r="AF40" i="2" s="1"/>
  <c r="AF39" i="2" s="1"/>
  <c r="AF38" i="2" s="1"/>
  <c r="AF37" i="2" s="1"/>
  <c r="AF36" i="2" s="1"/>
  <c r="AF35" i="2" s="1"/>
  <c r="AF34" i="2" s="1"/>
  <c r="AF33" i="2" s="1"/>
  <c r="AF32" i="2" s="1"/>
  <c r="AF31" i="2" s="1"/>
  <c r="AF30" i="2" s="1"/>
  <c r="AF29" i="2" s="1"/>
  <c r="AF28" i="2" s="1"/>
  <c r="AF27" i="2" s="1"/>
  <c r="AF26" i="2" s="1"/>
  <c r="AF25" i="2" s="1"/>
  <c r="AF24" i="2" s="1"/>
  <c r="AF23" i="2" s="1"/>
  <c r="AF22" i="2" s="1"/>
  <c r="AF21" i="2" s="1"/>
  <c r="AF20" i="2" s="1"/>
  <c r="AF19" i="2" s="1"/>
  <c r="AF18" i="2" s="1"/>
  <c r="AF17" i="2" s="1"/>
  <c r="AG665" i="2"/>
  <c r="AJ665" i="2"/>
  <c r="AJ664" i="2" s="1"/>
  <c r="AJ663" i="2" s="1"/>
  <c r="AJ662" i="2" s="1"/>
  <c r="AJ661" i="2" s="1"/>
  <c r="AJ660" i="2" s="1"/>
  <c r="AJ659" i="2" s="1"/>
  <c r="AJ658" i="2" s="1"/>
  <c r="AJ657" i="2" s="1"/>
  <c r="AJ656" i="2" s="1"/>
  <c r="AJ655" i="2" s="1"/>
  <c r="AJ654" i="2" s="1"/>
  <c r="AJ653" i="2" s="1"/>
  <c r="AJ652" i="2" s="1"/>
  <c r="AJ651" i="2" s="1"/>
  <c r="AJ650" i="2" s="1"/>
  <c r="AJ649" i="2" s="1"/>
  <c r="AJ648" i="2" s="1"/>
  <c r="AJ647" i="2" s="1"/>
  <c r="AJ646" i="2" s="1"/>
  <c r="AJ645" i="2" s="1"/>
  <c r="AJ644" i="2" s="1"/>
  <c r="AJ643" i="2" s="1"/>
  <c r="AJ642" i="2" s="1"/>
  <c r="AJ641" i="2" s="1"/>
  <c r="AJ640" i="2" s="1"/>
  <c r="AJ639" i="2" s="1"/>
  <c r="AJ638" i="2" s="1"/>
  <c r="AJ637" i="2" s="1"/>
  <c r="AJ636" i="2" s="1"/>
  <c r="AJ635" i="2" s="1"/>
  <c r="AJ634" i="2" s="1"/>
  <c r="AJ633" i="2" s="1"/>
  <c r="AJ632" i="2" s="1"/>
  <c r="AJ631" i="2" s="1"/>
  <c r="AJ630" i="2" s="1"/>
  <c r="AJ629" i="2" s="1"/>
  <c r="AJ628" i="2" s="1"/>
  <c r="AJ627" i="2" s="1"/>
  <c r="AJ626" i="2" s="1"/>
  <c r="AJ625" i="2" s="1"/>
  <c r="AJ624" i="2" s="1"/>
  <c r="AJ623" i="2" s="1"/>
  <c r="AJ622" i="2" s="1"/>
  <c r="AJ621" i="2" s="1"/>
  <c r="AJ620" i="2" s="1"/>
  <c r="AJ619" i="2" s="1"/>
  <c r="AJ618" i="2" s="1"/>
  <c r="AJ617" i="2" s="1"/>
  <c r="AJ616" i="2" s="1"/>
  <c r="AJ615" i="2" s="1"/>
  <c r="AJ614" i="2" s="1"/>
  <c r="AJ613" i="2" s="1"/>
  <c r="AJ612" i="2" s="1"/>
  <c r="AJ611" i="2" s="1"/>
  <c r="AJ610" i="2" s="1"/>
  <c r="AJ609" i="2" s="1"/>
  <c r="AJ608" i="2" s="1"/>
  <c r="AJ607" i="2" s="1"/>
  <c r="AJ606" i="2" s="1"/>
  <c r="AJ605" i="2" s="1"/>
  <c r="AJ604" i="2" s="1"/>
  <c r="AJ603" i="2" s="1"/>
  <c r="AJ602" i="2" s="1"/>
  <c r="AJ601" i="2" s="1"/>
  <c r="AJ600" i="2" s="1"/>
  <c r="AJ599" i="2" s="1"/>
  <c r="AJ598" i="2" s="1"/>
  <c r="AJ597" i="2" s="1"/>
  <c r="AJ596" i="2" s="1"/>
  <c r="AJ595" i="2" s="1"/>
  <c r="AJ594" i="2" s="1"/>
  <c r="AJ593" i="2" s="1"/>
  <c r="AJ592" i="2" s="1"/>
  <c r="AJ591" i="2" s="1"/>
  <c r="AJ590" i="2" s="1"/>
  <c r="AJ589" i="2" s="1"/>
  <c r="AJ588" i="2" s="1"/>
  <c r="AJ587" i="2" s="1"/>
  <c r="AJ586" i="2" s="1"/>
  <c r="AJ585" i="2" s="1"/>
  <c r="AJ584" i="2" s="1"/>
  <c r="AJ583" i="2" s="1"/>
  <c r="AJ582" i="2" s="1"/>
  <c r="AJ581" i="2" s="1"/>
  <c r="AJ580" i="2" s="1"/>
  <c r="AJ579" i="2" s="1"/>
  <c r="AJ578" i="2" s="1"/>
  <c r="AJ577" i="2" s="1"/>
  <c r="AJ576" i="2" s="1"/>
  <c r="AJ575" i="2" s="1"/>
  <c r="AJ574" i="2" s="1"/>
  <c r="AJ573" i="2" s="1"/>
  <c r="AJ572" i="2" s="1"/>
  <c r="AJ571" i="2" s="1"/>
  <c r="AJ570" i="2" s="1"/>
  <c r="AJ569" i="2" s="1"/>
  <c r="AJ568" i="2" s="1"/>
  <c r="AJ567" i="2" s="1"/>
  <c r="AJ566" i="2" s="1"/>
  <c r="AJ565" i="2" s="1"/>
  <c r="AJ564" i="2" s="1"/>
  <c r="AJ563" i="2" s="1"/>
  <c r="AJ562" i="2" s="1"/>
  <c r="AJ561" i="2" s="1"/>
  <c r="AJ560" i="2" s="1"/>
  <c r="AJ559" i="2" s="1"/>
  <c r="AJ558" i="2" s="1"/>
  <c r="AJ557" i="2" s="1"/>
  <c r="AJ556" i="2" s="1"/>
  <c r="AJ555" i="2" s="1"/>
  <c r="AJ554" i="2" s="1"/>
  <c r="AJ553" i="2" s="1"/>
  <c r="AJ552" i="2" s="1"/>
  <c r="AJ551" i="2" s="1"/>
  <c r="AJ550" i="2" s="1"/>
  <c r="AJ549" i="2" s="1"/>
  <c r="AJ548" i="2" s="1"/>
  <c r="AJ547" i="2" s="1"/>
  <c r="AJ546" i="2" s="1"/>
  <c r="AJ545" i="2" s="1"/>
  <c r="AJ544" i="2" s="1"/>
  <c r="AJ543" i="2" s="1"/>
  <c r="AJ542" i="2" s="1"/>
  <c r="AJ541" i="2" s="1"/>
  <c r="AJ540" i="2" s="1"/>
  <c r="AJ539" i="2" s="1"/>
  <c r="AJ538" i="2" s="1"/>
  <c r="AJ537" i="2" s="1"/>
  <c r="AJ536" i="2" s="1"/>
  <c r="AJ535" i="2" s="1"/>
  <c r="AJ534" i="2" s="1"/>
  <c r="AJ533" i="2" s="1"/>
  <c r="AJ532" i="2" s="1"/>
  <c r="AJ531" i="2" s="1"/>
  <c r="AJ530" i="2" s="1"/>
  <c r="AJ529" i="2" s="1"/>
  <c r="AJ528" i="2" s="1"/>
  <c r="AJ527" i="2" s="1"/>
  <c r="AJ526" i="2" s="1"/>
  <c r="AJ525" i="2" s="1"/>
  <c r="AJ524" i="2" s="1"/>
  <c r="AJ523" i="2" s="1"/>
  <c r="AJ522" i="2" s="1"/>
  <c r="AJ521" i="2" s="1"/>
  <c r="AJ520" i="2" s="1"/>
  <c r="AJ519" i="2" s="1"/>
  <c r="AJ518" i="2" s="1"/>
  <c r="AJ517" i="2" s="1"/>
  <c r="AJ516" i="2" s="1"/>
  <c r="AJ515" i="2" s="1"/>
  <c r="AJ514" i="2" s="1"/>
  <c r="AJ513" i="2" s="1"/>
  <c r="AJ512" i="2" s="1"/>
  <c r="AJ511" i="2" s="1"/>
  <c r="AJ510" i="2" s="1"/>
  <c r="AJ509" i="2" s="1"/>
  <c r="AJ508" i="2" s="1"/>
  <c r="AJ507" i="2" s="1"/>
  <c r="AJ506" i="2" s="1"/>
  <c r="AJ505" i="2" s="1"/>
  <c r="AJ504" i="2" s="1"/>
  <c r="AJ503" i="2" s="1"/>
  <c r="AJ502" i="2" s="1"/>
  <c r="AJ501" i="2" s="1"/>
  <c r="AJ500" i="2" s="1"/>
  <c r="AJ499" i="2" s="1"/>
  <c r="AJ498" i="2" s="1"/>
  <c r="AJ497" i="2" s="1"/>
  <c r="AJ496" i="2" s="1"/>
  <c r="AJ495" i="2" s="1"/>
  <c r="AJ494" i="2" s="1"/>
  <c r="AJ493" i="2" s="1"/>
  <c r="AJ492" i="2" s="1"/>
  <c r="AJ491" i="2" s="1"/>
  <c r="AJ490" i="2" s="1"/>
  <c r="AJ489" i="2" s="1"/>
  <c r="AJ488" i="2" s="1"/>
  <c r="AJ487" i="2" s="1"/>
  <c r="AJ486" i="2" s="1"/>
  <c r="AJ485" i="2" s="1"/>
  <c r="AJ484" i="2" s="1"/>
  <c r="AJ483" i="2" s="1"/>
  <c r="AJ482" i="2" s="1"/>
  <c r="AJ481" i="2" s="1"/>
  <c r="AJ480" i="2" s="1"/>
  <c r="AJ479" i="2" s="1"/>
  <c r="AJ478" i="2" s="1"/>
  <c r="AJ477" i="2" s="1"/>
  <c r="AJ476" i="2" s="1"/>
  <c r="AJ475" i="2" s="1"/>
  <c r="AJ474" i="2" s="1"/>
  <c r="AJ473" i="2" s="1"/>
  <c r="AJ472" i="2" s="1"/>
  <c r="AJ471" i="2" s="1"/>
  <c r="AJ470" i="2" s="1"/>
  <c r="AJ469" i="2" s="1"/>
  <c r="AJ468" i="2" s="1"/>
  <c r="AJ467" i="2" s="1"/>
  <c r="AJ466" i="2" s="1"/>
  <c r="AJ465" i="2" s="1"/>
  <c r="AJ464" i="2" s="1"/>
  <c r="AJ463" i="2" s="1"/>
  <c r="AJ462" i="2" s="1"/>
  <c r="AJ461" i="2" s="1"/>
  <c r="AJ460" i="2" s="1"/>
  <c r="AJ459" i="2" s="1"/>
  <c r="AJ458" i="2" s="1"/>
  <c r="AJ457" i="2" s="1"/>
  <c r="AJ456" i="2" s="1"/>
  <c r="AJ455" i="2" s="1"/>
  <c r="AJ454" i="2" s="1"/>
  <c r="AJ453" i="2" s="1"/>
  <c r="AJ452" i="2" s="1"/>
  <c r="AJ451" i="2" s="1"/>
  <c r="AJ450" i="2" s="1"/>
  <c r="AJ449" i="2" s="1"/>
  <c r="AJ448" i="2" s="1"/>
  <c r="AJ447" i="2" s="1"/>
  <c r="AJ446" i="2" s="1"/>
  <c r="AJ445" i="2" s="1"/>
  <c r="AJ444" i="2" s="1"/>
  <c r="AJ443" i="2" s="1"/>
  <c r="AJ442" i="2" s="1"/>
  <c r="AJ441" i="2" s="1"/>
  <c r="AJ440" i="2" s="1"/>
  <c r="AJ439" i="2" s="1"/>
  <c r="AJ438" i="2" s="1"/>
  <c r="AJ437" i="2" s="1"/>
  <c r="AJ436" i="2" s="1"/>
  <c r="AJ435" i="2" s="1"/>
  <c r="AJ434" i="2" s="1"/>
  <c r="AJ433" i="2" s="1"/>
  <c r="AJ432" i="2" s="1"/>
  <c r="AJ431" i="2" s="1"/>
  <c r="AJ430" i="2" s="1"/>
  <c r="AJ429" i="2" s="1"/>
  <c r="AJ428" i="2" s="1"/>
  <c r="AJ427" i="2" s="1"/>
  <c r="AJ426" i="2" s="1"/>
  <c r="AJ425" i="2" s="1"/>
  <c r="AJ424" i="2" s="1"/>
  <c r="AJ423" i="2" s="1"/>
  <c r="AJ422" i="2" s="1"/>
  <c r="AJ421" i="2" s="1"/>
  <c r="AJ420" i="2" s="1"/>
  <c r="AJ419" i="2" s="1"/>
  <c r="AJ418" i="2" s="1"/>
  <c r="AJ417" i="2" s="1"/>
  <c r="AJ416" i="2" s="1"/>
  <c r="AJ415" i="2" s="1"/>
  <c r="AJ414" i="2" s="1"/>
  <c r="AJ413" i="2" s="1"/>
  <c r="AJ412" i="2" s="1"/>
  <c r="AJ411" i="2" s="1"/>
  <c r="AJ410" i="2" s="1"/>
  <c r="AJ409" i="2" s="1"/>
  <c r="AJ408" i="2" s="1"/>
  <c r="AJ407" i="2" s="1"/>
  <c r="AJ406" i="2" s="1"/>
  <c r="AJ405" i="2" s="1"/>
  <c r="AJ404" i="2" s="1"/>
  <c r="AJ403" i="2" s="1"/>
  <c r="AJ402" i="2" s="1"/>
  <c r="AJ401" i="2" s="1"/>
  <c r="AJ400" i="2" s="1"/>
  <c r="AJ399" i="2" s="1"/>
  <c r="AJ398" i="2" s="1"/>
  <c r="AJ397" i="2" s="1"/>
  <c r="AJ396" i="2" s="1"/>
  <c r="AJ395" i="2" s="1"/>
  <c r="AJ394" i="2" s="1"/>
  <c r="AJ393" i="2" s="1"/>
  <c r="AJ392" i="2" s="1"/>
  <c r="AJ391" i="2" s="1"/>
  <c r="AJ390" i="2" s="1"/>
  <c r="AJ389" i="2" s="1"/>
  <c r="AJ388" i="2" s="1"/>
  <c r="AJ387" i="2" s="1"/>
  <c r="AJ386" i="2" s="1"/>
  <c r="AJ385" i="2" s="1"/>
  <c r="AJ384" i="2" s="1"/>
  <c r="AJ383" i="2" s="1"/>
  <c r="AJ382" i="2" s="1"/>
  <c r="AJ381" i="2" s="1"/>
  <c r="AJ380" i="2" s="1"/>
  <c r="AJ379" i="2" s="1"/>
  <c r="AJ378" i="2" s="1"/>
  <c r="AJ377" i="2" s="1"/>
  <c r="AJ376" i="2" s="1"/>
  <c r="AJ375" i="2" s="1"/>
  <c r="AJ374" i="2" s="1"/>
  <c r="AJ373" i="2" s="1"/>
  <c r="AJ372" i="2" s="1"/>
  <c r="AJ371" i="2" s="1"/>
  <c r="AJ370" i="2" s="1"/>
  <c r="AJ369" i="2" s="1"/>
  <c r="AJ368" i="2" s="1"/>
  <c r="AJ367" i="2" s="1"/>
  <c r="AJ366" i="2" s="1"/>
  <c r="AJ365" i="2" s="1"/>
  <c r="AJ364" i="2" s="1"/>
  <c r="AJ363" i="2" s="1"/>
  <c r="AJ362" i="2" s="1"/>
  <c r="AJ361" i="2" s="1"/>
  <c r="AJ360" i="2" s="1"/>
  <c r="AJ359" i="2" s="1"/>
  <c r="AJ358" i="2" s="1"/>
  <c r="AJ357" i="2" s="1"/>
  <c r="AJ356" i="2" s="1"/>
  <c r="AJ355" i="2" s="1"/>
  <c r="AJ354" i="2" s="1"/>
  <c r="AJ353" i="2" s="1"/>
  <c r="AJ352" i="2" s="1"/>
  <c r="AJ351" i="2" s="1"/>
  <c r="AJ350" i="2" s="1"/>
  <c r="AJ349" i="2" s="1"/>
  <c r="AJ348" i="2" s="1"/>
  <c r="AJ347" i="2" s="1"/>
  <c r="AJ346" i="2" s="1"/>
  <c r="AJ345" i="2" s="1"/>
  <c r="AJ344" i="2" s="1"/>
  <c r="AJ343" i="2" s="1"/>
  <c r="AJ342" i="2" s="1"/>
  <c r="AJ341" i="2" s="1"/>
  <c r="AJ340" i="2" s="1"/>
  <c r="AJ339" i="2" s="1"/>
  <c r="AJ338" i="2" s="1"/>
  <c r="AJ337" i="2" s="1"/>
  <c r="AJ336" i="2" s="1"/>
  <c r="AJ335" i="2" s="1"/>
  <c r="AJ334" i="2" s="1"/>
  <c r="AJ333" i="2" s="1"/>
  <c r="AJ332" i="2" s="1"/>
  <c r="AJ331" i="2" s="1"/>
  <c r="AJ330" i="2" s="1"/>
  <c r="AJ329" i="2" s="1"/>
  <c r="AJ328" i="2" s="1"/>
  <c r="AJ327" i="2" s="1"/>
  <c r="AJ326" i="2" s="1"/>
  <c r="AJ325" i="2" s="1"/>
  <c r="AJ324" i="2" s="1"/>
  <c r="AJ323" i="2" s="1"/>
  <c r="AJ322" i="2" s="1"/>
  <c r="AJ321" i="2" s="1"/>
  <c r="AJ320" i="2" s="1"/>
  <c r="AJ319" i="2" s="1"/>
  <c r="AJ318" i="2" s="1"/>
  <c r="AJ317" i="2" s="1"/>
  <c r="AJ316" i="2" s="1"/>
  <c r="AJ315" i="2" s="1"/>
  <c r="AJ314" i="2" s="1"/>
  <c r="AJ313" i="2" s="1"/>
  <c r="AJ312" i="2" s="1"/>
  <c r="AJ311" i="2" s="1"/>
  <c r="AJ310" i="2" s="1"/>
  <c r="AJ309" i="2" s="1"/>
  <c r="AJ308" i="2" s="1"/>
  <c r="AJ307" i="2" s="1"/>
  <c r="AJ306" i="2" s="1"/>
  <c r="AJ305" i="2" s="1"/>
  <c r="AJ304" i="2" s="1"/>
  <c r="AJ303" i="2" s="1"/>
  <c r="AJ302" i="2" s="1"/>
  <c r="AJ301" i="2" s="1"/>
  <c r="AJ300" i="2" s="1"/>
  <c r="AJ299" i="2" s="1"/>
  <c r="AJ298" i="2" s="1"/>
  <c r="AJ297" i="2" s="1"/>
  <c r="AJ296" i="2" s="1"/>
  <c r="AJ295" i="2" s="1"/>
  <c r="AJ294" i="2" s="1"/>
  <c r="AJ293" i="2" s="1"/>
  <c r="AJ292" i="2" s="1"/>
  <c r="AJ291" i="2" s="1"/>
  <c r="AJ290" i="2" s="1"/>
  <c r="AJ289" i="2" s="1"/>
  <c r="AJ288" i="2" s="1"/>
  <c r="AJ287" i="2" s="1"/>
  <c r="AJ286" i="2" s="1"/>
  <c r="AJ285" i="2" s="1"/>
  <c r="AJ284" i="2" s="1"/>
  <c r="AJ283" i="2" s="1"/>
  <c r="AJ282" i="2" s="1"/>
  <c r="AJ281" i="2" s="1"/>
  <c r="AJ280" i="2" s="1"/>
  <c r="AJ279" i="2" s="1"/>
  <c r="AJ278" i="2" s="1"/>
  <c r="AJ277" i="2" s="1"/>
  <c r="AJ276" i="2" s="1"/>
  <c r="AJ275" i="2" s="1"/>
  <c r="AJ274" i="2" s="1"/>
  <c r="AJ273" i="2" s="1"/>
  <c r="AJ272" i="2" s="1"/>
  <c r="AJ271" i="2" s="1"/>
  <c r="AJ270" i="2" s="1"/>
  <c r="AJ269" i="2" s="1"/>
  <c r="AJ268" i="2" s="1"/>
  <c r="AJ267" i="2" s="1"/>
  <c r="AJ266" i="2" s="1"/>
  <c r="AJ265" i="2" s="1"/>
  <c r="AJ264" i="2" s="1"/>
  <c r="AJ263" i="2" s="1"/>
  <c r="AJ262" i="2" s="1"/>
  <c r="AJ261" i="2" s="1"/>
  <c r="AJ260" i="2" s="1"/>
  <c r="AJ259" i="2" s="1"/>
  <c r="AJ258" i="2" s="1"/>
  <c r="AJ257" i="2" s="1"/>
  <c r="AJ256" i="2" s="1"/>
  <c r="AJ255" i="2" s="1"/>
  <c r="AJ254" i="2" s="1"/>
  <c r="AJ253" i="2" s="1"/>
  <c r="AJ252" i="2" s="1"/>
  <c r="AJ251" i="2" s="1"/>
  <c r="AJ250" i="2" s="1"/>
  <c r="AJ249" i="2" s="1"/>
  <c r="AJ248" i="2" s="1"/>
  <c r="AJ247" i="2" s="1"/>
  <c r="AJ246" i="2" s="1"/>
  <c r="AJ245" i="2" s="1"/>
  <c r="AJ244" i="2" s="1"/>
  <c r="AJ243" i="2" s="1"/>
  <c r="AJ242" i="2" s="1"/>
  <c r="AJ241" i="2" s="1"/>
  <c r="AJ240" i="2" s="1"/>
  <c r="AJ239" i="2" s="1"/>
  <c r="AJ238" i="2" s="1"/>
  <c r="AJ237" i="2" s="1"/>
  <c r="AJ236" i="2" s="1"/>
  <c r="AJ235" i="2" s="1"/>
  <c r="AJ234" i="2" s="1"/>
  <c r="AJ233" i="2" s="1"/>
  <c r="AJ232" i="2" s="1"/>
  <c r="AJ231" i="2" s="1"/>
  <c r="AJ230" i="2" s="1"/>
  <c r="AJ229" i="2" s="1"/>
  <c r="AJ228" i="2" s="1"/>
  <c r="AJ227" i="2" s="1"/>
  <c r="AJ226" i="2" s="1"/>
  <c r="AJ225" i="2" s="1"/>
  <c r="AJ224" i="2" s="1"/>
  <c r="AJ223" i="2" s="1"/>
  <c r="AJ222" i="2" s="1"/>
  <c r="AJ221" i="2" s="1"/>
  <c r="AJ220" i="2" s="1"/>
  <c r="AJ219" i="2" s="1"/>
  <c r="AJ218" i="2" s="1"/>
  <c r="AJ217" i="2" s="1"/>
  <c r="AJ216" i="2" s="1"/>
  <c r="AJ215" i="2" s="1"/>
  <c r="AJ214" i="2" s="1"/>
  <c r="AJ213" i="2" s="1"/>
  <c r="AJ212" i="2" s="1"/>
  <c r="AJ211" i="2" s="1"/>
  <c r="AJ210" i="2" s="1"/>
  <c r="AJ209" i="2" s="1"/>
  <c r="AJ208" i="2" s="1"/>
  <c r="AJ207" i="2" s="1"/>
  <c r="AJ206" i="2" s="1"/>
  <c r="AJ205" i="2" s="1"/>
  <c r="AJ204" i="2" s="1"/>
  <c r="AJ203" i="2" s="1"/>
  <c r="AJ202" i="2" s="1"/>
  <c r="AJ201" i="2" s="1"/>
  <c r="AJ200" i="2" s="1"/>
  <c r="AJ199" i="2" s="1"/>
  <c r="AJ198" i="2" s="1"/>
  <c r="AJ197" i="2" s="1"/>
  <c r="AJ196" i="2" s="1"/>
  <c r="AJ195" i="2" s="1"/>
  <c r="AJ194" i="2" s="1"/>
  <c r="AJ193" i="2" s="1"/>
  <c r="AJ192" i="2" s="1"/>
  <c r="AJ191" i="2" s="1"/>
  <c r="AJ190" i="2" s="1"/>
  <c r="AJ189" i="2" s="1"/>
  <c r="AJ188" i="2" s="1"/>
  <c r="AJ187" i="2" s="1"/>
  <c r="AJ186" i="2" s="1"/>
  <c r="AJ185" i="2" s="1"/>
  <c r="AJ184" i="2" s="1"/>
  <c r="AJ183" i="2" s="1"/>
  <c r="AJ182" i="2" s="1"/>
  <c r="AJ181" i="2" s="1"/>
  <c r="AJ180" i="2" s="1"/>
  <c r="AJ179" i="2" s="1"/>
  <c r="AJ178" i="2" s="1"/>
  <c r="AJ177" i="2" s="1"/>
  <c r="AJ176" i="2" s="1"/>
  <c r="AJ175" i="2" s="1"/>
  <c r="AJ174" i="2" s="1"/>
  <c r="AJ173" i="2" s="1"/>
  <c r="AJ172" i="2" s="1"/>
  <c r="AJ171" i="2" s="1"/>
  <c r="AJ170" i="2" s="1"/>
  <c r="AJ169" i="2" s="1"/>
  <c r="AJ168" i="2" s="1"/>
  <c r="AJ167" i="2" s="1"/>
  <c r="AJ166" i="2" s="1"/>
  <c r="AJ165" i="2" s="1"/>
  <c r="AJ164" i="2" s="1"/>
  <c r="AJ163" i="2" s="1"/>
  <c r="AJ162" i="2" s="1"/>
  <c r="AJ161" i="2" s="1"/>
  <c r="AJ160" i="2" s="1"/>
  <c r="AJ159" i="2" s="1"/>
  <c r="AJ158" i="2" s="1"/>
  <c r="AJ157" i="2" s="1"/>
  <c r="AJ156" i="2" s="1"/>
  <c r="AJ155" i="2" s="1"/>
  <c r="AJ154" i="2" s="1"/>
  <c r="AJ153" i="2" s="1"/>
  <c r="AJ152" i="2" s="1"/>
  <c r="AJ151" i="2" s="1"/>
  <c r="AJ150" i="2" s="1"/>
  <c r="AJ149" i="2" s="1"/>
  <c r="AJ148" i="2" s="1"/>
  <c r="AJ147" i="2" s="1"/>
  <c r="AJ146" i="2" s="1"/>
  <c r="AJ145" i="2" s="1"/>
  <c r="AJ144" i="2" s="1"/>
  <c r="AJ143" i="2" s="1"/>
  <c r="AJ142" i="2" s="1"/>
  <c r="AJ141" i="2" s="1"/>
  <c r="AJ140" i="2" s="1"/>
  <c r="AJ139" i="2" s="1"/>
  <c r="AJ138" i="2" s="1"/>
  <c r="AJ137" i="2" s="1"/>
  <c r="AJ136" i="2" s="1"/>
  <c r="AJ135" i="2" s="1"/>
  <c r="AJ134" i="2" s="1"/>
  <c r="AJ133" i="2" s="1"/>
  <c r="AJ132" i="2" s="1"/>
  <c r="AJ131" i="2" s="1"/>
  <c r="AJ130" i="2" s="1"/>
  <c r="AJ129" i="2" s="1"/>
  <c r="AJ128" i="2" s="1"/>
  <c r="AJ127" i="2" s="1"/>
  <c r="AJ126" i="2" s="1"/>
  <c r="AJ125" i="2" s="1"/>
  <c r="AJ124" i="2" s="1"/>
  <c r="AJ123" i="2" s="1"/>
  <c r="AJ122" i="2" s="1"/>
  <c r="AJ121" i="2" s="1"/>
  <c r="AJ120" i="2" s="1"/>
  <c r="AJ119" i="2" s="1"/>
  <c r="AJ118" i="2" s="1"/>
  <c r="AJ117" i="2" s="1"/>
  <c r="AJ116" i="2" s="1"/>
  <c r="AJ115" i="2" s="1"/>
  <c r="AJ114" i="2" s="1"/>
  <c r="AJ113" i="2" s="1"/>
  <c r="AJ112" i="2" s="1"/>
  <c r="AJ111" i="2" s="1"/>
  <c r="AJ110" i="2" s="1"/>
  <c r="AJ109" i="2" s="1"/>
  <c r="AJ108" i="2" s="1"/>
  <c r="AJ107" i="2" s="1"/>
  <c r="AJ106" i="2" s="1"/>
  <c r="AJ105" i="2" s="1"/>
  <c r="AJ104" i="2" s="1"/>
  <c r="AJ103" i="2" s="1"/>
  <c r="AJ102" i="2" s="1"/>
  <c r="AJ101" i="2" s="1"/>
  <c r="AJ100" i="2" s="1"/>
  <c r="AJ99" i="2" s="1"/>
  <c r="AJ98" i="2" s="1"/>
  <c r="AJ97" i="2" s="1"/>
  <c r="AJ96" i="2" s="1"/>
  <c r="AJ95" i="2" s="1"/>
  <c r="AJ94" i="2" s="1"/>
  <c r="AJ93" i="2" s="1"/>
  <c r="AJ92" i="2" s="1"/>
  <c r="AJ91" i="2" s="1"/>
  <c r="AJ90" i="2" s="1"/>
  <c r="AJ89" i="2" s="1"/>
  <c r="AJ88" i="2" s="1"/>
  <c r="AJ87" i="2" s="1"/>
  <c r="AJ86" i="2" s="1"/>
  <c r="AJ85" i="2" s="1"/>
  <c r="AJ84" i="2" s="1"/>
  <c r="AJ83" i="2" s="1"/>
  <c r="AJ82" i="2" s="1"/>
  <c r="AJ81" i="2" s="1"/>
  <c r="AJ80" i="2" s="1"/>
  <c r="AJ79" i="2" s="1"/>
  <c r="AJ78" i="2" s="1"/>
  <c r="AJ77" i="2" s="1"/>
  <c r="AJ76" i="2" s="1"/>
  <c r="AJ75" i="2" s="1"/>
  <c r="AJ74" i="2" s="1"/>
  <c r="AJ73" i="2" s="1"/>
  <c r="AJ72" i="2" s="1"/>
  <c r="AJ71" i="2" s="1"/>
  <c r="AJ70" i="2" s="1"/>
  <c r="AJ69" i="2" s="1"/>
  <c r="AJ68" i="2" s="1"/>
  <c r="AJ67" i="2" s="1"/>
  <c r="AJ66" i="2" s="1"/>
  <c r="AJ65" i="2" s="1"/>
  <c r="AJ64" i="2" s="1"/>
  <c r="AJ63" i="2" s="1"/>
  <c r="AJ62" i="2" s="1"/>
  <c r="AJ61" i="2" s="1"/>
  <c r="AJ60" i="2" s="1"/>
  <c r="AJ59" i="2" s="1"/>
  <c r="AJ58" i="2" s="1"/>
  <c r="AJ57" i="2" s="1"/>
  <c r="AJ56" i="2" s="1"/>
  <c r="AJ55" i="2" s="1"/>
  <c r="AJ54" i="2" s="1"/>
  <c r="AJ53" i="2" s="1"/>
  <c r="AJ52" i="2" s="1"/>
  <c r="AJ51" i="2" s="1"/>
  <c r="AJ50" i="2" s="1"/>
  <c r="AJ49" i="2" s="1"/>
  <c r="AJ48" i="2" s="1"/>
  <c r="AJ47" i="2" s="1"/>
  <c r="AJ46" i="2" s="1"/>
  <c r="AJ45" i="2" s="1"/>
  <c r="AJ44" i="2" s="1"/>
  <c r="AJ43" i="2" s="1"/>
  <c r="AJ42" i="2" s="1"/>
  <c r="AJ41" i="2" s="1"/>
  <c r="AJ40" i="2" s="1"/>
  <c r="AJ39" i="2" s="1"/>
  <c r="AJ38" i="2" s="1"/>
  <c r="AJ37" i="2" s="1"/>
  <c r="AJ36" i="2" s="1"/>
  <c r="AJ35" i="2" s="1"/>
  <c r="AJ34" i="2" s="1"/>
  <c r="AJ33" i="2" s="1"/>
  <c r="AJ32" i="2" s="1"/>
  <c r="AJ31" i="2" s="1"/>
  <c r="AJ30" i="2" s="1"/>
  <c r="AJ29" i="2" s="1"/>
  <c r="AJ28" i="2" s="1"/>
  <c r="AJ27" i="2" s="1"/>
  <c r="AJ26" i="2" s="1"/>
  <c r="AJ25" i="2" s="1"/>
  <c r="AJ24" i="2" s="1"/>
  <c r="AJ23" i="2" s="1"/>
  <c r="AJ22" i="2" s="1"/>
  <c r="AJ21" i="2" s="1"/>
  <c r="AJ20" i="2" s="1"/>
  <c r="AJ19" i="2" s="1"/>
  <c r="AJ18" i="2" s="1"/>
  <c r="AJ17" i="2" s="1"/>
  <c r="AK665" i="2"/>
  <c r="AN665" i="2"/>
  <c r="AN664" i="2" s="1"/>
  <c r="AN663" i="2" s="1"/>
  <c r="AN662" i="2" s="1"/>
  <c r="AN661" i="2" s="1"/>
  <c r="AN660" i="2" s="1"/>
  <c r="AN659" i="2" s="1"/>
  <c r="AN658" i="2" s="1"/>
  <c r="AN657" i="2" s="1"/>
  <c r="AN656" i="2" s="1"/>
  <c r="AN655" i="2" s="1"/>
  <c r="AN654" i="2" s="1"/>
  <c r="AN653" i="2" s="1"/>
  <c r="AN652" i="2" s="1"/>
  <c r="AN651" i="2" s="1"/>
  <c r="AN650" i="2" s="1"/>
  <c r="AN649" i="2" s="1"/>
  <c r="AN648" i="2" s="1"/>
  <c r="AN647" i="2" s="1"/>
  <c r="AN646" i="2" s="1"/>
  <c r="AN645" i="2" s="1"/>
  <c r="AN644" i="2" s="1"/>
  <c r="AN643" i="2" s="1"/>
  <c r="AN642" i="2" s="1"/>
  <c r="AN641" i="2" s="1"/>
  <c r="AN640" i="2" s="1"/>
  <c r="AN639" i="2" s="1"/>
  <c r="AN638" i="2" s="1"/>
  <c r="AN637" i="2" s="1"/>
  <c r="AN636" i="2" s="1"/>
  <c r="AN635" i="2" s="1"/>
  <c r="AN634" i="2" s="1"/>
  <c r="AN633" i="2" s="1"/>
  <c r="AN632" i="2" s="1"/>
  <c r="AN631" i="2" s="1"/>
  <c r="AN630" i="2" s="1"/>
  <c r="AN629" i="2" s="1"/>
  <c r="AN628" i="2" s="1"/>
  <c r="AN627" i="2" s="1"/>
  <c r="AN626" i="2" s="1"/>
  <c r="AN625" i="2" s="1"/>
  <c r="AN624" i="2" s="1"/>
  <c r="AN623" i="2" s="1"/>
  <c r="AN622" i="2" s="1"/>
  <c r="AN621" i="2" s="1"/>
  <c r="AN620" i="2" s="1"/>
  <c r="AN619" i="2" s="1"/>
  <c r="AN618" i="2" s="1"/>
  <c r="AN617" i="2" s="1"/>
  <c r="AN616" i="2" s="1"/>
  <c r="AN615" i="2" s="1"/>
  <c r="AN614" i="2" s="1"/>
  <c r="AN613" i="2" s="1"/>
  <c r="AN612" i="2" s="1"/>
  <c r="AN611" i="2" s="1"/>
  <c r="AN610" i="2" s="1"/>
  <c r="AN609" i="2" s="1"/>
  <c r="AN608" i="2" s="1"/>
  <c r="AN607" i="2" s="1"/>
  <c r="AN606" i="2" s="1"/>
  <c r="AN605" i="2" s="1"/>
  <c r="AN604" i="2" s="1"/>
  <c r="AN603" i="2" s="1"/>
  <c r="AN602" i="2" s="1"/>
  <c r="AN601" i="2" s="1"/>
  <c r="AN600" i="2" s="1"/>
  <c r="AN599" i="2" s="1"/>
  <c r="AN598" i="2" s="1"/>
  <c r="AN597" i="2" s="1"/>
  <c r="AN596" i="2" s="1"/>
  <c r="AN595" i="2" s="1"/>
  <c r="AN594" i="2" s="1"/>
  <c r="AN593" i="2" s="1"/>
  <c r="AN592" i="2" s="1"/>
  <c r="AN591" i="2" s="1"/>
  <c r="AN590" i="2" s="1"/>
  <c r="AN589" i="2" s="1"/>
  <c r="AN588" i="2" s="1"/>
  <c r="AN587" i="2" s="1"/>
  <c r="AN586" i="2" s="1"/>
  <c r="AN585" i="2" s="1"/>
  <c r="AN584" i="2" s="1"/>
  <c r="AN583" i="2" s="1"/>
  <c r="AN582" i="2" s="1"/>
  <c r="AN581" i="2" s="1"/>
  <c r="AN580" i="2" s="1"/>
  <c r="AN579" i="2" s="1"/>
  <c r="AN578" i="2" s="1"/>
  <c r="AN577" i="2" s="1"/>
  <c r="AN576" i="2" s="1"/>
  <c r="AN575" i="2" s="1"/>
  <c r="AN574" i="2" s="1"/>
  <c r="AN573" i="2" s="1"/>
  <c r="AN572" i="2" s="1"/>
  <c r="AN571" i="2" s="1"/>
  <c r="AN570" i="2" s="1"/>
  <c r="AN569" i="2" s="1"/>
  <c r="AN568" i="2" s="1"/>
  <c r="AN567" i="2" s="1"/>
  <c r="AN566" i="2" s="1"/>
  <c r="AN565" i="2" s="1"/>
  <c r="AN564" i="2" s="1"/>
  <c r="AN563" i="2" s="1"/>
  <c r="AN562" i="2" s="1"/>
  <c r="AN561" i="2" s="1"/>
  <c r="AN560" i="2" s="1"/>
  <c r="AN559" i="2" s="1"/>
  <c r="AN558" i="2" s="1"/>
  <c r="AN557" i="2" s="1"/>
  <c r="AN556" i="2" s="1"/>
  <c r="AN555" i="2" s="1"/>
  <c r="AN554" i="2" s="1"/>
  <c r="AN553" i="2" s="1"/>
  <c r="AN552" i="2" s="1"/>
  <c r="AN551" i="2" s="1"/>
  <c r="AN550" i="2" s="1"/>
  <c r="AN549" i="2" s="1"/>
  <c r="AN548" i="2" s="1"/>
  <c r="AN547" i="2" s="1"/>
  <c r="AN546" i="2" s="1"/>
  <c r="AN545" i="2" s="1"/>
  <c r="AN544" i="2" s="1"/>
  <c r="AN543" i="2" s="1"/>
  <c r="AN542" i="2" s="1"/>
  <c r="AN541" i="2" s="1"/>
  <c r="AN540" i="2" s="1"/>
  <c r="AN539" i="2" s="1"/>
  <c r="AN538" i="2" s="1"/>
  <c r="AN537" i="2" s="1"/>
  <c r="AN536" i="2" s="1"/>
  <c r="AN535" i="2" s="1"/>
  <c r="AN534" i="2" s="1"/>
  <c r="AN533" i="2" s="1"/>
  <c r="AN532" i="2" s="1"/>
  <c r="AN531" i="2" s="1"/>
  <c r="AN530" i="2" s="1"/>
  <c r="AN529" i="2" s="1"/>
  <c r="AN528" i="2" s="1"/>
  <c r="AN527" i="2" s="1"/>
  <c r="AN526" i="2" s="1"/>
  <c r="AN525" i="2" s="1"/>
  <c r="AN524" i="2" s="1"/>
  <c r="AN523" i="2" s="1"/>
  <c r="AN522" i="2" s="1"/>
  <c r="AN521" i="2" s="1"/>
  <c r="AN520" i="2" s="1"/>
  <c r="AN519" i="2" s="1"/>
  <c r="AN518" i="2" s="1"/>
  <c r="AN517" i="2" s="1"/>
  <c r="AN516" i="2" s="1"/>
  <c r="AN515" i="2" s="1"/>
  <c r="AN514" i="2" s="1"/>
  <c r="AN513" i="2" s="1"/>
  <c r="AN512" i="2" s="1"/>
  <c r="AN511" i="2" s="1"/>
  <c r="AN510" i="2" s="1"/>
  <c r="AN509" i="2" s="1"/>
  <c r="AN508" i="2" s="1"/>
  <c r="AN507" i="2" s="1"/>
  <c r="AN506" i="2" s="1"/>
  <c r="AN505" i="2" s="1"/>
  <c r="AN504" i="2" s="1"/>
  <c r="AN503" i="2" s="1"/>
  <c r="AN502" i="2" s="1"/>
  <c r="AN501" i="2" s="1"/>
  <c r="AN500" i="2" s="1"/>
  <c r="AN499" i="2" s="1"/>
  <c r="AN498" i="2" s="1"/>
  <c r="AN497" i="2" s="1"/>
  <c r="AN496" i="2" s="1"/>
  <c r="AN495" i="2" s="1"/>
  <c r="AN494" i="2" s="1"/>
  <c r="AN493" i="2" s="1"/>
  <c r="AN492" i="2" s="1"/>
  <c r="AN491" i="2" s="1"/>
  <c r="AN490" i="2" s="1"/>
  <c r="AN489" i="2" s="1"/>
  <c r="AN488" i="2" s="1"/>
  <c r="AN487" i="2" s="1"/>
  <c r="AN486" i="2" s="1"/>
  <c r="AN485" i="2" s="1"/>
  <c r="AN484" i="2" s="1"/>
  <c r="AN483" i="2" s="1"/>
  <c r="AN482" i="2" s="1"/>
  <c r="AN481" i="2" s="1"/>
  <c r="AN480" i="2" s="1"/>
  <c r="AN479" i="2" s="1"/>
  <c r="AN478" i="2" s="1"/>
  <c r="AN477" i="2" s="1"/>
  <c r="AN476" i="2" s="1"/>
  <c r="AN475" i="2" s="1"/>
  <c r="AN474" i="2" s="1"/>
  <c r="AN473" i="2" s="1"/>
  <c r="AN472" i="2" s="1"/>
  <c r="AN471" i="2" s="1"/>
  <c r="AN470" i="2" s="1"/>
  <c r="AN469" i="2" s="1"/>
  <c r="AN468" i="2" s="1"/>
  <c r="AN467" i="2" s="1"/>
  <c r="AN466" i="2" s="1"/>
  <c r="AN465" i="2" s="1"/>
  <c r="AN464" i="2" s="1"/>
  <c r="AN463" i="2" s="1"/>
  <c r="AN462" i="2" s="1"/>
  <c r="AN461" i="2" s="1"/>
  <c r="AN460" i="2" s="1"/>
  <c r="AN459" i="2" s="1"/>
  <c r="AN458" i="2" s="1"/>
  <c r="AN457" i="2" s="1"/>
  <c r="AN456" i="2" s="1"/>
  <c r="AN455" i="2" s="1"/>
  <c r="AN454" i="2" s="1"/>
  <c r="AN453" i="2" s="1"/>
  <c r="AN452" i="2" s="1"/>
  <c r="AN451" i="2" s="1"/>
  <c r="AN450" i="2" s="1"/>
  <c r="AN449" i="2" s="1"/>
  <c r="AN448" i="2" s="1"/>
  <c r="AN447" i="2" s="1"/>
  <c r="AN446" i="2" s="1"/>
  <c r="AN445" i="2" s="1"/>
  <c r="AN444" i="2" s="1"/>
  <c r="AN443" i="2" s="1"/>
  <c r="AN442" i="2" s="1"/>
  <c r="AN441" i="2" s="1"/>
  <c r="AN440" i="2" s="1"/>
  <c r="AN439" i="2" s="1"/>
  <c r="AN438" i="2" s="1"/>
  <c r="AN437" i="2" s="1"/>
  <c r="AN436" i="2" s="1"/>
  <c r="AN435" i="2" s="1"/>
  <c r="AN434" i="2" s="1"/>
  <c r="AN433" i="2" s="1"/>
  <c r="AN432" i="2" s="1"/>
  <c r="AN431" i="2" s="1"/>
  <c r="AN430" i="2" s="1"/>
  <c r="AN429" i="2" s="1"/>
  <c r="AN428" i="2" s="1"/>
  <c r="AN427" i="2" s="1"/>
  <c r="AN426" i="2" s="1"/>
  <c r="AN425" i="2" s="1"/>
  <c r="AN424" i="2" s="1"/>
  <c r="AN423" i="2" s="1"/>
  <c r="AN422" i="2" s="1"/>
  <c r="AN421" i="2" s="1"/>
  <c r="AN420" i="2" s="1"/>
  <c r="AN419" i="2" s="1"/>
  <c r="AN418" i="2" s="1"/>
  <c r="AN417" i="2" s="1"/>
  <c r="AN416" i="2" s="1"/>
  <c r="AN415" i="2" s="1"/>
  <c r="AN414" i="2" s="1"/>
  <c r="AN413" i="2" s="1"/>
  <c r="AN412" i="2" s="1"/>
  <c r="AN411" i="2" s="1"/>
  <c r="AN410" i="2" s="1"/>
  <c r="AN409" i="2" s="1"/>
  <c r="AN408" i="2" s="1"/>
  <c r="AN407" i="2" s="1"/>
  <c r="AN406" i="2" s="1"/>
  <c r="AN405" i="2" s="1"/>
  <c r="AN404" i="2" s="1"/>
  <c r="AN403" i="2" s="1"/>
  <c r="AN402" i="2" s="1"/>
  <c r="AN401" i="2" s="1"/>
  <c r="AN400" i="2" s="1"/>
  <c r="AN399" i="2" s="1"/>
  <c r="AN398" i="2" s="1"/>
  <c r="AN397" i="2" s="1"/>
  <c r="AN396" i="2" s="1"/>
  <c r="AN395" i="2" s="1"/>
  <c r="AN394" i="2" s="1"/>
  <c r="AN393" i="2" s="1"/>
  <c r="AN392" i="2" s="1"/>
  <c r="AN391" i="2" s="1"/>
  <c r="AN390" i="2" s="1"/>
  <c r="AN389" i="2" s="1"/>
  <c r="AN388" i="2" s="1"/>
  <c r="AN387" i="2" s="1"/>
  <c r="AN386" i="2" s="1"/>
  <c r="AN385" i="2" s="1"/>
  <c r="AN384" i="2" s="1"/>
  <c r="AN383" i="2" s="1"/>
  <c r="AN382" i="2" s="1"/>
  <c r="AN381" i="2" s="1"/>
  <c r="AN380" i="2" s="1"/>
  <c r="AN379" i="2" s="1"/>
  <c r="AN378" i="2" s="1"/>
  <c r="AN377" i="2" s="1"/>
  <c r="AN376" i="2" s="1"/>
  <c r="AN375" i="2" s="1"/>
  <c r="AN374" i="2" s="1"/>
  <c r="AN373" i="2" s="1"/>
  <c r="AN372" i="2" s="1"/>
  <c r="AN371" i="2" s="1"/>
  <c r="AN370" i="2" s="1"/>
  <c r="AN369" i="2" s="1"/>
  <c r="AN368" i="2" s="1"/>
  <c r="AN367" i="2" s="1"/>
  <c r="AN366" i="2" s="1"/>
  <c r="AN365" i="2" s="1"/>
  <c r="AN364" i="2" s="1"/>
  <c r="AN363" i="2" s="1"/>
  <c r="AN362" i="2" s="1"/>
  <c r="AN361" i="2" s="1"/>
  <c r="AN360" i="2" s="1"/>
  <c r="AN359" i="2" s="1"/>
  <c r="AN358" i="2" s="1"/>
  <c r="AN357" i="2" s="1"/>
  <c r="AN356" i="2" s="1"/>
  <c r="AN355" i="2" s="1"/>
  <c r="AN354" i="2" s="1"/>
  <c r="AN353" i="2" s="1"/>
  <c r="AN352" i="2" s="1"/>
  <c r="AN351" i="2" s="1"/>
  <c r="AN350" i="2" s="1"/>
  <c r="AN349" i="2" s="1"/>
  <c r="AN348" i="2" s="1"/>
  <c r="AN347" i="2" s="1"/>
  <c r="AN346" i="2" s="1"/>
  <c r="AN345" i="2" s="1"/>
  <c r="AN344" i="2" s="1"/>
  <c r="AN343" i="2" s="1"/>
  <c r="AN342" i="2" s="1"/>
  <c r="AN341" i="2" s="1"/>
  <c r="AN340" i="2" s="1"/>
  <c r="AN339" i="2" s="1"/>
  <c r="AN338" i="2" s="1"/>
  <c r="AN337" i="2" s="1"/>
  <c r="AN336" i="2" s="1"/>
  <c r="AN335" i="2" s="1"/>
  <c r="AN334" i="2" s="1"/>
  <c r="AN333" i="2" s="1"/>
  <c r="AN332" i="2" s="1"/>
  <c r="AN331" i="2" s="1"/>
  <c r="AN330" i="2" s="1"/>
  <c r="AN329" i="2" s="1"/>
  <c r="AN328" i="2" s="1"/>
  <c r="AN327" i="2" s="1"/>
  <c r="AN326" i="2" s="1"/>
  <c r="AN325" i="2" s="1"/>
  <c r="AN324" i="2" s="1"/>
  <c r="AN323" i="2" s="1"/>
  <c r="AN322" i="2" s="1"/>
  <c r="AN321" i="2" s="1"/>
  <c r="AN320" i="2" s="1"/>
  <c r="AN319" i="2" s="1"/>
  <c r="AN318" i="2" s="1"/>
  <c r="AN317" i="2" s="1"/>
  <c r="AN316" i="2" s="1"/>
  <c r="AN315" i="2" s="1"/>
  <c r="AN314" i="2" s="1"/>
  <c r="AN313" i="2" s="1"/>
  <c r="AN312" i="2" s="1"/>
  <c r="AN311" i="2" s="1"/>
  <c r="AN310" i="2" s="1"/>
  <c r="AN309" i="2" s="1"/>
  <c r="AN308" i="2" s="1"/>
  <c r="AN307" i="2" s="1"/>
  <c r="AN306" i="2" s="1"/>
  <c r="AN305" i="2" s="1"/>
  <c r="AN304" i="2" s="1"/>
  <c r="AN303" i="2" s="1"/>
  <c r="AN302" i="2" s="1"/>
  <c r="AN301" i="2" s="1"/>
  <c r="AN300" i="2" s="1"/>
  <c r="AN299" i="2" s="1"/>
  <c r="AN298" i="2" s="1"/>
  <c r="AN297" i="2" s="1"/>
  <c r="AN296" i="2" s="1"/>
  <c r="AN295" i="2" s="1"/>
  <c r="AN294" i="2" s="1"/>
  <c r="AN293" i="2" s="1"/>
  <c r="AN292" i="2" s="1"/>
  <c r="AN291" i="2" s="1"/>
  <c r="AN290" i="2" s="1"/>
  <c r="AN289" i="2" s="1"/>
  <c r="AN288" i="2" s="1"/>
  <c r="AN287" i="2" s="1"/>
  <c r="AN286" i="2" s="1"/>
  <c r="AN285" i="2" s="1"/>
  <c r="AN284" i="2" s="1"/>
  <c r="AN283" i="2" s="1"/>
  <c r="AN282" i="2" s="1"/>
  <c r="AN281" i="2" s="1"/>
  <c r="AN280" i="2" s="1"/>
  <c r="AN279" i="2" s="1"/>
  <c r="AN278" i="2" s="1"/>
  <c r="AN277" i="2" s="1"/>
  <c r="AN276" i="2" s="1"/>
  <c r="AN275" i="2" s="1"/>
  <c r="AN274" i="2" s="1"/>
  <c r="AN273" i="2" s="1"/>
  <c r="AN272" i="2" s="1"/>
  <c r="AN271" i="2" s="1"/>
  <c r="AN270" i="2" s="1"/>
  <c r="AN269" i="2" s="1"/>
  <c r="AN268" i="2" s="1"/>
  <c r="AN267" i="2" s="1"/>
  <c r="AN266" i="2" s="1"/>
  <c r="AN265" i="2" s="1"/>
  <c r="AN264" i="2" s="1"/>
  <c r="AN263" i="2" s="1"/>
  <c r="AN262" i="2" s="1"/>
  <c r="AN261" i="2" s="1"/>
  <c r="AN260" i="2" s="1"/>
  <c r="AN259" i="2" s="1"/>
  <c r="AN258" i="2" s="1"/>
  <c r="AN257" i="2" s="1"/>
  <c r="AN256" i="2" s="1"/>
  <c r="AN255" i="2" s="1"/>
  <c r="AN254" i="2" s="1"/>
  <c r="AN253" i="2" s="1"/>
  <c r="AN252" i="2" s="1"/>
  <c r="AN251" i="2" s="1"/>
  <c r="AN250" i="2" s="1"/>
  <c r="AN249" i="2" s="1"/>
  <c r="AN248" i="2" s="1"/>
  <c r="AN247" i="2" s="1"/>
  <c r="AN246" i="2" s="1"/>
  <c r="AN245" i="2" s="1"/>
  <c r="AN244" i="2" s="1"/>
  <c r="AN243" i="2" s="1"/>
  <c r="AN242" i="2" s="1"/>
  <c r="AN241" i="2" s="1"/>
  <c r="AN240" i="2" s="1"/>
  <c r="AN239" i="2" s="1"/>
  <c r="AN238" i="2" s="1"/>
  <c r="AN237" i="2" s="1"/>
  <c r="AN236" i="2" s="1"/>
  <c r="AN235" i="2" s="1"/>
  <c r="AN234" i="2" s="1"/>
  <c r="AN233" i="2" s="1"/>
  <c r="AN232" i="2" s="1"/>
  <c r="AN231" i="2" s="1"/>
  <c r="AN230" i="2" s="1"/>
  <c r="AN229" i="2" s="1"/>
  <c r="AN228" i="2" s="1"/>
  <c r="AN227" i="2" s="1"/>
  <c r="AN226" i="2" s="1"/>
  <c r="AN225" i="2" s="1"/>
  <c r="AN224" i="2" s="1"/>
  <c r="AN223" i="2" s="1"/>
  <c r="AN222" i="2" s="1"/>
  <c r="AN221" i="2" s="1"/>
  <c r="AN220" i="2" s="1"/>
  <c r="AN219" i="2" s="1"/>
  <c r="AN218" i="2" s="1"/>
  <c r="AN217" i="2" s="1"/>
  <c r="AN216" i="2" s="1"/>
  <c r="AN215" i="2" s="1"/>
  <c r="AN214" i="2" s="1"/>
  <c r="AN213" i="2" s="1"/>
  <c r="AN212" i="2" s="1"/>
  <c r="AN211" i="2" s="1"/>
  <c r="AN210" i="2" s="1"/>
  <c r="AN209" i="2" s="1"/>
  <c r="AN208" i="2" s="1"/>
  <c r="AN207" i="2" s="1"/>
  <c r="AN206" i="2" s="1"/>
  <c r="AN205" i="2" s="1"/>
  <c r="AN204" i="2" s="1"/>
  <c r="AN203" i="2" s="1"/>
  <c r="AN202" i="2" s="1"/>
  <c r="AN201" i="2" s="1"/>
  <c r="AN200" i="2" s="1"/>
  <c r="AN199" i="2" s="1"/>
  <c r="AN198" i="2" s="1"/>
  <c r="AN197" i="2" s="1"/>
  <c r="AN196" i="2" s="1"/>
  <c r="AN195" i="2" s="1"/>
  <c r="AN194" i="2" s="1"/>
  <c r="AN193" i="2" s="1"/>
  <c r="AN192" i="2" s="1"/>
  <c r="AN191" i="2" s="1"/>
  <c r="AN190" i="2" s="1"/>
  <c r="AN189" i="2" s="1"/>
  <c r="AN188" i="2" s="1"/>
  <c r="AN187" i="2" s="1"/>
  <c r="AN186" i="2" s="1"/>
  <c r="AN185" i="2" s="1"/>
  <c r="AN184" i="2" s="1"/>
  <c r="AN183" i="2" s="1"/>
  <c r="AN182" i="2" s="1"/>
  <c r="AN181" i="2" s="1"/>
  <c r="AN180" i="2" s="1"/>
  <c r="AN179" i="2" s="1"/>
  <c r="AN178" i="2" s="1"/>
  <c r="AN177" i="2" s="1"/>
  <c r="AN176" i="2" s="1"/>
  <c r="AN175" i="2" s="1"/>
  <c r="AN174" i="2" s="1"/>
  <c r="AN173" i="2" s="1"/>
  <c r="AN172" i="2" s="1"/>
  <c r="AN171" i="2" s="1"/>
  <c r="AN170" i="2" s="1"/>
  <c r="AN169" i="2" s="1"/>
  <c r="AN168" i="2" s="1"/>
  <c r="AN167" i="2" s="1"/>
  <c r="AN166" i="2" s="1"/>
  <c r="AN165" i="2" s="1"/>
  <c r="AN164" i="2" s="1"/>
  <c r="AN163" i="2" s="1"/>
  <c r="AN162" i="2" s="1"/>
  <c r="AN161" i="2" s="1"/>
  <c r="AN160" i="2" s="1"/>
  <c r="AN159" i="2" s="1"/>
  <c r="AN158" i="2" s="1"/>
  <c r="AN157" i="2" s="1"/>
  <c r="AN156" i="2" s="1"/>
  <c r="AN155" i="2" s="1"/>
  <c r="AN154" i="2" s="1"/>
  <c r="AN153" i="2" s="1"/>
  <c r="AN152" i="2" s="1"/>
  <c r="AN151" i="2" s="1"/>
  <c r="AN150" i="2" s="1"/>
  <c r="AN149" i="2" s="1"/>
  <c r="AN148" i="2" s="1"/>
  <c r="AN147" i="2" s="1"/>
  <c r="AN146" i="2" s="1"/>
  <c r="AN145" i="2" s="1"/>
  <c r="AN144" i="2" s="1"/>
  <c r="AN143" i="2" s="1"/>
  <c r="AN142" i="2" s="1"/>
  <c r="AN141" i="2" s="1"/>
  <c r="AN140" i="2" s="1"/>
  <c r="AN139" i="2" s="1"/>
  <c r="AN138" i="2" s="1"/>
  <c r="AN137" i="2" s="1"/>
  <c r="AN136" i="2" s="1"/>
  <c r="AN135" i="2" s="1"/>
  <c r="AN134" i="2" s="1"/>
  <c r="AN133" i="2" s="1"/>
  <c r="AN132" i="2" s="1"/>
  <c r="AN131" i="2" s="1"/>
  <c r="AN130" i="2" s="1"/>
  <c r="AN129" i="2" s="1"/>
  <c r="AN128" i="2" s="1"/>
  <c r="AN127" i="2" s="1"/>
  <c r="AN126" i="2" s="1"/>
  <c r="AN125" i="2" s="1"/>
  <c r="AN124" i="2" s="1"/>
  <c r="AN123" i="2" s="1"/>
  <c r="AN122" i="2" s="1"/>
  <c r="AN121" i="2" s="1"/>
  <c r="AN120" i="2" s="1"/>
  <c r="AN119" i="2" s="1"/>
  <c r="AN118" i="2" s="1"/>
  <c r="AN117" i="2" s="1"/>
  <c r="AN116" i="2" s="1"/>
  <c r="AN115" i="2" s="1"/>
  <c r="AN114" i="2" s="1"/>
  <c r="AN113" i="2" s="1"/>
  <c r="AN112" i="2" s="1"/>
  <c r="AN111" i="2" s="1"/>
  <c r="AN110" i="2" s="1"/>
  <c r="AN109" i="2" s="1"/>
  <c r="AN108" i="2" s="1"/>
  <c r="AN107" i="2" s="1"/>
  <c r="AN106" i="2" s="1"/>
  <c r="AN105" i="2" s="1"/>
  <c r="AN104" i="2" s="1"/>
  <c r="AN103" i="2" s="1"/>
  <c r="AN102" i="2" s="1"/>
  <c r="AN101" i="2" s="1"/>
  <c r="AN100" i="2" s="1"/>
  <c r="AN99" i="2" s="1"/>
  <c r="AN98" i="2" s="1"/>
  <c r="AN97" i="2" s="1"/>
  <c r="AN96" i="2" s="1"/>
  <c r="AN95" i="2" s="1"/>
  <c r="AN94" i="2" s="1"/>
  <c r="AN93" i="2" s="1"/>
  <c r="AN92" i="2" s="1"/>
  <c r="AN91" i="2" s="1"/>
  <c r="AN90" i="2" s="1"/>
  <c r="AN89" i="2" s="1"/>
  <c r="AN88" i="2" s="1"/>
  <c r="AN87" i="2" s="1"/>
  <c r="AN86" i="2" s="1"/>
  <c r="AN85" i="2" s="1"/>
  <c r="AN84" i="2" s="1"/>
  <c r="AN83" i="2" s="1"/>
  <c r="AN82" i="2" s="1"/>
  <c r="AN81" i="2" s="1"/>
  <c r="AN80" i="2" s="1"/>
  <c r="AN79" i="2" s="1"/>
  <c r="AN78" i="2" s="1"/>
  <c r="AN77" i="2" s="1"/>
  <c r="AN76" i="2" s="1"/>
  <c r="AN75" i="2" s="1"/>
  <c r="AN74" i="2" s="1"/>
  <c r="AN73" i="2" s="1"/>
  <c r="AN72" i="2" s="1"/>
  <c r="AN71" i="2" s="1"/>
  <c r="AN70" i="2" s="1"/>
  <c r="AN69" i="2" s="1"/>
  <c r="AN68" i="2" s="1"/>
  <c r="AN67" i="2" s="1"/>
  <c r="AN66" i="2" s="1"/>
  <c r="AN65" i="2" s="1"/>
  <c r="AN64" i="2" s="1"/>
  <c r="AN63" i="2" s="1"/>
  <c r="AN62" i="2" s="1"/>
  <c r="AN61" i="2" s="1"/>
  <c r="AN60" i="2" s="1"/>
  <c r="AN59" i="2" s="1"/>
  <c r="AN58" i="2" s="1"/>
  <c r="AN57" i="2" s="1"/>
  <c r="AN56" i="2" s="1"/>
  <c r="AN55" i="2" s="1"/>
  <c r="AN54" i="2" s="1"/>
  <c r="AN53" i="2" s="1"/>
  <c r="AN52" i="2" s="1"/>
  <c r="AN51" i="2" s="1"/>
  <c r="AN50" i="2" s="1"/>
  <c r="AN49" i="2" s="1"/>
  <c r="AN48" i="2" s="1"/>
  <c r="AN47" i="2" s="1"/>
  <c r="AN46" i="2" s="1"/>
  <c r="AN45" i="2" s="1"/>
  <c r="AN44" i="2" s="1"/>
  <c r="AN43" i="2" s="1"/>
  <c r="AN42" i="2" s="1"/>
  <c r="AN41" i="2" s="1"/>
  <c r="AN40" i="2" s="1"/>
  <c r="AN39" i="2" s="1"/>
  <c r="AN38" i="2" s="1"/>
  <c r="AN37" i="2" s="1"/>
  <c r="AN36" i="2" s="1"/>
  <c r="AN35" i="2" s="1"/>
  <c r="AN34" i="2" s="1"/>
  <c r="AN33" i="2" s="1"/>
  <c r="AN32" i="2" s="1"/>
  <c r="AN31" i="2" s="1"/>
  <c r="AN30" i="2" s="1"/>
  <c r="AN29" i="2" s="1"/>
  <c r="AN28" i="2" s="1"/>
  <c r="AN27" i="2" s="1"/>
  <c r="AN26" i="2" s="1"/>
  <c r="AN25" i="2" s="1"/>
  <c r="AN24" i="2" s="1"/>
  <c r="AN23" i="2" s="1"/>
  <c r="AN22" i="2" s="1"/>
  <c r="AN21" i="2" s="1"/>
  <c r="AN20" i="2" s="1"/>
  <c r="AN19" i="2" s="1"/>
  <c r="AN18" i="2" s="1"/>
  <c r="AN17" i="2" s="1"/>
  <c r="AO665" i="2"/>
  <c r="AR665" i="2"/>
  <c r="AR664" i="2" s="1"/>
  <c r="AR663" i="2" s="1"/>
  <c r="AR662" i="2" s="1"/>
  <c r="AR661" i="2" s="1"/>
  <c r="AR660" i="2" s="1"/>
  <c r="AR659" i="2" s="1"/>
  <c r="AR658" i="2" s="1"/>
  <c r="AR657" i="2" s="1"/>
  <c r="AR656" i="2" s="1"/>
  <c r="AR655" i="2" s="1"/>
  <c r="AR654" i="2" s="1"/>
  <c r="AR653" i="2" s="1"/>
  <c r="AR652" i="2" s="1"/>
  <c r="AR651" i="2" s="1"/>
  <c r="AR650" i="2" s="1"/>
  <c r="AR649" i="2" s="1"/>
  <c r="AR648" i="2" s="1"/>
  <c r="AR647" i="2" s="1"/>
  <c r="AR646" i="2" s="1"/>
  <c r="AR645" i="2" s="1"/>
  <c r="AR644" i="2" s="1"/>
  <c r="AR643" i="2" s="1"/>
  <c r="AR642" i="2" s="1"/>
  <c r="AR641" i="2" s="1"/>
  <c r="AR640" i="2" s="1"/>
  <c r="AR639" i="2" s="1"/>
  <c r="AR638" i="2" s="1"/>
  <c r="AR637" i="2" s="1"/>
  <c r="AR636" i="2" s="1"/>
  <c r="AR635" i="2" s="1"/>
  <c r="AR634" i="2" s="1"/>
  <c r="AR633" i="2" s="1"/>
  <c r="AR632" i="2" s="1"/>
  <c r="AR631" i="2" s="1"/>
  <c r="AR630" i="2" s="1"/>
  <c r="AR629" i="2" s="1"/>
  <c r="AR628" i="2" s="1"/>
  <c r="AR627" i="2" s="1"/>
  <c r="AR626" i="2" s="1"/>
  <c r="AR625" i="2" s="1"/>
  <c r="AR624" i="2" s="1"/>
  <c r="AR623" i="2" s="1"/>
  <c r="AR622" i="2" s="1"/>
  <c r="AR621" i="2" s="1"/>
  <c r="AR620" i="2" s="1"/>
  <c r="AR619" i="2" s="1"/>
  <c r="AR618" i="2" s="1"/>
  <c r="AR617" i="2" s="1"/>
  <c r="AR616" i="2" s="1"/>
  <c r="AR615" i="2" s="1"/>
  <c r="AR614" i="2" s="1"/>
  <c r="AR613" i="2" s="1"/>
  <c r="AR612" i="2" s="1"/>
  <c r="AR611" i="2" s="1"/>
  <c r="AR610" i="2" s="1"/>
  <c r="AR609" i="2" s="1"/>
  <c r="AR608" i="2" s="1"/>
  <c r="AR607" i="2" s="1"/>
  <c r="AR606" i="2" s="1"/>
  <c r="AR605" i="2" s="1"/>
  <c r="AR604" i="2" s="1"/>
  <c r="AR603" i="2" s="1"/>
  <c r="AR602" i="2" s="1"/>
  <c r="AR601" i="2" s="1"/>
  <c r="AR600" i="2" s="1"/>
  <c r="AR599" i="2" s="1"/>
  <c r="AR598" i="2" s="1"/>
  <c r="AR597" i="2" s="1"/>
  <c r="AR596" i="2" s="1"/>
  <c r="AR595" i="2" s="1"/>
  <c r="AR594" i="2" s="1"/>
  <c r="AR593" i="2" s="1"/>
  <c r="AR592" i="2" s="1"/>
  <c r="AR591" i="2" s="1"/>
  <c r="AR590" i="2" s="1"/>
  <c r="AR589" i="2" s="1"/>
  <c r="AR588" i="2" s="1"/>
  <c r="AR587" i="2" s="1"/>
  <c r="AR586" i="2" s="1"/>
  <c r="AR585" i="2" s="1"/>
  <c r="AR584" i="2" s="1"/>
  <c r="AR583" i="2" s="1"/>
  <c r="AR582" i="2" s="1"/>
  <c r="AR581" i="2" s="1"/>
  <c r="AR580" i="2" s="1"/>
  <c r="AR579" i="2" s="1"/>
  <c r="AR578" i="2" s="1"/>
  <c r="AR577" i="2" s="1"/>
  <c r="AR576" i="2" s="1"/>
  <c r="AR575" i="2" s="1"/>
  <c r="AR574" i="2" s="1"/>
  <c r="AR573" i="2" s="1"/>
  <c r="AR572" i="2" s="1"/>
  <c r="AR571" i="2" s="1"/>
  <c r="AR570" i="2" s="1"/>
  <c r="AR569" i="2" s="1"/>
  <c r="AR568" i="2" s="1"/>
  <c r="AR567" i="2" s="1"/>
  <c r="AR566" i="2" s="1"/>
  <c r="AR565" i="2" s="1"/>
  <c r="AR564" i="2" s="1"/>
  <c r="AR563" i="2" s="1"/>
  <c r="AR562" i="2" s="1"/>
  <c r="AR561" i="2" s="1"/>
  <c r="AR560" i="2" s="1"/>
  <c r="AR559" i="2" s="1"/>
  <c r="AR558" i="2" s="1"/>
  <c r="AR557" i="2" s="1"/>
  <c r="AR556" i="2" s="1"/>
  <c r="AR555" i="2" s="1"/>
  <c r="AR554" i="2" s="1"/>
  <c r="AR553" i="2" s="1"/>
  <c r="AR552" i="2" s="1"/>
  <c r="AR551" i="2" s="1"/>
  <c r="AR550" i="2" s="1"/>
  <c r="AR549" i="2" s="1"/>
  <c r="AR548" i="2" s="1"/>
  <c r="AR547" i="2" s="1"/>
  <c r="AR546" i="2" s="1"/>
  <c r="AR545" i="2" s="1"/>
  <c r="AR544" i="2" s="1"/>
  <c r="AR543" i="2" s="1"/>
  <c r="AR542" i="2" s="1"/>
  <c r="AR541" i="2" s="1"/>
  <c r="AR540" i="2" s="1"/>
  <c r="AR539" i="2" s="1"/>
  <c r="AR538" i="2" s="1"/>
  <c r="AR537" i="2" s="1"/>
  <c r="AR536" i="2" s="1"/>
  <c r="AR535" i="2" s="1"/>
  <c r="AR534" i="2" s="1"/>
  <c r="AR533" i="2" s="1"/>
  <c r="AR532" i="2" s="1"/>
  <c r="AR531" i="2" s="1"/>
  <c r="AR530" i="2" s="1"/>
  <c r="AR529" i="2" s="1"/>
  <c r="AR528" i="2" s="1"/>
  <c r="AR527" i="2" s="1"/>
  <c r="AR526" i="2" s="1"/>
  <c r="AR525" i="2" s="1"/>
  <c r="AR524" i="2" s="1"/>
  <c r="AR523" i="2" s="1"/>
  <c r="AR522" i="2" s="1"/>
  <c r="AR521" i="2" s="1"/>
  <c r="AR520" i="2" s="1"/>
  <c r="AR519" i="2" s="1"/>
  <c r="AR518" i="2" s="1"/>
  <c r="AR517" i="2" s="1"/>
  <c r="AR516" i="2" s="1"/>
  <c r="AR515" i="2" s="1"/>
  <c r="AR514" i="2" s="1"/>
  <c r="AR513" i="2" s="1"/>
  <c r="AR512" i="2" s="1"/>
  <c r="AR511" i="2" s="1"/>
  <c r="AR510" i="2" s="1"/>
  <c r="AR509" i="2" s="1"/>
  <c r="AR508" i="2" s="1"/>
  <c r="AR507" i="2" s="1"/>
  <c r="AR506" i="2" s="1"/>
  <c r="AR505" i="2" s="1"/>
  <c r="AR504" i="2" s="1"/>
  <c r="AR503" i="2" s="1"/>
  <c r="AR502" i="2" s="1"/>
  <c r="AR501" i="2" s="1"/>
  <c r="AR500" i="2" s="1"/>
  <c r="AR499" i="2" s="1"/>
  <c r="AR498" i="2" s="1"/>
  <c r="AR497" i="2" s="1"/>
  <c r="AR496" i="2" s="1"/>
  <c r="AR495" i="2" s="1"/>
  <c r="AR494" i="2" s="1"/>
  <c r="AR493" i="2" s="1"/>
  <c r="AR492" i="2" s="1"/>
  <c r="AR491" i="2" s="1"/>
  <c r="AR490" i="2" s="1"/>
  <c r="AR489" i="2" s="1"/>
  <c r="AR488" i="2" s="1"/>
  <c r="AR487" i="2" s="1"/>
  <c r="AR486" i="2" s="1"/>
  <c r="AR485" i="2" s="1"/>
  <c r="AR484" i="2" s="1"/>
  <c r="AR483" i="2" s="1"/>
  <c r="AR482" i="2" s="1"/>
  <c r="AR481" i="2" s="1"/>
  <c r="AR480" i="2" s="1"/>
  <c r="AR479" i="2" s="1"/>
  <c r="AR478" i="2" s="1"/>
  <c r="AR477" i="2" s="1"/>
  <c r="AR476" i="2" s="1"/>
  <c r="AR475" i="2" s="1"/>
  <c r="AR474" i="2" s="1"/>
  <c r="AR473" i="2" s="1"/>
  <c r="AR472" i="2" s="1"/>
  <c r="AR471" i="2" s="1"/>
  <c r="AR470" i="2" s="1"/>
  <c r="AR469" i="2" s="1"/>
  <c r="AR468" i="2" s="1"/>
  <c r="AR467" i="2" s="1"/>
  <c r="AR466" i="2" s="1"/>
  <c r="AR465" i="2" s="1"/>
  <c r="AR464" i="2" s="1"/>
  <c r="AR463" i="2" s="1"/>
  <c r="AR462" i="2" s="1"/>
  <c r="AR461" i="2" s="1"/>
  <c r="AR460" i="2" s="1"/>
  <c r="AR459" i="2" s="1"/>
  <c r="AR458" i="2" s="1"/>
  <c r="AR457" i="2" s="1"/>
  <c r="AR456" i="2" s="1"/>
  <c r="AR455" i="2" s="1"/>
  <c r="AR454" i="2" s="1"/>
  <c r="AR453" i="2" s="1"/>
  <c r="AR452" i="2" s="1"/>
  <c r="AR451" i="2" s="1"/>
  <c r="AR450" i="2" s="1"/>
  <c r="AR449" i="2" s="1"/>
  <c r="AR448" i="2" s="1"/>
  <c r="AR447" i="2" s="1"/>
  <c r="AR446" i="2" s="1"/>
  <c r="AR445" i="2" s="1"/>
  <c r="AR444" i="2" s="1"/>
  <c r="AR443" i="2" s="1"/>
  <c r="AR442" i="2" s="1"/>
  <c r="AR441" i="2" s="1"/>
  <c r="AR440" i="2" s="1"/>
  <c r="AR439" i="2" s="1"/>
  <c r="AR438" i="2" s="1"/>
  <c r="AR437" i="2" s="1"/>
  <c r="AR436" i="2" s="1"/>
  <c r="AR435" i="2" s="1"/>
  <c r="AR434" i="2" s="1"/>
  <c r="AR433" i="2" s="1"/>
  <c r="AR432" i="2" s="1"/>
  <c r="AR431" i="2" s="1"/>
  <c r="AR430" i="2" s="1"/>
  <c r="AR429" i="2" s="1"/>
  <c r="AR428" i="2" s="1"/>
  <c r="AR427" i="2" s="1"/>
  <c r="AR426" i="2" s="1"/>
  <c r="AR425" i="2" s="1"/>
  <c r="AR424" i="2" s="1"/>
  <c r="AR423" i="2" s="1"/>
  <c r="AR422" i="2" s="1"/>
  <c r="AR421" i="2" s="1"/>
  <c r="AR420" i="2" s="1"/>
  <c r="AR419" i="2" s="1"/>
  <c r="AR418" i="2" s="1"/>
  <c r="AR417" i="2" s="1"/>
  <c r="AR416" i="2" s="1"/>
  <c r="AR415" i="2" s="1"/>
  <c r="AR414" i="2" s="1"/>
  <c r="AR413" i="2" s="1"/>
  <c r="AR412" i="2" s="1"/>
  <c r="AR411" i="2" s="1"/>
  <c r="AR410" i="2" s="1"/>
  <c r="AR409" i="2" s="1"/>
  <c r="AR408" i="2" s="1"/>
  <c r="AR407" i="2" s="1"/>
  <c r="AR406" i="2" s="1"/>
  <c r="AR405" i="2" s="1"/>
  <c r="AR404" i="2" s="1"/>
  <c r="AR403" i="2" s="1"/>
  <c r="AR402" i="2" s="1"/>
  <c r="AR401" i="2" s="1"/>
  <c r="AR400" i="2" s="1"/>
  <c r="AR399" i="2" s="1"/>
  <c r="AR398" i="2" s="1"/>
  <c r="AR397" i="2" s="1"/>
  <c r="AR396" i="2" s="1"/>
  <c r="AR395" i="2" s="1"/>
  <c r="AR394" i="2" s="1"/>
  <c r="AR393" i="2" s="1"/>
  <c r="AR392" i="2" s="1"/>
  <c r="AR391" i="2" s="1"/>
  <c r="AR390" i="2" s="1"/>
  <c r="AR389" i="2" s="1"/>
  <c r="AR388" i="2" s="1"/>
  <c r="AR387" i="2" s="1"/>
  <c r="AR386" i="2" s="1"/>
  <c r="AR385" i="2" s="1"/>
  <c r="AR384" i="2" s="1"/>
  <c r="AR383" i="2" s="1"/>
  <c r="AR382" i="2" s="1"/>
  <c r="AR381" i="2" s="1"/>
  <c r="AR380" i="2" s="1"/>
  <c r="AR379" i="2" s="1"/>
  <c r="AR378" i="2" s="1"/>
  <c r="AR377" i="2" s="1"/>
  <c r="AR376" i="2" s="1"/>
  <c r="AR375" i="2" s="1"/>
  <c r="AR374" i="2" s="1"/>
  <c r="AR373" i="2" s="1"/>
  <c r="AR372" i="2" s="1"/>
  <c r="AR371" i="2" s="1"/>
  <c r="AR370" i="2" s="1"/>
  <c r="AR369" i="2" s="1"/>
  <c r="AR368" i="2" s="1"/>
  <c r="AR367" i="2" s="1"/>
  <c r="AR366" i="2" s="1"/>
  <c r="AR365" i="2" s="1"/>
  <c r="AR364" i="2" s="1"/>
  <c r="AR363" i="2" s="1"/>
  <c r="AR362" i="2" s="1"/>
  <c r="AR361" i="2" s="1"/>
  <c r="AR360" i="2" s="1"/>
  <c r="AR359" i="2" s="1"/>
  <c r="AR358" i="2" s="1"/>
  <c r="AR357" i="2" s="1"/>
  <c r="AR356" i="2" s="1"/>
  <c r="AR355" i="2" s="1"/>
  <c r="AR354" i="2" s="1"/>
  <c r="AR353" i="2" s="1"/>
  <c r="AR352" i="2" s="1"/>
  <c r="AR351" i="2" s="1"/>
  <c r="AR350" i="2" s="1"/>
  <c r="AR349" i="2" s="1"/>
  <c r="AR348" i="2" s="1"/>
  <c r="AR347" i="2" s="1"/>
  <c r="AR346" i="2" s="1"/>
  <c r="AR345" i="2" s="1"/>
  <c r="AR344" i="2" s="1"/>
  <c r="AR343" i="2" s="1"/>
  <c r="AR342" i="2" s="1"/>
  <c r="AR341" i="2" s="1"/>
  <c r="AR340" i="2" s="1"/>
  <c r="AR339" i="2" s="1"/>
  <c r="AR338" i="2" s="1"/>
  <c r="AR337" i="2" s="1"/>
  <c r="AR336" i="2" s="1"/>
  <c r="AR335" i="2" s="1"/>
  <c r="AR334" i="2" s="1"/>
  <c r="AR333" i="2" s="1"/>
  <c r="AR332" i="2" s="1"/>
  <c r="AR331" i="2" s="1"/>
  <c r="AR330" i="2" s="1"/>
  <c r="AR329" i="2" s="1"/>
  <c r="AR328" i="2" s="1"/>
  <c r="AR327" i="2" s="1"/>
  <c r="AR326" i="2" s="1"/>
  <c r="AR325" i="2" s="1"/>
  <c r="AR324" i="2" s="1"/>
  <c r="AR323" i="2" s="1"/>
  <c r="AR322" i="2" s="1"/>
  <c r="AR321" i="2" s="1"/>
  <c r="AR320" i="2" s="1"/>
  <c r="AR319" i="2" s="1"/>
  <c r="AR318" i="2" s="1"/>
  <c r="AR317" i="2" s="1"/>
  <c r="AR316" i="2" s="1"/>
  <c r="AR315" i="2" s="1"/>
  <c r="AR314" i="2" s="1"/>
  <c r="AR313" i="2" s="1"/>
  <c r="AR312" i="2" s="1"/>
  <c r="AR311" i="2" s="1"/>
  <c r="AR310" i="2" s="1"/>
  <c r="AR309" i="2" s="1"/>
  <c r="AR308" i="2" s="1"/>
  <c r="AR307" i="2" s="1"/>
  <c r="AR306" i="2" s="1"/>
  <c r="AR305" i="2" s="1"/>
  <c r="AR304" i="2" s="1"/>
  <c r="AR303" i="2" s="1"/>
  <c r="AR302" i="2" s="1"/>
  <c r="AR301" i="2" s="1"/>
  <c r="AR300" i="2" s="1"/>
  <c r="AR299" i="2" s="1"/>
  <c r="AR298" i="2" s="1"/>
  <c r="AR297" i="2" s="1"/>
  <c r="AR296" i="2" s="1"/>
  <c r="AR295" i="2" s="1"/>
  <c r="AR294" i="2" s="1"/>
  <c r="AR293" i="2" s="1"/>
  <c r="AR292" i="2" s="1"/>
  <c r="AR291" i="2" s="1"/>
  <c r="AR290" i="2" s="1"/>
  <c r="AR289" i="2" s="1"/>
  <c r="AR288" i="2" s="1"/>
  <c r="AR287" i="2" s="1"/>
  <c r="AR286" i="2" s="1"/>
  <c r="AR285" i="2" s="1"/>
  <c r="AR284" i="2" s="1"/>
  <c r="AR283" i="2" s="1"/>
  <c r="AR282" i="2" s="1"/>
  <c r="AR281" i="2" s="1"/>
  <c r="AR280" i="2" s="1"/>
  <c r="AR279" i="2" s="1"/>
  <c r="AR278" i="2" s="1"/>
  <c r="AR277" i="2" s="1"/>
  <c r="AR276" i="2" s="1"/>
  <c r="AR275" i="2" s="1"/>
  <c r="AR274" i="2" s="1"/>
  <c r="AR273" i="2" s="1"/>
  <c r="AR272" i="2" s="1"/>
  <c r="AR271" i="2" s="1"/>
  <c r="AR270" i="2" s="1"/>
  <c r="AR269" i="2" s="1"/>
  <c r="AR268" i="2" s="1"/>
  <c r="AR267" i="2" s="1"/>
  <c r="AR266" i="2" s="1"/>
  <c r="AR265" i="2" s="1"/>
  <c r="AR264" i="2" s="1"/>
  <c r="AR263" i="2" s="1"/>
  <c r="AR262" i="2" s="1"/>
  <c r="AR261" i="2" s="1"/>
  <c r="AR260" i="2" s="1"/>
  <c r="AR259" i="2" s="1"/>
  <c r="AR258" i="2" s="1"/>
  <c r="AR257" i="2" s="1"/>
  <c r="AR256" i="2" s="1"/>
  <c r="AR255" i="2" s="1"/>
  <c r="AR254" i="2" s="1"/>
  <c r="AR253" i="2" s="1"/>
  <c r="AR252" i="2" s="1"/>
  <c r="AR251" i="2" s="1"/>
  <c r="AR250" i="2" s="1"/>
  <c r="AR249" i="2" s="1"/>
  <c r="AR248" i="2" s="1"/>
  <c r="AR247" i="2" s="1"/>
  <c r="AR246" i="2" s="1"/>
  <c r="AR245" i="2" s="1"/>
  <c r="AR244" i="2" s="1"/>
  <c r="AR243" i="2" s="1"/>
  <c r="AR242" i="2" s="1"/>
  <c r="AR241" i="2" s="1"/>
  <c r="AR240" i="2" s="1"/>
  <c r="AR239" i="2" s="1"/>
  <c r="AR238" i="2" s="1"/>
  <c r="AR237" i="2" s="1"/>
  <c r="AR236" i="2" s="1"/>
  <c r="AR235" i="2" s="1"/>
  <c r="AR234" i="2" s="1"/>
  <c r="AR233" i="2" s="1"/>
  <c r="AR232" i="2" s="1"/>
  <c r="AR231" i="2" s="1"/>
  <c r="AR230" i="2" s="1"/>
  <c r="AR229" i="2" s="1"/>
  <c r="AR228" i="2" s="1"/>
  <c r="AR227" i="2" s="1"/>
  <c r="AR226" i="2" s="1"/>
  <c r="AR225" i="2" s="1"/>
  <c r="AR224" i="2" s="1"/>
  <c r="AR223" i="2" s="1"/>
  <c r="AR222" i="2" s="1"/>
  <c r="AR221" i="2" s="1"/>
  <c r="AR220" i="2" s="1"/>
  <c r="AR219" i="2" s="1"/>
  <c r="AR218" i="2" s="1"/>
  <c r="AR217" i="2" s="1"/>
  <c r="AR216" i="2" s="1"/>
  <c r="AR215" i="2" s="1"/>
  <c r="AR214" i="2" s="1"/>
  <c r="AR213" i="2" s="1"/>
  <c r="AR212" i="2" s="1"/>
  <c r="AR211" i="2" s="1"/>
  <c r="AR210" i="2" s="1"/>
  <c r="AR209" i="2" s="1"/>
  <c r="AR208" i="2" s="1"/>
  <c r="AR207" i="2" s="1"/>
  <c r="AR206" i="2" s="1"/>
  <c r="AR205" i="2" s="1"/>
  <c r="AR204" i="2" s="1"/>
  <c r="AR203" i="2" s="1"/>
  <c r="AR202" i="2" s="1"/>
  <c r="AR201" i="2" s="1"/>
  <c r="AR200" i="2" s="1"/>
  <c r="AR199" i="2" s="1"/>
  <c r="AR198" i="2" s="1"/>
  <c r="AR197" i="2" s="1"/>
  <c r="AR196" i="2" s="1"/>
  <c r="AR195" i="2" s="1"/>
  <c r="AR194" i="2" s="1"/>
  <c r="AR193" i="2" s="1"/>
  <c r="AR192" i="2" s="1"/>
  <c r="AR191" i="2" s="1"/>
  <c r="AR190" i="2" s="1"/>
  <c r="AR189" i="2" s="1"/>
  <c r="AR188" i="2" s="1"/>
  <c r="AR187" i="2" s="1"/>
  <c r="AR186" i="2" s="1"/>
  <c r="AR185" i="2" s="1"/>
  <c r="AR184" i="2" s="1"/>
  <c r="AR183" i="2" s="1"/>
  <c r="AR182" i="2" s="1"/>
  <c r="AR181" i="2" s="1"/>
  <c r="AR180" i="2" s="1"/>
  <c r="AR179" i="2" s="1"/>
  <c r="AR178" i="2" s="1"/>
  <c r="AR177" i="2" s="1"/>
  <c r="AR176" i="2" s="1"/>
  <c r="AR175" i="2" s="1"/>
  <c r="AR174" i="2" s="1"/>
  <c r="AR173" i="2" s="1"/>
  <c r="AR172" i="2" s="1"/>
  <c r="AR171" i="2" s="1"/>
  <c r="AR170" i="2" s="1"/>
  <c r="AR169" i="2" s="1"/>
  <c r="AR168" i="2" s="1"/>
  <c r="AR167" i="2" s="1"/>
  <c r="AR166" i="2" s="1"/>
  <c r="AR165" i="2" s="1"/>
  <c r="AR164" i="2" s="1"/>
  <c r="AR163" i="2" s="1"/>
  <c r="AR162" i="2" s="1"/>
  <c r="AR161" i="2" s="1"/>
  <c r="AR160" i="2" s="1"/>
  <c r="AR159" i="2" s="1"/>
  <c r="AR158" i="2" s="1"/>
  <c r="AR157" i="2" s="1"/>
  <c r="AR156" i="2" s="1"/>
  <c r="AR155" i="2" s="1"/>
  <c r="AR154" i="2" s="1"/>
  <c r="AR153" i="2" s="1"/>
  <c r="AR152" i="2" s="1"/>
  <c r="AR151" i="2" s="1"/>
  <c r="AR150" i="2" s="1"/>
  <c r="AR149" i="2" s="1"/>
  <c r="AR148" i="2" s="1"/>
  <c r="AR147" i="2" s="1"/>
  <c r="AR146" i="2" s="1"/>
  <c r="AR145" i="2" s="1"/>
  <c r="AR144" i="2" s="1"/>
  <c r="AR143" i="2" s="1"/>
  <c r="AR142" i="2" s="1"/>
  <c r="AR141" i="2" s="1"/>
  <c r="AR140" i="2" s="1"/>
  <c r="AR139" i="2" s="1"/>
  <c r="AR138" i="2" s="1"/>
  <c r="AR137" i="2" s="1"/>
  <c r="AR136" i="2" s="1"/>
  <c r="AR135" i="2" s="1"/>
  <c r="AR134" i="2" s="1"/>
  <c r="AR133" i="2" s="1"/>
  <c r="AR132" i="2" s="1"/>
  <c r="AR131" i="2" s="1"/>
  <c r="AR130" i="2" s="1"/>
  <c r="AR129" i="2" s="1"/>
  <c r="AR128" i="2" s="1"/>
  <c r="AR127" i="2" s="1"/>
  <c r="AR126" i="2" s="1"/>
  <c r="AR125" i="2" s="1"/>
  <c r="AR124" i="2" s="1"/>
  <c r="AR123" i="2" s="1"/>
  <c r="AR122" i="2" s="1"/>
  <c r="AR121" i="2" s="1"/>
  <c r="AR120" i="2" s="1"/>
  <c r="AR119" i="2" s="1"/>
  <c r="AR118" i="2" s="1"/>
  <c r="AR117" i="2" s="1"/>
  <c r="AR116" i="2" s="1"/>
  <c r="AR115" i="2" s="1"/>
  <c r="AR114" i="2" s="1"/>
  <c r="AR113" i="2" s="1"/>
  <c r="AR112" i="2" s="1"/>
  <c r="AR111" i="2" s="1"/>
  <c r="AR110" i="2" s="1"/>
  <c r="AR109" i="2" s="1"/>
  <c r="AR108" i="2" s="1"/>
  <c r="AR107" i="2" s="1"/>
  <c r="AR106" i="2" s="1"/>
  <c r="AR105" i="2" s="1"/>
  <c r="AR104" i="2" s="1"/>
  <c r="AR103" i="2" s="1"/>
  <c r="AR102" i="2" s="1"/>
  <c r="AR101" i="2" s="1"/>
  <c r="AR100" i="2" s="1"/>
  <c r="AR99" i="2" s="1"/>
  <c r="AR98" i="2" s="1"/>
  <c r="AR97" i="2" s="1"/>
  <c r="AR96" i="2" s="1"/>
  <c r="AR95" i="2" s="1"/>
  <c r="AR94" i="2" s="1"/>
  <c r="AR93" i="2" s="1"/>
  <c r="AR92" i="2" s="1"/>
  <c r="AR91" i="2" s="1"/>
  <c r="AR90" i="2" s="1"/>
  <c r="AR89" i="2" s="1"/>
  <c r="AR88" i="2" s="1"/>
  <c r="AR87" i="2" s="1"/>
  <c r="AR86" i="2" s="1"/>
  <c r="AR85" i="2" s="1"/>
  <c r="AR84" i="2" s="1"/>
  <c r="AR83" i="2" s="1"/>
  <c r="AR82" i="2" s="1"/>
  <c r="AR81" i="2" s="1"/>
  <c r="AR80" i="2" s="1"/>
  <c r="AR79" i="2" s="1"/>
  <c r="AR78" i="2" s="1"/>
  <c r="AR77" i="2" s="1"/>
  <c r="AR76" i="2" s="1"/>
  <c r="AR75" i="2" s="1"/>
  <c r="AR74" i="2" s="1"/>
  <c r="AR73" i="2" s="1"/>
  <c r="AR72" i="2" s="1"/>
  <c r="AR71" i="2" s="1"/>
  <c r="AR70" i="2" s="1"/>
  <c r="AR69" i="2" s="1"/>
  <c r="AR68" i="2" s="1"/>
  <c r="AR67" i="2" s="1"/>
  <c r="AR66" i="2" s="1"/>
  <c r="AR65" i="2" s="1"/>
  <c r="AR64" i="2" s="1"/>
  <c r="AR63" i="2" s="1"/>
  <c r="AR62" i="2" s="1"/>
  <c r="AR61" i="2" s="1"/>
  <c r="AR60" i="2" s="1"/>
  <c r="AR59" i="2" s="1"/>
  <c r="AR58" i="2" s="1"/>
  <c r="AR57" i="2" s="1"/>
  <c r="AR56" i="2" s="1"/>
  <c r="AR55" i="2" s="1"/>
  <c r="AR54" i="2" s="1"/>
  <c r="AR53" i="2" s="1"/>
  <c r="AR52" i="2" s="1"/>
  <c r="AR51" i="2" s="1"/>
  <c r="AR50" i="2" s="1"/>
  <c r="AR49" i="2" s="1"/>
  <c r="AR48" i="2" s="1"/>
  <c r="AR47" i="2" s="1"/>
  <c r="AR46" i="2" s="1"/>
  <c r="AR45" i="2" s="1"/>
  <c r="AR44" i="2" s="1"/>
  <c r="AR43" i="2" s="1"/>
  <c r="AR42" i="2" s="1"/>
  <c r="AR41" i="2" s="1"/>
  <c r="AR40" i="2" s="1"/>
  <c r="AR39" i="2" s="1"/>
  <c r="AR38" i="2" s="1"/>
  <c r="AR37" i="2" s="1"/>
  <c r="AR36" i="2" s="1"/>
  <c r="AR35" i="2" s="1"/>
  <c r="AR34" i="2" s="1"/>
  <c r="AR33" i="2" s="1"/>
  <c r="AR32" i="2" s="1"/>
  <c r="AR31" i="2" s="1"/>
  <c r="AR30" i="2" s="1"/>
  <c r="AR29" i="2" s="1"/>
  <c r="AR28" i="2" s="1"/>
  <c r="AR27" i="2" s="1"/>
  <c r="AR26" i="2" s="1"/>
  <c r="AR25" i="2" s="1"/>
  <c r="AR24" i="2" s="1"/>
  <c r="AR23" i="2" s="1"/>
  <c r="AR22" i="2" s="1"/>
  <c r="AR21" i="2" s="1"/>
  <c r="AR20" i="2" s="1"/>
  <c r="AR19" i="2" s="1"/>
  <c r="AR18" i="2" s="1"/>
  <c r="AR17" i="2" s="1"/>
  <c r="AS665" i="2"/>
  <c r="AV665" i="2"/>
  <c r="AV664" i="2" s="1"/>
  <c r="AV663" i="2" s="1"/>
  <c r="AV662" i="2" s="1"/>
  <c r="AV661" i="2" s="1"/>
  <c r="AV660" i="2" s="1"/>
  <c r="AV659" i="2" s="1"/>
  <c r="AV658" i="2" s="1"/>
  <c r="AV657" i="2" s="1"/>
  <c r="AV656" i="2" s="1"/>
  <c r="AV655" i="2" s="1"/>
  <c r="AV654" i="2" s="1"/>
  <c r="AV653" i="2" s="1"/>
  <c r="AV652" i="2" s="1"/>
  <c r="AV651" i="2" s="1"/>
  <c r="AV650" i="2" s="1"/>
  <c r="AV649" i="2" s="1"/>
  <c r="AV648" i="2" s="1"/>
  <c r="AV647" i="2" s="1"/>
  <c r="AV646" i="2" s="1"/>
  <c r="AV645" i="2" s="1"/>
  <c r="AV644" i="2" s="1"/>
  <c r="AV643" i="2" s="1"/>
  <c r="AV642" i="2" s="1"/>
  <c r="AV641" i="2" s="1"/>
  <c r="AV640" i="2" s="1"/>
  <c r="AV639" i="2" s="1"/>
  <c r="AV638" i="2" s="1"/>
  <c r="AV637" i="2" s="1"/>
  <c r="AV636" i="2" s="1"/>
  <c r="AV635" i="2" s="1"/>
  <c r="AV634" i="2" s="1"/>
  <c r="AV633" i="2" s="1"/>
  <c r="AV632" i="2" s="1"/>
  <c r="AV631" i="2" s="1"/>
  <c r="AV630" i="2" s="1"/>
  <c r="AV629" i="2" s="1"/>
  <c r="AV628" i="2" s="1"/>
  <c r="AV627" i="2" s="1"/>
  <c r="AV626" i="2" s="1"/>
  <c r="AV625" i="2" s="1"/>
  <c r="AV624" i="2" s="1"/>
  <c r="AV623" i="2" s="1"/>
  <c r="AV622" i="2" s="1"/>
  <c r="AV621" i="2" s="1"/>
  <c r="AV620" i="2" s="1"/>
  <c r="AV619" i="2" s="1"/>
  <c r="AV618" i="2" s="1"/>
  <c r="AV617" i="2" s="1"/>
  <c r="AV616" i="2" s="1"/>
  <c r="AV615" i="2" s="1"/>
  <c r="AV614" i="2" s="1"/>
  <c r="AV613" i="2" s="1"/>
  <c r="AV612" i="2" s="1"/>
  <c r="AV611" i="2" s="1"/>
  <c r="AV610" i="2" s="1"/>
  <c r="AV609" i="2" s="1"/>
  <c r="AV608" i="2" s="1"/>
  <c r="AV607" i="2" s="1"/>
  <c r="AV606" i="2" s="1"/>
  <c r="AV605" i="2" s="1"/>
  <c r="AV604" i="2" s="1"/>
  <c r="AV603" i="2" s="1"/>
  <c r="AV602" i="2" s="1"/>
  <c r="AV601" i="2" s="1"/>
  <c r="AV600" i="2" s="1"/>
  <c r="AV599" i="2" s="1"/>
  <c r="AV598" i="2" s="1"/>
  <c r="AV597" i="2" s="1"/>
  <c r="AV596" i="2" s="1"/>
  <c r="AV595" i="2" s="1"/>
  <c r="AV594" i="2" s="1"/>
  <c r="AV593" i="2" s="1"/>
  <c r="AV592" i="2" s="1"/>
  <c r="AV591" i="2" s="1"/>
  <c r="AV590" i="2" s="1"/>
  <c r="AV589" i="2" s="1"/>
  <c r="AV588" i="2" s="1"/>
  <c r="AV587" i="2" s="1"/>
  <c r="AV586" i="2" s="1"/>
  <c r="AV585" i="2" s="1"/>
  <c r="AV584" i="2" s="1"/>
  <c r="AV583" i="2" s="1"/>
  <c r="AV582" i="2" s="1"/>
  <c r="AV581" i="2" s="1"/>
  <c r="AV580" i="2" s="1"/>
  <c r="AV579" i="2" s="1"/>
  <c r="AV578" i="2" s="1"/>
  <c r="AV577" i="2" s="1"/>
  <c r="AV576" i="2" s="1"/>
  <c r="AV575" i="2" s="1"/>
  <c r="AV574" i="2" s="1"/>
  <c r="AV573" i="2" s="1"/>
  <c r="AV572" i="2" s="1"/>
  <c r="AV571" i="2" s="1"/>
  <c r="AV570" i="2" s="1"/>
  <c r="AV569" i="2" s="1"/>
  <c r="AV568" i="2" s="1"/>
  <c r="AV567" i="2" s="1"/>
  <c r="AV566" i="2" s="1"/>
  <c r="AV565" i="2" s="1"/>
  <c r="AV564" i="2" s="1"/>
  <c r="AV563" i="2" s="1"/>
  <c r="AV562" i="2" s="1"/>
  <c r="AV561" i="2" s="1"/>
  <c r="AV560" i="2" s="1"/>
  <c r="AV559" i="2" s="1"/>
  <c r="AV558" i="2" s="1"/>
  <c r="AV557" i="2" s="1"/>
  <c r="AV556" i="2" s="1"/>
  <c r="AV555" i="2" s="1"/>
  <c r="AV554" i="2" s="1"/>
  <c r="AV553" i="2" s="1"/>
  <c r="AV552" i="2" s="1"/>
  <c r="AV551" i="2" s="1"/>
  <c r="AV550" i="2" s="1"/>
  <c r="AV549" i="2" s="1"/>
  <c r="AV548" i="2" s="1"/>
  <c r="AV547" i="2" s="1"/>
  <c r="AV546" i="2" s="1"/>
  <c r="AV545" i="2" s="1"/>
  <c r="AV544" i="2" s="1"/>
  <c r="AV543" i="2" s="1"/>
  <c r="AV542" i="2" s="1"/>
  <c r="AV541" i="2" s="1"/>
  <c r="AV540" i="2" s="1"/>
  <c r="AV539" i="2" s="1"/>
  <c r="AV538" i="2" s="1"/>
  <c r="AV537" i="2" s="1"/>
  <c r="AV536" i="2" s="1"/>
  <c r="AV535" i="2" s="1"/>
  <c r="AV534" i="2" s="1"/>
  <c r="AV533" i="2" s="1"/>
  <c r="AV532" i="2" s="1"/>
  <c r="AV531" i="2" s="1"/>
  <c r="AV530" i="2" s="1"/>
  <c r="AV529" i="2" s="1"/>
  <c r="AV528" i="2" s="1"/>
  <c r="AV527" i="2" s="1"/>
  <c r="AV526" i="2" s="1"/>
  <c r="AV525" i="2" s="1"/>
  <c r="AV524" i="2" s="1"/>
  <c r="AV523" i="2" s="1"/>
  <c r="AV522" i="2" s="1"/>
  <c r="AV521" i="2" s="1"/>
  <c r="AV520" i="2" s="1"/>
  <c r="AV519" i="2" s="1"/>
  <c r="AV518" i="2" s="1"/>
  <c r="AV517" i="2" s="1"/>
  <c r="AV516" i="2" s="1"/>
  <c r="AV515" i="2" s="1"/>
  <c r="AV514" i="2" s="1"/>
  <c r="AV513" i="2" s="1"/>
  <c r="AV512" i="2" s="1"/>
  <c r="AV511" i="2" s="1"/>
  <c r="AV510" i="2" s="1"/>
  <c r="AV509" i="2" s="1"/>
  <c r="AV508" i="2" s="1"/>
  <c r="AV507" i="2" s="1"/>
  <c r="AV506" i="2" s="1"/>
  <c r="AV505" i="2" s="1"/>
  <c r="AV504" i="2" s="1"/>
  <c r="AV503" i="2" s="1"/>
  <c r="AV502" i="2" s="1"/>
  <c r="AV501" i="2" s="1"/>
  <c r="AV500" i="2" s="1"/>
  <c r="AV499" i="2" s="1"/>
  <c r="AV498" i="2" s="1"/>
  <c r="AV497" i="2" s="1"/>
  <c r="AV496" i="2" s="1"/>
  <c r="AV495" i="2" s="1"/>
  <c r="AV494" i="2" s="1"/>
  <c r="AV493" i="2" s="1"/>
  <c r="AV492" i="2" s="1"/>
  <c r="AV491" i="2" s="1"/>
  <c r="AV490" i="2" s="1"/>
  <c r="AV489" i="2" s="1"/>
  <c r="AV488" i="2" s="1"/>
  <c r="AV487" i="2" s="1"/>
  <c r="AV486" i="2" s="1"/>
  <c r="AV485" i="2" s="1"/>
  <c r="AV484" i="2" s="1"/>
  <c r="AV483" i="2" s="1"/>
  <c r="AV482" i="2" s="1"/>
  <c r="AV481" i="2" s="1"/>
  <c r="AV480" i="2" s="1"/>
  <c r="AV479" i="2" s="1"/>
  <c r="AV478" i="2" s="1"/>
  <c r="AV477" i="2" s="1"/>
  <c r="AV476" i="2" s="1"/>
  <c r="AV475" i="2" s="1"/>
  <c r="AV474" i="2" s="1"/>
  <c r="AV473" i="2" s="1"/>
  <c r="AV472" i="2" s="1"/>
  <c r="AV471" i="2" s="1"/>
  <c r="AV470" i="2" s="1"/>
  <c r="AV469" i="2" s="1"/>
  <c r="AV468" i="2" s="1"/>
  <c r="AV467" i="2" s="1"/>
  <c r="AV466" i="2" s="1"/>
  <c r="AV465" i="2" s="1"/>
  <c r="AV464" i="2" s="1"/>
  <c r="AV463" i="2" s="1"/>
  <c r="AV462" i="2" s="1"/>
  <c r="AV461" i="2" s="1"/>
  <c r="AV460" i="2" s="1"/>
  <c r="AV459" i="2" s="1"/>
  <c r="AV458" i="2" s="1"/>
  <c r="AV457" i="2" s="1"/>
  <c r="AV456" i="2" s="1"/>
  <c r="AV455" i="2" s="1"/>
  <c r="AV454" i="2" s="1"/>
  <c r="AV453" i="2" s="1"/>
  <c r="AV452" i="2" s="1"/>
  <c r="AV451" i="2" s="1"/>
  <c r="AV450" i="2" s="1"/>
  <c r="AV449" i="2" s="1"/>
  <c r="AV448" i="2" s="1"/>
  <c r="AV447" i="2" s="1"/>
  <c r="AV446" i="2" s="1"/>
  <c r="AV445" i="2" s="1"/>
  <c r="AV444" i="2" s="1"/>
  <c r="AV443" i="2" s="1"/>
  <c r="AV442" i="2" s="1"/>
  <c r="AV441" i="2" s="1"/>
  <c r="AV440" i="2" s="1"/>
  <c r="AV439" i="2" s="1"/>
  <c r="AV438" i="2" s="1"/>
  <c r="AV437" i="2" s="1"/>
  <c r="AV436" i="2" s="1"/>
  <c r="AV435" i="2" s="1"/>
  <c r="AV434" i="2" s="1"/>
  <c r="AV433" i="2" s="1"/>
  <c r="AV432" i="2" s="1"/>
  <c r="AV431" i="2" s="1"/>
  <c r="AV430" i="2" s="1"/>
  <c r="AV429" i="2" s="1"/>
  <c r="AV428" i="2" s="1"/>
  <c r="AV427" i="2" s="1"/>
  <c r="AV426" i="2" s="1"/>
  <c r="AV425" i="2" s="1"/>
  <c r="AV424" i="2" s="1"/>
  <c r="AV423" i="2" s="1"/>
  <c r="AV422" i="2" s="1"/>
  <c r="AV421" i="2" s="1"/>
  <c r="AV420" i="2" s="1"/>
  <c r="AV419" i="2" s="1"/>
  <c r="AV418" i="2" s="1"/>
  <c r="AV417" i="2" s="1"/>
  <c r="AV416" i="2" s="1"/>
  <c r="AV415" i="2" s="1"/>
  <c r="AV414" i="2" s="1"/>
  <c r="AV413" i="2" s="1"/>
  <c r="AV412" i="2" s="1"/>
  <c r="AV411" i="2" s="1"/>
  <c r="AV410" i="2" s="1"/>
  <c r="AV409" i="2" s="1"/>
  <c r="AV408" i="2" s="1"/>
  <c r="AV407" i="2" s="1"/>
  <c r="AV406" i="2" s="1"/>
  <c r="AV405" i="2" s="1"/>
  <c r="AV404" i="2" s="1"/>
  <c r="AV403" i="2" s="1"/>
  <c r="AV402" i="2" s="1"/>
  <c r="AV401" i="2" s="1"/>
  <c r="AV400" i="2" s="1"/>
  <c r="AV399" i="2" s="1"/>
  <c r="AV398" i="2" s="1"/>
  <c r="AV397" i="2" s="1"/>
  <c r="AV396" i="2" s="1"/>
  <c r="AV395" i="2" s="1"/>
  <c r="AV394" i="2" s="1"/>
  <c r="AV393" i="2" s="1"/>
  <c r="AV392" i="2" s="1"/>
  <c r="AV391" i="2" s="1"/>
  <c r="AV390" i="2" s="1"/>
  <c r="AV389" i="2" s="1"/>
  <c r="AV388" i="2" s="1"/>
  <c r="AV387" i="2" s="1"/>
  <c r="AV386" i="2" s="1"/>
  <c r="AV385" i="2" s="1"/>
  <c r="AV384" i="2" s="1"/>
  <c r="AV383" i="2" s="1"/>
  <c r="AV382" i="2" s="1"/>
  <c r="AV381" i="2" s="1"/>
  <c r="AV380" i="2" s="1"/>
  <c r="AV379" i="2" s="1"/>
  <c r="AV378" i="2" s="1"/>
  <c r="AV377" i="2" s="1"/>
  <c r="AV376" i="2" s="1"/>
  <c r="AV375" i="2" s="1"/>
  <c r="AV374" i="2" s="1"/>
  <c r="AV373" i="2" s="1"/>
  <c r="AV372" i="2" s="1"/>
  <c r="AV371" i="2" s="1"/>
  <c r="AV370" i="2" s="1"/>
  <c r="AV369" i="2" s="1"/>
  <c r="AV368" i="2" s="1"/>
  <c r="AV367" i="2" s="1"/>
  <c r="AV366" i="2" s="1"/>
  <c r="AV365" i="2" s="1"/>
  <c r="AV364" i="2" s="1"/>
  <c r="AV363" i="2" s="1"/>
  <c r="AV362" i="2" s="1"/>
  <c r="AV361" i="2" s="1"/>
  <c r="AV360" i="2" s="1"/>
  <c r="AV359" i="2" s="1"/>
  <c r="AV358" i="2" s="1"/>
  <c r="AV357" i="2" s="1"/>
  <c r="AV356" i="2" s="1"/>
  <c r="AV355" i="2" s="1"/>
  <c r="AV354" i="2" s="1"/>
  <c r="AV353" i="2" s="1"/>
  <c r="AV352" i="2" s="1"/>
  <c r="AV351" i="2" s="1"/>
  <c r="AV350" i="2" s="1"/>
  <c r="AV349" i="2" s="1"/>
  <c r="AV348" i="2" s="1"/>
  <c r="AV347" i="2" s="1"/>
  <c r="AV346" i="2" s="1"/>
  <c r="AV345" i="2" s="1"/>
  <c r="AV344" i="2" s="1"/>
  <c r="AV343" i="2" s="1"/>
  <c r="AV342" i="2" s="1"/>
  <c r="AV341" i="2" s="1"/>
  <c r="AV340" i="2" s="1"/>
  <c r="AV339" i="2" s="1"/>
  <c r="AV338" i="2" s="1"/>
  <c r="AV337" i="2" s="1"/>
  <c r="AV336" i="2" s="1"/>
  <c r="AV335" i="2" s="1"/>
  <c r="AV334" i="2" s="1"/>
  <c r="AV333" i="2" s="1"/>
  <c r="AV332" i="2" s="1"/>
  <c r="AV331" i="2" s="1"/>
  <c r="AV330" i="2" s="1"/>
  <c r="AV329" i="2" s="1"/>
  <c r="AV328" i="2" s="1"/>
  <c r="AV327" i="2" s="1"/>
  <c r="AV326" i="2" s="1"/>
  <c r="AV325" i="2" s="1"/>
  <c r="AV324" i="2" s="1"/>
  <c r="AV323" i="2" s="1"/>
  <c r="AV322" i="2" s="1"/>
  <c r="AV321" i="2" s="1"/>
  <c r="AV320" i="2" s="1"/>
  <c r="AV319" i="2" s="1"/>
  <c r="AV318" i="2" s="1"/>
  <c r="AV317" i="2" s="1"/>
  <c r="AV316" i="2" s="1"/>
  <c r="AV315" i="2" s="1"/>
  <c r="AV314" i="2" s="1"/>
  <c r="AV313" i="2" s="1"/>
  <c r="AV312" i="2" s="1"/>
  <c r="AV311" i="2" s="1"/>
  <c r="AV310" i="2" s="1"/>
  <c r="AV309" i="2" s="1"/>
  <c r="AV308" i="2" s="1"/>
  <c r="AV307" i="2" s="1"/>
  <c r="AV306" i="2" s="1"/>
  <c r="AV305" i="2" s="1"/>
  <c r="AV304" i="2" s="1"/>
  <c r="AV303" i="2" s="1"/>
  <c r="AV302" i="2" s="1"/>
  <c r="AV301" i="2" s="1"/>
  <c r="AV300" i="2" s="1"/>
  <c r="AV299" i="2" s="1"/>
  <c r="AV298" i="2" s="1"/>
  <c r="AV297" i="2" s="1"/>
  <c r="AV296" i="2" s="1"/>
  <c r="AV295" i="2" s="1"/>
  <c r="AV294" i="2" s="1"/>
  <c r="AV293" i="2" s="1"/>
  <c r="AV292" i="2" s="1"/>
  <c r="AV291" i="2" s="1"/>
  <c r="AV290" i="2" s="1"/>
  <c r="AV289" i="2" s="1"/>
  <c r="AV288" i="2" s="1"/>
  <c r="AV287" i="2" s="1"/>
  <c r="AV286" i="2" s="1"/>
  <c r="AV285" i="2" s="1"/>
  <c r="AV284" i="2" s="1"/>
  <c r="AV283" i="2" s="1"/>
  <c r="AV282" i="2" s="1"/>
  <c r="AV281" i="2" s="1"/>
  <c r="AV280" i="2" s="1"/>
  <c r="AV279" i="2" s="1"/>
  <c r="AV278" i="2" s="1"/>
  <c r="AV277" i="2" s="1"/>
  <c r="AV276" i="2" s="1"/>
  <c r="AV275" i="2" s="1"/>
  <c r="AV274" i="2" s="1"/>
  <c r="AV273" i="2" s="1"/>
  <c r="AV272" i="2" s="1"/>
  <c r="AV271" i="2" s="1"/>
  <c r="AV270" i="2" s="1"/>
  <c r="AV269" i="2" s="1"/>
  <c r="AV268" i="2" s="1"/>
  <c r="AV267" i="2" s="1"/>
  <c r="AV266" i="2" s="1"/>
  <c r="AV265" i="2" s="1"/>
  <c r="AV264" i="2" s="1"/>
  <c r="AV263" i="2" s="1"/>
  <c r="AV262" i="2" s="1"/>
  <c r="AV261" i="2" s="1"/>
  <c r="AV260" i="2" s="1"/>
  <c r="AV259" i="2" s="1"/>
  <c r="AV258" i="2" s="1"/>
  <c r="AV257" i="2" s="1"/>
  <c r="AV256" i="2" s="1"/>
  <c r="AV255" i="2" s="1"/>
  <c r="AV254" i="2" s="1"/>
  <c r="AV253" i="2" s="1"/>
  <c r="AV252" i="2" s="1"/>
  <c r="AV251" i="2" s="1"/>
  <c r="AV250" i="2" s="1"/>
  <c r="AV249" i="2" s="1"/>
  <c r="AV248" i="2" s="1"/>
  <c r="AV247" i="2" s="1"/>
  <c r="AV246" i="2" s="1"/>
  <c r="AV245" i="2" s="1"/>
  <c r="AV244" i="2" s="1"/>
  <c r="AV243" i="2" s="1"/>
  <c r="AV242" i="2" s="1"/>
  <c r="AV241" i="2" s="1"/>
  <c r="AV240" i="2" s="1"/>
  <c r="AV239" i="2" s="1"/>
  <c r="AV238" i="2" s="1"/>
  <c r="AV237" i="2" s="1"/>
  <c r="AV236" i="2" s="1"/>
  <c r="AV235" i="2" s="1"/>
  <c r="AV234" i="2" s="1"/>
  <c r="AV233" i="2" s="1"/>
  <c r="AV232" i="2" s="1"/>
  <c r="AV231" i="2" s="1"/>
  <c r="AV230" i="2" s="1"/>
  <c r="AV229" i="2" s="1"/>
  <c r="AV228" i="2" s="1"/>
  <c r="AV227" i="2" s="1"/>
  <c r="AV226" i="2" s="1"/>
  <c r="AV225" i="2" s="1"/>
  <c r="AV224" i="2" s="1"/>
  <c r="AV223" i="2" s="1"/>
  <c r="AV222" i="2" s="1"/>
  <c r="AV221" i="2" s="1"/>
  <c r="AV220" i="2" s="1"/>
  <c r="AV219" i="2" s="1"/>
  <c r="AV218" i="2" s="1"/>
  <c r="AV217" i="2" s="1"/>
  <c r="AV216" i="2" s="1"/>
  <c r="AV215" i="2" s="1"/>
  <c r="AV214" i="2" s="1"/>
  <c r="AV213" i="2" s="1"/>
  <c r="AV212" i="2" s="1"/>
  <c r="AV211" i="2" s="1"/>
  <c r="AV210" i="2" s="1"/>
  <c r="AV209" i="2" s="1"/>
  <c r="AV208" i="2" s="1"/>
  <c r="AV207" i="2" s="1"/>
  <c r="AV206" i="2" s="1"/>
  <c r="AV205" i="2" s="1"/>
  <c r="AV204" i="2" s="1"/>
  <c r="AV203" i="2" s="1"/>
  <c r="AV202" i="2" s="1"/>
  <c r="AV201" i="2" s="1"/>
  <c r="AV200" i="2" s="1"/>
  <c r="AV199" i="2" s="1"/>
  <c r="AV198" i="2" s="1"/>
  <c r="AV197" i="2" s="1"/>
  <c r="AV196" i="2" s="1"/>
  <c r="AV195" i="2" s="1"/>
  <c r="AV194" i="2" s="1"/>
  <c r="AV193" i="2" s="1"/>
  <c r="AV192" i="2" s="1"/>
  <c r="AV191" i="2" s="1"/>
  <c r="AV190" i="2" s="1"/>
  <c r="AV189" i="2" s="1"/>
  <c r="AV188" i="2" s="1"/>
  <c r="AV187" i="2" s="1"/>
  <c r="AV186" i="2" s="1"/>
  <c r="AV185" i="2" s="1"/>
  <c r="AV184" i="2" s="1"/>
  <c r="AV183" i="2" s="1"/>
  <c r="AV182" i="2" s="1"/>
  <c r="AV181" i="2" s="1"/>
  <c r="AV180" i="2" s="1"/>
  <c r="AV179" i="2" s="1"/>
  <c r="AV178" i="2" s="1"/>
  <c r="AV177" i="2" s="1"/>
  <c r="AV176" i="2" s="1"/>
  <c r="AV175" i="2" s="1"/>
  <c r="AV174" i="2" s="1"/>
  <c r="AV173" i="2" s="1"/>
  <c r="AV172" i="2" s="1"/>
  <c r="AV171" i="2" s="1"/>
  <c r="AV170" i="2" s="1"/>
  <c r="AV169" i="2" s="1"/>
  <c r="AV168" i="2" s="1"/>
  <c r="AV167" i="2" s="1"/>
  <c r="AV166" i="2" s="1"/>
  <c r="AV165" i="2" s="1"/>
  <c r="AV164" i="2" s="1"/>
  <c r="AV163" i="2" s="1"/>
  <c r="AV162" i="2" s="1"/>
  <c r="AV161" i="2" s="1"/>
  <c r="AV160" i="2" s="1"/>
  <c r="AV159" i="2" s="1"/>
  <c r="AV158" i="2" s="1"/>
  <c r="AV157" i="2" s="1"/>
  <c r="AV156" i="2" s="1"/>
  <c r="AV155" i="2" s="1"/>
  <c r="AV154" i="2" s="1"/>
  <c r="AV153" i="2" s="1"/>
  <c r="AV152" i="2" s="1"/>
  <c r="AV151" i="2" s="1"/>
  <c r="AV150" i="2" s="1"/>
  <c r="AV149" i="2" s="1"/>
  <c r="AV148" i="2" s="1"/>
  <c r="AV147" i="2" s="1"/>
  <c r="AV146" i="2" s="1"/>
  <c r="AV145" i="2" s="1"/>
  <c r="AV144" i="2" s="1"/>
  <c r="AV143" i="2" s="1"/>
  <c r="AV142" i="2" s="1"/>
  <c r="AV141" i="2" s="1"/>
  <c r="AV140" i="2" s="1"/>
  <c r="AV139" i="2" s="1"/>
  <c r="AV138" i="2" s="1"/>
  <c r="AV137" i="2" s="1"/>
  <c r="AV136" i="2" s="1"/>
  <c r="AV135" i="2" s="1"/>
  <c r="AV134" i="2" s="1"/>
  <c r="AV133" i="2" s="1"/>
  <c r="AV132" i="2" s="1"/>
  <c r="AV131" i="2" s="1"/>
  <c r="AV130" i="2" s="1"/>
  <c r="AV129" i="2" s="1"/>
  <c r="AV128" i="2" s="1"/>
  <c r="AV127" i="2" s="1"/>
  <c r="AV126" i="2" s="1"/>
  <c r="AV125" i="2" s="1"/>
  <c r="AV124" i="2" s="1"/>
  <c r="AV123" i="2" s="1"/>
  <c r="AV122" i="2" s="1"/>
  <c r="AV121" i="2" s="1"/>
  <c r="AV120" i="2" s="1"/>
  <c r="AV119" i="2" s="1"/>
  <c r="AV118" i="2" s="1"/>
  <c r="AV117" i="2" s="1"/>
  <c r="AV116" i="2" s="1"/>
  <c r="AV115" i="2" s="1"/>
  <c r="AV114" i="2" s="1"/>
  <c r="AV113" i="2" s="1"/>
  <c r="AV112" i="2" s="1"/>
  <c r="AV111" i="2" s="1"/>
  <c r="AV110" i="2" s="1"/>
  <c r="AV109" i="2" s="1"/>
  <c r="AV108" i="2" s="1"/>
  <c r="AV107" i="2" s="1"/>
  <c r="AV106" i="2" s="1"/>
  <c r="AV105" i="2" s="1"/>
  <c r="AV104" i="2" s="1"/>
  <c r="AV103" i="2" s="1"/>
  <c r="AV102" i="2" s="1"/>
  <c r="AV101" i="2" s="1"/>
  <c r="AV100" i="2" s="1"/>
  <c r="AV99" i="2" s="1"/>
  <c r="AV98" i="2" s="1"/>
  <c r="AV97" i="2" s="1"/>
  <c r="AV96" i="2" s="1"/>
  <c r="AV95" i="2" s="1"/>
  <c r="AV94" i="2" s="1"/>
  <c r="AV93" i="2" s="1"/>
  <c r="AV92" i="2" s="1"/>
  <c r="AV91" i="2" s="1"/>
  <c r="AV90" i="2" s="1"/>
  <c r="AV89" i="2" s="1"/>
  <c r="AV88" i="2" s="1"/>
  <c r="AV87" i="2" s="1"/>
  <c r="AV86" i="2" s="1"/>
  <c r="AV85" i="2" s="1"/>
  <c r="AV84" i="2" s="1"/>
  <c r="AV83" i="2" s="1"/>
  <c r="AV82" i="2" s="1"/>
  <c r="AV81" i="2" s="1"/>
  <c r="AV80" i="2" s="1"/>
  <c r="AV79" i="2" s="1"/>
  <c r="AV78" i="2" s="1"/>
  <c r="AV77" i="2" s="1"/>
  <c r="AV76" i="2" s="1"/>
  <c r="AV75" i="2" s="1"/>
  <c r="AV74" i="2" s="1"/>
  <c r="AV73" i="2" s="1"/>
  <c r="AV72" i="2" s="1"/>
  <c r="AV71" i="2" s="1"/>
  <c r="AV70" i="2" s="1"/>
  <c r="AV69" i="2" s="1"/>
  <c r="AV68" i="2" s="1"/>
  <c r="AV67" i="2" s="1"/>
  <c r="AV66" i="2" s="1"/>
  <c r="AV65" i="2" s="1"/>
  <c r="AV64" i="2" s="1"/>
  <c r="AV63" i="2" s="1"/>
  <c r="AV62" i="2" s="1"/>
  <c r="AV61" i="2" s="1"/>
  <c r="AV60" i="2" s="1"/>
  <c r="AV59" i="2" s="1"/>
  <c r="AV58" i="2" s="1"/>
  <c r="AV57" i="2" s="1"/>
  <c r="AV56" i="2" s="1"/>
  <c r="AV55" i="2" s="1"/>
  <c r="AV54" i="2" s="1"/>
  <c r="AV53" i="2" s="1"/>
  <c r="AV52" i="2" s="1"/>
  <c r="AV51" i="2" s="1"/>
  <c r="AV50" i="2" s="1"/>
  <c r="AV49" i="2" s="1"/>
  <c r="AV48" i="2" s="1"/>
  <c r="AV47" i="2" s="1"/>
  <c r="AV46" i="2" s="1"/>
  <c r="AV45" i="2" s="1"/>
  <c r="AV44" i="2" s="1"/>
  <c r="AV43" i="2" s="1"/>
  <c r="AV42" i="2" s="1"/>
  <c r="AV41" i="2" s="1"/>
  <c r="AV40" i="2" s="1"/>
  <c r="AV39" i="2" s="1"/>
  <c r="AV38" i="2" s="1"/>
  <c r="AV37" i="2" s="1"/>
  <c r="AV36" i="2" s="1"/>
  <c r="AV35" i="2" s="1"/>
  <c r="AV34" i="2" s="1"/>
  <c r="AV33" i="2" s="1"/>
  <c r="AV32" i="2" s="1"/>
  <c r="AV31" i="2" s="1"/>
  <c r="AV30" i="2" s="1"/>
  <c r="AV29" i="2" s="1"/>
  <c r="AV28" i="2" s="1"/>
  <c r="AV27" i="2" s="1"/>
  <c r="AV26" i="2" s="1"/>
  <c r="AV25" i="2" s="1"/>
  <c r="AV24" i="2" s="1"/>
  <c r="AV23" i="2" s="1"/>
  <c r="AV22" i="2" s="1"/>
  <c r="AV21" i="2" s="1"/>
  <c r="AV20" i="2" s="1"/>
  <c r="AV19" i="2" s="1"/>
  <c r="AV18" i="2" s="1"/>
  <c r="AV17" i="2" s="1"/>
  <c r="AW665" i="2"/>
  <c r="AZ665" i="2"/>
  <c r="AZ664" i="2" s="1"/>
  <c r="AZ663" i="2" s="1"/>
  <c r="AZ662" i="2" s="1"/>
  <c r="AZ661" i="2" s="1"/>
  <c r="AZ660" i="2" s="1"/>
  <c r="AZ659" i="2" s="1"/>
  <c r="AZ658" i="2" s="1"/>
  <c r="AZ657" i="2" s="1"/>
  <c r="AZ656" i="2" s="1"/>
  <c r="AZ655" i="2" s="1"/>
  <c r="AZ654" i="2" s="1"/>
  <c r="AZ653" i="2" s="1"/>
  <c r="AZ652" i="2" s="1"/>
  <c r="AZ651" i="2" s="1"/>
  <c r="AZ650" i="2" s="1"/>
  <c r="AZ649" i="2" s="1"/>
  <c r="AZ648" i="2" s="1"/>
  <c r="AZ647" i="2" s="1"/>
  <c r="AZ646" i="2" s="1"/>
  <c r="AZ645" i="2" s="1"/>
  <c r="AZ644" i="2" s="1"/>
  <c r="AZ643" i="2" s="1"/>
  <c r="AZ642" i="2" s="1"/>
  <c r="AZ641" i="2" s="1"/>
  <c r="AZ640" i="2" s="1"/>
  <c r="AZ639" i="2" s="1"/>
  <c r="AZ638" i="2" s="1"/>
  <c r="AZ637" i="2" s="1"/>
  <c r="AZ636" i="2" s="1"/>
  <c r="AZ635" i="2" s="1"/>
  <c r="AZ634" i="2" s="1"/>
  <c r="AZ633" i="2" s="1"/>
  <c r="AZ632" i="2" s="1"/>
  <c r="AZ631" i="2" s="1"/>
  <c r="AZ630" i="2" s="1"/>
  <c r="AZ629" i="2" s="1"/>
  <c r="AZ628" i="2" s="1"/>
  <c r="AZ627" i="2" s="1"/>
  <c r="AZ626" i="2" s="1"/>
  <c r="AZ625" i="2" s="1"/>
  <c r="AZ624" i="2" s="1"/>
  <c r="AZ623" i="2" s="1"/>
  <c r="AZ622" i="2" s="1"/>
  <c r="AZ621" i="2" s="1"/>
  <c r="AZ620" i="2" s="1"/>
  <c r="AZ619" i="2" s="1"/>
  <c r="AZ618" i="2" s="1"/>
  <c r="AZ617" i="2" s="1"/>
  <c r="AZ616" i="2" s="1"/>
  <c r="AZ615" i="2" s="1"/>
  <c r="AZ614" i="2" s="1"/>
  <c r="AZ613" i="2" s="1"/>
  <c r="AZ612" i="2" s="1"/>
  <c r="AZ611" i="2" s="1"/>
  <c r="AZ610" i="2" s="1"/>
  <c r="AZ609" i="2" s="1"/>
  <c r="AZ608" i="2" s="1"/>
  <c r="AZ607" i="2" s="1"/>
  <c r="AZ606" i="2" s="1"/>
  <c r="AZ605" i="2" s="1"/>
  <c r="AZ604" i="2" s="1"/>
  <c r="AZ603" i="2" s="1"/>
  <c r="AZ602" i="2" s="1"/>
  <c r="AZ601" i="2" s="1"/>
  <c r="AZ600" i="2" s="1"/>
  <c r="AZ599" i="2" s="1"/>
  <c r="AZ598" i="2" s="1"/>
  <c r="AZ597" i="2" s="1"/>
  <c r="AZ596" i="2" s="1"/>
  <c r="AZ595" i="2" s="1"/>
  <c r="AZ594" i="2" s="1"/>
  <c r="AZ593" i="2" s="1"/>
  <c r="AZ592" i="2" s="1"/>
  <c r="AZ591" i="2" s="1"/>
  <c r="AZ590" i="2" s="1"/>
  <c r="AZ589" i="2" s="1"/>
  <c r="AZ588" i="2" s="1"/>
  <c r="AZ587" i="2" s="1"/>
  <c r="AZ586" i="2" s="1"/>
  <c r="AZ585" i="2" s="1"/>
  <c r="AZ584" i="2" s="1"/>
  <c r="AZ583" i="2" s="1"/>
  <c r="AZ582" i="2" s="1"/>
  <c r="AZ581" i="2" s="1"/>
  <c r="AZ580" i="2" s="1"/>
  <c r="AZ579" i="2" s="1"/>
  <c r="AZ578" i="2" s="1"/>
  <c r="AZ577" i="2" s="1"/>
  <c r="AZ576" i="2" s="1"/>
  <c r="AZ575" i="2" s="1"/>
  <c r="AZ574" i="2" s="1"/>
  <c r="AZ573" i="2" s="1"/>
  <c r="AZ572" i="2" s="1"/>
  <c r="AZ571" i="2" s="1"/>
  <c r="AZ570" i="2" s="1"/>
  <c r="AZ569" i="2" s="1"/>
  <c r="AZ568" i="2" s="1"/>
  <c r="AZ567" i="2" s="1"/>
  <c r="AZ566" i="2" s="1"/>
  <c r="AZ565" i="2" s="1"/>
  <c r="AZ564" i="2" s="1"/>
  <c r="AZ563" i="2" s="1"/>
  <c r="AZ562" i="2" s="1"/>
  <c r="AZ561" i="2" s="1"/>
  <c r="AZ560" i="2" s="1"/>
  <c r="AZ559" i="2" s="1"/>
  <c r="AZ558" i="2" s="1"/>
  <c r="AZ557" i="2" s="1"/>
  <c r="AZ556" i="2" s="1"/>
  <c r="AZ555" i="2" s="1"/>
  <c r="AZ554" i="2" s="1"/>
  <c r="AZ553" i="2" s="1"/>
  <c r="AZ552" i="2" s="1"/>
  <c r="AZ551" i="2" s="1"/>
  <c r="AZ550" i="2" s="1"/>
  <c r="AZ549" i="2" s="1"/>
  <c r="AZ548" i="2" s="1"/>
  <c r="AZ547" i="2" s="1"/>
  <c r="AZ546" i="2" s="1"/>
  <c r="AZ545" i="2" s="1"/>
  <c r="AZ544" i="2" s="1"/>
  <c r="AZ543" i="2" s="1"/>
  <c r="AZ542" i="2" s="1"/>
  <c r="AZ541" i="2" s="1"/>
  <c r="AZ540" i="2" s="1"/>
  <c r="AZ539" i="2" s="1"/>
  <c r="AZ538" i="2" s="1"/>
  <c r="AZ537" i="2" s="1"/>
  <c r="AZ536" i="2" s="1"/>
  <c r="AZ535" i="2" s="1"/>
  <c r="AZ534" i="2" s="1"/>
  <c r="AZ533" i="2" s="1"/>
  <c r="AZ532" i="2" s="1"/>
  <c r="AZ531" i="2" s="1"/>
  <c r="AZ530" i="2" s="1"/>
  <c r="AZ529" i="2" s="1"/>
  <c r="AZ528" i="2" s="1"/>
  <c r="AZ527" i="2" s="1"/>
  <c r="AZ526" i="2" s="1"/>
  <c r="AZ525" i="2" s="1"/>
  <c r="AZ524" i="2" s="1"/>
  <c r="AZ523" i="2" s="1"/>
  <c r="AZ522" i="2" s="1"/>
  <c r="AZ521" i="2" s="1"/>
  <c r="AZ520" i="2" s="1"/>
  <c r="AZ519" i="2" s="1"/>
  <c r="AZ518" i="2" s="1"/>
  <c r="AZ517" i="2" s="1"/>
  <c r="AZ516" i="2" s="1"/>
  <c r="AZ515" i="2" s="1"/>
  <c r="AZ514" i="2" s="1"/>
  <c r="AZ513" i="2" s="1"/>
  <c r="AZ512" i="2" s="1"/>
  <c r="AZ511" i="2" s="1"/>
  <c r="AZ510" i="2" s="1"/>
  <c r="AZ509" i="2" s="1"/>
  <c r="AZ508" i="2" s="1"/>
  <c r="AZ507" i="2" s="1"/>
  <c r="AZ506" i="2" s="1"/>
  <c r="AZ505" i="2" s="1"/>
  <c r="AZ504" i="2" s="1"/>
  <c r="AZ503" i="2" s="1"/>
  <c r="AZ502" i="2" s="1"/>
  <c r="AZ501" i="2" s="1"/>
  <c r="AZ500" i="2" s="1"/>
  <c r="AZ499" i="2" s="1"/>
  <c r="AZ498" i="2" s="1"/>
  <c r="AZ497" i="2" s="1"/>
  <c r="AZ496" i="2" s="1"/>
  <c r="AZ495" i="2" s="1"/>
  <c r="AZ494" i="2" s="1"/>
  <c r="AZ493" i="2" s="1"/>
  <c r="AZ492" i="2" s="1"/>
  <c r="AZ491" i="2" s="1"/>
  <c r="AZ490" i="2" s="1"/>
  <c r="AZ489" i="2" s="1"/>
  <c r="AZ488" i="2" s="1"/>
  <c r="AZ487" i="2" s="1"/>
  <c r="AZ486" i="2" s="1"/>
  <c r="AZ485" i="2" s="1"/>
  <c r="AZ484" i="2" s="1"/>
  <c r="AZ483" i="2" s="1"/>
  <c r="AZ482" i="2" s="1"/>
  <c r="AZ481" i="2" s="1"/>
  <c r="AZ480" i="2" s="1"/>
  <c r="AZ479" i="2" s="1"/>
  <c r="AZ478" i="2" s="1"/>
  <c r="AZ477" i="2" s="1"/>
  <c r="AZ476" i="2" s="1"/>
  <c r="AZ475" i="2" s="1"/>
  <c r="AZ474" i="2" s="1"/>
  <c r="AZ473" i="2" s="1"/>
  <c r="AZ472" i="2" s="1"/>
  <c r="AZ471" i="2" s="1"/>
  <c r="AZ470" i="2" s="1"/>
  <c r="AZ469" i="2" s="1"/>
  <c r="AZ468" i="2" s="1"/>
  <c r="AZ467" i="2" s="1"/>
  <c r="AZ466" i="2" s="1"/>
  <c r="AZ465" i="2" s="1"/>
  <c r="AZ464" i="2" s="1"/>
  <c r="AZ463" i="2" s="1"/>
  <c r="AZ462" i="2" s="1"/>
  <c r="AZ461" i="2" s="1"/>
  <c r="AZ460" i="2" s="1"/>
  <c r="AZ459" i="2" s="1"/>
  <c r="AZ458" i="2" s="1"/>
  <c r="AZ457" i="2" s="1"/>
  <c r="AZ456" i="2" s="1"/>
  <c r="AZ455" i="2" s="1"/>
  <c r="AZ454" i="2" s="1"/>
  <c r="AZ453" i="2" s="1"/>
  <c r="AZ452" i="2" s="1"/>
  <c r="AZ451" i="2" s="1"/>
  <c r="AZ450" i="2" s="1"/>
  <c r="AZ449" i="2" s="1"/>
  <c r="AZ448" i="2" s="1"/>
  <c r="AZ447" i="2" s="1"/>
  <c r="AZ446" i="2" s="1"/>
  <c r="AZ445" i="2" s="1"/>
  <c r="AZ444" i="2" s="1"/>
  <c r="AZ443" i="2" s="1"/>
  <c r="AZ442" i="2" s="1"/>
  <c r="AZ441" i="2" s="1"/>
  <c r="AZ440" i="2" s="1"/>
  <c r="AZ439" i="2" s="1"/>
  <c r="AZ438" i="2" s="1"/>
  <c r="AZ437" i="2" s="1"/>
  <c r="AZ436" i="2" s="1"/>
  <c r="AZ435" i="2" s="1"/>
  <c r="AZ434" i="2" s="1"/>
  <c r="AZ433" i="2" s="1"/>
  <c r="AZ432" i="2" s="1"/>
  <c r="AZ431" i="2" s="1"/>
  <c r="AZ430" i="2" s="1"/>
  <c r="AZ429" i="2" s="1"/>
  <c r="AZ428" i="2" s="1"/>
  <c r="AZ427" i="2" s="1"/>
  <c r="AZ426" i="2" s="1"/>
  <c r="AZ425" i="2" s="1"/>
  <c r="AZ424" i="2" s="1"/>
  <c r="AZ423" i="2" s="1"/>
  <c r="AZ422" i="2" s="1"/>
  <c r="AZ421" i="2" s="1"/>
  <c r="AZ420" i="2" s="1"/>
  <c r="AZ419" i="2" s="1"/>
  <c r="AZ418" i="2" s="1"/>
  <c r="AZ417" i="2" s="1"/>
  <c r="AZ416" i="2" s="1"/>
  <c r="AZ415" i="2" s="1"/>
  <c r="AZ414" i="2" s="1"/>
  <c r="AZ413" i="2" s="1"/>
  <c r="AZ412" i="2" s="1"/>
  <c r="AZ411" i="2" s="1"/>
  <c r="AZ410" i="2" s="1"/>
  <c r="AZ409" i="2" s="1"/>
  <c r="AZ408" i="2" s="1"/>
  <c r="AZ407" i="2" s="1"/>
  <c r="AZ406" i="2" s="1"/>
  <c r="AZ405" i="2" s="1"/>
  <c r="AZ404" i="2" s="1"/>
  <c r="AZ403" i="2" s="1"/>
  <c r="AZ402" i="2" s="1"/>
  <c r="AZ401" i="2" s="1"/>
  <c r="AZ400" i="2" s="1"/>
  <c r="AZ399" i="2" s="1"/>
  <c r="AZ398" i="2" s="1"/>
  <c r="AZ397" i="2" s="1"/>
  <c r="AZ396" i="2" s="1"/>
  <c r="AZ395" i="2" s="1"/>
  <c r="AZ394" i="2" s="1"/>
  <c r="AZ393" i="2" s="1"/>
  <c r="AZ392" i="2" s="1"/>
  <c r="AZ391" i="2" s="1"/>
  <c r="AZ390" i="2" s="1"/>
  <c r="AZ389" i="2" s="1"/>
  <c r="AZ388" i="2" s="1"/>
  <c r="AZ387" i="2" s="1"/>
  <c r="AZ386" i="2" s="1"/>
  <c r="AZ385" i="2" s="1"/>
  <c r="AZ384" i="2" s="1"/>
  <c r="AZ383" i="2" s="1"/>
  <c r="AZ382" i="2" s="1"/>
  <c r="AZ381" i="2" s="1"/>
  <c r="AZ380" i="2" s="1"/>
  <c r="AZ379" i="2" s="1"/>
  <c r="AZ378" i="2" s="1"/>
  <c r="AZ377" i="2" s="1"/>
  <c r="AZ376" i="2" s="1"/>
  <c r="AZ375" i="2" s="1"/>
  <c r="AZ374" i="2" s="1"/>
  <c r="AZ373" i="2" s="1"/>
  <c r="AZ372" i="2" s="1"/>
  <c r="AZ371" i="2" s="1"/>
  <c r="AZ370" i="2" s="1"/>
  <c r="AZ369" i="2" s="1"/>
  <c r="AZ368" i="2" s="1"/>
  <c r="AZ367" i="2" s="1"/>
  <c r="AZ366" i="2" s="1"/>
  <c r="AZ365" i="2" s="1"/>
  <c r="AZ364" i="2" s="1"/>
  <c r="AZ363" i="2" s="1"/>
  <c r="AZ362" i="2" s="1"/>
  <c r="AZ361" i="2" s="1"/>
  <c r="AZ360" i="2" s="1"/>
  <c r="AZ359" i="2" s="1"/>
  <c r="AZ358" i="2" s="1"/>
  <c r="AZ357" i="2" s="1"/>
  <c r="AZ356" i="2" s="1"/>
  <c r="AZ355" i="2" s="1"/>
  <c r="AZ354" i="2" s="1"/>
  <c r="AZ353" i="2" s="1"/>
  <c r="AZ352" i="2" s="1"/>
  <c r="AZ351" i="2" s="1"/>
  <c r="AZ350" i="2" s="1"/>
  <c r="AZ349" i="2" s="1"/>
  <c r="AZ348" i="2" s="1"/>
  <c r="AZ347" i="2" s="1"/>
  <c r="AZ346" i="2" s="1"/>
  <c r="AZ345" i="2" s="1"/>
  <c r="AZ344" i="2" s="1"/>
  <c r="AZ343" i="2" s="1"/>
  <c r="AZ342" i="2" s="1"/>
  <c r="AZ341" i="2" s="1"/>
  <c r="AZ340" i="2" s="1"/>
  <c r="AZ339" i="2" s="1"/>
  <c r="AZ338" i="2" s="1"/>
  <c r="AZ337" i="2" s="1"/>
  <c r="AZ336" i="2" s="1"/>
  <c r="AZ335" i="2" s="1"/>
  <c r="AZ334" i="2" s="1"/>
  <c r="AZ333" i="2" s="1"/>
  <c r="AZ332" i="2" s="1"/>
  <c r="AZ331" i="2" s="1"/>
  <c r="AZ330" i="2" s="1"/>
  <c r="AZ329" i="2" s="1"/>
  <c r="AZ328" i="2" s="1"/>
  <c r="AZ327" i="2" s="1"/>
  <c r="AZ326" i="2" s="1"/>
  <c r="AZ325" i="2" s="1"/>
  <c r="AZ324" i="2" s="1"/>
  <c r="AZ323" i="2" s="1"/>
  <c r="AZ322" i="2" s="1"/>
  <c r="AZ321" i="2" s="1"/>
  <c r="AZ320" i="2" s="1"/>
  <c r="AZ319" i="2" s="1"/>
  <c r="AZ318" i="2" s="1"/>
  <c r="AZ317" i="2" s="1"/>
  <c r="AZ316" i="2" s="1"/>
  <c r="AZ315" i="2" s="1"/>
  <c r="AZ314" i="2" s="1"/>
  <c r="AZ313" i="2" s="1"/>
  <c r="AZ312" i="2" s="1"/>
  <c r="AZ311" i="2" s="1"/>
  <c r="AZ310" i="2" s="1"/>
  <c r="AZ309" i="2" s="1"/>
  <c r="AZ308" i="2" s="1"/>
  <c r="AZ307" i="2" s="1"/>
  <c r="AZ306" i="2" s="1"/>
  <c r="AZ305" i="2" s="1"/>
  <c r="AZ304" i="2" s="1"/>
  <c r="AZ303" i="2" s="1"/>
  <c r="AZ302" i="2" s="1"/>
  <c r="AZ301" i="2" s="1"/>
  <c r="AZ300" i="2" s="1"/>
  <c r="AZ299" i="2" s="1"/>
  <c r="AZ298" i="2" s="1"/>
  <c r="AZ297" i="2" s="1"/>
  <c r="AZ296" i="2" s="1"/>
  <c r="AZ295" i="2" s="1"/>
  <c r="AZ294" i="2" s="1"/>
  <c r="AZ293" i="2" s="1"/>
  <c r="AZ292" i="2" s="1"/>
  <c r="AZ291" i="2" s="1"/>
  <c r="AZ290" i="2" s="1"/>
  <c r="AZ289" i="2" s="1"/>
  <c r="AZ288" i="2" s="1"/>
  <c r="AZ287" i="2" s="1"/>
  <c r="AZ286" i="2" s="1"/>
  <c r="AZ285" i="2" s="1"/>
  <c r="AZ284" i="2" s="1"/>
  <c r="AZ283" i="2" s="1"/>
  <c r="AZ282" i="2" s="1"/>
  <c r="AZ281" i="2" s="1"/>
  <c r="AZ280" i="2" s="1"/>
  <c r="AZ279" i="2" s="1"/>
  <c r="AZ278" i="2" s="1"/>
  <c r="AZ277" i="2" s="1"/>
  <c r="AZ276" i="2" s="1"/>
  <c r="AZ275" i="2" s="1"/>
  <c r="AZ274" i="2" s="1"/>
  <c r="AZ273" i="2" s="1"/>
  <c r="AZ272" i="2" s="1"/>
  <c r="AZ271" i="2" s="1"/>
  <c r="AZ270" i="2" s="1"/>
  <c r="AZ269" i="2" s="1"/>
  <c r="AZ268" i="2" s="1"/>
  <c r="AZ267" i="2" s="1"/>
  <c r="AZ266" i="2" s="1"/>
  <c r="AZ265" i="2" s="1"/>
  <c r="AZ264" i="2" s="1"/>
  <c r="AZ263" i="2" s="1"/>
  <c r="AZ262" i="2" s="1"/>
  <c r="AZ261" i="2" s="1"/>
  <c r="AZ260" i="2" s="1"/>
  <c r="AZ259" i="2" s="1"/>
  <c r="AZ258" i="2" s="1"/>
  <c r="AZ257" i="2" s="1"/>
  <c r="AZ256" i="2" s="1"/>
  <c r="AZ255" i="2" s="1"/>
  <c r="AZ254" i="2" s="1"/>
  <c r="AZ253" i="2" s="1"/>
  <c r="AZ252" i="2" s="1"/>
  <c r="AZ251" i="2" s="1"/>
  <c r="AZ250" i="2" s="1"/>
  <c r="AZ249" i="2" s="1"/>
  <c r="AZ248" i="2" s="1"/>
  <c r="AZ247" i="2" s="1"/>
  <c r="AZ246" i="2" s="1"/>
  <c r="AZ245" i="2" s="1"/>
  <c r="AZ244" i="2" s="1"/>
  <c r="AZ243" i="2" s="1"/>
  <c r="AZ242" i="2" s="1"/>
  <c r="AZ241" i="2" s="1"/>
  <c r="AZ240" i="2" s="1"/>
  <c r="AZ239" i="2" s="1"/>
  <c r="AZ238" i="2" s="1"/>
  <c r="AZ237" i="2" s="1"/>
  <c r="AZ236" i="2" s="1"/>
  <c r="AZ235" i="2" s="1"/>
  <c r="AZ234" i="2" s="1"/>
  <c r="AZ233" i="2" s="1"/>
  <c r="AZ232" i="2" s="1"/>
  <c r="AZ231" i="2" s="1"/>
  <c r="AZ230" i="2" s="1"/>
  <c r="AZ229" i="2" s="1"/>
  <c r="AZ228" i="2" s="1"/>
  <c r="AZ227" i="2" s="1"/>
  <c r="AZ226" i="2" s="1"/>
  <c r="AZ225" i="2" s="1"/>
  <c r="AZ224" i="2" s="1"/>
  <c r="AZ223" i="2" s="1"/>
  <c r="AZ222" i="2" s="1"/>
  <c r="AZ221" i="2" s="1"/>
  <c r="AZ220" i="2" s="1"/>
  <c r="AZ219" i="2" s="1"/>
  <c r="AZ218" i="2" s="1"/>
  <c r="AZ217" i="2" s="1"/>
  <c r="AZ216" i="2" s="1"/>
  <c r="AZ215" i="2" s="1"/>
  <c r="AZ214" i="2" s="1"/>
  <c r="AZ213" i="2" s="1"/>
  <c r="AZ212" i="2" s="1"/>
  <c r="AZ211" i="2" s="1"/>
  <c r="AZ210" i="2" s="1"/>
  <c r="AZ209" i="2" s="1"/>
  <c r="AZ208" i="2" s="1"/>
  <c r="AZ207" i="2" s="1"/>
  <c r="AZ206" i="2" s="1"/>
  <c r="AZ205" i="2" s="1"/>
  <c r="AZ204" i="2" s="1"/>
  <c r="AZ203" i="2" s="1"/>
  <c r="AZ202" i="2" s="1"/>
  <c r="AZ201" i="2" s="1"/>
  <c r="AZ200" i="2" s="1"/>
  <c r="AZ199" i="2" s="1"/>
  <c r="AZ198" i="2" s="1"/>
  <c r="AZ197" i="2" s="1"/>
  <c r="AZ196" i="2" s="1"/>
  <c r="AZ195" i="2" s="1"/>
  <c r="AZ194" i="2" s="1"/>
  <c r="AZ193" i="2" s="1"/>
  <c r="AZ192" i="2" s="1"/>
  <c r="AZ191" i="2" s="1"/>
  <c r="AZ190" i="2" s="1"/>
  <c r="AZ189" i="2" s="1"/>
  <c r="AZ188" i="2" s="1"/>
  <c r="AZ187" i="2" s="1"/>
  <c r="AZ186" i="2" s="1"/>
  <c r="AZ185" i="2" s="1"/>
  <c r="AZ184" i="2" s="1"/>
  <c r="AZ183" i="2" s="1"/>
  <c r="AZ182" i="2" s="1"/>
  <c r="AZ181" i="2" s="1"/>
  <c r="AZ180" i="2" s="1"/>
  <c r="AZ179" i="2" s="1"/>
  <c r="AZ178" i="2" s="1"/>
  <c r="AZ177" i="2" s="1"/>
  <c r="AZ176" i="2" s="1"/>
  <c r="AZ175" i="2" s="1"/>
  <c r="AZ174" i="2" s="1"/>
  <c r="AZ173" i="2" s="1"/>
  <c r="AZ172" i="2" s="1"/>
  <c r="AZ171" i="2" s="1"/>
  <c r="AZ170" i="2" s="1"/>
  <c r="AZ169" i="2" s="1"/>
  <c r="AZ168" i="2" s="1"/>
  <c r="AZ167" i="2" s="1"/>
  <c r="AZ166" i="2" s="1"/>
  <c r="AZ165" i="2" s="1"/>
  <c r="AZ164" i="2" s="1"/>
  <c r="AZ163" i="2" s="1"/>
  <c r="AZ162" i="2" s="1"/>
  <c r="AZ161" i="2" s="1"/>
  <c r="AZ160" i="2" s="1"/>
  <c r="AZ159" i="2" s="1"/>
  <c r="AZ158" i="2" s="1"/>
  <c r="AZ157" i="2" s="1"/>
  <c r="AZ156" i="2" s="1"/>
  <c r="AZ155" i="2" s="1"/>
  <c r="AZ154" i="2" s="1"/>
  <c r="AZ153" i="2" s="1"/>
  <c r="AZ152" i="2" s="1"/>
  <c r="AZ151" i="2" s="1"/>
  <c r="AZ150" i="2" s="1"/>
  <c r="AZ149" i="2" s="1"/>
  <c r="AZ148" i="2" s="1"/>
  <c r="AZ147" i="2" s="1"/>
  <c r="AZ146" i="2" s="1"/>
  <c r="AZ145" i="2" s="1"/>
  <c r="AZ144" i="2" s="1"/>
  <c r="AZ143" i="2" s="1"/>
  <c r="AZ142" i="2" s="1"/>
  <c r="AZ141" i="2" s="1"/>
  <c r="AZ140" i="2" s="1"/>
  <c r="AZ139" i="2" s="1"/>
  <c r="AZ138" i="2" s="1"/>
  <c r="AZ137" i="2" s="1"/>
  <c r="AZ136" i="2" s="1"/>
  <c r="AZ135" i="2" s="1"/>
  <c r="AZ134" i="2" s="1"/>
  <c r="AZ133" i="2" s="1"/>
  <c r="AZ132" i="2" s="1"/>
  <c r="AZ131" i="2" s="1"/>
  <c r="AZ130" i="2" s="1"/>
  <c r="AZ129" i="2" s="1"/>
  <c r="AZ128" i="2" s="1"/>
  <c r="AZ127" i="2" s="1"/>
  <c r="AZ126" i="2" s="1"/>
  <c r="AZ125" i="2" s="1"/>
  <c r="AZ124" i="2" s="1"/>
  <c r="AZ123" i="2" s="1"/>
  <c r="AZ122" i="2" s="1"/>
  <c r="AZ121" i="2" s="1"/>
  <c r="AZ120" i="2" s="1"/>
  <c r="AZ119" i="2" s="1"/>
  <c r="AZ118" i="2" s="1"/>
  <c r="AZ117" i="2" s="1"/>
  <c r="AZ116" i="2" s="1"/>
  <c r="AZ115" i="2" s="1"/>
  <c r="AZ114" i="2" s="1"/>
  <c r="AZ113" i="2" s="1"/>
  <c r="AZ112" i="2" s="1"/>
  <c r="AZ111" i="2" s="1"/>
  <c r="AZ110" i="2" s="1"/>
  <c r="AZ109" i="2" s="1"/>
  <c r="AZ108" i="2" s="1"/>
  <c r="AZ107" i="2" s="1"/>
  <c r="AZ106" i="2" s="1"/>
  <c r="AZ105" i="2" s="1"/>
  <c r="AZ104" i="2" s="1"/>
  <c r="AZ103" i="2" s="1"/>
  <c r="AZ102" i="2" s="1"/>
  <c r="AZ101" i="2" s="1"/>
  <c r="AZ100" i="2" s="1"/>
  <c r="AZ99" i="2" s="1"/>
  <c r="AZ98" i="2" s="1"/>
  <c r="AZ97" i="2" s="1"/>
  <c r="AZ96" i="2" s="1"/>
  <c r="AZ95" i="2" s="1"/>
  <c r="AZ94" i="2" s="1"/>
  <c r="AZ93" i="2" s="1"/>
  <c r="AZ92" i="2" s="1"/>
  <c r="AZ91" i="2" s="1"/>
  <c r="AZ90" i="2" s="1"/>
  <c r="AZ89" i="2" s="1"/>
  <c r="AZ88" i="2" s="1"/>
  <c r="AZ87" i="2" s="1"/>
  <c r="AZ86" i="2" s="1"/>
  <c r="AZ85" i="2" s="1"/>
  <c r="AZ84" i="2" s="1"/>
  <c r="AZ83" i="2" s="1"/>
  <c r="AZ82" i="2" s="1"/>
  <c r="AZ81" i="2" s="1"/>
  <c r="AZ80" i="2" s="1"/>
  <c r="AZ79" i="2" s="1"/>
  <c r="AZ78" i="2" s="1"/>
  <c r="AZ77" i="2" s="1"/>
  <c r="AZ76" i="2" s="1"/>
  <c r="AZ75" i="2" s="1"/>
  <c r="AZ74" i="2" s="1"/>
  <c r="AZ73" i="2" s="1"/>
  <c r="AZ72" i="2" s="1"/>
  <c r="AZ71" i="2" s="1"/>
  <c r="AZ70" i="2" s="1"/>
  <c r="AZ69" i="2" s="1"/>
  <c r="AZ68" i="2" s="1"/>
  <c r="AZ67" i="2" s="1"/>
  <c r="AZ66" i="2" s="1"/>
  <c r="AZ65" i="2" s="1"/>
  <c r="AZ64" i="2" s="1"/>
  <c r="AZ63" i="2" s="1"/>
  <c r="AZ62" i="2" s="1"/>
  <c r="AZ61" i="2" s="1"/>
  <c r="AZ60" i="2" s="1"/>
  <c r="AZ59" i="2" s="1"/>
  <c r="AZ58" i="2" s="1"/>
  <c r="AZ57" i="2" s="1"/>
  <c r="AZ56" i="2" s="1"/>
  <c r="AZ55" i="2" s="1"/>
  <c r="AZ54" i="2" s="1"/>
  <c r="AZ53" i="2" s="1"/>
  <c r="AZ52" i="2" s="1"/>
  <c r="AZ51" i="2" s="1"/>
  <c r="AZ50" i="2" s="1"/>
  <c r="AZ49" i="2" s="1"/>
  <c r="AZ48" i="2" s="1"/>
  <c r="AZ47" i="2" s="1"/>
  <c r="AZ46" i="2" s="1"/>
  <c r="AZ45" i="2" s="1"/>
  <c r="AZ44" i="2" s="1"/>
  <c r="AZ43" i="2" s="1"/>
  <c r="AZ42" i="2" s="1"/>
  <c r="AZ41" i="2" s="1"/>
  <c r="AZ40" i="2" s="1"/>
  <c r="AZ39" i="2" s="1"/>
  <c r="AZ38" i="2" s="1"/>
  <c r="AZ37" i="2" s="1"/>
  <c r="AZ36" i="2" s="1"/>
  <c r="AZ35" i="2" s="1"/>
  <c r="AZ34" i="2" s="1"/>
  <c r="AZ33" i="2" s="1"/>
  <c r="AZ32" i="2" s="1"/>
  <c r="AZ31" i="2" s="1"/>
  <c r="AZ30" i="2" s="1"/>
  <c r="AZ29" i="2" s="1"/>
  <c r="AZ28" i="2" s="1"/>
  <c r="AZ27" i="2" s="1"/>
  <c r="AZ26" i="2" s="1"/>
  <c r="AZ25" i="2" s="1"/>
  <c r="AZ24" i="2" s="1"/>
  <c r="AZ23" i="2" s="1"/>
  <c r="AZ22" i="2" s="1"/>
  <c r="AZ21" i="2" s="1"/>
  <c r="AZ20" i="2" s="1"/>
  <c r="AZ19" i="2" s="1"/>
  <c r="AZ18" i="2" s="1"/>
  <c r="AZ17" i="2" s="1"/>
  <c r="BA665" i="2"/>
  <c r="AC666" i="2"/>
  <c r="AD666" i="2"/>
  <c r="AD665" i="2" s="1"/>
  <c r="AD664" i="2" s="1"/>
  <c r="AD663" i="2" s="1"/>
  <c r="AD662" i="2" s="1"/>
  <c r="AD661" i="2" s="1"/>
  <c r="AD660" i="2" s="1"/>
  <c r="AD659" i="2" s="1"/>
  <c r="AD658" i="2" s="1"/>
  <c r="AD657" i="2" s="1"/>
  <c r="AD656" i="2" s="1"/>
  <c r="AD655" i="2" s="1"/>
  <c r="AD654" i="2" s="1"/>
  <c r="AD653" i="2" s="1"/>
  <c r="AD652" i="2" s="1"/>
  <c r="AD651" i="2" s="1"/>
  <c r="AD650" i="2" s="1"/>
  <c r="AD649" i="2" s="1"/>
  <c r="AD648" i="2" s="1"/>
  <c r="AD647" i="2" s="1"/>
  <c r="AD646" i="2" s="1"/>
  <c r="AD645" i="2" s="1"/>
  <c r="AD644" i="2" s="1"/>
  <c r="AD643" i="2" s="1"/>
  <c r="AD642" i="2" s="1"/>
  <c r="AD641" i="2" s="1"/>
  <c r="AD640" i="2" s="1"/>
  <c r="AD639" i="2" s="1"/>
  <c r="AD638" i="2" s="1"/>
  <c r="AD637" i="2" s="1"/>
  <c r="AD636" i="2" s="1"/>
  <c r="AD635" i="2" s="1"/>
  <c r="AD634" i="2" s="1"/>
  <c r="AD633" i="2" s="1"/>
  <c r="AD632" i="2" s="1"/>
  <c r="AD631" i="2" s="1"/>
  <c r="AD630" i="2" s="1"/>
  <c r="AD629" i="2" s="1"/>
  <c r="AD628" i="2" s="1"/>
  <c r="AD627" i="2" s="1"/>
  <c r="AD626" i="2" s="1"/>
  <c r="AD625" i="2" s="1"/>
  <c r="AD624" i="2" s="1"/>
  <c r="AD623" i="2" s="1"/>
  <c r="AD622" i="2" s="1"/>
  <c r="AD621" i="2" s="1"/>
  <c r="AD620" i="2" s="1"/>
  <c r="AD619" i="2" s="1"/>
  <c r="AD618" i="2" s="1"/>
  <c r="AD617" i="2" s="1"/>
  <c r="AD616" i="2" s="1"/>
  <c r="AD615" i="2" s="1"/>
  <c r="AD614" i="2" s="1"/>
  <c r="AD613" i="2" s="1"/>
  <c r="AD612" i="2" s="1"/>
  <c r="AD611" i="2" s="1"/>
  <c r="AD610" i="2" s="1"/>
  <c r="AD609" i="2" s="1"/>
  <c r="AD608" i="2" s="1"/>
  <c r="AD607" i="2" s="1"/>
  <c r="AD606" i="2" s="1"/>
  <c r="AD605" i="2" s="1"/>
  <c r="AD604" i="2" s="1"/>
  <c r="AD603" i="2" s="1"/>
  <c r="AD602" i="2" s="1"/>
  <c r="AD601" i="2" s="1"/>
  <c r="AD600" i="2" s="1"/>
  <c r="AD599" i="2" s="1"/>
  <c r="AD598" i="2" s="1"/>
  <c r="AD597" i="2" s="1"/>
  <c r="AD596" i="2" s="1"/>
  <c r="AD595" i="2" s="1"/>
  <c r="AD594" i="2" s="1"/>
  <c r="AD593" i="2" s="1"/>
  <c r="AD592" i="2" s="1"/>
  <c r="AD591" i="2" s="1"/>
  <c r="AD590" i="2" s="1"/>
  <c r="AD589" i="2" s="1"/>
  <c r="AD588" i="2" s="1"/>
  <c r="AD587" i="2" s="1"/>
  <c r="AD586" i="2" s="1"/>
  <c r="AD585" i="2" s="1"/>
  <c r="AD584" i="2" s="1"/>
  <c r="AD583" i="2" s="1"/>
  <c r="AD582" i="2" s="1"/>
  <c r="AD581" i="2" s="1"/>
  <c r="AD580" i="2" s="1"/>
  <c r="AD579" i="2" s="1"/>
  <c r="AD578" i="2" s="1"/>
  <c r="AD577" i="2" s="1"/>
  <c r="AD576" i="2" s="1"/>
  <c r="AD575" i="2" s="1"/>
  <c r="AD574" i="2" s="1"/>
  <c r="AD573" i="2" s="1"/>
  <c r="AD572" i="2" s="1"/>
  <c r="AD571" i="2" s="1"/>
  <c r="AD570" i="2" s="1"/>
  <c r="AD569" i="2" s="1"/>
  <c r="AD568" i="2" s="1"/>
  <c r="AD567" i="2" s="1"/>
  <c r="AD566" i="2" s="1"/>
  <c r="AD565" i="2" s="1"/>
  <c r="AD564" i="2" s="1"/>
  <c r="AD563" i="2" s="1"/>
  <c r="AD562" i="2" s="1"/>
  <c r="AD561" i="2" s="1"/>
  <c r="AD560" i="2" s="1"/>
  <c r="AD559" i="2" s="1"/>
  <c r="AD558" i="2" s="1"/>
  <c r="AD557" i="2" s="1"/>
  <c r="AD556" i="2" s="1"/>
  <c r="AD555" i="2" s="1"/>
  <c r="AD554" i="2" s="1"/>
  <c r="AD553" i="2" s="1"/>
  <c r="AD552" i="2" s="1"/>
  <c r="AD551" i="2" s="1"/>
  <c r="AD550" i="2" s="1"/>
  <c r="AD549" i="2" s="1"/>
  <c r="AD548" i="2" s="1"/>
  <c r="AD547" i="2" s="1"/>
  <c r="AD546" i="2" s="1"/>
  <c r="AD545" i="2" s="1"/>
  <c r="AD544" i="2" s="1"/>
  <c r="AD543" i="2" s="1"/>
  <c r="AD542" i="2" s="1"/>
  <c r="AD541" i="2" s="1"/>
  <c r="AD540" i="2" s="1"/>
  <c r="AD539" i="2" s="1"/>
  <c r="AD538" i="2" s="1"/>
  <c r="AD537" i="2" s="1"/>
  <c r="AD536" i="2" s="1"/>
  <c r="AD535" i="2" s="1"/>
  <c r="AD534" i="2" s="1"/>
  <c r="AD533" i="2" s="1"/>
  <c r="AD532" i="2" s="1"/>
  <c r="AD531" i="2" s="1"/>
  <c r="AD530" i="2" s="1"/>
  <c r="AD529" i="2" s="1"/>
  <c r="AD528" i="2" s="1"/>
  <c r="AD527" i="2" s="1"/>
  <c r="AD526" i="2" s="1"/>
  <c r="AD525" i="2" s="1"/>
  <c r="AD524" i="2" s="1"/>
  <c r="AD523" i="2" s="1"/>
  <c r="AD522" i="2" s="1"/>
  <c r="AD521" i="2" s="1"/>
  <c r="AD520" i="2" s="1"/>
  <c r="AD519" i="2" s="1"/>
  <c r="AD518" i="2" s="1"/>
  <c r="AD517" i="2" s="1"/>
  <c r="AD516" i="2" s="1"/>
  <c r="AD515" i="2" s="1"/>
  <c r="AD514" i="2" s="1"/>
  <c r="AD513" i="2" s="1"/>
  <c r="AD512" i="2" s="1"/>
  <c r="AD511" i="2" s="1"/>
  <c r="AD510" i="2" s="1"/>
  <c r="AD509" i="2" s="1"/>
  <c r="AD508" i="2" s="1"/>
  <c r="AD507" i="2" s="1"/>
  <c r="AD506" i="2" s="1"/>
  <c r="AD505" i="2" s="1"/>
  <c r="AD504" i="2" s="1"/>
  <c r="AD503" i="2" s="1"/>
  <c r="AD502" i="2" s="1"/>
  <c r="AD501" i="2" s="1"/>
  <c r="AD500" i="2" s="1"/>
  <c r="AD499" i="2" s="1"/>
  <c r="AD498" i="2" s="1"/>
  <c r="AD497" i="2" s="1"/>
  <c r="AD496" i="2" s="1"/>
  <c r="AD495" i="2" s="1"/>
  <c r="AD494" i="2" s="1"/>
  <c r="AD493" i="2" s="1"/>
  <c r="AD492" i="2" s="1"/>
  <c r="AD491" i="2" s="1"/>
  <c r="AD490" i="2" s="1"/>
  <c r="AD489" i="2" s="1"/>
  <c r="AD488" i="2" s="1"/>
  <c r="AD487" i="2" s="1"/>
  <c r="AD486" i="2" s="1"/>
  <c r="AD485" i="2" s="1"/>
  <c r="AD484" i="2" s="1"/>
  <c r="AD483" i="2" s="1"/>
  <c r="AD482" i="2" s="1"/>
  <c r="AD481" i="2" s="1"/>
  <c r="AD480" i="2" s="1"/>
  <c r="AD479" i="2" s="1"/>
  <c r="AD478" i="2" s="1"/>
  <c r="AD477" i="2" s="1"/>
  <c r="AD476" i="2" s="1"/>
  <c r="AD475" i="2" s="1"/>
  <c r="AD474" i="2" s="1"/>
  <c r="AD473" i="2" s="1"/>
  <c r="AD472" i="2" s="1"/>
  <c r="AD471" i="2" s="1"/>
  <c r="AD470" i="2" s="1"/>
  <c r="AD469" i="2" s="1"/>
  <c r="AD468" i="2" s="1"/>
  <c r="AD467" i="2" s="1"/>
  <c r="AD466" i="2" s="1"/>
  <c r="AD465" i="2" s="1"/>
  <c r="AD464" i="2" s="1"/>
  <c r="AD463" i="2" s="1"/>
  <c r="AD462" i="2" s="1"/>
  <c r="AD461" i="2" s="1"/>
  <c r="AD460" i="2" s="1"/>
  <c r="AD459" i="2" s="1"/>
  <c r="AD458" i="2" s="1"/>
  <c r="AD457" i="2" s="1"/>
  <c r="AD456" i="2" s="1"/>
  <c r="AD455" i="2" s="1"/>
  <c r="AD454" i="2" s="1"/>
  <c r="AD453" i="2" s="1"/>
  <c r="AD452" i="2" s="1"/>
  <c r="AD451" i="2" s="1"/>
  <c r="AD450" i="2" s="1"/>
  <c r="AD449" i="2" s="1"/>
  <c r="AD448" i="2" s="1"/>
  <c r="AD447" i="2" s="1"/>
  <c r="AD446" i="2" s="1"/>
  <c r="AD445" i="2" s="1"/>
  <c r="AD444" i="2" s="1"/>
  <c r="AD443" i="2" s="1"/>
  <c r="AD442" i="2" s="1"/>
  <c r="AD441" i="2" s="1"/>
  <c r="AD440" i="2" s="1"/>
  <c r="AD439" i="2" s="1"/>
  <c r="AD438" i="2" s="1"/>
  <c r="AD437" i="2" s="1"/>
  <c r="AD436" i="2" s="1"/>
  <c r="AD435" i="2" s="1"/>
  <c r="AD434" i="2" s="1"/>
  <c r="AD433" i="2" s="1"/>
  <c r="AD432" i="2" s="1"/>
  <c r="AD431" i="2" s="1"/>
  <c r="AD430" i="2" s="1"/>
  <c r="AD429" i="2" s="1"/>
  <c r="AD428" i="2" s="1"/>
  <c r="AD427" i="2" s="1"/>
  <c r="AD426" i="2" s="1"/>
  <c r="AD425" i="2" s="1"/>
  <c r="AD424" i="2" s="1"/>
  <c r="AD423" i="2" s="1"/>
  <c r="AD422" i="2" s="1"/>
  <c r="AD421" i="2" s="1"/>
  <c r="AD420" i="2" s="1"/>
  <c r="AD419" i="2" s="1"/>
  <c r="AD418" i="2" s="1"/>
  <c r="AD417" i="2" s="1"/>
  <c r="AD416" i="2" s="1"/>
  <c r="AD415" i="2" s="1"/>
  <c r="AD414" i="2" s="1"/>
  <c r="AD413" i="2" s="1"/>
  <c r="AD412" i="2" s="1"/>
  <c r="AD411" i="2" s="1"/>
  <c r="AD410" i="2" s="1"/>
  <c r="AD409" i="2" s="1"/>
  <c r="AD408" i="2" s="1"/>
  <c r="AD407" i="2" s="1"/>
  <c r="AD406" i="2" s="1"/>
  <c r="AD405" i="2" s="1"/>
  <c r="AD404" i="2" s="1"/>
  <c r="AD403" i="2" s="1"/>
  <c r="AD402" i="2" s="1"/>
  <c r="AD401" i="2" s="1"/>
  <c r="AD400" i="2" s="1"/>
  <c r="AD399" i="2" s="1"/>
  <c r="AD398" i="2" s="1"/>
  <c r="AD397" i="2" s="1"/>
  <c r="AD396" i="2" s="1"/>
  <c r="AD395" i="2" s="1"/>
  <c r="AD394" i="2" s="1"/>
  <c r="AD393" i="2" s="1"/>
  <c r="AD392" i="2" s="1"/>
  <c r="AD391" i="2" s="1"/>
  <c r="AD390" i="2" s="1"/>
  <c r="AD389" i="2" s="1"/>
  <c r="AD388" i="2" s="1"/>
  <c r="AD387" i="2" s="1"/>
  <c r="AD386" i="2" s="1"/>
  <c r="AD385" i="2" s="1"/>
  <c r="AD384" i="2" s="1"/>
  <c r="AD383" i="2" s="1"/>
  <c r="AD382" i="2" s="1"/>
  <c r="AD381" i="2" s="1"/>
  <c r="AD380" i="2" s="1"/>
  <c r="AD379" i="2" s="1"/>
  <c r="AD378" i="2" s="1"/>
  <c r="AD377" i="2" s="1"/>
  <c r="AD376" i="2" s="1"/>
  <c r="AD375" i="2" s="1"/>
  <c r="AD374" i="2" s="1"/>
  <c r="AD373" i="2" s="1"/>
  <c r="AD372" i="2" s="1"/>
  <c r="AD371" i="2" s="1"/>
  <c r="AD370" i="2" s="1"/>
  <c r="AD369" i="2" s="1"/>
  <c r="AD368" i="2" s="1"/>
  <c r="AD367" i="2" s="1"/>
  <c r="AD366" i="2" s="1"/>
  <c r="AD365" i="2" s="1"/>
  <c r="AD364" i="2" s="1"/>
  <c r="AD363" i="2" s="1"/>
  <c r="AD362" i="2" s="1"/>
  <c r="AD361" i="2" s="1"/>
  <c r="AD360" i="2" s="1"/>
  <c r="AD359" i="2" s="1"/>
  <c r="AD358" i="2" s="1"/>
  <c r="AD357" i="2" s="1"/>
  <c r="AD356" i="2" s="1"/>
  <c r="AD355" i="2" s="1"/>
  <c r="AD354" i="2" s="1"/>
  <c r="AD353" i="2" s="1"/>
  <c r="AD352" i="2" s="1"/>
  <c r="AD351" i="2" s="1"/>
  <c r="AD350" i="2" s="1"/>
  <c r="AD349" i="2" s="1"/>
  <c r="AD348" i="2" s="1"/>
  <c r="AD347" i="2" s="1"/>
  <c r="AD346" i="2" s="1"/>
  <c r="AD345" i="2" s="1"/>
  <c r="AD344" i="2" s="1"/>
  <c r="AD343" i="2" s="1"/>
  <c r="AD342" i="2" s="1"/>
  <c r="AD341" i="2" s="1"/>
  <c r="AD340" i="2" s="1"/>
  <c r="AD339" i="2" s="1"/>
  <c r="AD338" i="2" s="1"/>
  <c r="AD337" i="2" s="1"/>
  <c r="AD336" i="2" s="1"/>
  <c r="AD335" i="2" s="1"/>
  <c r="AD334" i="2" s="1"/>
  <c r="AD333" i="2" s="1"/>
  <c r="AD332" i="2" s="1"/>
  <c r="AD331" i="2" s="1"/>
  <c r="AD330" i="2" s="1"/>
  <c r="AD329" i="2" s="1"/>
  <c r="AD328" i="2" s="1"/>
  <c r="AD327" i="2" s="1"/>
  <c r="AD326" i="2" s="1"/>
  <c r="AD325" i="2" s="1"/>
  <c r="AD324" i="2" s="1"/>
  <c r="AD323" i="2" s="1"/>
  <c r="AD322" i="2" s="1"/>
  <c r="AD321" i="2" s="1"/>
  <c r="AD320" i="2" s="1"/>
  <c r="AD319" i="2" s="1"/>
  <c r="AD318" i="2" s="1"/>
  <c r="AD317" i="2" s="1"/>
  <c r="AD316" i="2" s="1"/>
  <c r="AD315" i="2" s="1"/>
  <c r="AD314" i="2" s="1"/>
  <c r="AD313" i="2" s="1"/>
  <c r="AD312" i="2" s="1"/>
  <c r="AD311" i="2" s="1"/>
  <c r="AD310" i="2" s="1"/>
  <c r="AD309" i="2" s="1"/>
  <c r="AD308" i="2" s="1"/>
  <c r="AD307" i="2" s="1"/>
  <c r="AD306" i="2" s="1"/>
  <c r="AD305" i="2" s="1"/>
  <c r="AD304" i="2" s="1"/>
  <c r="AD303" i="2" s="1"/>
  <c r="AD302" i="2" s="1"/>
  <c r="AD301" i="2" s="1"/>
  <c r="AD300" i="2" s="1"/>
  <c r="AD299" i="2" s="1"/>
  <c r="AD298" i="2" s="1"/>
  <c r="AD297" i="2" s="1"/>
  <c r="AD296" i="2" s="1"/>
  <c r="AD295" i="2" s="1"/>
  <c r="AD294" i="2" s="1"/>
  <c r="AD293" i="2" s="1"/>
  <c r="AD292" i="2" s="1"/>
  <c r="AD291" i="2" s="1"/>
  <c r="AD290" i="2" s="1"/>
  <c r="AD289" i="2" s="1"/>
  <c r="AD288" i="2" s="1"/>
  <c r="AD287" i="2" s="1"/>
  <c r="AD286" i="2" s="1"/>
  <c r="AD285" i="2" s="1"/>
  <c r="AD284" i="2" s="1"/>
  <c r="AD283" i="2" s="1"/>
  <c r="AD282" i="2" s="1"/>
  <c r="AD281" i="2" s="1"/>
  <c r="AD280" i="2" s="1"/>
  <c r="AD279" i="2" s="1"/>
  <c r="AD278" i="2" s="1"/>
  <c r="AD277" i="2" s="1"/>
  <c r="AD276" i="2" s="1"/>
  <c r="AD275" i="2" s="1"/>
  <c r="AD274" i="2" s="1"/>
  <c r="AD273" i="2" s="1"/>
  <c r="AD272" i="2" s="1"/>
  <c r="AD271" i="2" s="1"/>
  <c r="AD270" i="2" s="1"/>
  <c r="AD269" i="2" s="1"/>
  <c r="AD268" i="2" s="1"/>
  <c r="AD267" i="2" s="1"/>
  <c r="AD266" i="2" s="1"/>
  <c r="AD265" i="2" s="1"/>
  <c r="AD264" i="2" s="1"/>
  <c r="AD263" i="2" s="1"/>
  <c r="AD262" i="2" s="1"/>
  <c r="AD261" i="2" s="1"/>
  <c r="AD260" i="2" s="1"/>
  <c r="AD259" i="2" s="1"/>
  <c r="AD258" i="2" s="1"/>
  <c r="AD257" i="2" s="1"/>
  <c r="AD256" i="2" s="1"/>
  <c r="AD255" i="2" s="1"/>
  <c r="AD254" i="2" s="1"/>
  <c r="AD253" i="2" s="1"/>
  <c r="AD252" i="2" s="1"/>
  <c r="AD251" i="2" s="1"/>
  <c r="AD250" i="2" s="1"/>
  <c r="AD249" i="2" s="1"/>
  <c r="AD248" i="2" s="1"/>
  <c r="AD247" i="2" s="1"/>
  <c r="AD246" i="2" s="1"/>
  <c r="AD245" i="2" s="1"/>
  <c r="AD244" i="2" s="1"/>
  <c r="AD243" i="2" s="1"/>
  <c r="AD242" i="2" s="1"/>
  <c r="AD241" i="2" s="1"/>
  <c r="AD240" i="2" s="1"/>
  <c r="AD239" i="2" s="1"/>
  <c r="AD238" i="2" s="1"/>
  <c r="AD237" i="2" s="1"/>
  <c r="AD236" i="2" s="1"/>
  <c r="AD235" i="2" s="1"/>
  <c r="AD234" i="2" s="1"/>
  <c r="AD233" i="2" s="1"/>
  <c r="AD232" i="2" s="1"/>
  <c r="AD231" i="2" s="1"/>
  <c r="AD230" i="2" s="1"/>
  <c r="AD229" i="2" s="1"/>
  <c r="AD228" i="2" s="1"/>
  <c r="AD227" i="2" s="1"/>
  <c r="AD226" i="2" s="1"/>
  <c r="AD225" i="2" s="1"/>
  <c r="AD224" i="2" s="1"/>
  <c r="AD223" i="2" s="1"/>
  <c r="AD222" i="2" s="1"/>
  <c r="AD221" i="2" s="1"/>
  <c r="AD220" i="2" s="1"/>
  <c r="AD219" i="2" s="1"/>
  <c r="AD218" i="2" s="1"/>
  <c r="AD217" i="2" s="1"/>
  <c r="AD216" i="2" s="1"/>
  <c r="AD215" i="2" s="1"/>
  <c r="AD214" i="2" s="1"/>
  <c r="AD213" i="2" s="1"/>
  <c r="AD212" i="2" s="1"/>
  <c r="AD211" i="2" s="1"/>
  <c r="AD210" i="2" s="1"/>
  <c r="AD209" i="2" s="1"/>
  <c r="AD208" i="2" s="1"/>
  <c r="AD207" i="2" s="1"/>
  <c r="AD206" i="2" s="1"/>
  <c r="AD205" i="2" s="1"/>
  <c r="AD204" i="2" s="1"/>
  <c r="AD203" i="2" s="1"/>
  <c r="AD202" i="2" s="1"/>
  <c r="AD201" i="2" s="1"/>
  <c r="AD200" i="2" s="1"/>
  <c r="AD199" i="2" s="1"/>
  <c r="AD198" i="2" s="1"/>
  <c r="AD197" i="2" s="1"/>
  <c r="AD196" i="2" s="1"/>
  <c r="AD195" i="2" s="1"/>
  <c r="AD194" i="2" s="1"/>
  <c r="AD193" i="2" s="1"/>
  <c r="AD192" i="2" s="1"/>
  <c r="AD191" i="2" s="1"/>
  <c r="AD190" i="2" s="1"/>
  <c r="AD189" i="2" s="1"/>
  <c r="AD188" i="2" s="1"/>
  <c r="AD187" i="2" s="1"/>
  <c r="AD186" i="2" s="1"/>
  <c r="AD185" i="2" s="1"/>
  <c r="AD184" i="2" s="1"/>
  <c r="AD183" i="2" s="1"/>
  <c r="AD182" i="2" s="1"/>
  <c r="AD181" i="2" s="1"/>
  <c r="AD180" i="2" s="1"/>
  <c r="AD179" i="2" s="1"/>
  <c r="AD178" i="2" s="1"/>
  <c r="AD177" i="2" s="1"/>
  <c r="AD176" i="2" s="1"/>
  <c r="AD175" i="2" s="1"/>
  <c r="AD174" i="2" s="1"/>
  <c r="AD173" i="2" s="1"/>
  <c r="AD172" i="2" s="1"/>
  <c r="AD171" i="2" s="1"/>
  <c r="AD170" i="2" s="1"/>
  <c r="AD169" i="2" s="1"/>
  <c r="AD168" i="2" s="1"/>
  <c r="AD167" i="2" s="1"/>
  <c r="AD166" i="2" s="1"/>
  <c r="AD165" i="2" s="1"/>
  <c r="AD164" i="2" s="1"/>
  <c r="AD163" i="2" s="1"/>
  <c r="AD162" i="2" s="1"/>
  <c r="AD161" i="2" s="1"/>
  <c r="AD160" i="2" s="1"/>
  <c r="AD159" i="2" s="1"/>
  <c r="AD158" i="2" s="1"/>
  <c r="AD157" i="2" s="1"/>
  <c r="AD156" i="2" s="1"/>
  <c r="AD155" i="2" s="1"/>
  <c r="AD154" i="2" s="1"/>
  <c r="AD153" i="2" s="1"/>
  <c r="AD152" i="2" s="1"/>
  <c r="AD151" i="2" s="1"/>
  <c r="AD150" i="2" s="1"/>
  <c r="AD149" i="2" s="1"/>
  <c r="AD148" i="2" s="1"/>
  <c r="AD147" i="2" s="1"/>
  <c r="AD146" i="2" s="1"/>
  <c r="AD145" i="2" s="1"/>
  <c r="AD144" i="2" s="1"/>
  <c r="AD143" i="2" s="1"/>
  <c r="AD142" i="2" s="1"/>
  <c r="AD141" i="2" s="1"/>
  <c r="AD140" i="2" s="1"/>
  <c r="AD139" i="2" s="1"/>
  <c r="AD138" i="2" s="1"/>
  <c r="AD137" i="2" s="1"/>
  <c r="AD136" i="2" s="1"/>
  <c r="AD135" i="2" s="1"/>
  <c r="AD134" i="2" s="1"/>
  <c r="AD133" i="2" s="1"/>
  <c r="AD132" i="2" s="1"/>
  <c r="AD131" i="2" s="1"/>
  <c r="AD130" i="2" s="1"/>
  <c r="AD129" i="2" s="1"/>
  <c r="AD128" i="2" s="1"/>
  <c r="AD127" i="2" s="1"/>
  <c r="AD126" i="2" s="1"/>
  <c r="AD125" i="2" s="1"/>
  <c r="AD124" i="2" s="1"/>
  <c r="AD123" i="2" s="1"/>
  <c r="AD122" i="2" s="1"/>
  <c r="AD121" i="2" s="1"/>
  <c r="AD120" i="2" s="1"/>
  <c r="AD119" i="2" s="1"/>
  <c r="AD118" i="2" s="1"/>
  <c r="AD117" i="2" s="1"/>
  <c r="AD116" i="2" s="1"/>
  <c r="AD115" i="2" s="1"/>
  <c r="AD114" i="2" s="1"/>
  <c r="AD113" i="2" s="1"/>
  <c r="AD112" i="2" s="1"/>
  <c r="AD111" i="2" s="1"/>
  <c r="AD110" i="2" s="1"/>
  <c r="AD109" i="2" s="1"/>
  <c r="AD108" i="2" s="1"/>
  <c r="AD107" i="2" s="1"/>
  <c r="AD106" i="2" s="1"/>
  <c r="AD105" i="2" s="1"/>
  <c r="AD104" i="2" s="1"/>
  <c r="AD103" i="2" s="1"/>
  <c r="AD102" i="2" s="1"/>
  <c r="AD101" i="2" s="1"/>
  <c r="AD100" i="2" s="1"/>
  <c r="AD99" i="2" s="1"/>
  <c r="AD98" i="2" s="1"/>
  <c r="AD97" i="2" s="1"/>
  <c r="AD96" i="2" s="1"/>
  <c r="AD95" i="2" s="1"/>
  <c r="AD94" i="2" s="1"/>
  <c r="AD93" i="2" s="1"/>
  <c r="AD92" i="2" s="1"/>
  <c r="AD91" i="2" s="1"/>
  <c r="AD90" i="2" s="1"/>
  <c r="AD89" i="2" s="1"/>
  <c r="AD88" i="2" s="1"/>
  <c r="AD87" i="2" s="1"/>
  <c r="AD86" i="2" s="1"/>
  <c r="AD85" i="2" s="1"/>
  <c r="AD84" i="2" s="1"/>
  <c r="AD83" i="2" s="1"/>
  <c r="AD82" i="2" s="1"/>
  <c r="AD81" i="2" s="1"/>
  <c r="AD80" i="2" s="1"/>
  <c r="AD79" i="2" s="1"/>
  <c r="AD78" i="2" s="1"/>
  <c r="AD77" i="2" s="1"/>
  <c r="AD76" i="2" s="1"/>
  <c r="AD75" i="2" s="1"/>
  <c r="AD74" i="2" s="1"/>
  <c r="AD73" i="2" s="1"/>
  <c r="AD72" i="2" s="1"/>
  <c r="AD71" i="2" s="1"/>
  <c r="AD70" i="2" s="1"/>
  <c r="AD69" i="2" s="1"/>
  <c r="AD68" i="2" s="1"/>
  <c r="AD67" i="2" s="1"/>
  <c r="AD66" i="2" s="1"/>
  <c r="AD65" i="2" s="1"/>
  <c r="AD64" i="2" s="1"/>
  <c r="AD63" i="2" s="1"/>
  <c r="AD62" i="2" s="1"/>
  <c r="AD61" i="2" s="1"/>
  <c r="AD60" i="2" s="1"/>
  <c r="AD59" i="2" s="1"/>
  <c r="AD58" i="2" s="1"/>
  <c r="AD57" i="2" s="1"/>
  <c r="AD56" i="2" s="1"/>
  <c r="AD55" i="2" s="1"/>
  <c r="AD54" i="2" s="1"/>
  <c r="AD53" i="2" s="1"/>
  <c r="AD52" i="2" s="1"/>
  <c r="AD51" i="2" s="1"/>
  <c r="AD50" i="2" s="1"/>
  <c r="AD49" i="2" s="1"/>
  <c r="AD48" i="2" s="1"/>
  <c r="AD47" i="2" s="1"/>
  <c r="AD46" i="2" s="1"/>
  <c r="AD45" i="2" s="1"/>
  <c r="AD44" i="2" s="1"/>
  <c r="AD43" i="2" s="1"/>
  <c r="AD42" i="2" s="1"/>
  <c r="AD41" i="2" s="1"/>
  <c r="AD40" i="2" s="1"/>
  <c r="AD39" i="2" s="1"/>
  <c r="AD38" i="2" s="1"/>
  <c r="AD37" i="2" s="1"/>
  <c r="AD36" i="2" s="1"/>
  <c r="AD35" i="2" s="1"/>
  <c r="AD34" i="2" s="1"/>
  <c r="AD33" i="2" s="1"/>
  <c r="AD32" i="2" s="1"/>
  <c r="AD31" i="2" s="1"/>
  <c r="AD30" i="2" s="1"/>
  <c r="AD29" i="2" s="1"/>
  <c r="AD28" i="2" s="1"/>
  <c r="AD27" i="2" s="1"/>
  <c r="AD26" i="2" s="1"/>
  <c r="AD25" i="2" s="1"/>
  <c r="AD24" i="2" s="1"/>
  <c r="AD23" i="2" s="1"/>
  <c r="AD22" i="2" s="1"/>
  <c r="AD21" i="2" s="1"/>
  <c r="AD20" i="2" s="1"/>
  <c r="AD19" i="2" s="1"/>
  <c r="AD18" i="2" s="1"/>
  <c r="AD17" i="2" s="1"/>
  <c r="AE666" i="2"/>
  <c r="AE665" i="2" s="1"/>
  <c r="AE664" i="2" s="1"/>
  <c r="AE663" i="2" s="1"/>
  <c r="AE662" i="2" s="1"/>
  <c r="AE661" i="2" s="1"/>
  <c r="AE660" i="2" s="1"/>
  <c r="AE659" i="2" s="1"/>
  <c r="AE658" i="2" s="1"/>
  <c r="AE657" i="2" s="1"/>
  <c r="AE656" i="2" s="1"/>
  <c r="AE655" i="2" s="1"/>
  <c r="AE654" i="2" s="1"/>
  <c r="AE653" i="2" s="1"/>
  <c r="AE652" i="2" s="1"/>
  <c r="AE651" i="2" s="1"/>
  <c r="AE650" i="2" s="1"/>
  <c r="AE649" i="2" s="1"/>
  <c r="AE648" i="2" s="1"/>
  <c r="AE647" i="2" s="1"/>
  <c r="AE646" i="2" s="1"/>
  <c r="AE645" i="2" s="1"/>
  <c r="AE644" i="2" s="1"/>
  <c r="AE643" i="2" s="1"/>
  <c r="AE642" i="2" s="1"/>
  <c r="AE641" i="2" s="1"/>
  <c r="AE640" i="2" s="1"/>
  <c r="AE639" i="2" s="1"/>
  <c r="AE638" i="2" s="1"/>
  <c r="AE637" i="2" s="1"/>
  <c r="AE636" i="2" s="1"/>
  <c r="AE635" i="2" s="1"/>
  <c r="AE634" i="2" s="1"/>
  <c r="AE633" i="2" s="1"/>
  <c r="AE632" i="2" s="1"/>
  <c r="AE631" i="2" s="1"/>
  <c r="AE630" i="2" s="1"/>
  <c r="AE629" i="2" s="1"/>
  <c r="AE628" i="2" s="1"/>
  <c r="AE627" i="2" s="1"/>
  <c r="AE626" i="2" s="1"/>
  <c r="AE625" i="2" s="1"/>
  <c r="AE624" i="2" s="1"/>
  <c r="AE623" i="2" s="1"/>
  <c r="AE622" i="2" s="1"/>
  <c r="AE621" i="2" s="1"/>
  <c r="AE620" i="2" s="1"/>
  <c r="AE619" i="2" s="1"/>
  <c r="AE618" i="2" s="1"/>
  <c r="AE617" i="2" s="1"/>
  <c r="AE616" i="2" s="1"/>
  <c r="AE615" i="2" s="1"/>
  <c r="AE614" i="2" s="1"/>
  <c r="AE613" i="2" s="1"/>
  <c r="AE612" i="2" s="1"/>
  <c r="AE611" i="2" s="1"/>
  <c r="AE610" i="2" s="1"/>
  <c r="AE609" i="2" s="1"/>
  <c r="AE608" i="2" s="1"/>
  <c r="AE607" i="2" s="1"/>
  <c r="AE606" i="2" s="1"/>
  <c r="AE605" i="2" s="1"/>
  <c r="AE604" i="2" s="1"/>
  <c r="AE603" i="2" s="1"/>
  <c r="AE602" i="2" s="1"/>
  <c r="AE601" i="2" s="1"/>
  <c r="AE600" i="2" s="1"/>
  <c r="AE599" i="2" s="1"/>
  <c r="AE598" i="2" s="1"/>
  <c r="AE597" i="2" s="1"/>
  <c r="AE596" i="2" s="1"/>
  <c r="AE595" i="2" s="1"/>
  <c r="AE594" i="2" s="1"/>
  <c r="AE593" i="2" s="1"/>
  <c r="AE592" i="2" s="1"/>
  <c r="AE591" i="2" s="1"/>
  <c r="AE590" i="2" s="1"/>
  <c r="AE589" i="2" s="1"/>
  <c r="AE588" i="2" s="1"/>
  <c r="AE587" i="2" s="1"/>
  <c r="AE586" i="2" s="1"/>
  <c r="AE585" i="2" s="1"/>
  <c r="AE584" i="2" s="1"/>
  <c r="AE583" i="2" s="1"/>
  <c r="AE582" i="2" s="1"/>
  <c r="AE581" i="2" s="1"/>
  <c r="AE580" i="2" s="1"/>
  <c r="AE579" i="2" s="1"/>
  <c r="AE578" i="2" s="1"/>
  <c r="AE577" i="2" s="1"/>
  <c r="AE576" i="2" s="1"/>
  <c r="AE575" i="2" s="1"/>
  <c r="AE574" i="2" s="1"/>
  <c r="AE573" i="2" s="1"/>
  <c r="AE572" i="2" s="1"/>
  <c r="AE571" i="2" s="1"/>
  <c r="AE570" i="2" s="1"/>
  <c r="AE569" i="2" s="1"/>
  <c r="AE568" i="2" s="1"/>
  <c r="AE567" i="2" s="1"/>
  <c r="AE566" i="2" s="1"/>
  <c r="AE565" i="2" s="1"/>
  <c r="AE564" i="2" s="1"/>
  <c r="AE563" i="2" s="1"/>
  <c r="AE562" i="2" s="1"/>
  <c r="AE561" i="2" s="1"/>
  <c r="AE560" i="2" s="1"/>
  <c r="AE559" i="2" s="1"/>
  <c r="AE558" i="2" s="1"/>
  <c r="AE557" i="2" s="1"/>
  <c r="AE556" i="2" s="1"/>
  <c r="AE555" i="2" s="1"/>
  <c r="AE554" i="2" s="1"/>
  <c r="AE553" i="2" s="1"/>
  <c r="AE552" i="2" s="1"/>
  <c r="AE551" i="2" s="1"/>
  <c r="AE550" i="2" s="1"/>
  <c r="AE549" i="2" s="1"/>
  <c r="AE548" i="2" s="1"/>
  <c r="AE547" i="2" s="1"/>
  <c r="AE546" i="2" s="1"/>
  <c r="AE545" i="2" s="1"/>
  <c r="AE544" i="2" s="1"/>
  <c r="AE543" i="2" s="1"/>
  <c r="AE542" i="2" s="1"/>
  <c r="AE541" i="2" s="1"/>
  <c r="AE540" i="2" s="1"/>
  <c r="AE539" i="2" s="1"/>
  <c r="AE538" i="2" s="1"/>
  <c r="AE537" i="2" s="1"/>
  <c r="AE536" i="2" s="1"/>
  <c r="AE535" i="2" s="1"/>
  <c r="AE534" i="2" s="1"/>
  <c r="AE533" i="2" s="1"/>
  <c r="AE532" i="2" s="1"/>
  <c r="AE531" i="2" s="1"/>
  <c r="AE530" i="2" s="1"/>
  <c r="AE529" i="2" s="1"/>
  <c r="AE528" i="2" s="1"/>
  <c r="AE527" i="2" s="1"/>
  <c r="AE526" i="2" s="1"/>
  <c r="AE525" i="2" s="1"/>
  <c r="AE524" i="2" s="1"/>
  <c r="AE523" i="2" s="1"/>
  <c r="AE522" i="2" s="1"/>
  <c r="AE521" i="2" s="1"/>
  <c r="AE520" i="2" s="1"/>
  <c r="AE519" i="2" s="1"/>
  <c r="AE518" i="2" s="1"/>
  <c r="AE517" i="2" s="1"/>
  <c r="AE516" i="2" s="1"/>
  <c r="AE515" i="2" s="1"/>
  <c r="AE514" i="2" s="1"/>
  <c r="AE513" i="2" s="1"/>
  <c r="AE512" i="2" s="1"/>
  <c r="AE511" i="2" s="1"/>
  <c r="AE510" i="2" s="1"/>
  <c r="AE509" i="2" s="1"/>
  <c r="AE508" i="2" s="1"/>
  <c r="AE507" i="2" s="1"/>
  <c r="AE506" i="2" s="1"/>
  <c r="AE505" i="2" s="1"/>
  <c r="AE504" i="2" s="1"/>
  <c r="AE503" i="2" s="1"/>
  <c r="AE502" i="2" s="1"/>
  <c r="AE501" i="2" s="1"/>
  <c r="AE500" i="2" s="1"/>
  <c r="AE499" i="2" s="1"/>
  <c r="AE498" i="2" s="1"/>
  <c r="AE497" i="2" s="1"/>
  <c r="AE496" i="2" s="1"/>
  <c r="AE495" i="2" s="1"/>
  <c r="AE494" i="2" s="1"/>
  <c r="AE493" i="2" s="1"/>
  <c r="AE492" i="2" s="1"/>
  <c r="AE491" i="2" s="1"/>
  <c r="AE490" i="2" s="1"/>
  <c r="AE489" i="2" s="1"/>
  <c r="AE488" i="2" s="1"/>
  <c r="AE487" i="2" s="1"/>
  <c r="AE486" i="2" s="1"/>
  <c r="AE485" i="2" s="1"/>
  <c r="AE484" i="2" s="1"/>
  <c r="AE483" i="2" s="1"/>
  <c r="AE482" i="2" s="1"/>
  <c r="AE481" i="2" s="1"/>
  <c r="AE480" i="2" s="1"/>
  <c r="AE479" i="2" s="1"/>
  <c r="AE478" i="2" s="1"/>
  <c r="AE477" i="2" s="1"/>
  <c r="AE476" i="2" s="1"/>
  <c r="AE475" i="2" s="1"/>
  <c r="AE474" i="2" s="1"/>
  <c r="AE473" i="2" s="1"/>
  <c r="AE472" i="2" s="1"/>
  <c r="AE471" i="2" s="1"/>
  <c r="AE470" i="2" s="1"/>
  <c r="AE469" i="2" s="1"/>
  <c r="AE468" i="2" s="1"/>
  <c r="AE467" i="2" s="1"/>
  <c r="AE466" i="2" s="1"/>
  <c r="AE465" i="2" s="1"/>
  <c r="AE464" i="2" s="1"/>
  <c r="AE463" i="2" s="1"/>
  <c r="AE462" i="2" s="1"/>
  <c r="AE461" i="2" s="1"/>
  <c r="AE460" i="2" s="1"/>
  <c r="AE459" i="2" s="1"/>
  <c r="AE458" i="2" s="1"/>
  <c r="AE457" i="2" s="1"/>
  <c r="AE456" i="2" s="1"/>
  <c r="AE455" i="2" s="1"/>
  <c r="AE454" i="2" s="1"/>
  <c r="AE453" i="2" s="1"/>
  <c r="AE452" i="2" s="1"/>
  <c r="AE451" i="2" s="1"/>
  <c r="AE450" i="2" s="1"/>
  <c r="AE449" i="2" s="1"/>
  <c r="AE448" i="2" s="1"/>
  <c r="AE447" i="2" s="1"/>
  <c r="AE446" i="2" s="1"/>
  <c r="AE445" i="2" s="1"/>
  <c r="AE444" i="2" s="1"/>
  <c r="AE443" i="2" s="1"/>
  <c r="AE442" i="2" s="1"/>
  <c r="AE441" i="2" s="1"/>
  <c r="AE440" i="2" s="1"/>
  <c r="AE439" i="2" s="1"/>
  <c r="AE438" i="2" s="1"/>
  <c r="AE437" i="2" s="1"/>
  <c r="AE436" i="2" s="1"/>
  <c r="AE435" i="2" s="1"/>
  <c r="AE434" i="2" s="1"/>
  <c r="AE433" i="2" s="1"/>
  <c r="AE432" i="2" s="1"/>
  <c r="AE431" i="2" s="1"/>
  <c r="AE430" i="2" s="1"/>
  <c r="AE429" i="2" s="1"/>
  <c r="AE428" i="2" s="1"/>
  <c r="AE427" i="2" s="1"/>
  <c r="AE426" i="2" s="1"/>
  <c r="AE425" i="2" s="1"/>
  <c r="AE424" i="2" s="1"/>
  <c r="AE423" i="2" s="1"/>
  <c r="AE422" i="2" s="1"/>
  <c r="AE421" i="2" s="1"/>
  <c r="AE420" i="2" s="1"/>
  <c r="AE419" i="2" s="1"/>
  <c r="AE418" i="2" s="1"/>
  <c r="AE417" i="2" s="1"/>
  <c r="AE416" i="2" s="1"/>
  <c r="AE415" i="2" s="1"/>
  <c r="AE414" i="2" s="1"/>
  <c r="AE413" i="2" s="1"/>
  <c r="AE412" i="2" s="1"/>
  <c r="AE411" i="2" s="1"/>
  <c r="AE410" i="2" s="1"/>
  <c r="AE409" i="2" s="1"/>
  <c r="AE408" i="2" s="1"/>
  <c r="AE407" i="2" s="1"/>
  <c r="AE406" i="2" s="1"/>
  <c r="AE405" i="2" s="1"/>
  <c r="AE404" i="2" s="1"/>
  <c r="AE403" i="2" s="1"/>
  <c r="AE402" i="2" s="1"/>
  <c r="AE401" i="2" s="1"/>
  <c r="AE400" i="2" s="1"/>
  <c r="AE399" i="2" s="1"/>
  <c r="AE398" i="2" s="1"/>
  <c r="AE397" i="2" s="1"/>
  <c r="AE396" i="2" s="1"/>
  <c r="AE395" i="2" s="1"/>
  <c r="AE394" i="2" s="1"/>
  <c r="AE393" i="2" s="1"/>
  <c r="AE392" i="2" s="1"/>
  <c r="AE391" i="2" s="1"/>
  <c r="AE390" i="2" s="1"/>
  <c r="AE389" i="2" s="1"/>
  <c r="AE388" i="2" s="1"/>
  <c r="AE387" i="2" s="1"/>
  <c r="AE386" i="2" s="1"/>
  <c r="AE385" i="2" s="1"/>
  <c r="AE384" i="2" s="1"/>
  <c r="AE383" i="2" s="1"/>
  <c r="AE382" i="2" s="1"/>
  <c r="AE381" i="2" s="1"/>
  <c r="AE380" i="2" s="1"/>
  <c r="AE379" i="2" s="1"/>
  <c r="AE378" i="2" s="1"/>
  <c r="AE377" i="2" s="1"/>
  <c r="AE376" i="2" s="1"/>
  <c r="AE375" i="2" s="1"/>
  <c r="AE374" i="2" s="1"/>
  <c r="AE373" i="2" s="1"/>
  <c r="AE372" i="2" s="1"/>
  <c r="AE371" i="2" s="1"/>
  <c r="AE370" i="2" s="1"/>
  <c r="AE369" i="2" s="1"/>
  <c r="AE368" i="2" s="1"/>
  <c r="AE367" i="2" s="1"/>
  <c r="AE366" i="2" s="1"/>
  <c r="AE365" i="2" s="1"/>
  <c r="AE364" i="2" s="1"/>
  <c r="AE363" i="2" s="1"/>
  <c r="AE362" i="2" s="1"/>
  <c r="AE361" i="2" s="1"/>
  <c r="AE360" i="2" s="1"/>
  <c r="AE359" i="2" s="1"/>
  <c r="AE358" i="2" s="1"/>
  <c r="AE357" i="2" s="1"/>
  <c r="AE356" i="2" s="1"/>
  <c r="AE355" i="2" s="1"/>
  <c r="AE354" i="2" s="1"/>
  <c r="AE353" i="2" s="1"/>
  <c r="AE352" i="2" s="1"/>
  <c r="AE351" i="2" s="1"/>
  <c r="AE350" i="2" s="1"/>
  <c r="AE349" i="2" s="1"/>
  <c r="AE348" i="2" s="1"/>
  <c r="AE347" i="2" s="1"/>
  <c r="AE346" i="2" s="1"/>
  <c r="AE345" i="2" s="1"/>
  <c r="AE344" i="2" s="1"/>
  <c r="AE343" i="2" s="1"/>
  <c r="AE342" i="2" s="1"/>
  <c r="AE341" i="2" s="1"/>
  <c r="AE340" i="2" s="1"/>
  <c r="AE339" i="2" s="1"/>
  <c r="AE338" i="2" s="1"/>
  <c r="AE337" i="2" s="1"/>
  <c r="AE336" i="2" s="1"/>
  <c r="AE335" i="2" s="1"/>
  <c r="AE334" i="2" s="1"/>
  <c r="AE333" i="2" s="1"/>
  <c r="AE332" i="2" s="1"/>
  <c r="AE331" i="2" s="1"/>
  <c r="AE330" i="2" s="1"/>
  <c r="AE329" i="2" s="1"/>
  <c r="AE328" i="2" s="1"/>
  <c r="AE327" i="2" s="1"/>
  <c r="AE326" i="2" s="1"/>
  <c r="AE325" i="2" s="1"/>
  <c r="AE324" i="2" s="1"/>
  <c r="AE323" i="2" s="1"/>
  <c r="AE322" i="2" s="1"/>
  <c r="AE321" i="2" s="1"/>
  <c r="AE320" i="2" s="1"/>
  <c r="AE319" i="2" s="1"/>
  <c r="AE318" i="2" s="1"/>
  <c r="AE317" i="2" s="1"/>
  <c r="AE316" i="2" s="1"/>
  <c r="AE315" i="2" s="1"/>
  <c r="AE314" i="2" s="1"/>
  <c r="AE313" i="2" s="1"/>
  <c r="AE312" i="2" s="1"/>
  <c r="AE311" i="2" s="1"/>
  <c r="AE310" i="2" s="1"/>
  <c r="AE309" i="2" s="1"/>
  <c r="AE308" i="2" s="1"/>
  <c r="AE307" i="2" s="1"/>
  <c r="AE306" i="2" s="1"/>
  <c r="AE305" i="2" s="1"/>
  <c r="AE304" i="2" s="1"/>
  <c r="AE303" i="2" s="1"/>
  <c r="AE302" i="2" s="1"/>
  <c r="AE301" i="2" s="1"/>
  <c r="AE300" i="2" s="1"/>
  <c r="AE299" i="2" s="1"/>
  <c r="AE298" i="2" s="1"/>
  <c r="AE297" i="2" s="1"/>
  <c r="AE296" i="2" s="1"/>
  <c r="AE295" i="2" s="1"/>
  <c r="AE294" i="2" s="1"/>
  <c r="AE293" i="2" s="1"/>
  <c r="AE292" i="2" s="1"/>
  <c r="AE291" i="2" s="1"/>
  <c r="AE290" i="2" s="1"/>
  <c r="AE289" i="2" s="1"/>
  <c r="AE288" i="2" s="1"/>
  <c r="AE287" i="2" s="1"/>
  <c r="AE286" i="2" s="1"/>
  <c r="AE285" i="2" s="1"/>
  <c r="AE284" i="2" s="1"/>
  <c r="AE283" i="2" s="1"/>
  <c r="AE282" i="2" s="1"/>
  <c r="AE281" i="2" s="1"/>
  <c r="AE280" i="2" s="1"/>
  <c r="AE279" i="2" s="1"/>
  <c r="AE278" i="2" s="1"/>
  <c r="AE277" i="2" s="1"/>
  <c r="AE276" i="2" s="1"/>
  <c r="AE275" i="2" s="1"/>
  <c r="AE274" i="2" s="1"/>
  <c r="AE273" i="2" s="1"/>
  <c r="AE272" i="2" s="1"/>
  <c r="AE271" i="2" s="1"/>
  <c r="AE270" i="2" s="1"/>
  <c r="AE269" i="2" s="1"/>
  <c r="AE268" i="2" s="1"/>
  <c r="AE267" i="2" s="1"/>
  <c r="AE266" i="2" s="1"/>
  <c r="AE265" i="2" s="1"/>
  <c r="AE264" i="2" s="1"/>
  <c r="AE263" i="2" s="1"/>
  <c r="AE262" i="2" s="1"/>
  <c r="AE261" i="2" s="1"/>
  <c r="AE260" i="2" s="1"/>
  <c r="AE259" i="2" s="1"/>
  <c r="AE258" i="2" s="1"/>
  <c r="AE257" i="2" s="1"/>
  <c r="AE256" i="2" s="1"/>
  <c r="AE255" i="2" s="1"/>
  <c r="AE254" i="2" s="1"/>
  <c r="AE253" i="2" s="1"/>
  <c r="AE252" i="2" s="1"/>
  <c r="AE251" i="2" s="1"/>
  <c r="AE250" i="2" s="1"/>
  <c r="AE249" i="2" s="1"/>
  <c r="AE248" i="2" s="1"/>
  <c r="AE247" i="2" s="1"/>
  <c r="AE246" i="2" s="1"/>
  <c r="AE245" i="2" s="1"/>
  <c r="AE244" i="2" s="1"/>
  <c r="AE243" i="2" s="1"/>
  <c r="AE242" i="2" s="1"/>
  <c r="AE241" i="2" s="1"/>
  <c r="AE240" i="2" s="1"/>
  <c r="AE239" i="2" s="1"/>
  <c r="AE238" i="2" s="1"/>
  <c r="AE237" i="2" s="1"/>
  <c r="AE236" i="2" s="1"/>
  <c r="AE235" i="2" s="1"/>
  <c r="AE234" i="2" s="1"/>
  <c r="AE233" i="2" s="1"/>
  <c r="AE232" i="2" s="1"/>
  <c r="AE231" i="2" s="1"/>
  <c r="AE230" i="2" s="1"/>
  <c r="AE229" i="2" s="1"/>
  <c r="AE228" i="2" s="1"/>
  <c r="AE227" i="2" s="1"/>
  <c r="AE226" i="2" s="1"/>
  <c r="AE225" i="2" s="1"/>
  <c r="AE224" i="2" s="1"/>
  <c r="AE223" i="2" s="1"/>
  <c r="AE222" i="2" s="1"/>
  <c r="AE221" i="2" s="1"/>
  <c r="AE220" i="2" s="1"/>
  <c r="AE219" i="2" s="1"/>
  <c r="AE218" i="2" s="1"/>
  <c r="AE217" i="2" s="1"/>
  <c r="AE216" i="2" s="1"/>
  <c r="AE215" i="2" s="1"/>
  <c r="AE214" i="2" s="1"/>
  <c r="AE213" i="2" s="1"/>
  <c r="AE212" i="2" s="1"/>
  <c r="AE211" i="2" s="1"/>
  <c r="AE210" i="2" s="1"/>
  <c r="AE209" i="2" s="1"/>
  <c r="AE208" i="2" s="1"/>
  <c r="AE207" i="2" s="1"/>
  <c r="AE206" i="2" s="1"/>
  <c r="AE205" i="2" s="1"/>
  <c r="AE204" i="2" s="1"/>
  <c r="AE203" i="2" s="1"/>
  <c r="AE202" i="2" s="1"/>
  <c r="AE201" i="2" s="1"/>
  <c r="AE200" i="2" s="1"/>
  <c r="AE199" i="2" s="1"/>
  <c r="AE198" i="2" s="1"/>
  <c r="AE197" i="2" s="1"/>
  <c r="AE196" i="2" s="1"/>
  <c r="AE195" i="2" s="1"/>
  <c r="AE194" i="2" s="1"/>
  <c r="AE193" i="2" s="1"/>
  <c r="AE192" i="2" s="1"/>
  <c r="AE191" i="2" s="1"/>
  <c r="AE190" i="2" s="1"/>
  <c r="AE189" i="2" s="1"/>
  <c r="AE188" i="2" s="1"/>
  <c r="AE187" i="2" s="1"/>
  <c r="AE186" i="2" s="1"/>
  <c r="AE185" i="2" s="1"/>
  <c r="AE184" i="2" s="1"/>
  <c r="AE183" i="2" s="1"/>
  <c r="AE182" i="2" s="1"/>
  <c r="AE181" i="2" s="1"/>
  <c r="AE180" i="2" s="1"/>
  <c r="AE179" i="2" s="1"/>
  <c r="AE178" i="2" s="1"/>
  <c r="AE177" i="2" s="1"/>
  <c r="AE176" i="2" s="1"/>
  <c r="AE175" i="2" s="1"/>
  <c r="AE174" i="2" s="1"/>
  <c r="AE173" i="2" s="1"/>
  <c r="AE172" i="2" s="1"/>
  <c r="AE171" i="2" s="1"/>
  <c r="AE170" i="2" s="1"/>
  <c r="AE169" i="2" s="1"/>
  <c r="AE168" i="2" s="1"/>
  <c r="AE167" i="2" s="1"/>
  <c r="AE166" i="2" s="1"/>
  <c r="AE165" i="2" s="1"/>
  <c r="AE164" i="2" s="1"/>
  <c r="AE163" i="2" s="1"/>
  <c r="AE162" i="2" s="1"/>
  <c r="AE161" i="2" s="1"/>
  <c r="AE160" i="2" s="1"/>
  <c r="AE159" i="2" s="1"/>
  <c r="AE158" i="2" s="1"/>
  <c r="AE157" i="2" s="1"/>
  <c r="AE156" i="2" s="1"/>
  <c r="AE155" i="2" s="1"/>
  <c r="AE154" i="2" s="1"/>
  <c r="AE153" i="2" s="1"/>
  <c r="AE152" i="2" s="1"/>
  <c r="AE151" i="2" s="1"/>
  <c r="AE150" i="2" s="1"/>
  <c r="AE149" i="2" s="1"/>
  <c r="AE148" i="2" s="1"/>
  <c r="AE147" i="2" s="1"/>
  <c r="AE146" i="2" s="1"/>
  <c r="AE145" i="2" s="1"/>
  <c r="AE144" i="2" s="1"/>
  <c r="AE143" i="2" s="1"/>
  <c r="AE142" i="2" s="1"/>
  <c r="AE141" i="2" s="1"/>
  <c r="AE140" i="2" s="1"/>
  <c r="AE139" i="2" s="1"/>
  <c r="AE138" i="2" s="1"/>
  <c r="AE137" i="2" s="1"/>
  <c r="AE136" i="2" s="1"/>
  <c r="AE135" i="2" s="1"/>
  <c r="AE134" i="2" s="1"/>
  <c r="AE133" i="2" s="1"/>
  <c r="AE132" i="2" s="1"/>
  <c r="AE131" i="2" s="1"/>
  <c r="AE130" i="2" s="1"/>
  <c r="AE129" i="2" s="1"/>
  <c r="AE128" i="2" s="1"/>
  <c r="AE127" i="2" s="1"/>
  <c r="AE126" i="2" s="1"/>
  <c r="AE125" i="2" s="1"/>
  <c r="AE124" i="2" s="1"/>
  <c r="AE123" i="2" s="1"/>
  <c r="AE122" i="2" s="1"/>
  <c r="AE121" i="2" s="1"/>
  <c r="AE120" i="2" s="1"/>
  <c r="AE119" i="2" s="1"/>
  <c r="AE118" i="2" s="1"/>
  <c r="AE117" i="2" s="1"/>
  <c r="AE116" i="2" s="1"/>
  <c r="AE115" i="2" s="1"/>
  <c r="AE114" i="2" s="1"/>
  <c r="AE113" i="2" s="1"/>
  <c r="AE112" i="2" s="1"/>
  <c r="AE111" i="2" s="1"/>
  <c r="AE110" i="2" s="1"/>
  <c r="AE109" i="2" s="1"/>
  <c r="AE108" i="2" s="1"/>
  <c r="AE107" i="2" s="1"/>
  <c r="AE106" i="2" s="1"/>
  <c r="AE105" i="2" s="1"/>
  <c r="AE104" i="2" s="1"/>
  <c r="AE103" i="2" s="1"/>
  <c r="AE102" i="2" s="1"/>
  <c r="AE101" i="2" s="1"/>
  <c r="AE100" i="2" s="1"/>
  <c r="AE99" i="2" s="1"/>
  <c r="AE98" i="2" s="1"/>
  <c r="AE97" i="2" s="1"/>
  <c r="AE96" i="2" s="1"/>
  <c r="AE95" i="2" s="1"/>
  <c r="AE94" i="2" s="1"/>
  <c r="AE93" i="2" s="1"/>
  <c r="AE92" i="2" s="1"/>
  <c r="AE91" i="2" s="1"/>
  <c r="AE90" i="2" s="1"/>
  <c r="AE89" i="2" s="1"/>
  <c r="AE88" i="2" s="1"/>
  <c r="AE87" i="2" s="1"/>
  <c r="AE86" i="2" s="1"/>
  <c r="AE85" i="2" s="1"/>
  <c r="AE84" i="2" s="1"/>
  <c r="AE83" i="2" s="1"/>
  <c r="AE82" i="2" s="1"/>
  <c r="AE81" i="2" s="1"/>
  <c r="AE80" i="2" s="1"/>
  <c r="AE79" i="2" s="1"/>
  <c r="AE78" i="2" s="1"/>
  <c r="AE77" i="2" s="1"/>
  <c r="AE76" i="2" s="1"/>
  <c r="AE75" i="2" s="1"/>
  <c r="AE74" i="2" s="1"/>
  <c r="AE73" i="2" s="1"/>
  <c r="AE72" i="2" s="1"/>
  <c r="AE71" i="2" s="1"/>
  <c r="AE70" i="2" s="1"/>
  <c r="AE69" i="2" s="1"/>
  <c r="AE68" i="2" s="1"/>
  <c r="AE67" i="2" s="1"/>
  <c r="AE66" i="2" s="1"/>
  <c r="AE65" i="2" s="1"/>
  <c r="AE64" i="2" s="1"/>
  <c r="AE63" i="2" s="1"/>
  <c r="AE62" i="2" s="1"/>
  <c r="AE61" i="2" s="1"/>
  <c r="AE60" i="2" s="1"/>
  <c r="AE59" i="2" s="1"/>
  <c r="AE58" i="2" s="1"/>
  <c r="AE57" i="2" s="1"/>
  <c r="AE56" i="2" s="1"/>
  <c r="AE55" i="2" s="1"/>
  <c r="AE54" i="2" s="1"/>
  <c r="AE53" i="2" s="1"/>
  <c r="AE52" i="2" s="1"/>
  <c r="AE51" i="2" s="1"/>
  <c r="AE50" i="2" s="1"/>
  <c r="AE49" i="2" s="1"/>
  <c r="AE48" i="2" s="1"/>
  <c r="AE47" i="2" s="1"/>
  <c r="AE46" i="2" s="1"/>
  <c r="AE45" i="2" s="1"/>
  <c r="AE44" i="2" s="1"/>
  <c r="AE43" i="2" s="1"/>
  <c r="AE42" i="2" s="1"/>
  <c r="AE41" i="2" s="1"/>
  <c r="AE40" i="2" s="1"/>
  <c r="AE39" i="2" s="1"/>
  <c r="AE38" i="2" s="1"/>
  <c r="AE37" i="2" s="1"/>
  <c r="AE36" i="2" s="1"/>
  <c r="AE35" i="2" s="1"/>
  <c r="AE34" i="2" s="1"/>
  <c r="AE33" i="2" s="1"/>
  <c r="AE32" i="2" s="1"/>
  <c r="AE31" i="2" s="1"/>
  <c r="AE30" i="2" s="1"/>
  <c r="AE29" i="2" s="1"/>
  <c r="AE28" i="2" s="1"/>
  <c r="AE27" i="2" s="1"/>
  <c r="AE26" i="2" s="1"/>
  <c r="AE25" i="2" s="1"/>
  <c r="AE24" i="2" s="1"/>
  <c r="AE23" i="2" s="1"/>
  <c r="AE22" i="2" s="1"/>
  <c r="AE21" i="2" s="1"/>
  <c r="AE20" i="2" s="1"/>
  <c r="AE19" i="2" s="1"/>
  <c r="AE18" i="2" s="1"/>
  <c r="AE17" i="2" s="1"/>
  <c r="AF666" i="2"/>
  <c r="AG666" i="2"/>
  <c r="AH666" i="2"/>
  <c r="AH665" i="2" s="1"/>
  <c r="AH664" i="2" s="1"/>
  <c r="AH663" i="2" s="1"/>
  <c r="AH662" i="2" s="1"/>
  <c r="AH661" i="2" s="1"/>
  <c r="AH660" i="2" s="1"/>
  <c r="AH659" i="2" s="1"/>
  <c r="AH658" i="2" s="1"/>
  <c r="AH657" i="2" s="1"/>
  <c r="AH656" i="2" s="1"/>
  <c r="AH655" i="2" s="1"/>
  <c r="AH654" i="2" s="1"/>
  <c r="AH653" i="2" s="1"/>
  <c r="AH652" i="2" s="1"/>
  <c r="AH651" i="2" s="1"/>
  <c r="AH650" i="2" s="1"/>
  <c r="AH649" i="2" s="1"/>
  <c r="AH648" i="2" s="1"/>
  <c r="AH647" i="2" s="1"/>
  <c r="AH646" i="2" s="1"/>
  <c r="AH645" i="2" s="1"/>
  <c r="AH644" i="2" s="1"/>
  <c r="AH643" i="2" s="1"/>
  <c r="AH642" i="2" s="1"/>
  <c r="AH641" i="2" s="1"/>
  <c r="AH640" i="2" s="1"/>
  <c r="AH639" i="2" s="1"/>
  <c r="AH638" i="2" s="1"/>
  <c r="AH637" i="2" s="1"/>
  <c r="AH636" i="2" s="1"/>
  <c r="AH635" i="2" s="1"/>
  <c r="AH634" i="2" s="1"/>
  <c r="AH633" i="2" s="1"/>
  <c r="AH632" i="2" s="1"/>
  <c r="AH631" i="2" s="1"/>
  <c r="AH630" i="2" s="1"/>
  <c r="AH629" i="2" s="1"/>
  <c r="AH628" i="2" s="1"/>
  <c r="AH627" i="2" s="1"/>
  <c r="AH626" i="2" s="1"/>
  <c r="AH625" i="2" s="1"/>
  <c r="AH624" i="2" s="1"/>
  <c r="AH623" i="2" s="1"/>
  <c r="AH622" i="2" s="1"/>
  <c r="AH621" i="2" s="1"/>
  <c r="AH620" i="2" s="1"/>
  <c r="AH619" i="2" s="1"/>
  <c r="AH618" i="2" s="1"/>
  <c r="AH617" i="2" s="1"/>
  <c r="AH616" i="2" s="1"/>
  <c r="AH615" i="2" s="1"/>
  <c r="AH614" i="2" s="1"/>
  <c r="AH613" i="2" s="1"/>
  <c r="AH612" i="2" s="1"/>
  <c r="AH611" i="2" s="1"/>
  <c r="AH610" i="2" s="1"/>
  <c r="AH609" i="2" s="1"/>
  <c r="AH608" i="2" s="1"/>
  <c r="AH607" i="2" s="1"/>
  <c r="AH606" i="2" s="1"/>
  <c r="AH605" i="2" s="1"/>
  <c r="AH604" i="2" s="1"/>
  <c r="AH603" i="2" s="1"/>
  <c r="AH602" i="2" s="1"/>
  <c r="AH601" i="2" s="1"/>
  <c r="AH600" i="2" s="1"/>
  <c r="AH599" i="2" s="1"/>
  <c r="AH598" i="2" s="1"/>
  <c r="AH597" i="2" s="1"/>
  <c r="AH596" i="2" s="1"/>
  <c r="AH595" i="2" s="1"/>
  <c r="AH594" i="2" s="1"/>
  <c r="AH593" i="2" s="1"/>
  <c r="AH592" i="2" s="1"/>
  <c r="AH591" i="2" s="1"/>
  <c r="AH590" i="2" s="1"/>
  <c r="AH589" i="2" s="1"/>
  <c r="AH588" i="2" s="1"/>
  <c r="AH587" i="2" s="1"/>
  <c r="AH586" i="2" s="1"/>
  <c r="AH585" i="2" s="1"/>
  <c r="AH584" i="2" s="1"/>
  <c r="AH583" i="2" s="1"/>
  <c r="AH582" i="2" s="1"/>
  <c r="AH581" i="2" s="1"/>
  <c r="AH580" i="2" s="1"/>
  <c r="AH579" i="2" s="1"/>
  <c r="AH578" i="2" s="1"/>
  <c r="AH577" i="2" s="1"/>
  <c r="AH576" i="2" s="1"/>
  <c r="AH575" i="2" s="1"/>
  <c r="AH574" i="2" s="1"/>
  <c r="AH573" i="2" s="1"/>
  <c r="AH572" i="2" s="1"/>
  <c r="AH571" i="2" s="1"/>
  <c r="AH570" i="2" s="1"/>
  <c r="AH569" i="2" s="1"/>
  <c r="AH568" i="2" s="1"/>
  <c r="AH567" i="2" s="1"/>
  <c r="AH566" i="2" s="1"/>
  <c r="AH565" i="2" s="1"/>
  <c r="AH564" i="2" s="1"/>
  <c r="AH563" i="2" s="1"/>
  <c r="AH562" i="2" s="1"/>
  <c r="AH561" i="2" s="1"/>
  <c r="AH560" i="2" s="1"/>
  <c r="AH559" i="2" s="1"/>
  <c r="AH558" i="2" s="1"/>
  <c r="AH557" i="2" s="1"/>
  <c r="AH556" i="2" s="1"/>
  <c r="AH555" i="2" s="1"/>
  <c r="AH554" i="2" s="1"/>
  <c r="AH553" i="2" s="1"/>
  <c r="AH552" i="2" s="1"/>
  <c r="AH551" i="2" s="1"/>
  <c r="AH550" i="2" s="1"/>
  <c r="AH549" i="2" s="1"/>
  <c r="AH548" i="2" s="1"/>
  <c r="AH547" i="2" s="1"/>
  <c r="AH546" i="2" s="1"/>
  <c r="AH545" i="2" s="1"/>
  <c r="AH544" i="2" s="1"/>
  <c r="AH543" i="2" s="1"/>
  <c r="AH542" i="2" s="1"/>
  <c r="AH541" i="2" s="1"/>
  <c r="AH540" i="2" s="1"/>
  <c r="AH539" i="2" s="1"/>
  <c r="AH538" i="2" s="1"/>
  <c r="AH537" i="2" s="1"/>
  <c r="AH536" i="2" s="1"/>
  <c r="AH535" i="2" s="1"/>
  <c r="AH534" i="2" s="1"/>
  <c r="AH533" i="2" s="1"/>
  <c r="AH532" i="2" s="1"/>
  <c r="AH531" i="2" s="1"/>
  <c r="AH530" i="2" s="1"/>
  <c r="AH529" i="2" s="1"/>
  <c r="AH528" i="2" s="1"/>
  <c r="AH527" i="2" s="1"/>
  <c r="AH526" i="2" s="1"/>
  <c r="AH525" i="2" s="1"/>
  <c r="AH524" i="2" s="1"/>
  <c r="AH523" i="2" s="1"/>
  <c r="AH522" i="2" s="1"/>
  <c r="AH521" i="2" s="1"/>
  <c r="AH520" i="2" s="1"/>
  <c r="AH519" i="2" s="1"/>
  <c r="AH518" i="2" s="1"/>
  <c r="AH517" i="2" s="1"/>
  <c r="AH516" i="2" s="1"/>
  <c r="AH515" i="2" s="1"/>
  <c r="AH514" i="2" s="1"/>
  <c r="AH513" i="2" s="1"/>
  <c r="AH512" i="2" s="1"/>
  <c r="AH511" i="2" s="1"/>
  <c r="AH510" i="2" s="1"/>
  <c r="AH509" i="2" s="1"/>
  <c r="AH508" i="2" s="1"/>
  <c r="AH507" i="2" s="1"/>
  <c r="AH506" i="2" s="1"/>
  <c r="AH505" i="2" s="1"/>
  <c r="AH504" i="2" s="1"/>
  <c r="AH503" i="2" s="1"/>
  <c r="AH502" i="2" s="1"/>
  <c r="AH501" i="2" s="1"/>
  <c r="AH500" i="2" s="1"/>
  <c r="AH499" i="2" s="1"/>
  <c r="AH498" i="2" s="1"/>
  <c r="AH497" i="2" s="1"/>
  <c r="AH496" i="2" s="1"/>
  <c r="AH495" i="2" s="1"/>
  <c r="AH494" i="2" s="1"/>
  <c r="AH493" i="2" s="1"/>
  <c r="AH492" i="2" s="1"/>
  <c r="AH491" i="2" s="1"/>
  <c r="AH490" i="2" s="1"/>
  <c r="AH489" i="2" s="1"/>
  <c r="AH488" i="2" s="1"/>
  <c r="AH487" i="2" s="1"/>
  <c r="AH486" i="2" s="1"/>
  <c r="AH485" i="2" s="1"/>
  <c r="AH484" i="2" s="1"/>
  <c r="AH483" i="2" s="1"/>
  <c r="AH482" i="2" s="1"/>
  <c r="AH481" i="2" s="1"/>
  <c r="AH480" i="2" s="1"/>
  <c r="AH479" i="2" s="1"/>
  <c r="AH478" i="2" s="1"/>
  <c r="AH477" i="2" s="1"/>
  <c r="AH476" i="2" s="1"/>
  <c r="AH475" i="2" s="1"/>
  <c r="AH474" i="2" s="1"/>
  <c r="AH473" i="2" s="1"/>
  <c r="AH472" i="2" s="1"/>
  <c r="AH471" i="2" s="1"/>
  <c r="AH470" i="2" s="1"/>
  <c r="AH469" i="2" s="1"/>
  <c r="AH468" i="2" s="1"/>
  <c r="AH467" i="2" s="1"/>
  <c r="AH466" i="2" s="1"/>
  <c r="AH465" i="2" s="1"/>
  <c r="AH464" i="2" s="1"/>
  <c r="AH463" i="2" s="1"/>
  <c r="AH462" i="2" s="1"/>
  <c r="AH461" i="2" s="1"/>
  <c r="AH460" i="2" s="1"/>
  <c r="AH459" i="2" s="1"/>
  <c r="AH458" i="2" s="1"/>
  <c r="AH457" i="2" s="1"/>
  <c r="AH456" i="2" s="1"/>
  <c r="AH455" i="2" s="1"/>
  <c r="AH454" i="2" s="1"/>
  <c r="AH453" i="2" s="1"/>
  <c r="AH452" i="2" s="1"/>
  <c r="AH451" i="2" s="1"/>
  <c r="AH450" i="2" s="1"/>
  <c r="AH449" i="2" s="1"/>
  <c r="AH448" i="2" s="1"/>
  <c r="AH447" i="2" s="1"/>
  <c r="AH446" i="2" s="1"/>
  <c r="AH445" i="2" s="1"/>
  <c r="AH444" i="2" s="1"/>
  <c r="AH443" i="2" s="1"/>
  <c r="AH442" i="2" s="1"/>
  <c r="AH441" i="2" s="1"/>
  <c r="AH440" i="2" s="1"/>
  <c r="AH439" i="2" s="1"/>
  <c r="AH438" i="2" s="1"/>
  <c r="AH437" i="2" s="1"/>
  <c r="AH436" i="2" s="1"/>
  <c r="AH435" i="2" s="1"/>
  <c r="AH434" i="2" s="1"/>
  <c r="AH433" i="2" s="1"/>
  <c r="AH432" i="2" s="1"/>
  <c r="AH431" i="2" s="1"/>
  <c r="AH430" i="2" s="1"/>
  <c r="AH429" i="2" s="1"/>
  <c r="AH428" i="2" s="1"/>
  <c r="AH427" i="2" s="1"/>
  <c r="AH426" i="2" s="1"/>
  <c r="AH425" i="2" s="1"/>
  <c r="AH424" i="2" s="1"/>
  <c r="AH423" i="2" s="1"/>
  <c r="AH422" i="2" s="1"/>
  <c r="AH421" i="2" s="1"/>
  <c r="AH420" i="2" s="1"/>
  <c r="AH419" i="2" s="1"/>
  <c r="AH418" i="2" s="1"/>
  <c r="AH417" i="2" s="1"/>
  <c r="AH416" i="2" s="1"/>
  <c r="AH415" i="2" s="1"/>
  <c r="AH414" i="2" s="1"/>
  <c r="AH413" i="2" s="1"/>
  <c r="AH412" i="2" s="1"/>
  <c r="AH411" i="2" s="1"/>
  <c r="AH410" i="2" s="1"/>
  <c r="AH409" i="2" s="1"/>
  <c r="AH408" i="2" s="1"/>
  <c r="AH407" i="2" s="1"/>
  <c r="AH406" i="2" s="1"/>
  <c r="AH405" i="2" s="1"/>
  <c r="AH404" i="2" s="1"/>
  <c r="AH403" i="2" s="1"/>
  <c r="AH402" i="2" s="1"/>
  <c r="AH401" i="2" s="1"/>
  <c r="AH400" i="2" s="1"/>
  <c r="AH399" i="2" s="1"/>
  <c r="AH398" i="2" s="1"/>
  <c r="AH397" i="2" s="1"/>
  <c r="AH396" i="2" s="1"/>
  <c r="AH395" i="2" s="1"/>
  <c r="AH394" i="2" s="1"/>
  <c r="AH393" i="2" s="1"/>
  <c r="AH392" i="2" s="1"/>
  <c r="AH391" i="2" s="1"/>
  <c r="AH390" i="2" s="1"/>
  <c r="AH389" i="2" s="1"/>
  <c r="AH388" i="2" s="1"/>
  <c r="AH387" i="2" s="1"/>
  <c r="AH386" i="2" s="1"/>
  <c r="AH385" i="2" s="1"/>
  <c r="AH384" i="2" s="1"/>
  <c r="AH383" i="2" s="1"/>
  <c r="AH382" i="2" s="1"/>
  <c r="AH381" i="2" s="1"/>
  <c r="AH380" i="2" s="1"/>
  <c r="AH379" i="2" s="1"/>
  <c r="AH378" i="2" s="1"/>
  <c r="AH377" i="2" s="1"/>
  <c r="AH376" i="2" s="1"/>
  <c r="AH375" i="2" s="1"/>
  <c r="AH374" i="2" s="1"/>
  <c r="AH373" i="2" s="1"/>
  <c r="AH372" i="2" s="1"/>
  <c r="AH371" i="2" s="1"/>
  <c r="AH370" i="2" s="1"/>
  <c r="AH369" i="2" s="1"/>
  <c r="AH368" i="2" s="1"/>
  <c r="AH367" i="2" s="1"/>
  <c r="AH366" i="2" s="1"/>
  <c r="AH365" i="2" s="1"/>
  <c r="AH364" i="2" s="1"/>
  <c r="AH363" i="2" s="1"/>
  <c r="AH362" i="2" s="1"/>
  <c r="AH361" i="2" s="1"/>
  <c r="AH360" i="2" s="1"/>
  <c r="AH359" i="2" s="1"/>
  <c r="AH358" i="2" s="1"/>
  <c r="AH357" i="2" s="1"/>
  <c r="AH356" i="2" s="1"/>
  <c r="AH355" i="2" s="1"/>
  <c r="AH354" i="2" s="1"/>
  <c r="AH353" i="2" s="1"/>
  <c r="AH352" i="2" s="1"/>
  <c r="AH351" i="2" s="1"/>
  <c r="AH350" i="2" s="1"/>
  <c r="AH349" i="2" s="1"/>
  <c r="AH348" i="2" s="1"/>
  <c r="AH347" i="2" s="1"/>
  <c r="AH346" i="2" s="1"/>
  <c r="AH345" i="2" s="1"/>
  <c r="AH344" i="2" s="1"/>
  <c r="AH343" i="2" s="1"/>
  <c r="AH342" i="2" s="1"/>
  <c r="AH341" i="2" s="1"/>
  <c r="AH340" i="2" s="1"/>
  <c r="AH339" i="2" s="1"/>
  <c r="AH338" i="2" s="1"/>
  <c r="AH337" i="2" s="1"/>
  <c r="AH336" i="2" s="1"/>
  <c r="AH335" i="2" s="1"/>
  <c r="AH334" i="2" s="1"/>
  <c r="AH333" i="2" s="1"/>
  <c r="AH332" i="2" s="1"/>
  <c r="AH331" i="2" s="1"/>
  <c r="AH330" i="2" s="1"/>
  <c r="AH329" i="2" s="1"/>
  <c r="AH328" i="2" s="1"/>
  <c r="AH327" i="2" s="1"/>
  <c r="AH326" i="2" s="1"/>
  <c r="AH325" i="2" s="1"/>
  <c r="AH324" i="2" s="1"/>
  <c r="AH323" i="2" s="1"/>
  <c r="AH322" i="2" s="1"/>
  <c r="AH321" i="2" s="1"/>
  <c r="AH320" i="2" s="1"/>
  <c r="AH319" i="2" s="1"/>
  <c r="AH318" i="2" s="1"/>
  <c r="AH317" i="2" s="1"/>
  <c r="AH316" i="2" s="1"/>
  <c r="AH315" i="2" s="1"/>
  <c r="AH314" i="2" s="1"/>
  <c r="AH313" i="2" s="1"/>
  <c r="AH312" i="2" s="1"/>
  <c r="AH311" i="2" s="1"/>
  <c r="AH310" i="2" s="1"/>
  <c r="AH309" i="2" s="1"/>
  <c r="AH308" i="2" s="1"/>
  <c r="AH307" i="2" s="1"/>
  <c r="AH306" i="2" s="1"/>
  <c r="AH305" i="2" s="1"/>
  <c r="AH304" i="2" s="1"/>
  <c r="AH303" i="2" s="1"/>
  <c r="AH302" i="2" s="1"/>
  <c r="AH301" i="2" s="1"/>
  <c r="AH300" i="2" s="1"/>
  <c r="AH299" i="2" s="1"/>
  <c r="AH298" i="2" s="1"/>
  <c r="AH297" i="2" s="1"/>
  <c r="AH296" i="2" s="1"/>
  <c r="AH295" i="2" s="1"/>
  <c r="AH294" i="2" s="1"/>
  <c r="AH293" i="2" s="1"/>
  <c r="AH292" i="2" s="1"/>
  <c r="AH291" i="2" s="1"/>
  <c r="AH290" i="2" s="1"/>
  <c r="AH289" i="2" s="1"/>
  <c r="AH288" i="2" s="1"/>
  <c r="AH287" i="2" s="1"/>
  <c r="AH286" i="2" s="1"/>
  <c r="AH285" i="2" s="1"/>
  <c r="AH284" i="2" s="1"/>
  <c r="AH283" i="2" s="1"/>
  <c r="AH282" i="2" s="1"/>
  <c r="AH281" i="2" s="1"/>
  <c r="AH280" i="2" s="1"/>
  <c r="AH279" i="2" s="1"/>
  <c r="AH278" i="2" s="1"/>
  <c r="AH277" i="2" s="1"/>
  <c r="AH276" i="2" s="1"/>
  <c r="AH275" i="2" s="1"/>
  <c r="AH274" i="2" s="1"/>
  <c r="AH273" i="2" s="1"/>
  <c r="AH272" i="2" s="1"/>
  <c r="AH271" i="2" s="1"/>
  <c r="AH270" i="2" s="1"/>
  <c r="AH269" i="2" s="1"/>
  <c r="AH268" i="2" s="1"/>
  <c r="AH267" i="2" s="1"/>
  <c r="AH266" i="2" s="1"/>
  <c r="AH265" i="2" s="1"/>
  <c r="AH264" i="2" s="1"/>
  <c r="AH263" i="2" s="1"/>
  <c r="AH262" i="2" s="1"/>
  <c r="AH261" i="2" s="1"/>
  <c r="AH260" i="2" s="1"/>
  <c r="AH259" i="2" s="1"/>
  <c r="AH258" i="2" s="1"/>
  <c r="AH257" i="2" s="1"/>
  <c r="AH256" i="2" s="1"/>
  <c r="AH255" i="2" s="1"/>
  <c r="AH254" i="2" s="1"/>
  <c r="AH253" i="2" s="1"/>
  <c r="AH252" i="2" s="1"/>
  <c r="AH251" i="2" s="1"/>
  <c r="AH250" i="2" s="1"/>
  <c r="AH249" i="2" s="1"/>
  <c r="AH248" i="2" s="1"/>
  <c r="AH247" i="2" s="1"/>
  <c r="AH246" i="2" s="1"/>
  <c r="AH245" i="2" s="1"/>
  <c r="AH244" i="2" s="1"/>
  <c r="AH243" i="2" s="1"/>
  <c r="AH242" i="2" s="1"/>
  <c r="AH241" i="2" s="1"/>
  <c r="AH240" i="2" s="1"/>
  <c r="AH239" i="2" s="1"/>
  <c r="AH238" i="2" s="1"/>
  <c r="AH237" i="2" s="1"/>
  <c r="AH236" i="2" s="1"/>
  <c r="AH235" i="2" s="1"/>
  <c r="AH234" i="2" s="1"/>
  <c r="AH233" i="2" s="1"/>
  <c r="AH232" i="2" s="1"/>
  <c r="AH231" i="2" s="1"/>
  <c r="AH230" i="2" s="1"/>
  <c r="AH229" i="2" s="1"/>
  <c r="AH228" i="2" s="1"/>
  <c r="AH227" i="2" s="1"/>
  <c r="AH226" i="2" s="1"/>
  <c r="AH225" i="2" s="1"/>
  <c r="AH224" i="2" s="1"/>
  <c r="AH223" i="2" s="1"/>
  <c r="AH222" i="2" s="1"/>
  <c r="AH221" i="2" s="1"/>
  <c r="AH220" i="2" s="1"/>
  <c r="AH219" i="2" s="1"/>
  <c r="AH218" i="2" s="1"/>
  <c r="AH217" i="2" s="1"/>
  <c r="AH216" i="2" s="1"/>
  <c r="AH215" i="2" s="1"/>
  <c r="AH214" i="2" s="1"/>
  <c r="AH213" i="2" s="1"/>
  <c r="AH212" i="2" s="1"/>
  <c r="AH211" i="2" s="1"/>
  <c r="AH210" i="2" s="1"/>
  <c r="AH209" i="2" s="1"/>
  <c r="AH208" i="2" s="1"/>
  <c r="AH207" i="2" s="1"/>
  <c r="AH206" i="2" s="1"/>
  <c r="AH205" i="2" s="1"/>
  <c r="AH204" i="2" s="1"/>
  <c r="AH203" i="2" s="1"/>
  <c r="AH202" i="2" s="1"/>
  <c r="AH201" i="2" s="1"/>
  <c r="AH200" i="2" s="1"/>
  <c r="AH199" i="2" s="1"/>
  <c r="AH198" i="2" s="1"/>
  <c r="AH197" i="2" s="1"/>
  <c r="AH196" i="2" s="1"/>
  <c r="AH195" i="2" s="1"/>
  <c r="AH194" i="2" s="1"/>
  <c r="AH193" i="2" s="1"/>
  <c r="AH192" i="2" s="1"/>
  <c r="AH191" i="2" s="1"/>
  <c r="AH190" i="2" s="1"/>
  <c r="AH189" i="2" s="1"/>
  <c r="AH188" i="2" s="1"/>
  <c r="AH187" i="2" s="1"/>
  <c r="AH186" i="2" s="1"/>
  <c r="AH185" i="2" s="1"/>
  <c r="AH184" i="2" s="1"/>
  <c r="AH183" i="2" s="1"/>
  <c r="AH182" i="2" s="1"/>
  <c r="AH181" i="2" s="1"/>
  <c r="AH180" i="2" s="1"/>
  <c r="AH179" i="2" s="1"/>
  <c r="AH178" i="2" s="1"/>
  <c r="AH177" i="2" s="1"/>
  <c r="AH176" i="2" s="1"/>
  <c r="AH175" i="2" s="1"/>
  <c r="AH174" i="2" s="1"/>
  <c r="AH173" i="2" s="1"/>
  <c r="AH172" i="2" s="1"/>
  <c r="AH171" i="2" s="1"/>
  <c r="AH170" i="2" s="1"/>
  <c r="AH169" i="2" s="1"/>
  <c r="AH168" i="2" s="1"/>
  <c r="AH167" i="2" s="1"/>
  <c r="AH166" i="2" s="1"/>
  <c r="AH165" i="2" s="1"/>
  <c r="AH164" i="2" s="1"/>
  <c r="AH163" i="2" s="1"/>
  <c r="AH162" i="2" s="1"/>
  <c r="AH161" i="2" s="1"/>
  <c r="AH160" i="2" s="1"/>
  <c r="AH159" i="2" s="1"/>
  <c r="AH158" i="2" s="1"/>
  <c r="AH157" i="2" s="1"/>
  <c r="AH156" i="2" s="1"/>
  <c r="AH155" i="2" s="1"/>
  <c r="AH154" i="2" s="1"/>
  <c r="AH153" i="2" s="1"/>
  <c r="AH152" i="2" s="1"/>
  <c r="AH151" i="2" s="1"/>
  <c r="AH150" i="2" s="1"/>
  <c r="AH149" i="2" s="1"/>
  <c r="AH148" i="2" s="1"/>
  <c r="AH147" i="2" s="1"/>
  <c r="AH146" i="2" s="1"/>
  <c r="AH145" i="2" s="1"/>
  <c r="AH144" i="2" s="1"/>
  <c r="AH143" i="2" s="1"/>
  <c r="AH142" i="2" s="1"/>
  <c r="AH141" i="2" s="1"/>
  <c r="AH140" i="2" s="1"/>
  <c r="AH139" i="2" s="1"/>
  <c r="AH138" i="2" s="1"/>
  <c r="AH137" i="2" s="1"/>
  <c r="AH136" i="2" s="1"/>
  <c r="AH135" i="2" s="1"/>
  <c r="AH134" i="2" s="1"/>
  <c r="AH133" i="2" s="1"/>
  <c r="AH132" i="2" s="1"/>
  <c r="AH131" i="2" s="1"/>
  <c r="AH130" i="2" s="1"/>
  <c r="AH129" i="2" s="1"/>
  <c r="AH128" i="2" s="1"/>
  <c r="AH127" i="2" s="1"/>
  <c r="AH126" i="2" s="1"/>
  <c r="AH125" i="2" s="1"/>
  <c r="AH124" i="2" s="1"/>
  <c r="AH123" i="2" s="1"/>
  <c r="AH122" i="2" s="1"/>
  <c r="AH121" i="2" s="1"/>
  <c r="AH120" i="2" s="1"/>
  <c r="AH119" i="2" s="1"/>
  <c r="AH118" i="2" s="1"/>
  <c r="AH117" i="2" s="1"/>
  <c r="AH116" i="2" s="1"/>
  <c r="AH115" i="2" s="1"/>
  <c r="AH114" i="2" s="1"/>
  <c r="AH113" i="2" s="1"/>
  <c r="AH112" i="2" s="1"/>
  <c r="AH111" i="2" s="1"/>
  <c r="AH110" i="2" s="1"/>
  <c r="AH109" i="2" s="1"/>
  <c r="AH108" i="2" s="1"/>
  <c r="AH107" i="2" s="1"/>
  <c r="AH106" i="2" s="1"/>
  <c r="AH105" i="2" s="1"/>
  <c r="AH104" i="2" s="1"/>
  <c r="AH103" i="2" s="1"/>
  <c r="AH102" i="2" s="1"/>
  <c r="AH101" i="2" s="1"/>
  <c r="AH100" i="2" s="1"/>
  <c r="AH99" i="2" s="1"/>
  <c r="AH98" i="2" s="1"/>
  <c r="AH97" i="2" s="1"/>
  <c r="AH96" i="2" s="1"/>
  <c r="AH95" i="2" s="1"/>
  <c r="AH94" i="2" s="1"/>
  <c r="AH93" i="2" s="1"/>
  <c r="AH92" i="2" s="1"/>
  <c r="AH91" i="2" s="1"/>
  <c r="AH90" i="2" s="1"/>
  <c r="AH89" i="2" s="1"/>
  <c r="AH88" i="2" s="1"/>
  <c r="AH87" i="2" s="1"/>
  <c r="AH86" i="2" s="1"/>
  <c r="AH85" i="2" s="1"/>
  <c r="AH84" i="2" s="1"/>
  <c r="AH83" i="2" s="1"/>
  <c r="AH82" i="2" s="1"/>
  <c r="AH81" i="2" s="1"/>
  <c r="AH80" i="2" s="1"/>
  <c r="AH79" i="2" s="1"/>
  <c r="AH78" i="2" s="1"/>
  <c r="AH77" i="2" s="1"/>
  <c r="AH76" i="2" s="1"/>
  <c r="AH75" i="2" s="1"/>
  <c r="AH74" i="2" s="1"/>
  <c r="AH73" i="2" s="1"/>
  <c r="AH72" i="2" s="1"/>
  <c r="AH71" i="2" s="1"/>
  <c r="AH70" i="2" s="1"/>
  <c r="AH69" i="2" s="1"/>
  <c r="AH68" i="2" s="1"/>
  <c r="AH67" i="2" s="1"/>
  <c r="AH66" i="2" s="1"/>
  <c r="AH65" i="2" s="1"/>
  <c r="AH64" i="2" s="1"/>
  <c r="AH63" i="2" s="1"/>
  <c r="AH62" i="2" s="1"/>
  <c r="AH61" i="2" s="1"/>
  <c r="AH60" i="2" s="1"/>
  <c r="AH59" i="2" s="1"/>
  <c r="AH58" i="2" s="1"/>
  <c r="AH57" i="2" s="1"/>
  <c r="AH56" i="2" s="1"/>
  <c r="AH55" i="2" s="1"/>
  <c r="AH54" i="2" s="1"/>
  <c r="AH53" i="2" s="1"/>
  <c r="AH52" i="2" s="1"/>
  <c r="AH51" i="2" s="1"/>
  <c r="AH50" i="2" s="1"/>
  <c r="AH49" i="2" s="1"/>
  <c r="AH48" i="2" s="1"/>
  <c r="AH47" i="2" s="1"/>
  <c r="AH46" i="2" s="1"/>
  <c r="AH45" i="2" s="1"/>
  <c r="AH44" i="2" s="1"/>
  <c r="AH43" i="2" s="1"/>
  <c r="AH42" i="2" s="1"/>
  <c r="AH41" i="2" s="1"/>
  <c r="AH40" i="2" s="1"/>
  <c r="AH39" i="2" s="1"/>
  <c r="AH38" i="2" s="1"/>
  <c r="AH37" i="2" s="1"/>
  <c r="AH36" i="2" s="1"/>
  <c r="AH35" i="2" s="1"/>
  <c r="AH34" i="2" s="1"/>
  <c r="AH33" i="2" s="1"/>
  <c r="AH32" i="2" s="1"/>
  <c r="AH31" i="2" s="1"/>
  <c r="AH30" i="2" s="1"/>
  <c r="AH29" i="2" s="1"/>
  <c r="AH28" i="2" s="1"/>
  <c r="AH27" i="2" s="1"/>
  <c r="AH26" i="2" s="1"/>
  <c r="AH25" i="2" s="1"/>
  <c r="AH24" i="2" s="1"/>
  <c r="AH23" i="2" s="1"/>
  <c r="AH22" i="2" s="1"/>
  <c r="AH21" i="2" s="1"/>
  <c r="AH20" i="2" s="1"/>
  <c r="AH19" i="2" s="1"/>
  <c r="AH18" i="2" s="1"/>
  <c r="AH17" i="2" s="1"/>
  <c r="AI666" i="2"/>
  <c r="AI665" i="2" s="1"/>
  <c r="AI664" i="2" s="1"/>
  <c r="AI663" i="2" s="1"/>
  <c r="AI662" i="2" s="1"/>
  <c r="AI661" i="2" s="1"/>
  <c r="AI660" i="2" s="1"/>
  <c r="AI659" i="2" s="1"/>
  <c r="AI658" i="2" s="1"/>
  <c r="AI657" i="2" s="1"/>
  <c r="AI656" i="2" s="1"/>
  <c r="AI655" i="2" s="1"/>
  <c r="AI654" i="2" s="1"/>
  <c r="AI653" i="2" s="1"/>
  <c r="AI652" i="2" s="1"/>
  <c r="AI651" i="2" s="1"/>
  <c r="AI650" i="2" s="1"/>
  <c r="AI649" i="2" s="1"/>
  <c r="AI648" i="2" s="1"/>
  <c r="AI647" i="2" s="1"/>
  <c r="AI646" i="2" s="1"/>
  <c r="AI645" i="2" s="1"/>
  <c r="AI644" i="2" s="1"/>
  <c r="AI643" i="2" s="1"/>
  <c r="AI642" i="2" s="1"/>
  <c r="AI641" i="2" s="1"/>
  <c r="AI640" i="2" s="1"/>
  <c r="AI639" i="2" s="1"/>
  <c r="AI638" i="2" s="1"/>
  <c r="AI637" i="2" s="1"/>
  <c r="AI636" i="2" s="1"/>
  <c r="AI635" i="2" s="1"/>
  <c r="AI634" i="2" s="1"/>
  <c r="AI633" i="2" s="1"/>
  <c r="AI632" i="2" s="1"/>
  <c r="AI631" i="2" s="1"/>
  <c r="AI630" i="2" s="1"/>
  <c r="AI629" i="2" s="1"/>
  <c r="AI628" i="2" s="1"/>
  <c r="AI627" i="2" s="1"/>
  <c r="AI626" i="2" s="1"/>
  <c r="AI625" i="2" s="1"/>
  <c r="AI624" i="2" s="1"/>
  <c r="AI623" i="2" s="1"/>
  <c r="AI622" i="2" s="1"/>
  <c r="AI621" i="2" s="1"/>
  <c r="AI620" i="2" s="1"/>
  <c r="AI619" i="2" s="1"/>
  <c r="AI618" i="2" s="1"/>
  <c r="AI617" i="2" s="1"/>
  <c r="AI616" i="2" s="1"/>
  <c r="AI615" i="2" s="1"/>
  <c r="AI614" i="2" s="1"/>
  <c r="AI613" i="2" s="1"/>
  <c r="AI612" i="2" s="1"/>
  <c r="AI611" i="2" s="1"/>
  <c r="AI610" i="2" s="1"/>
  <c r="AI609" i="2" s="1"/>
  <c r="AI608" i="2" s="1"/>
  <c r="AI607" i="2" s="1"/>
  <c r="AI606" i="2" s="1"/>
  <c r="AI605" i="2" s="1"/>
  <c r="AI604" i="2" s="1"/>
  <c r="AI603" i="2" s="1"/>
  <c r="AI602" i="2" s="1"/>
  <c r="AI601" i="2" s="1"/>
  <c r="AI600" i="2" s="1"/>
  <c r="AI599" i="2" s="1"/>
  <c r="AI598" i="2" s="1"/>
  <c r="AI597" i="2" s="1"/>
  <c r="AI596" i="2" s="1"/>
  <c r="AI595" i="2" s="1"/>
  <c r="AI594" i="2" s="1"/>
  <c r="AI593" i="2" s="1"/>
  <c r="AI592" i="2" s="1"/>
  <c r="AI591" i="2" s="1"/>
  <c r="AI590" i="2" s="1"/>
  <c r="AI589" i="2" s="1"/>
  <c r="AI588" i="2" s="1"/>
  <c r="AI587" i="2" s="1"/>
  <c r="AI586" i="2" s="1"/>
  <c r="AI585" i="2" s="1"/>
  <c r="AI584" i="2" s="1"/>
  <c r="AI583" i="2" s="1"/>
  <c r="AI582" i="2" s="1"/>
  <c r="AI581" i="2" s="1"/>
  <c r="AI580" i="2" s="1"/>
  <c r="AI579" i="2" s="1"/>
  <c r="AI578" i="2" s="1"/>
  <c r="AI577" i="2" s="1"/>
  <c r="AI576" i="2" s="1"/>
  <c r="AI575" i="2" s="1"/>
  <c r="AI574" i="2" s="1"/>
  <c r="AI573" i="2" s="1"/>
  <c r="AI572" i="2" s="1"/>
  <c r="AI571" i="2" s="1"/>
  <c r="AI570" i="2" s="1"/>
  <c r="AI569" i="2" s="1"/>
  <c r="AI568" i="2" s="1"/>
  <c r="AI567" i="2" s="1"/>
  <c r="AI566" i="2" s="1"/>
  <c r="AI565" i="2" s="1"/>
  <c r="AI564" i="2" s="1"/>
  <c r="AI563" i="2" s="1"/>
  <c r="AI562" i="2" s="1"/>
  <c r="AI561" i="2" s="1"/>
  <c r="AI560" i="2" s="1"/>
  <c r="AI559" i="2" s="1"/>
  <c r="AI558" i="2" s="1"/>
  <c r="AI557" i="2" s="1"/>
  <c r="AI556" i="2" s="1"/>
  <c r="AI555" i="2" s="1"/>
  <c r="AI554" i="2" s="1"/>
  <c r="AI553" i="2" s="1"/>
  <c r="AI552" i="2" s="1"/>
  <c r="AI551" i="2" s="1"/>
  <c r="AI550" i="2" s="1"/>
  <c r="AI549" i="2" s="1"/>
  <c r="AI548" i="2" s="1"/>
  <c r="AI547" i="2" s="1"/>
  <c r="AI546" i="2" s="1"/>
  <c r="AI545" i="2" s="1"/>
  <c r="AI544" i="2" s="1"/>
  <c r="AI543" i="2" s="1"/>
  <c r="AI542" i="2" s="1"/>
  <c r="AI541" i="2" s="1"/>
  <c r="AI540" i="2" s="1"/>
  <c r="AI539" i="2" s="1"/>
  <c r="AI538" i="2" s="1"/>
  <c r="AI537" i="2" s="1"/>
  <c r="AI536" i="2" s="1"/>
  <c r="AI535" i="2" s="1"/>
  <c r="AI534" i="2" s="1"/>
  <c r="AI533" i="2" s="1"/>
  <c r="AI532" i="2" s="1"/>
  <c r="AI531" i="2" s="1"/>
  <c r="AI530" i="2" s="1"/>
  <c r="AI529" i="2" s="1"/>
  <c r="AI528" i="2" s="1"/>
  <c r="AI527" i="2" s="1"/>
  <c r="AI526" i="2" s="1"/>
  <c r="AI525" i="2" s="1"/>
  <c r="AI524" i="2" s="1"/>
  <c r="AI523" i="2" s="1"/>
  <c r="AI522" i="2" s="1"/>
  <c r="AI521" i="2" s="1"/>
  <c r="AI520" i="2" s="1"/>
  <c r="AI519" i="2" s="1"/>
  <c r="AI518" i="2" s="1"/>
  <c r="AI517" i="2" s="1"/>
  <c r="AI516" i="2" s="1"/>
  <c r="AI515" i="2" s="1"/>
  <c r="AI514" i="2" s="1"/>
  <c r="AI513" i="2" s="1"/>
  <c r="AI512" i="2" s="1"/>
  <c r="AI511" i="2" s="1"/>
  <c r="AI510" i="2" s="1"/>
  <c r="AI509" i="2" s="1"/>
  <c r="AI508" i="2" s="1"/>
  <c r="AI507" i="2" s="1"/>
  <c r="AI506" i="2" s="1"/>
  <c r="AI505" i="2" s="1"/>
  <c r="AI504" i="2" s="1"/>
  <c r="AI503" i="2" s="1"/>
  <c r="AI502" i="2" s="1"/>
  <c r="AI501" i="2" s="1"/>
  <c r="AI500" i="2" s="1"/>
  <c r="AI499" i="2" s="1"/>
  <c r="AI498" i="2" s="1"/>
  <c r="AI497" i="2" s="1"/>
  <c r="AI496" i="2" s="1"/>
  <c r="AI495" i="2" s="1"/>
  <c r="AI494" i="2" s="1"/>
  <c r="AI493" i="2" s="1"/>
  <c r="AI492" i="2" s="1"/>
  <c r="AI491" i="2" s="1"/>
  <c r="AI490" i="2" s="1"/>
  <c r="AI489" i="2" s="1"/>
  <c r="AI488" i="2" s="1"/>
  <c r="AI487" i="2" s="1"/>
  <c r="AI486" i="2" s="1"/>
  <c r="AI485" i="2" s="1"/>
  <c r="AI484" i="2" s="1"/>
  <c r="AI483" i="2" s="1"/>
  <c r="AI482" i="2" s="1"/>
  <c r="AI481" i="2" s="1"/>
  <c r="AI480" i="2" s="1"/>
  <c r="AI479" i="2" s="1"/>
  <c r="AI478" i="2" s="1"/>
  <c r="AI477" i="2" s="1"/>
  <c r="AI476" i="2" s="1"/>
  <c r="AI475" i="2" s="1"/>
  <c r="AI474" i="2" s="1"/>
  <c r="AI473" i="2" s="1"/>
  <c r="AI472" i="2" s="1"/>
  <c r="AI471" i="2" s="1"/>
  <c r="AI470" i="2" s="1"/>
  <c r="AI469" i="2" s="1"/>
  <c r="AI468" i="2" s="1"/>
  <c r="AI467" i="2" s="1"/>
  <c r="AI466" i="2" s="1"/>
  <c r="AI465" i="2" s="1"/>
  <c r="AI464" i="2" s="1"/>
  <c r="AI463" i="2" s="1"/>
  <c r="AI462" i="2" s="1"/>
  <c r="AI461" i="2" s="1"/>
  <c r="AI460" i="2" s="1"/>
  <c r="AI459" i="2" s="1"/>
  <c r="AI458" i="2" s="1"/>
  <c r="AI457" i="2" s="1"/>
  <c r="AI456" i="2" s="1"/>
  <c r="AI455" i="2" s="1"/>
  <c r="AI454" i="2" s="1"/>
  <c r="AI453" i="2" s="1"/>
  <c r="AI452" i="2" s="1"/>
  <c r="AI451" i="2" s="1"/>
  <c r="AI450" i="2" s="1"/>
  <c r="AI449" i="2" s="1"/>
  <c r="AI448" i="2" s="1"/>
  <c r="AI447" i="2" s="1"/>
  <c r="AI446" i="2" s="1"/>
  <c r="AI445" i="2" s="1"/>
  <c r="AI444" i="2" s="1"/>
  <c r="AI443" i="2" s="1"/>
  <c r="AI442" i="2" s="1"/>
  <c r="AI441" i="2" s="1"/>
  <c r="AI440" i="2" s="1"/>
  <c r="AI439" i="2" s="1"/>
  <c r="AI438" i="2" s="1"/>
  <c r="AI437" i="2" s="1"/>
  <c r="AI436" i="2" s="1"/>
  <c r="AI435" i="2" s="1"/>
  <c r="AI434" i="2" s="1"/>
  <c r="AI433" i="2" s="1"/>
  <c r="AI432" i="2" s="1"/>
  <c r="AI431" i="2" s="1"/>
  <c r="AI430" i="2" s="1"/>
  <c r="AI429" i="2" s="1"/>
  <c r="AI428" i="2" s="1"/>
  <c r="AI427" i="2" s="1"/>
  <c r="AI426" i="2" s="1"/>
  <c r="AI425" i="2" s="1"/>
  <c r="AI424" i="2" s="1"/>
  <c r="AI423" i="2" s="1"/>
  <c r="AI422" i="2" s="1"/>
  <c r="AI421" i="2" s="1"/>
  <c r="AI420" i="2" s="1"/>
  <c r="AI419" i="2" s="1"/>
  <c r="AI418" i="2" s="1"/>
  <c r="AI417" i="2" s="1"/>
  <c r="AI416" i="2" s="1"/>
  <c r="AI415" i="2" s="1"/>
  <c r="AI414" i="2" s="1"/>
  <c r="AI413" i="2" s="1"/>
  <c r="AI412" i="2" s="1"/>
  <c r="AI411" i="2" s="1"/>
  <c r="AI410" i="2" s="1"/>
  <c r="AI409" i="2" s="1"/>
  <c r="AI408" i="2" s="1"/>
  <c r="AI407" i="2" s="1"/>
  <c r="AI406" i="2" s="1"/>
  <c r="AI405" i="2" s="1"/>
  <c r="AI404" i="2" s="1"/>
  <c r="AI403" i="2" s="1"/>
  <c r="AI402" i="2" s="1"/>
  <c r="AI401" i="2" s="1"/>
  <c r="AI400" i="2" s="1"/>
  <c r="AI399" i="2" s="1"/>
  <c r="AI398" i="2" s="1"/>
  <c r="AI397" i="2" s="1"/>
  <c r="AI396" i="2" s="1"/>
  <c r="AI395" i="2" s="1"/>
  <c r="AI394" i="2" s="1"/>
  <c r="AI393" i="2" s="1"/>
  <c r="AI392" i="2" s="1"/>
  <c r="AI391" i="2" s="1"/>
  <c r="AI390" i="2" s="1"/>
  <c r="AI389" i="2" s="1"/>
  <c r="AI388" i="2" s="1"/>
  <c r="AI387" i="2" s="1"/>
  <c r="AI386" i="2" s="1"/>
  <c r="AI385" i="2" s="1"/>
  <c r="AI384" i="2" s="1"/>
  <c r="AI383" i="2" s="1"/>
  <c r="AI382" i="2" s="1"/>
  <c r="AI381" i="2" s="1"/>
  <c r="AI380" i="2" s="1"/>
  <c r="AI379" i="2" s="1"/>
  <c r="AI378" i="2" s="1"/>
  <c r="AI377" i="2" s="1"/>
  <c r="AI376" i="2" s="1"/>
  <c r="AI375" i="2" s="1"/>
  <c r="AI374" i="2" s="1"/>
  <c r="AI373" i="2" s="1"/>
  <c r="AI372" i="2" s="1"/>
  <c r="AI371" i="2" s="1"/>
  <c r="AI370" i="2" s="1"/>
  <c r="AI369" i="2" s="1"/>
  <c r="AI368" i="2" s="1"/>
  <c r="AI367" i="2" s="1"/>
  <c r="AI366" i="2" s="1"/>
  <c r="AI365" i="2" s="1"/>
  <c r="AI364" i="2" s="1"/>
  <c r="AI363" i="2" s="1"/>
  <c r="AI362" i="2" s="1"/>
  <c r="AI361" i="2" s="1"/>
  <c r="AI360" i="2" s="1"/>
  <c r="AI359" i="2" s="1"/>
  <c r="AI358" i="2" s="1"/>
  <c r="AI357" i="2" s="1"/>
  <c r="AI356" i="2" s="1"/>
  <c r="AI355" i="2" s="1"/>
  <c r="AI354" i="2" s="1"/>
  <c r="AI353" i="2" s="1"/>
  <c r="AI352" i="2" s="1"/>
  <c r="AI351" i="2" s="1"/>
  <c r="AI350" i="2" s="1"/>
  <c r="AI349" i="2" s="1"/>
  <c r="AI348" i="2" s="1"/>
  <c r="AI347" i="2" s="1"/>
  <c r="AI346" i="2" s="1"/>
  <c r="AI345" i="2" s="1"/>
  <c r="AI344" i="2" s="1"/>
  <c r="AI343" i="2" s="1"/>
  <c r="AI342" i="2" s="1"/>
  <c r="AI341" i="2" s="1"/>
  <c r="AI340" i="2" s="1"/>
  <c r="AI339" i="2" s="1"/>
  <c r="AI338" i="2" s="1"/>
  <c r="AI337" i="2" s="1"/>
  <c r="AI336" i="2" s="1"/>
  <c r="AI335" i="2" s="1"/>
  <c r="AI334" i="2" s="1"/>
  <c r="AI333" i="2" s="1"/>
  <c r="AI332" i="2" s="1"/>
  <c r="AI331" i="2" s="1"/>
  <c r="AI330" i="2" s="1"/>
  <c r="AI329" i="2" s="1"/>
  <c r="AI328" i="2" s="1"/>
  <c r="AI327" i="2" s="1"/>
  <c r="AI326" i="2" s="1"/>
  <c r="AI325" i="2" s="1"/>
  <c r="AI324" i="2" s="1"/>
  <c r="AI323" i="2" s="1"/>
  <c r="AI322" i="2" s="1"/>
  <c r="AI321" i="2" s="1"/>
  <c r="AI320" i="2" s="1"/>
  <c r="AI319" i="2" s="1"/>
  <c r="AI318" i="2" s="1"/>
  <c r="AI317" i="2" s="1"/>
  <c r="AI316" i="2" s="1"/>
  <c r="AI315" i="2" s="1"/>
  <c r="AI314" i="2" s="1"/>
  <c r="AI313" i="2" s="1"/>
  <c r="AI312" i="2" s="1"/>
  <c r="AI311" i="2" s="1"/>
  <c r="AI310" i="2" s="1"/>
  <c r="AI309" i="2" s="1"/>
  <c r="AI308" i="2" s="1"/>
  <c r="AI307" i="2" s="1"/>
  <c r="AI306" i="2" s="1"/>
  <c r="AI305" i="2" s="1"/>
  <c r="AI304" i="2" s="1"/>
  <c r="AI303" i="2" s="1"/>
  <c r="AI302" i="2" s="1"/>
  <c r="AI301" i="2" s="1"/>
  <c r="AI300" i="2" s="1"/>
  <c r="AI299" i="2" s="1"/>
  <c r="AI298" i="2" s="1"/>
  <c r="AI297" i="2" s="1"/>
  <c r="AI296" i="2" s="1"/>
  <c r="AI295" i="2" s="1"/>
  <c r="AI294" i="2" s="1"/>
  <c r="AI293" i="2" s="1"/>
  <c r="AI292" i="2" s="1"/>
  <c r="AI291" i="2" s="1"/>
  <c r="AI290" i="2" s="1"/>
  <c r="AI289" i="2" s="1"/>
  <c r="AI288" i="2" s="1"/>
  <c r="AI287" i="2" s="1"/>
  <c r="AI286" i="2" s="1"/>
  <c r="AI285" i="2" s="1"/>
  <c r="AI284" i="2" s="1"/>
  <c r="AI283" i="2" s="1"/>
  <c r="AI282" i="2" s="1"/>
  <c r="AI281" i="2" s="1"/>
  <c r="AI280" i="2" s="1"/>
  <c r="AI279" i="2" s="1"/>
  <c r="AI278" i="2" s="1"/>
  <c r="AI277" i="2" s="1"/>
  <c r="AI276" i="2" s="1"/>
  <c r="AI275" i="2" s="1"/>
  <c r="AI274" i="2" s="1"/>
  <c r="AI273" i="2" s="1"/>
  <c r="AI272" i="2" s="1"/>
  <c r="AI271" i="2" s="1"/>
  <c r="AI270" i="2" s="1"/>
  <c r="AI269" i="2" s="1"/>
  <c r="AI268" i="2" s="1"/>
  <c r="AI267" i="2" s="1"/>
  <c r="AI266" i="2" s="1"/>
  <c r="AI265" i="2" s="1"/>
  <c r="AI264" i="2" s="1"/>
  <c r="AI263" i="2" s="1"/>
  <c r="AI262" i="2" s="1"/>
  <c r="AI261" i="2" s="1"/>
  <c r="AI260" i="2" s="1"/>
  <c r="AI259" i="2" s="1"/>
  <c r="AI258" i="2" s="1"/>
  <c r="AI257" i="2" s="1"/>
  <c r="AI256" i="2" s="1"/>
  <c r="AI255" i="2" s="1"/>
  <c r="AI254" i="2" s="1"/>
  <c r="AI253" i="2" s="1"/>
  <c r="AI252" i="2" s="1"/>
  <c r="AI251" i="2" s="1"/>
  <c r="AI250" i="2" s="1"/>
  <c r="AI249" i="2" s="1"/>
  <c r="AI248" i="2" s="1"/>
  <c r="AI247" i="2" s="1"/>
  <c r="AI246" i="2" s="1"/>
  <c r="AI245" i="2" s="1"/>
  <c r="AI244" i="2" s="1"/>
  <c r="AI243" i="2" s="1"/>
  <c r="AI242" i="2" s="1"/>
  <c r="AI241" i="2" s="1"/>
  <c r="AI240" i="2" s="1"/>
  <c r="AI239" i="2" s="1"/>
  <c r="AI238" i="2" s="1"/>
  <c r="AI237" i="2" s="1"/>
  <c r="AI236" i="2" s="1"/>
  <c r="AI235" i="2" s="1"/>
  <c r="AI234" i="2" s="1"/>
  <c r="AI233" i="2" s="1"/>
  <c r="AI232" i="2" s="1"/>
  <c r="AI231" i="2" s="1"/>
  <c r="AI230" i="2" s="1"/>
  <c r="AI229" i="2" s="1"/>
  <c r="AI228" i="2" s="1"/>
  <c r="AI227" i="2" s="1"/>
  <c r="AI226" i="2" s="1"/>
  <c r="AI225" i="2" s="1"/>
  <c r="AI224" i="2" s="1"/>
  <c r="AI223" i="2" s="1"/>
  <c r="AI222" i="2" s="1"/>
  <c r="AI221" i="2" s="1"/>
  <c r="AI220" i="2" s="1"/>
  <c r="AI219" i="2" s="1"/>
  <c r="AI218" i="2" s="1"/>
  <c r="AI217" i="2" s="1"/>
  <c r="AI216" i="2" s="1"/>
  <c r="AI215" i="2" s="1"/>
  <c r="AI214" i="2" s="1"/>
  <c r="AI213" i="2" s="1"/>
  <c r="AI212" i="2" s="1"/>
  <c r="AI211" i="2" s="1"/>
  <c r="AI210" i="2" s="1"/>
  <c r="AI209" i="2" s="1"/>
  <c r="AI208" i="2" s="1"/>
  <c r="AI207" i="2" s="1"/>
  <c r="AI206" i="2" s="1"/>
  <c r="AI205" i="2" s="1"/>
  <c r="AI204" i="2" s="1"/>
  <c r="AI203" i="2" s="1"/>
  <c r="AI202" i="2" s="1"/>
  <c r="AI201" i="2" s="1"/>
  <c r="AI200" i="2" s="1"/>
  <c r="AI199" i="2" s="1"/>
  <c r="AI198" i="2" s="1"/>
  <c r="AI197" i="2" s="1"/>
  <c r="AI196" i="2" s="1"/>
  <c r="AI195" i="2" s="1"/>
  <c r="AI194" i="2" s="1"/>
  <c r="AI193" i="2" s="1"/>
  <c r="AI192" i="2" s="1"/>
  <c r="AI191" i="2" s="1"/>
  <c r="AI190" i="2" s="1"/>
  <c r="AI189" i="2" s="1"/>
  <c r="AI188" i="2" s="1"/>
  <c r="AI187" i="2" s="1"/>
  <c r="AI186" i="2" s="1"/>
  <c r="AI185" i="2" s="1"/>
  <c r="AI184" i="2" s="1"/>
  <c r="AI183" i="2" s="1"/>
  <c r="AI182" i="2" s="1"/>
  <c r="AI181" i="2" s="1"/>
  <c r="AI180" i="2" s="1"/>
  <c r="AI179" i="2" s="1"/>
  <c r="AI178" i="2" s="1"/>
  <c r="AI177" i="2" s="1"/>
  <c r="AI176" i="2" s="1"/>
  <c r="AI175" i="2" s="1"/>
  <c r="AI174" i="2" s="1"/>
  <c r="AI173" i="2" s="1"/>
  <c r="AI172" i="2" s="1"/>
  <c r="AI171" i="2" s="1"/>
  <c r="AI170" i="2" s="1"/>
  <c r="AI169" i="2" s="1"/>
  <c r="AI168" i="2" s="1"/>
  <c r="AI167" i="2" s="1"/>
  <c r="AI166" i="2" s="1"/>
  <c r="AI165" i="2" s="1"/>
  <c r="AI164" i="2" s="1"/>
  <c r="AI163" i="2" s="1"/>
  <c r="AI162" i="2" s="1"/>
  <c r="AI161" i="2" s="1"/>
  <c r="AI160" i="2" s="1"/>
  <c r="AI159" i="2" s="1"/>
  <c r="AI158" i="2" s="1"/>
  <c r="AI157" i="2" s="1"/>
  <c r="AI156" i="2" s="1"/>
  <c r="AI155" i="2" s="1"/>
  <c r="AI154" i="2" s="1"/>
  <c r="AI153" i="2" s="1"/>
  <c r="AI152" i="2" s="1"/>
  <c r="AI151" i="2" s="1"/>
  <c r="AI150" i="2" s="1"/>
  <c r="AI149" i="2" s="1"/>
  <c r="AI148" i="2" s="1"/>
  <c r="AI147" i="2" s="1"/>
  <c r="AI146" i="2" s="1"/>
  <c r="AI145" i="2" s="1"/>
  <c r="AI144" i="2" s="1"/>
  <c r="AI143" i="2" s="1"/>
  <c r="AI142" i="2" s="1"/>
  <c r="AI141" i="2" s="1"/>
  <c r="AI140" i="2" s="1"/>
  <c r="AI139" i="2" s="1"/>
  <c r="AI138" i="2" s="1"/>
  <c r="AI137" i="2" s="1"/>
  <c r="AI136" i="2" s="1"/>
  <c r="AI135" i="2" s="1"/>
  <c r="AI134" i="2" s="1"/>
  <c r="AI133" i="2" s="1"/>
  <c r="AI132" i="2" s="1"/>
  <c r="AI131" i="2" s="1"/>
  <c r="AI130" i="2" s="1"/>
  <c r="AI129" i="2" s="1"/>
  <c r="AI128" i="2" s="1"/>
  <c r="AI127" i="2" s="1"/>
  <c r="AI126" i="2" s="1"/>
  <c r="AI125" i="2" s="1"/>
  <c r="AI124" i="2" s="1"/>
  <c r="AI123" i="2" s="1"/>
  <c r="AI122" i="2" s="1"/>
  <c r="AI121" i="2" s="1"/>
  <c r="AI120" i="2" s="1"/>
  <c r="AI119" i="2" s="1"/>
  <c r="AI118" i="2" s="1"/>
  <c r="AI117" i="2" s="1"/>
  <c r="AI116" i="2" s="1"/>
  <c r="AI115" i="2" s="1"/>
  <c r="AI114" i="2" s="1"/>
  <c r="AI113" i="2" s="1"/>
  <c r="AI112" i="2" s="1"/>
  <c r="AI111" i="2" s="1"/>
  <c r="AI110" i="2" s="1"/>
  <c r="AI109" i="2" s="1"/>
  <c r="AI108" i="2" s="1"/>
  <c r="AI107" i="2" s="1"/>
  <c r="AI106" i="2" s="1"/>
  <c r="AI105" i="2" s="1"/>
  <c r="AI104" i="2" s="1"/>
  <c r="AI103" i="2" s="1"/>
  <c r="AI102" i="2" s="1"/>
  <c r="AI101" i="2" s="1"/>
  <c r="AI100" i="2" s="1"/>
  <c r="AI99" i="2" s="1"/>
  <c r="AI98" i="2" s="1"/>
  <c r="AI97" i="2" s="1"/>
  <c r="AI96" i="2" s="1"/>
  <c r="AI95" i="2" s="1"/>
  <c r="AI94" i="2" s="1"/>
  <c r="AI93" i="2" s="1"/>
  <c r="AI92" i="2" s="1"/>
  <c r="AI91" i="2" s="1"/>
  <c r="AI90" i="2" s="1"/>
  <c r="AI89" i="2" s="1"/>
  <c r="AI88" i="2" s="1"/>
  <c r="AI87" i="2" s="1"/>
  <c r="AI86" i="2" s="1"/>
  <c r="AI85" i="2" s="1"/>
  <c r="AI84" i="2" s="1"/>
  <c r="AI83" i="2" s="1"/>
  <c r="AI82" i="2" s="1"/>
  <c r="AI81" i="2" s="1"/>
  <c r="AI80" i="2" s="1"/>
  <c r="AI79" i="2" s="1"/>
  <c r="AI78" i="2" s="1"/>
  <c r="AI77" i="2" s="1"/>
  <c r="AI76" i="2" s="1"/>
  <c r="AI75" i="2" s="1"/>
  <c r="AI74" i="2" s="1"/>
  <c r="AI73" i="2" s="1"/>
  <c r="AI72" i="2" s="1"/>
  <c r="AI71" i="2" s="1"/>
  <c r="AI70" i="2" s="1"/>
  <c r="AI69" i="2" s="1"/>
  <c r="AI68" i="2" s="1"/>
  <c r="AI67" i="2" s="1"/>
  <c r="AI66" i="2" s="1"/>
  <c r="AI65" i="2" s="1"/>
  <c r="AI64" i="2" s="1"/>
  <c r="AI63" i="2" s="1"/>
  <c r="AI62" i="2" s="1"/>
  <c r="AI61" i="2" s="1"/>
  <c r="AI60" i="2" s="1"/>
  <c r="AI59" i="2" s="1"/>
  <c r="AI58" i="2" s="1"/>
  <c r="AI57" i="2" s="1"/>
  <c r="AI56" i="2" s="1"/>
  <c r="AI55" i="2" s="1"/>
  <c r="AI54" i="2" s="1"/>
  <c r="AI53" i="2" s="1"/>
  <c r="AI52" i="2" s="1"/>
  <c r="AI51" i="2" s="1"/>
  <c r="AI50" i="2" s="1"/>
  <c r="AI49" i="2" s="1"/>
  <c r="AI48" i="2" s="1"/>
  <c r="AI47" i="2" s="1"/>
  <c r="AI46" i="2" s="1"/>
  <c r="AI45" i="2" s="1"/>
  <c r="AI44" i="2" s="1"/>
  <c r="AI43" i="2" s="1"/>
  <c r="AI42" i="2" s="1"/>
  <c r="AI41" i="2" s="1"/>
  <c r="AI40" i="2" s="1"/>
  <c r="AI39" i="2" s="1"/>
  <c r="AI38" i="2" s="1"/>
  <c r="AI37" i="2" s="1"/>
  <c r="AI36" i="2" s="1"/>
  <c r="AI35" i="2" s="1"/>
  <c r="AI34" i="2" s="1"/>
  <c r="AI33" i="2" s="1"/>
  <c r="AI32" i="2" s="1"/>
  <c r="AI31" i="2" s="1"/>
  <c r="AI30" i="2" s="1"/>
  <c r="AI29" i="2" s="1"/>
  <c r="AI28" i="2" s="1"/>
  <c r="AI27" i="2" s="1"/>
  <c r="AI26" i="2" s="1"/>
  <c r="AI25" i="2" s="1"/>
  <c r="AI24" i="2" s="1"/>
  <c r="AI23" i="2" s="1"/>
  <c r="AI22" i="2" s="1"/>
  <c r="AI21" i="2" s="1"/>
  <c r="AI20" i="2" s="1"/>
  <c r="AI19" i="2" s="1"/>
  <c r="AI18" i="2" s="1"/>
  <c r="AI17" i="2" s="1"/>
  <c r="AJ666" i="2"/>
  <c r="AK666" i="2"/>
  <c r="AL666" i="2"/>
  <c r="AL665" i="2" s="1"/>
  <c r="AL664" i="2" s="1"/>
  <c r="AL663" i="2" s="1"/>
  <c r="AL662" i="2" s="1"/>
  <c r="AL661" i="2" s="1"/>
  <c r="AL660" i="2" s="1"/>
  <c r="AL659" i="2" s="1"/>
  <c r="AL658" i="2" s="1"/>
  <c r="AL657" i="2" s="1"/>
  <c r="AL656" i="2" s="1"/>
  <c r="AL655" i="2" s="1"/>
  <c r="AL654" i="2" s="1"/>
  <c r="AL653" i="2" s="1"/>
  <c r="AL652" i="2" s="1"/>
  <c r="AL651" i="2" s="1"/>
  <c r="AL650" i="2" s="1"/>
  <c r="AL649" i="2" s="1"/>
  <c r="AL648" i="2" s="1"/>
  <c r="AL647" i="2" s="1"/>
  <c r="AL646" i="2" s="1"/>
  <c r="AL645" i="2" s="1"/>
  <c r="AL644" i="2" s="1"/>
  <c r="AL643" i="2" s="1"/>
  <c r="AL642" i="2" s="1"/>
  <c r="AL641" i="2" s="1"/>
  <c r="AL640" i="2" s="1"/>
  <c r="AL639" i="2" s="1"/>
  <c r="AL638" i="2" s="1"/>
  <c r="AL637" i="2" s="1"/>
  <c r="AL636" i="2" s="1"/>
  <c r="AL635" i="2" s="1"/>
  <c r="AL634" i="2" s="1"/>
  <c r="AL633" i="2" s="1"/>
  <c r="AL632" i="2" s="1"/>
  <c r="AL631" i="2" s="1"/>
  <c r="AL630" i="2" s="1"/>
  <c r="AL629" i="2" s="1"/>
  <c r="AL628" i="2" s="1"/>
  <c r="AL627" i="2" s="1"/>
  <c r="AL626" i="2" s="1"/>
  <c r="AL625" i="2" s="1"/>
  <c r="AL624" i="2" s="1"/>
  <c r="AL623" i="2" s="1"/>
  <c r="AL622" i="2" s="1"/>
  <c r="AL621" i="2" s="1"/>
  <c r="AL620" i="2" s="1"/>
  <c r="AL619" i="2" s="1"/>
  <c r="AL618" i="2" s="1"/>
  <c r="AL617" i="2" s="1"/>
  <c r="AL616" i="2" s="1"/>
  <c r="AL615" i="2" s="1"/>
  <c r="AL614" i="2" s="1"/>
  <c r="AL613" i="2" s="1"/>
  <c r="AL612" i="2" s="1"/>
  <c r="AL611" i="2" s="1"/>
  <c r="AL610" i="2" s="1"/>
  <c r="AL609" i="2" s="1"/>
  <c r="AL608" i="2" s="1"/>
  <c r="AL607" i="2" s="1"/>
  <c r="AL606" i="2" s="1"/>
  <c r="AL605" i="2" s="1"/>
  <c r="AL604" i="2" s="1"/>
  <c r="AL603" i="2" s="1"/>
  <c r="AL602" i="2" s="1"/>
  <c r="AL601" i="2" s="1"/>
  <c r="AL600" i="2" s="1"/>
  <c r="AL599" i="2" s="1"/>
  <c r="AL598" i="2" s="1"/>
  <c r="AL597" i="2" s="1"/>
  <c r="AL596" i="2" s="1"/>
  <c r="AL595" i="2" s="1"/>
  <c r="AL594" i="2" s="1"/>
  <c r="AL593" i="2" s="1"/>
  <c r="AL592" i="2" s="1"/>
  <c r="AL591" i="2" s="1"/>
  <c r="AL590" i="2" s="1"/>
  <c r="AL589" i="2" s="1"/>
  <c r="AL588" i="2" s="1"/>
  <c r="AL587" i="2" s="1"/>
  <c r="AL586" i="2" s="1"/>
  <c r="AL585" i="2" s="1"/>
  <c r="AL584" i="2" s="1"/>
  <c r="AL583" i="2" s="1"/>
  <c r="AL582" i="2" s="1"/>
  <c r="AL581" i="2" s="1"/>
  <c r="AL580" i="2" s="1"/>
  <c r="AL579" i="2" s="1"/>
  <c r="AL578" i="2" s="1"/>
  <c r="AL577" i="2" s="1"/>
  <c r="AL576" i="2" s="1"/>
  <c r="AL575" i="2" s="1"/>
  <c r="AL574" i="2" s="1"/>
  <c r="AL573" i="2" s="1"/>
  <c r="AL572" i="2" s="1"/>
  <c r="AL571" i="2" s="1"/>
  <c r="AL570" i="2" s="1"/>
  <c r="AL569" i="2" s="1"/>
  <c r="AL568" i="2" s="1"/>
  <c r="AL567" i="2" s="1"/>
  <c r="AL566" i="2" s="1"/>
  <c r="AL565" i="2" s="1"/>
  <c r="AL564" i="2" s="1"/>
  <c r="AL563" i="2" s="1"/>
  <c r="AL562" i="2" s="1"/>
  <c r="AL561" i="2" s="1"/>
  <c r="AL560" i="2" s="1"/>
  <c r="AL559" i="2" s="1"/>
  <c r="AL558" i="2" s="1"/>
  <c r="AL557" i="2" s="1"/>
  <c r="AL556" i="2" s="1"/>
  <c r="AL555" i="2" s="1"/>
  <c r="AL554" i="2" s="1"/>
  <c r="AL553" i="2" s="1"/>
  <c r="AL552" i="2" s="1"/>
  <c r="AL551" i="2" s="1"/>
  <c r="AL550" i="2" s="1"/>
  <c r="AL549" i="2" s="1"/>
  <c r="AL548" i="2" s="1"/>
  <c r="AL547" i="2" s="1"/>
  <c r="AL546" i="2" s="1"/>
  <c r="AL545" i="2" s="1"/>
  <c r="AL544" i="2" s="1"/>
  <c r="AL543" i="2" s="1"/>
  <c r="AL542" i="2" s="1"/>
  <c r="AL541" i="2" s="1"/>
  <c r="AL540" i="2" s="1"/>
  <c r="AL539" i="2" s="1"/>
  <c r="AL538" i="2" s="1"/>
  <c r="AL537" i="2" s="1"/>
  <c r="AL536" i="2" s="1"/>
  <c r="AL535" i="2" s="1"/>
  <c r="AL534" i="2" s="1"/>
  <c r="AL533" i="2" s="1"/>
  <c r="AL532" i="2" s="1"/>
  <c r="AL531" i="2" s="1"/>
  <c r="AL530" i="2" s="1"/>
  <c r="AL529" i="2" s="1"/>
  <c r="AL528" i="2" s="1"/>
  <c r="AL527" i="2" s="1"/>
  <c r="AL526" i="2" s="1"/>
  <c r="AL525" i="2" s="1"/>
  <c r="AL524" i="2" s="1"/>
  <c r="AL523" i="2" s="1"/>
  <c r="AL522" i="2" s="1"/>
  <c r="AL521" i="2" s="1"/>
  <c r="AL520" i="2" s="1"/>
  <c r="AL519" i="2" s="1"/>
  <c r="AL518" i="2" s="1"/>
  <c r="AL517" i="2" s="1"/>
  <c r="AL516" i="2" s="1"/>
  <c r="AL515" i="2" s="1"/>
  <c r="AL514" i="2" s="1"/>
  <c r="AL513" i="2" s="1"/>
  <c r="AL512" i="2" s="1"/>
  <c r="AL511" i="2" s="1"/>
  <c r="AL510" i="2" s="1"/>
  <c r="AL509" i="2" s="1"/>
  <c r="AL508" i="2" s="1"/>
  <c r="AL507" i="2" s="1"/>
  <c r="AL506" i="2" s="1"/>
  <c r="AL505" i="2" s="1"/>
  <c r="AL504" i="2" s="1"/>
  <c r="AL503" i="2" s="1"/>
  <c r="AL502" i="2" s="1"/>
  <c r="AL501" i="2" s="1"/>
  <c r="AL500" i="2" s="1"/>
  <c r="AL499" i="2" s="1"/>
  <c r="AL498" i="2" s="1"/>
  <c r="AL497" i="2" s="1"/>
  <c r="AL496" i="2" s="1"/>
  <c r="AL495" i="2" s="1"/>
  <c r="AL494" i="2" s="1"/>
  <c r="AL493" i="2" s="1"/>
  <c r="AL492" i="2" s="1"/>
  <c r="AL491" i="2" s="1"/>
  <c r="AL490" i="2" s="1"/>
  <c r="AL489" i="2" s="1"/>
  <c r="AL488" i="2" s="1"/>
  <c r="AL487" i="2" s="1"/>
  <c r="AL486" i="2" s="1"/>
  <c r="AL485" i="2" s="1"/>
  <c r="AL484" i="2" s="1"/>
  <c r="AL483" i="2" s="1"/>
  <c r="AL482" i="2" s="1"/>
  <c r="AL481" i="2" s="1"/>
  <c r="AL480" i="2" s="1"/>
  <c r="AL479" i="2" s="1"/>
  <c r="AL478" i="2" s="1"/>
  <c r="AL477" i="2" s="1"/>
  <c r="AL476" i="2" s="1"/>
  <c r="AL475" i="2" s="1"/>
  <c r="AL474" i="2" s="1"/>
  <c r="AL473" i="2" s="1"/>
  <c r="AL472" i="2" s="1"/>
  <c r="AL471" i="2" s="1"/>
  <c r="AL470" i="2" s="1"/>
  <c r="AL469" i="2" s="1"/>
  <c r="AL468" i="2" s="1"/>
  <c r="AL467" i="2" s="1"/>
  <c r="AL466" i="2" s="1"/>
  <c r="AL465" i="2" s="1"/>
  <c r="AL464" i="2" s="1"/>
  <c r="AL463" i="2" s="1"/>
  <c r="AL462" i="2" s="1"/>
  <c r="AL461" i="2" s="1"/>
  <c r="AL460" i="2" s="1"/>
  <c r="AL459" i="2" s="1"/>
  <c r="AL458" i="2" s="1"/>
  <c r="AL457" i="2" s="1"/>
  <c r="AL456" i="2" s="1"/>
  <c r="AL455" i="2" s="1"/>
  <c r="AL454" i="2" s="1"/>
  <c r="AL453" i="2" s="1"/>
  <c r="AL452" i="2" s="1"/>
  <c r="AL451" i="2" s="1"/>
  <c r="AL450" i="2" s="1"/>
  <c r="AL449" i="2" s="1"/>
  <c r="AL448" i="2" s="1"/>
  <c r="AL447" i="2" s="1"/>
  <c r="AL446" i="2" s="1"/>
  <c r="AL445" i="2" s="1"/>
  <c r="AL444" i="2" s="1"/>
  <c r="AL443" i="2" s="1"/>
  <c r="AL442" i="2" s="1"/>
  <c r="AL441" i="2" s="1"/>
  <c r="AL440" i="2" s="1"/>
  <c r="AL439" i="2" s="1"/>
  <c r="AL438" i="2" s="1"/>
  <c r="AL437" i="2" s="1"/>
  <c r="AL436" i="2" s="1"/>
  <c r="AL435" i="2" s="1"/>
  <c r="AL434" i="2" s="1"/>
  <c r="AL433" i="2" s="1"/>
  <c r="AL432" i="2" s="1"/>
  <c r="AL431" i="2" s="1"/>
  <c r="AL430" i="2" s="1"/>
  <c r="AL429" i="2" s="1"/>
  <c r="AL428" i="2" s="1"/>
  <c r="AL427" i="2" s="1"/>
  <c r="AL426" i="2" s="1"/>
  <c r="AL425" i="2" s="1"/>
  <c r="AL424" i="2" s="1"/>
  <c r="AL423" i="2" s="1"/>
  <c r="AL422" i="2" s="1"/>
  <c r="AL421" i="2" s="1"/>
  <c r="AL420" i="2" s="1"/>
  <c r="AL419" i="2" s="1"/>
  <c r="AL418" i="2" s="1"/>
  <c r="AL417" i="2" s="1"/>
  <c r="AL416" i="2" s="1"/>
  <c r="AL415" i="2" s="1"/>
  <c r="AL414" i="2" s="1"/>
  <c r="AL413" i="2" s="1"/>
  <c r="AL412" i="2" s="1"/>
  <c r="AL411" i="2" s="1"/>
  <c r="AL410" i="2" s="1"/>
  <c r="AL409" i="2" s="1"/>
  <c r="AL408" i="2" s="1"/>
  <c r="AL407" i="2" s="1"/>
  <c r="AL406" i="2" s="1"/>
  <c r="AL405" i="2" s="1"/>
  <c r="AL404" i="2" s="1"/>
  <c r="AL403" i="2" s="1"/>
  <c r="AL402" i="2" s="1"/>
  <c r="AL401" i="2" s="1"/>
  <c r="AL400" i="2" s="1"/>
  <c r="AL399" i="2" s="1"/>
  <c r="AL398" i="2" s="1"/>
  <c r="AL397" i="2" s="1"/>
  <c r="AL396" i="2" s="1"/>
  <c r="AL395" i="2" s="1"/>
  <c r="AL394" i="2" s="1"/>
  <c r="AL393" i="2" s="1"/>
  <c r="AL392" i="2" s="1"/>
  <c r="AL391" i="2" s="1"/>
  <c r="AL390" i="2" s="1"/>
  <c r="AL389" i="2" s="1"/>
  <c r="AL388" i="2" s="1"/>
  <c r="AL387" i="2" s="1"/>
  <c r="AL386" i="2" s="1"/>
  <c r="AL385" i="2" s="1"/>
  <c r="AL384" i="2" s="1"/>
  <c r="AL383" i="2" s="1"/>
  <c r="AL382" i="2" s="1"/>
  <c r="AL381" i="2" s="1"/>
  <c r="AL380" i="2" s="1"/>
  <c r="AL379" i="2" s="1"/>
  <c r="AL378" i="2" s="1"/>
  <c r="AL377" i="2" s="1"/>
  <c r="AL376" i="2" s="1"/>
  <c r="AL375" i="2" s="1"/>
  <c r="AL374" i="2" s="1"/>
  <c r="AL373" i="2" s="1"/>
  <c r="AL372" i="2" s="1"/>
  <c r="AL371" i="2" s="1"/>
  <c r="AL370" i="2" s="1"/>
  <c r="AL369" i="2" s="1"/>
  <c r="AL368" i="2" s="1"/>
  <c r="AL367" i="2" s="1"/>
  <c r="AL366" i="2" s="1"/>
  <c r="AL365" i="2" s="1"/>
  <c r="AL364" i="2" s="1"/>
  <c r="AL363" i="2" s="1"/>
  <c r="AL362" i="2" s="1"/>
  <c r="AL361" i="2" s="1"/>
  <c r="AL360" i="2" s="1"/>
  <c r="AL359" i="2" s="1"/>
  <c r="AL358" i="2" s="1"/>
  <c r="AL357" i="2" s="1"/>
  <c r="AL356" i="2" s="1"/>
  <c r="AL355" i="2" s="1"/>
  <c r="AL354" i="2" s="1"/>
  <c r="AL353" i="2" s="1"/>
  <c r="AL352" i="2" s="1"/>
  <c r="AL351" i="2" s="1"/>
  <c r="AL350" i="2" s="1"/>
  <c r="AL349" i="2" s="1"/>
  <c r="AL348" i="2" s="1"/>
  <c r="AL347" i="2" s="1"/>
  <c r="AL346" i="2" s="1"/>
  <c r="AL345" i="2" s="1"/>
  <c r="AL344" i="2" s="1"/>
  <c r="AL343" i="2" s="1"/>
  <c r="AL342" i="2" s="1"/>
  <c r="AL341" i="2" s="1"/>
  <c r="AL340" i="2" s="1"/>
  <c r="AL339" i="2" s="1"/>
  <c r="AL338" i="2" s="1"/>
  <c r="AL337" i="2" s="1"/>
  <c r="AL336" i="2" s="1"/>
  <c r="AL335" i="2" s="1"/>
  <c r="AL334" i="2" s="1"/>
  <c r="AL333" i="2" s="1"/>
  <c r="AL332" i="2" s="1"/>
  <c r="AL331" i="2" s="1"/>
  <c r="AL330" i="2" s="1"/>
  <c r="AL329" i="2" s="1"/>
  <c r="AL328" i="2" s="1"/>
  <c r="AL327" i="2" s="1"/>
  <c r="AL326" i="2" s="1"/>
  <c r="AL325" i="2" s="1"/>
  <c r="AL324" i="2" s="1"/>
  <c r="AL323" i="2" s="1"/>
  <c r="AL322" i="2" s="1"/>
  <c r="AL321" i="2" s="1"/>
  <c r="AL320" i="2" s="1"/>
  <c r="AL319" i="2" s="1"/>
  <c r="AL318" i="2" s="1"/>
  <c r="AL317" i="2" s="1"/>
  <c r="AL316" i="2" s="1"/>
  <c r="AL315" i="2" s="1"/>
  <c r="AL314" i="2" s="1"/>
  <c r="AL313" i="2" s="1"/>
  <c r="AL312" i="2" s="1"/>
  <c r="AL311" i="2" s="1"/>
  <c r="AL310" i="2" s="1"/>
  <c r="AL309" i="2" s="1"/>
  <c r="AL308" i="2" s="1"/>
  <c r="AL307" i="2" s="1"/>
  <c r="AL306" i="2" s="1"/>
  <c r="AL305" i="2" s="1"/>
  <c r="AL304" i="2" s="1"/>
  <c r="AL303" i="2" s="1"/>
  <c r="AL302" i="2" s="1"/>
  <c r="AL301" i="2" s="1"/>
  <c r="AL300" i="2" s="1"/>
  <c r="AL299" i="2" s="1"/>
  <c r="AL298" i="2" s="1"/>
  <c r="AL297" i="2" s="1"/>
  <c r="AL296" i="2" s="1"/>
  <c r="AL295" i="2" s="1"/>
  <c r="AL294" i="2" s="1"/>
  <c r="AL293" i="2" s="1"/>
  <c r="AL292" i="2" s="1"/>
  <c r="AL291" i="2" s="1"/>
  <c r="AL290" i="2" s="1"/>
  <c r="AL289" i="2" s="1"/>
  <c r="AL288" i="2" s="1"/>
  <c r="AL287" i="2" s="1"/>
  <c r="AL286" i="2" s="1"/>
  <c r="AL285" i="2" s="1"/>
  <c r="AL284" i="2" s="1"/>
  <c r="AL283" i="2" s="1"/>
  <c r="AL282" i="2" s="1"/>
  <c r="AL281" i="2" s="1"/>
  <c r="AL280" i="2" s="1"/>
  <c r="AL279" i="2" s="1"/>
  <c r="AL278" i="2" s="1"/>
  <c r="AL277" i="2" s="1"/>
  <c r="AL276" i="2" s="1"/>
  <c r="AL275" i="2" s="1"/>
  <c r="AL274" i="2" s="1"/>
  <c r="AL273" i="2" s="1"/>
  <c r="AL272" i="2" s="1"/>
  <c r="AL271" i="2" s="1"/>
  <c r="AL270" i="2" s="1"/>
  <c r="AL269" i="2" s="1"/>
  <c r="AL268" i="2" s="1"/>
  <c r="AL267" i="2" s="1"/>
  <c r="AL266" i="2" s="1"/>
  <c r="AL265" i="2" s="1"/>
  <c r="AL264" i="2" s="1"/>
  <c r="AL263" i="2" s="1"/>
  <c r="AL262" i="2" s="1"/>
  <c r="AL261" i="2" s="1"/>
  <c r="AL260" i="2" s="1"/>
  <c r="AL259" i="2" s="1"/>
  <c r="AL258" i="2" s="1"/>
  <c r="AL257" i="2" s="1"/>
  <c r="AL256" i="2" s="1"/>
  <c r="AL255" i="2" s="1"/>
  <c r="AL254" i="2" s="1"/>
  <c r="AL253" i="2" s="1"/>
  <c r="AL252" i="2" s="1"/>
  <c r="AL251" i="2" s="1"/>
  <c r="AL250" i="2" s="1"/>
  <c r="AL249" i="2" s="1"/>
  <c r="AL248" i="2" s="1"/>
  <c r="AL247" i="2" s="1"/>
  <c r="AL246" i="2" s="1"/>
  <c r="AL245" i="2" s="1"/>
  <c r="AL244" i="2" s="1"/>
  <c r="AL243" i="2" s="1"/>
  <c r="AL242" i="2" s="1"/>
  <c r="AL241" i="2" s="1"/>
  <c r="AL240" i="2" s="1"/>
  <c r="AL239" i="2" s="1"/>
  <c r="AL238" i="2" s="1"/>
  <c r="AL237" i="2" s="1"/>
  <c r="AL236" i="2" s="1"/>
  <c r="AL235" i="2" s="1"/>
  <c r="AL234" i="2" s="1"/>
  <c r="AL233" i="2" s="1"/>
  <c r="AL232" i="2" s="1"/>
  <c r="AL231" i="2" s="1"/>
  <c r="AL230" i="2" s="1"/>
  <c r="AL229" i="2" s="1"/>
  <c r="AL228" i="2" s="1"/>
  <c r="AL227" i="2" s="1"/>
  <c r="AL226" i="2" s="1"/>
  <c r="AL225" i="2" s="1"/>
  <c r="AL224" i="2" s="1"/>
  <c r="AL223" i="2" s="1"/>
  <c r="AL222" i="2" s="1"/>
  <c r="AL221" i="2" s="1"/>
  <c r="AL220" i="2" s="1"/>
  <c r="AL219" i="2" s="1"/>
  <c r="AL218" i="2" s="1"/>
  <c r="AL217" i="2" s="1"/>
  <c r="AL216" i="2" s="1"/>
  <c r="AL215" i="2" s="1"/>
  <c r="AL214" i="2" s="1"/>
  <c r="AL213" i="2" s="1"/>
  <c r="AL212" i="2" s="1"/>
  <c r="AL211" i="2" s="1"/>
  <c r="AL210" i="2" s="1"/>
  <c r="AL209" i="2" s="1"/>
  <c r="AL208" i="2" s="1"/>
  <c r="AL207" i="2" s="1"/>
  <c r="AL206" i="2" s="1"/>
  <c r="AL205" i="2" s="1"/>
  <c r="AL204" i="2" s="1"/>
  <c r="AL203" i="2" s="1"/>
  <c r="AL202" i="2" s="1"/>
  <c r="AL201" i="2" s="1"/>
  <c r="AL200" i="2" s="1"/>
  <c r="AL199" i="2" s="1"/>
  <c r="AL198" i="2" s="1"/>
  <c r="AL197" i="2" s="1"/>
  <c r="AL196" i="2" s="1"/>
  <c r="AL195" i="2" s="1"/>
  <c r="AL194" i="2" s="1"/>
  <c r="AL193" i="2" s="1"/>
  <c r="AL192" i="2" s="1"/>
  <c r="AL191" i="2" s="1"/>
  <c r="AL190" i="2" s="1"/>
  <c r="AL189" i="2" s="1"/>
  <c r="AL188" i="2" s="1"/>
  <c r="AL187" i="2" s="1"/>
  <c r="AL186" i="2" s="1"/>
  <c r="AL185" i="2" s="1"/>
  <c r="AL184" i="2" s="1"/>
  <c r="AL183" i="2" s="1"/>
  <c r="AL182" i="2" s="1"/>
  <c r="AL181" i="2" s="1"/>
  <c r="AL180" i="2" s="1"/>
  <c r="AL179" i="2" s="1"/>
  <c r="AL178" i="2" s="1"/>
  <c r="AL177" i="2" s="1"/>
  <c r="AL176" i="2" s="1"/>
  <c r="AL175" i="2" s="1"/>
  <c r="AL174" i="2" s="1"/>
  <c r="AL173" i="2" s="1"/>
  <c r="AL172" i="2" s="1"/>
  <c r="AL171" i="2" s="1"/>
  <c r="AL170" i="2" s="1"/>
  <c r="AL169" i="2" s="1"/>
  <c r="AL168" i="2" s="1"/>
  <c r="AL167" i="2" s="1"/>
  <c r="AL166" i="2" s="1"/>
  <c r="AL165" i="2" s="1"/>
  <c r="AL164" i="2" s="1"/>
  <c r="AL163" i="2" s="1"/>
  <c r="AL162" i="2" s="1"/>
  <c r="AL161" i="2" s="1"/>
  <c r="AL160" i="2" s="1"/>
  <c r="AL159" i="2" s="1"/>
  <c r="AL158" i="2" s="1"/>
  <c r="AL157" i="2" s="1"/>
  <c r="AL156" i="2" s="1"/>
  <c r="AL155" i="2" s="1"/>
  <c r="AL154" i="2" s="1"/>
  <c r="AL153" i="2" s="1"/>
  <c r="AL152" i="2" s="1"/>
  <c r="AL151" i="2" s="1"/>
  <c r="AL150" i="2" s="1"/>
  <c r="AL149" i="2" s="1"/>
  <c r="AL148" i="2" s="1"/>
  <c r="AL147" i="2" s="1"/>
  <c r="AL146" i="2" s="1"/>
  <c r="AL145" i="2" s="1"/>
  <c r="AL144" i="2" s="1"/>
  <c r="AL143" i="2" s="1"/>
  <c r="AL142" i="2" s="1"/>
  <c r="AL141" i="2" s="1"/>
  <c r="AL140" i="2" s="1"/>
  <c r="AL139" i="2" s="1"/>
  <c r="AL138" i="2" s="1"/>
  <c r="AL137" i="2" s="1"/>
  <c r="AL136" i="2" s="1"/>
  <c r="AL135" i="2" s="1"/>
  <c r="AL134" i="2" s="1"/>
  <c r="AL133" i="2" s="1"/>
  <c r="AL132" i="2" s="1"/>
  <c r="AL131" i="2" s="1"/>
  <c r="AL130" i="2" s="1"/>
  <c r="AL129" i="2" s="1"/>
  <c r="AL128" i="2" s="1"/>
  <c r="AL127" i="2" s="1"/>
  <c r="AL126" i="2" s="1"/>
  <c r="AL125" i="2" s="1"/>
  <c r="AL124" i="2" s="1"/>
  <c r="AL123" i="2" s="1"/>
  <c r="AL122" i="2" s="1"/>
  <c r="AL121" i="2" s="1"/>
  <c r="AL120" i="2" s="1"/>
  <c r="AL119" i="2" s="1"/>
  <c r="AL118" i="2" s="1"/>
  <c r="AL117" i="2" s="1"/>
  <c r="AL116" i="2" s="1"/>
  <c r="AL115" i="2" s="1"/>
  <c r="AL114" i="2" s="1"/>
  <c r="AL113" i="2" s="1"/>
  <c r="AL112" i="2" s="1"/>
  <c r="AL111" i="2" s="1"/>
  <c r="AL110" i="2" s="1"/>
  <c r="AL109" i="2" s="1"/>
  <c r="AL108" i="2" s="1"/>
  <c r="AL107" i="2" s="1"/>
  <c r="AL106" i="2" s="1"/>
  <c r="AL105" i="2" s="1"/>
  <c r="AL104" i="2" s="1"/>
  <c r="AL103" i="2" s="1"/>
  <c r="AL102" i="2" s="1"/>
  <c r="AL101" i="2" s="1"/>
  <c r="AL100" i="2" s="1"/>
  <c r="AL99" i="2" s="1"/>
  <c r="AL98" i="2" s="1"/>
  <c r="AL97" i="2" s="1"/>
  <c r="AL96" i="2" s="1"/>
  <c r="AL95" i="2" s="1"/>
  <c r="AL94" i="2" s="1"/>
  <c r="AL93" i="2" s="1"/>
  <c r="AL92" i="2" s="1"/>
  <c r="AL91" i="2" s="1"/>
  <c r="AL90" i="2" s="1"/>
  <c r="AL89" i="2" s="1"/>
  <c r="AL88" i="2" s="1"/>
  <c r="AL87" i="2" s="1"/>
  <c r="AL86" i="2" s="1"/>
  <c r="AL85" i="2" s="1"/>
  <c r="AL84" i="2" s="1"/>
  <c r="AL83" i="2" s="1"/>
  <c r="AL82" i="2" s="1"/>
  <c r="AL81" i="2" s="1"/>
  <c r="AL80" i="2" s="1"/>
  <c r="AL79" i="2" s="1"/>
  <c r="AL78" i="2" s="1"/>
  <c r="AL77" i="2" s="1"/>
  <c r="AL76" i="2" s="1"/>
  <c r="AL75" i="2" s="1"/>
  <c r="AL74" i="2" s="1"/>
  <c r="AL73" i="2" s="1"/>
  <c r="AL72" i="2" s="1"/>
  <c r="AL71" i="2" s="1"/>
  <c r="AL70" i="2" s="1"/>
  <c r="AL69" i="2" s="1"/>
  <c r="AL68" i="2" s="1"/>
  <c r="AL67" i="2" s="1"/>
  <c r="AL66" i="2" s="1"/>
  <c r="AL65" i="2" s="1"/>
  <c r="AL64" i="2" s="1"/>
  <c r="AL63" i="2" s="1"/>
  <c r="AL62" i="2" s="1"/>
  <c r="AL61" i="2" s="1"/>
  <c r="AL60" i="2" s="1"/>
  <c r="AL59" i="2" s="1"/>
  <c r="AL58" i="2" s="1"/>
  <c r="AL57" i="2" s="1"/>
  <c r="AL56" i="2" s="1"/>
  <c r="AL55" i="2" s="1"/>
  <c r="AL54" i="2" s="1"/>
  <c r="AL53" i="2" s="1"/>
  <c r="AL52" i="2" s="1"/>
  <c r="AL51" i="2" s="1"/>
  <c r="AL50" i="2" s="1"/>
  <c r="AL49" i="2" s="1"/>
  <c r="AL48" i="2" s="1"/>
  <c r="AL47" i="2" s="1"/>
  <c r="AL46" i="2" s="1"/>
  <c r="AL45" i="2" s="1"/>
  <c r="AL44" i="2" s="1"/>
  <c r="AL43" i="2" s="1"/>
  <c r="AL42" i="2" s="1"/>
  <c r="AL41" i="2" s="1"/>
  <c r="AL40" i="2" s="1"/>
  <c r="AL39" i="2" s="1"/>
  <c r="AL38" i="2" s="1"/>
  <c r="AL37" i="2" s="1"/>
  <c r="AL36" i="2" s="1"/>
  <c r="AL35" i="2" s="1"/>
  <c r="AL34" i="2" s="1"/>
  <c r="AL33" i="2" s="1"/>
  <c r="AL32" i="2" s="1"/>
  <c r="AL31" i="2" s="1"/>
  <c r="AL30" i="2" s="1"/>
  <c r="AL29" i="2" s="1"/>
  <c r="AL28" i="2" s="1"/>
  <c r="AL27" i="2" s="1"/>
  <c r="AL26" i="2" s="1"/>
  <c r="AL25" i="2" s="1"/>
  <c r="AL24" i="2" s="1"/>
  <c r="AL23" i="2" s="1"/>
  <c r="AL22" i="2" s="1"/>
  <c r="AL21" i="2" s="1"/>
  <c r="AL20" i="2" s="1"/>
  <c r="AL19" i="2" s="1"/>
  <c r="AL18" i="2" s="1"/>
  <c r="AL17" i="2" s="1"/>
  <c r="AM666" i="2"/>
  <c r="AM665" i="2" s="1"/>
  <c r="AM664" i="2" s="1"/>
  <c r="AM663" i="2" s="1"/>
  <c r="AM662" i="2" s="1"/>
  <c r="AM661" i="2" s="1"/>
  <c r="AM660" i="2" s="1"/>
  <c r="AM659" i="2" s="1"/>
  <c r="AM658" i="2" s="1"/>
  <c r="AM657" i="2" s="1"/>
  <c r="AM656" i="2" s="1"/>
  <c r="AM655" i="2" s="1"/>
  <c r="AM654" i="2" s="1"/>
  <c r="AM653" i="2" s="1"/>
  <c r="AM652" i="2" s="1"/>
  <c r="AM651" i="2" s="1"/>
  <c r="AM650" i="2" s="1"/>
  <c r="AM649" i="2" s="1"/>
  <c r="AM648" i="2" s="1"/>
  <c r="AM647" i="2" s="1"/>
  <c r="AM646" i="2" s="1"/>
  <c r="AM645" i="2" s="1"/>
  <c r="AM644" i="2" s="1"/>
  <c r="AM643" i="2" s="1"/>
  <c r="AM642" i="2" s="1"/>
  <c r="AM641" i="2" s="1"/>
  <c r="AM640" i="2" s="1"/>
  <c r="AM639" i="2" s="1"/>
  <c r="AM638" i="2" s="1"/>
  <c r="AM637" i="2" s="1"/>
  <c r="AM636" i="2" s="1"/>
  <c r="AM635" i="2" s="1"/>
  <c r="AM634" i="2" s="1"/>
  <c r="AM633" i="2" s="1"/>
  <c r="AM632" i="2" s="1"/>
  <c r="AM631" i="2" s="1"/>
  <c r="AM630" i="2" s="1"/>
  <c r="AM629" i="2" s="1"/>
  <c r="AM628" i="2" s="1"/>
  <c r="AM627" i="2" s="1"/>
  <c r="AM626" i="2" s="1"/>
  <c r="AM625" i="2" s="1"/>
  <c r="AM624" i="2" s="1"/>
  <c r="AM623" i="2" s="1"/>
  <c r="AM622" i="2" s="1"/>
  <c r="AM621" i="2" s="1"/>
  <c r="AM620" i="2" s="1"/>
  <c r="AM619" i="2" s="1"/>
  <c r="AM618" i="2" s="1"/>
  <c r="AM617" i="2" s="1"/>
  <c r="AM616" i="2" s="1"/>
  <c r="AM615" i="2" s="1"/>
  <c r="AM614" i="2" s="1"/>
  <c r="AM613" i="2" s="1"/>
  <c r="AM612" i="2" s="1"/>
  <c r="AM611" i="2" s="1"/>
  <c r="AM610" i="2" s="1"/>
  <c r="AM609" i="2" s="1"/>
  <c r="AM608" i="2" s="1"/>
  <c r="AM607" i="2" s="1"/>
  <c r="AM606" i="2" s="1"/>
  <c r="AM605" i="2" s="1"/>
  <c r="AM604" i="2" s="1"/>
  <c r="AM603" i="2" s="1"/>
  <c r="AM602" i="2" s="1"/>
  <c r="AM601" i="2" s="1"/>
  <c r="AM600" i="2" s="1"/>
  <c r="AM599" i="2" s="1"/>
  <c r="AM598" i="2" s="1"/>
  <c r="AM597" i="2" s="1"/>
  <c r="AM596" i="2" s="1"/>
  <c r="AM595" i="2" s="1"/>
  <c r="AM594" i="2" s="1"/>
  <c r="AM593" i="2" s="1"/>
  <c r="AM592" i="2" s="1"/>
  <c r="AM591" i="2" s="1"/>
  <c r="AM590" i="2" s="1"/>
  <c r="AM589" i="2" s="1"/>
  <c r="AM588" i="2" s="1"/>
  <c r="AM587" i="2" s="1"/>
  <c r="AM586" i="2" s="1"/>
  <c r="AM585" i="2" s="1"/>
  <c r="AM584" i="2" s="1"/>
  <c r="AM583" i="2" s="1"/>
  <c r="AM582" i="2" s="1"/>
  <c r="AM581" i="2" s="1"/>
  <c r="AM580" i="2" s="1"/>
  <c r="AM579" i="2" s="1"/>
  <c r="AM578" i="2" s="1"/>
  <c r="AM577" i="2" s="1"/>
  <c r="AM576" i="2" s="1"/>
  <c r="AM575" i="2" s="1"/>
  <c r="AM574" i="2" s="1"/>
  <c r="AM573" i="2" s="1"/>
  <c r="AM572" i="2" s="1"/>
  <c r="AM571" i="2" s="1"/>
  <c r="AM570" i="2" s="1"/>
  <c r="AM569" i="2" s="1"/>
  <c r="AM568" i="2" s="1"/>
  <c r="AM567" i="2" s="1"/>
  <c r="AM566" i="2" s="1"/>
  <c r="AM565" i="2" s="1"/>
  <c r="AM564" i="2" s="1"/>
  <c r="AM563" i="2" s="1"/>
  <c r="AM562" i="2" s="1"/>
  <c r="AM561" i="2" s="1"/>
  <c r="AM560" i="2" s="1"/>
  <c r="AM559" i="2" s="1"/>
  <c r="AM558" i="2" s="1"/>
  <c r="AM557" i="2" s="1"/>
  <c r="AM556" i="2" s="1"/>
  <c r="AM555" i="2" s="1"/>
  <c r="AM554" i="2" s="1"/>
  <c r="AM553" i="2" s="1"/>
  <c r="AM552" i="2" s="1"/>
  <c r="AM551" i="2" s="1"/>
  <c r="AM550" i="2" s="1"/>
  <c r="AM549" i="2" s="1"/>
  <c r="AM548" i="2" s="1"/>
  <c r="AM547" i="2" s="1"/>
  <c r="AM546" i="2" s="1"/>
  <c r="AM545" i="2" s="1"/>
  <c r="AM544" i="2" s="1"/>
  <c r="AM543" i="2" s="1"/>
  <c r="AM542" i="2" s="1"/>
  <c r="AM541" i="2" s="1"/>
  <c r="AM540" i="2" s="1"/>
  <c r="AM539" i="2" s="1"/>
  <c r="AM538" i="2" s="1"/>
  <c r="AM537" i="2" s="1"/>
  <c r="AM536" i="2" s="1"/>
  <c r="AM535" i="2" s="1"/>
  <c r="AM534" i="2" s="1"/>
  <c r="AM533" i="2" s="1"/>
  <c r="AM532" i="2" s="1"/>
  <c r="AM531" i="2" s="1"/>
  <c r="AM530" i="2" s="1"/>
  <c r="AM529" i="2" s="1"/>
  <c r="AM528" i="2" s="1"/>
  <c r="AM527" i="2" s="1"/>
  <c r="AM526" i="2" s="1"/>
  <c r="AM525" i="2" s="1"/>
  <c r="AM524" i="2" s="1"/>
  <c r="AM523" i="2" s="1"/>
  <c r="AM522" i="2" s="1"/>
  <c r="AM521" i="2" s="1"/>
  <c r="AM520" i="2" s="1"/>
  <c r="AM519" i="2" s="1"/>
  <c r="AM518" i="2" s="1"/>
  <c r="AM517" i="2" s="1"/>
  <c r="AM516" i="2" s="1"/>
  <c r="AM515" i="2" s="1"/>
  <c r="AM514" i="2" s="1"/>
  <c r="AM513" i="2" s="1"/>
  <c r="AM512" i="2" s="1"/>
  <c r="AM511" i="2" s="1"/>
  <c r="AM510" i="2" s="1"/>
  <c r="AM509" i="2" s="1"/>
  <c r="AM508" i="2" s="1"/>
  <c r="AM507" i="2" s="1"/>
  <c r="AM506" i="2" s="1"/>
  <c r="AM505" i="2" s="1"/>
  <c r="AM504" i="2" s="1"/>
  <c r="AM503" i="2" s="1"/>
  <c r="AM502" i="2" s="1"/>
  <c r="AM501" i="2" s="1"/>
  <c r="AM500" i="2" s="1"/>
  <c r="AM499" i="2" s="1"/>
  <c r="AM498" i="2" s="1"/>
  <c r="AM497" i="2" s="1"/>
  <c r="AM496" i="2" s="1"/>
  <c r="AM495" i="2" s="1"/>
  <c r="AM494" i="2" s="1"/>
  <c r="AM493" i="2" s="1"/>
  <c r="AM492" i="2" s="1"/>
  <c r="AM491" i="2" s="1"/>
  <c r="AM490" i="2" s="1"/>
  <c r="AM489" i="2" s="1"/>
  <c r="AM488" i="2" s="1"/>
  <c r="AM487" i="2" s="1"/>
  <c r="AM486" i="2" s="1"/>
  <c r="AM485" i="2" s="1"/>
  <c r="AM484" i="2" s="1"/>
  <c r="AM483" i="2" s="1"/>
  <c r="AM482" i="2" s="1"/>
  <c r="AM481" i="2" s="1"/>
  <c r="AM480" i="2" s="1"/>
  <c r="AM479" i="2" s="1"/>
  <c r="AM478" i="2" s="1"/>
  <c r="AM477" i="2" s="1"/>
  <c r="AM476" i="2" s="1"/>
  <c r="AM475" i="2" s="1"/>
  <c r="AM474" i="2" s="1"/>
  <c r="AM473" i="2" s="1"/>
  <c r="AM472" i="2" s="1"/>
  <c r="AM471" i="2" s="1"/>
  <c r="AM470" i="2" s="1"/>
  <c r="AM469" i="2" s="1"/>
  <c r="AM468" i="2" s="1"/>
  <c r="AM467" i="2" s="1"/>
  <c r="AM466" i="2" s="1"/>
  <c r="AM465" i="2" s="1"/>
  <c r="AM464" i="2" s="1"/>
  <c r="AM463" i="2" s="1"/>
  <c r="AM462" i="2" s="1"/>
  <c r="AM461" i="2" s="1"/>
  <c r="AM460" i="2" s="1"/>
  <c r="AM459" i="2" s="1"/>
  <c r="AM458" i="2" s="1"/>
  <c r="AM457" i="2" s="1"/>
  <c r="AM456" i="2" s="1"/>
  <c r="AM455" i="2" s="1"/>
  <c r="AM454" i="2" s="1"/>
  <c r="AM453" i="2" s="1"/>
  <c r="AM452" i="2" s="1"/>
  <c r="AM451" i="2" s="1"/>
  <c r="AM450" i="2" s="1"/>
  <c r="AM449" i="2" s="1"/>
  <c r="AM448" i="2" s="1"/>
  <c r="AM447" i="2" s="1"/>
  <c r="AM446" i="2" s="1"/>
  <c r="AM445" i="2" s="1"/>
  <c r="AM444" i="2" s="1"/>
  <c r="AM443" i="2" s="1"/>
  <c r="AM442" i="2" s="1"/>
  <c r="AM441" i="2" s="1"/>
  <c r="AM440" i="2" s="1"/>
  <c r="AM439" i="2" s="1"/>
  <c r="AM438" i="2" s="1"/>
  <c r="AM437" i="2" s="1"/>
  <c r="AM436" i="2" s="1"/>
  <c r="AM435" i="2" s="1"/>
  <c r="AM434" i="2" s="1"/>
  <c r="AM433" i="2" s="1"/>
  <c r="AM432" i="2" s="1"/>
  <c r="AM431" i="2" s="1"/>
  <c r="AM430" i="2" s="1"/>
  <c r="AM429" i="2" s="1"/>
  <c r="AM428" i="2" s="1"/>
  <c r="AM427" i="2" s="1"/>
  <c r="AM426" i="2" s="1"/>
  <c r="AM425" i="2" s="1"/>
  <c r="AM424" i="2" s="1"/>
  <c r="AM423" i="2" s="1"/>
  <c r="AM422" i="2" s="1"/>
  <c r="AM421" i="2" s="1"/>
  <c r="AM420" i="2" s="1"/>
  <c r="AM419" i="2" s="1"/>
  <c r="AM418" i="2" s="1"/>
  <c r="AM417" i="2" s="1"/>
  <c r="AM416" i="2" s="1"/>
  <c r="AM415" i="2" s="1"/>
  <c r="AM414" i="2" s="1"/>
  <c r="AM413" i="2" s="1"/>
  <c r="AM412" i="2" s="1"/>
  <c r="AM411" i="2" s="1"/>
  <c r="AM410" i="2" s="1"/>
  <c r="AM409" i="2" s="1"/>
  <c r="AM408" i="2" s="1"/>
  <c r="AM407" i="2" s="1"/>
  <c r="AM406" i="2" s="1"/>
  <c r="AM405" i="2" s="1"/>
  <c r="AM404" i="2" s="1"/>
  <c r="AM403" i="2" s="1"/>
  <c r="AM402" i="2" s="1"/>
  <c r="AM401" i="2" s="1"/>
  <c r="AM400" i="2" s="1"/>
  <c r="AM399" i="2" s="1"/>
  <c r="AM398" i="2" s="1"/>
  <c r="AM397" i="2" s="1"/>
  <c r="AM396" i="2" s="1"/>
  <c r="AM395" i="2" s="1"/>
  <c r="AM394" i="2" s="1"/>
  <c r="AM393" i="2" s="1"/>
  <c r="AM392" i="2" s="1"/>
  <c r="AM391" i="2" s="1"/>
  <c r="AM390" i="2" s="1"/>
  <c r="AM389" i="2" s="1"/>
  <c r="AM388" i="2" s="1"/>
  <c r="AM387" i="2" s="1"/>
  <c r="AM386" i="2" s="1"/>
  <c r="AM385" i="2" s="1"/>
  <c r="AM384" i="2" s="1"/>
  <c r="AM383" i="2" s="1"/>
  <c r="AM382" i="2" s="1"/>
  <c r="AM381" i="2" s="1"/>
  <c r="AM380" i="2" s="1"/>
  <c r="AM379" i="2" s="1"/>
  <c r="AM378" i="2" s="1"/>
  <c r="AM377" i="2" s="1"/>
  <c r="AM376" i="2" s="1"/>
  <c r="AM375" i="2" s="1"/>
  <c r="AM374" i="2" s="1"/>
  <c r="AM373" i="2" s="1"/>
  <c r="AM372" i="2" s="1"/>
  <c r="AM371" i="2" s="1"/>
  <c r="AM370" i="2" s="1"/>
  <c r="AM369" i="2" s="1"/>
  <c r="AM368" i="2" s="1"/>
  <c r="AM367" i="2" s="1"/>
  <c r="AM366" i="2" s="1"/>
  <c r="AM365" i="2" s="1"/>
  <c r="AM364" i="2" s="1"/>
  <c r="AM363" i="2" s="1"/>
  <c r="AM362" i="2" s="1"/>
  <c r="AM361" i="2" s="1"/>
  <c r="AM360" i="2" s="1"/>
  <c r="AM359" i="2" s="1"/>
  <c r="AM358" i="2" s="1"/>
  <c r="AM357" i="2" s="1"/>
  <c r="AM356" i="2" s="1"/>
  <c r="AM355" i="2" s="1"/>
  <c r="AM354" i="2" s="1"/>
  <c r="AM353" i="2" s="1"/>
  <c r="AM352" i="2" s="1"/>
  <c r="AM351" i="2" s="1"/>
  <c r="AM350" i="2" s="1"/>
  <c r="AM349" i="2" s="1"/>
  <c r="AM348" i="2" s="1"/>
  <c r="AM347" i="2" s="1"/>
  <c r="AM346" i="2" s="1"/>
  <c r="AM345" i="2" s="1"/>
  <c r="AM344" i="2" s="1"/>
  <c r="AM343" i="2" s="1"/>
  <c r="AM342" i="2" s="1"/>
  <c r="AM341" i="2" s="1"/>
  <c r="AM340" i="2" s="1"/>
  <c r="AM339" i="2" s="1"/>
  <c r="AM338" i="2" s="1"/>
  <c r="AM337" i="2" s="1"/>
  <c r="AM336" i="2" s="1"/>
  <c r="AM335" i="2" s="1"/>
  <c r="AM334" i="2" s="1"/>
  <c r="AM333" i="2" s="1"/>
  <c r="AM332" i="2" s="1"/>
  <c r="AM331" i="2" s="1"/>
  <c r="AM330" i="2" s="1"/>
  <c r="AM329" i="2" s="1"/>
  <c r="AM328" i="2" s="1"/>
  <c r="AM327" i="2" s="1"/>
  <c r="AM326" i="2" s="1"/>
  <c r="AM325" i="2" s="1"/>
  <c r="AM324" i="2" s="1"/>
  <c r="AM323" i="2" s="1"/>
  <c r="AM322" i="2" s="1"/>
  <c r="AM321" i="2" s="1"/>
  <c r="AM320" i="2" s="1"/>
  <c r="AM319" i="2" s="1"/>
  <c r="AM318" i="2" s="1"/>
  <c r="AM317" i="2" s="1"/>
  <c r="AM316" i="2" s="1"/>
  <c r="AM315" i="2" s="1"/>
  <c r="AM314" i="2" s="1"/>
  <c r="AM313" i="2" s="1"/>
  <c r="AM312" i="2" s="1"/>
  <c r="AM311" i="2" s="1"/>
  <c r="AM310" i="2" s="1"/>
  <c r="AM309" i="2" s="1"/>
  <c r="AM308" i="2" s="1"/>
  <c r="AM307" i="2" s="1"/>
  <c r="AM306" i="2" s="1"/>
  <c r="AM305" i="2" s="1"/>
  <c r="AM304" i="2" s="1"/>
  <c r="AM303" i="2" s="1"/>
  <c r="AM302" i="2" s="1"/>
  <c r="AM301" i="2" s="1"/>
  <c r="AM300" i="2" s="1"/>
  <c r="AM299" i="2" s="1"/>
  <c r="AM298" i="2" s="1"/>
  <c r="AM297" i="2" s="1"/>
  <c r="AM296" i="2" s="1"/>
  <c r="AM295" i="2" s="1"/>
  <c r="AM294" i="2" s="1"/>
  <c r="AM293" i="2" s="1"/>
  <c r="AM292" i="2" s="1"/>
  <c r="AM291" i="2" s="1"/>
  <c r="AM290" i="2" s="1"/>
  <c r="AM289" i="2" s="1"/>
  <c r="AM288" i="2" s="1"/>
  <c r="AM287" i="2" s="1"/>
  <c r="AM286" i="2" s="1"/>
  <c r="AM285" i="2" s="1"/>
  <c r="AM284" i="2" s="1"/>
  <c r="AM283" i="2" s="1"/>
  <c r="AM282" i="2" s="1"/>
  <c r="AM281" i="2" s="1"/>
  <c r="AM280" i="2" s="1"/>
  <c r="AM279" i="2" s="1"/>
  <c r="AM278" i="2" s="1"/>
  <c r="AM277" i="2" s="1"/>
  <c r="AM276" i="2" s="1"/>
  <c r="AM275" i="2" s="1"/>
  <c r="AM274" i="2" s="1"/>
  <c r="AM273" i="2" s="1"/>
  <c r="AM272" i="2" s="1"/>
  <c r="AM271" i="2" s="1"/>
  <c r="AM270" i="2" s="1"/>
  <c r="AM269" i="2" s="1"/>
  <c r="AM268" i="2" s="1"/>
  <c r="AM267" i="2" s="1"/>
  <c r="AM266" i="2" s="1"/>
  <c r="AM265" i="2" s="1"/>
  <c r="AM264" i="2" s="1"/>
  <c r="AM263" i="2" s="1"/>
  <c r="AM262" i="2" s="1"/>
  <c r="AM261" i="2" s="1"/>
  <c r="AM260" i="2" s="1"/>
  <c r="AM259" i="2" s="1"/>
  <c r="AM258" i="2" s="1"/>
  <c r="AM257" i="2" s="1"/>
  <c r="AM256" i="2" s="1"/>
  <c r="AM255" i="2" s="1"/>
  <c r="AM254" i="2" s="1"/>
  <c r="AM253" i="2" s="1"/>
  <c r="AM252" i="2" s="1"/>
  <c r="AM251" i="2" s="1"/>
  <c r="AM250" i="2" s="1"/>
  <c r="AM249" i="2" s="1"/>
  <c r="AM248" i="2" s="1"/>
  <c r="AM247" i="2" s="1"/>
  <c r="AM246" i="2" s="1"/>
  <c r="AM245" i="2" s="1"/>
  <c r="AM244" i="2" s="1"/>
  <c r="AM243" i="2" s="1"/>
  <c r="AM242" i="2" s="1"/>
  <c r="AM241" i="2" s="1"/>
  <c r="AM240" i="2" s="1"/>
  <c r="AM239" i="2" s="1"/>
  <c r="AM238" i="2" s="1"/>
  <c r="AM237" i="2" s="1"/>
  <c r="AM236" i="2" s="1"/>
  <c r="AM235" i="2" s="1"/>
  <c r="AM234" i="2" s="1"/>
  <c r="AM233" i="2" s="1"/>
  <c r="AM232" i="2" s="1"/>
  <c r="AM231" i="2" s="1"/>
  <c r="AM230" i="2" s="1"/>
  <c r="AM229" i="2" s="1"/>
  <c r="AM228" i="2" s="1"/>
  <c r="AM227" i="2" s="1"/>
  <c r="AM226" i="2" s="1"/>
  <c r="AM225" i="2" s="1"/>
  <c r="AM224" i="2" s="1"/>
  <c r="AM223" i="2" s="1"/>
  <c r="AM222" i="2" s="1"/>
  <c r="AM221" i="2" s="1"/>
  <c r="AM220" i="2" s="1"/>
  <c r="AM219" i="2" s="1"/>
  <c r="AM218" i="2" s="1"/>
  <c r="AM217" i="2" s="1"/>
  <c r="AM216" i="2" s="1"/>
  <c r="AM215" i="2" s="1"/>
  <c r="AM214" i="2" s="1"/>
  <c r="AM213" i="2" s="1"/>
  <c r="AM212" i="2" s="1"/>
  <c r="AM211" i="2" s="1"/>
  <c r="AM210" i="2" s="1"/>
  <c r="AM209" i="2" s="1"/>
  <c r="AM208" i="2" s="1"/>
  <c r="AM207" i="2" s="1"/>
  <c r="AM206" i="2" s="1"/>
  <c r="AM205" i="2" s="1"/>
  <c r="AM204" i="2" s="1"/>
  <c r="AM203" i="2" s="1"/>
  <c r="AM202" i="2" s="1"/>
  <c r="AM201" i="2" s="1"/>
  <c r="AM200" i="2" s="1"/>
  <c r="AM199" i="2" s="1"/>
  <c r="AM198" i="2" s="1"/>
  <c r="AM197" i="2" s="1"/>
  <c r="AM196" i="2" s="1"/>
  <c r="AM195" i="2" s="1"/>
  <c r="AM194" i="2" s="1"/>
  <c r="AM193" i="2" s="1"/>
  <c r="AM192" i="2" s="1"/>
  <c r="AM191" i="2" s="1"/>
  <c r="AM190" i="2" s="1"/>
  <c r="AM189" i="2" s="1"/>
  <c r="AM188" i="2" s="1"/>
  <c r="AM187" i="2" s="1"/>
  <c r="AM186" i="2" s="1"/>
  <c r="AM185" i="2" s="1"/>
  <c r="AM184" i="2" s="1"/>
  <c r="AM183" i="2" s="1"/>
  <c r="AM182" i="2" s="1"/>
  <c r="AM181" i="2" s="1"/>
  <c r="AM180" i="2" s="1"/>
  <c r="AM179" i="2" s="1"/>
  <c r="AM178" i="2" s="1"/>
  <c r="AM177" i="2" s="1"/>
  <c r="AM176" i="2" s="1"/>
  <c r="AM175" i="2" s="1"/>
  <c r="AM174" i="2" s="1"/>
  <c r="AM173" i="2" s="1"/>
  <c r="AM172" i="2" s="1"/>
  <c r="AM171" i="2" s="1"/>
  <c r="AM170" i="2" s="1"/>
  <c r="AM169" i="2" s="1"/>
  <c r="AM168" i="2" s="1"/>
  <c r="AM167" i="2" s="1"/>
  <c r="AM166" i="2" s="1"/>
  <c r="AM165" i="2" s="1"/>
  <c r="AM164" i="2" s="1"/>
  <c r="AM163" i="2" s="1"/>
  <c r="AM162" i="2" s="1"/>
  <c r="AM161" i="2" s="1"/>
  <c r="AM160" i="2" s="1"/>
  <c r="AM159" i="2" s="1"/>
  <c r="AM158" i="2" s="1"/>
  <c r="AM157" i="2" s="1"/>
  <c r="AM156" i="2" s="1"/>
  <c r="AM155" i="2" s="1"/>
  <c r="AM154" i="2" s="1"/>
  <c r="AM153" i="2" s="1"/>
  <c r="AM152" i="2" s="1"/>
  <c r="AM151" i="2" s="1"/>
  <c r="AM150" i="2" s="1"/>
  <c r="AM149" i="2" s="1"/>
  <c r="AM148" i="2" s="1"/>
  <c r="AM147" i="2" s="1"/>
  <c r="AM146" i="2" s="1"/>
  <c r="AM145" i="2" s="1"/>
  <c r="AM144" i="2" s="1"/>
  <c r="AM143" i="2" s="1"/>
  <c r="AM142" i="2" s="1"/>
  <c r="AM141" i="2" s="1"/>
  <c r="AM140" i="2" s="1"/>
  <c r="AM139" i="2" s="1"/>
  <c r="AM138" i="2" s="1"/>
  <c r="AM137" i="2" s="1"/>
  <c r="AM136" i="2" s="1"/>
  <c r="AM135" i="2" s="1"/>
  <c r="AM134" i="2" s="1"/>
  <c r="AM133" i="2" s="1"/>
  <c r="AM132" i="2" s="1"/>
  <c r="AM131" i="2" s="1"/>
  <c r="AM130" i="2" s="1"/>
  <c r="AM129" i="2" s="1"/>
  <c r="AM128" i="2" s="1"/>
  <c r="AM127" i="2" s="1"/>
  <c r="AM126" i="2" s="1"/>
  <c r="AM125" i="2" s="1"/>
  <c r="AM124" i="2" s="1"/>
  <c r="AM123" i="2" s="1"/>
  <c r="AM122" i="2" s="1"/>
  <c r="AM121" i="2" s="1"/>
  <c r="AM120" i="2" s="1"/>
  <c r="AM119" i="2" s="1"/>
  <c r="AM118" i="2" s="1"/>
  <c r="AM117" i="2" s="1"/>
  <c r="AM116" i="2" s="1"/>
  <c r="AM115" i="2" s="1"/>
  <c r="AM114" i="2" s="1"/>
  <c r="AM113" i="2" s="1"/>
  <c r="AM112" i="2" s="1"/>
  <c r="AM111" i="2" s="1"/>
  <c r="AM110" i="2" s="1"/>
  <c r="AM109" i="2" s="1"/>
  <c r="AM108" i="2" s="1"/>
  <c r="AM107" i="2" s="1"/>
  <c r="AM106" i="2" s="1"/>
  <c r="AM105" i="2" s="1"/>
  <c r="AM104" i="2" s="1"/>
  <c r="AM103" i="2" s="1"/>
  <c r="AM102" i="2" s="1"/>
  <c r="AM101" i="2" s="1"/>
  <c r="AM100" i="2" s="1"/>
  <c r="AM99" i="2" s="1"/>
  <c r="AM98" i="2" s="1"/>
  <c r="AM97" i="2" s="1"/>
  <c r="AM96" i="2" s="1"/>
  <c r="AM95" i="2" s="1"/>
  <c r="AM94" i="2" s="1"/>
  <c r="AM93" i="2" s="1"/>
  <c r="AM92" i="2" s="1"/>
  <c r="AM91" i="2" s="1"/>
  <c r="AM90" i="2" s="1"/>
  <c r="AM89" i="2" s="1"/>
  <c r="AM88" i="2" s="1"/>
  <c r="AM87" i="2" s="1"/>
  <c r="AM86" i="2" s="1"/>
  <c r="AM85" i="2" s="1"/>
  <c r="AM84" i="2" s="1"/>
  <c r="AM83" i="2" s="1"/>
  <c r="AM82" i="2" s="1"/>
  <c r="AM81" i="2" s="1"/>
  <c r="AM80" i="2" s="1"/>
  <c r="AM79" i="2" s="1"/>
  <c r="AM78" i="2" s="1"/>
  <c r="AM77" i="2" s="1"/>
  <c r="AM76" i="2" s="1"/>
  <c r="AM75" i="2" s="1"/>
  <c r="AM74" i="2" s="1"/>
  <c r="AM73" i="2" s="1"/>
  <c r="AM72" i="2" s="1"/>
  <c r="AM71" i="2" s="1"/>
  <c r="AM70" i="2" s="1"/>
  <c r="AM69" i="2" s="1"/>
  <c r="AM68" i="2" s="1"/>
  <c r="AM67" i="2" s="1"/>
  <c r="AM66" i="2" s="1"/>
  <c r="AM65" i="2" s="1"/>
  <c r="AM64" i="2" s="1"/>
  <c r="AM63" i="2" s="1"/>
  <c r="AM62" i="2" s="1"/>
  <c r="AM61" i="2" s="1"/>
  <c r="AM60" i="2" s="1"/>
  <c r="AM59" i="2" s="1"/>
  <c r="AM58" i="2" s="1"/>
  <c r="AM57" i="2" s="1"/>
  <c r="AM56" i="2" s="1"/>
  <c r="AM55" i="2" s="1"/>
  <c r="AM54" i="2" s="1"/>
  <c r="AM53" i="2" s="1"/>
  <c r="AM52" i="2" s="1"/>
  <c r="AM51" i="2" s="1"/>
  <c r="AM50" i="2" s="1"/>
  <c r="AM49" i="2" s="1"/>
  <c r="AM48" i="2" s="1"/>
  <c r="AM47" i="2" s="1"/>
  <c r="AM46" i="2" s="1"/>
  <c r="AM45" i="2" s="1"/>
  <c r="AM44" i="2" s="1"/>
  <c r="AM43" i="2" s="1"/>
  <c r="AM42" i="2" s="1"/>
  <c r="AM41" i="2" s="1"/>
  <c r="AM40" i="2" s="1"/>
  <c r="AM39" i="2" s="1"/>
  <c r="AM38" i="2" s="1"/>
  <c r="AM37" i="2" s="1"/>
  <c r="AM36" i="2" s="1"/>
  <c r="AM35" i="2" s="1"/>
  <c r="AM34" i="2" s="1"/>
  <c r="AM33" i="2" s="1"/>
  <c r="AM32" i="2" s="1"/>
  <c r="AM31" i="2" s="1"/>
  <c r="AM30" i="2" s="1"/>
  <c r="AM29" i="2" s="1"/>
  <c r="AM28" i="2" s="1"/>
  <c r="AM27" i="2" s="1"/>
  <c r="AM26" i="2" s="1"/>
  <c r="AM25" i="2" s="1"/>
  <c r="AM24" i="2" s="1"/>
  <c r="AM23" i="2" s="1"/>
  <c r="AM22" i="2" s="1"/>
  <c r="AM21" i="2" s="1"/>
  <c r="AM20" i="2" s="1"/>
  <c r="AM19" i="2" s="1"/>
  <c r="AM18" i="2" s="1"/>
  <c r="AM17" i="2" s="1"/>
  <c r="AN666" i="2"/>
  <c r="AO666" i="2"/>
  <c r="AP666" i="2"/>
  <c r="AP665" i="2" s="1"/>
  <c r="AP664" i="2" s="1"/>
  <c r="AP663" i="2" s="1"/>
  <c r="AP662" i="2" s="1"/>
  <c r="AP661" i="2" s="1"/>
  <c r="AP660" i="2" s="1"/>
  <c r="AP659" i="2" s="1"/>
  <c r="AP658" i="2" s="1"/>
  <c r="AP657" i="2" s="1"/>
  <c r="AP656" i="2" s="1"/>
  <c r="AP655" i="2" s="1"/>
  <c r="AP654" i="2" s="1"/>
  <c r="AP653" i="2" s="1"/>
  <c r="AP652" i="2" s="1"/>
  <c r="AP651" i="2" s="1"/>
  <c r="AP650" i="2" s="1"/>
  <c r="AP649" i="2" s="1"/>
  <c r="AP648" i="2" s="1"/>
  <c r="AP647" i="2" s="1"/>
  <c r="AP646" i="2" s="1"/>
  <c r="AP645" i="2" s="1"/>
  <c r="AP644" i="2" s="1"/>
  <c r="AP643" i="2" s="1"/>
  <c r="AP642" i="2" s="1"/>
  <c r="AP641" i="2" s="1"/>
  <c r="AP640" i="2" s="1"/>
  <c r="AP639" i="2" s="1"/>
  <c r="AP638" i="2" s="1"/>
  <c r="AP637" i="2" s="1"/>
  <c r="AP636" i="2" s="1"/>
  <c r="AP635" i="2" s="1"/>
  <c r="AP634" i="2" s="1"/>
  <c r="AP633" i="2" s="1"/>
  <c r="AP632" i="2" s="1"/>
  <c r="AP631" i="2" s="1"/>
  <c r="AP630" i="2" s="1"/>
  <c r="AP629" i="2" s="1"/>
  <c r="AP628" i="2" s="1"/>
  <c r="AP627" i="2" s="1"/>
  <c r="AP626" i="2" s="1"/>
  <c r="AP625" i="2" s="1"/>
  <c r="AP624" i="2" s="1"/>
  <c r="AP623" i="2" s="1"/>
  <c r="AP622" i="2" s="1"/>
  <c r="AP621" i="2" s="1"/>
  <c r="AP620" i="2" s="1"/>
  <c r="AP619" i="2" s="1"/>
  <c r="AP618" i="2" s="1"/>
  <c r="AP617" i="2" s="1"/>
  <c r="AP616" i="2" s="1"/>
  <c r="AP615" i="2" s="1"/>
  <c r="AP614" i="2" s="1"/>
  <c r="AP613" i="2" s="1"/>
  <c r="AP612" i="2" s="1"/>
  <c r="AP611" i="2" s="1"/>
  <c r="AP610" i="2" s="1"/>
  <c r="AP609" i="2" s="1"/>
  <c r="AP608" i="2" s="1"/>
  <c r="AP607" i="2" s="1"/>
  <c r="AP606" i="2" s="1"/>
  <c r="AP605" i="2" s="1"/>
  <c r="AP604" i="2" s="1"/>
  <c r="AP603" i="2" s="1"/>
  <c r="AP602" i="2" s="1"/>
  <c r="AP601" i="2" s="1"/>
  <c r="AP600" i="2" s="1"/>
  <c r="AP599" i="2" s="1"/>
  <c r="AP598" i="2" s="1"/>
  <c r="AP597" i="2" s="1"/>
  <c r="AP596" i="2" s="1"/>
  <c r="AP595" i="2" s="1"/>
  <c r="AP594" i="2" s="1"/>
  <c r="AP593" i="2" s="1"/>
  <c r="AP592" i="2" s="1"/>
  <c r="AP591" i="2" s="1"/>
  <c r="AP590" i="2" s="1"/>
  <c r="AP589" i="2" s="1"/>
  <c r="AP588" i="2" s="1"/>
  <c r="AP587" i="2" s="1"/>
  <c r="AP586" i="2" s="1"/>
  <c r="AP585" i="2" s="1"/>
  <c r="AP584" i="2" s="1"/>
  <c r="AP583" i="2" s="1"/>
  <c r="AP582" i="2" s="1"/>
  <c r="AP581" i="2" s="1"/>
  <c r="AP580" i="2" s="1"/>
  <c r="AP579" i="2" s="1"/>
  <c r="AP578" i="2" s="1"/>
  <c r="AP577" i="2" s="1"/>
  <c r="AP576" i="2" s="1"/>
  <c r="AP575" i="2" s="1"/>
  <c r="AP574" i="2" s="1"/>
  <c r="AP573" i="2" s="1"/>
  <c r="AP572" i="2" s="1"/>
  <c r="AP571" i="2" s="1"/>
  <c r="AP570" i="2" s="1"/>
  <c r="AP569" i="2" s="1"/>
  <c r="AP568" i="2" s="1"/>
  <c r="AP567" i="2" s="1"/>
  <c r="AP566" i="2" s="1"/>
  <c r="AP565" i="2" s="1"/>
  <c r="AP564" i="2" s="1"/>
  <c r="AP563" i="2" s="1"/>
  <c r="AP562" i="2" s="1"/>
  <c r="AP561" i="2" s="1"/>
  <c r="AP560" i="2" s="1"/>
  <c r="AP559" i="2" s="1"/>
  <c r="AP558" i="2" s="1"/>
  <c r="AP557" i="2" s="1"/>
  <c r="AP556" i="2" s="1"/>
  <c r="AP555" i="2" s="1"/>
  <c r="AP554" i="2" s="1"/>
  <c r="AP553" i="2" s="1"/>
  <c r="AP552" i="2" s="1"/>
  <c r="AP551" i="2" s="1"/>
  <c r="AP550" i="2" s="1"/>
  <c r="AP549" i="2" s="1"/>
  <c r="AP548" i="2" s="1"/>
  <c r="AP547" i="2" s="1"/>
  <c r="AP546" i="2" s="1"/>
  <c r="AP545" i="2" s="1"/>
  <c r="AP544" i="2" s="1"/>
  <c r="AP543" i="2" s="1"/>
  <c r="AP542" i="2" s="1"/>
  <c r="AP541" i="2" s="1"/>
  <c r="AP540" i="2" s="1"/>
  <c r="AP539" i="2" s="1"/>
  <c r="AP538" i="2" s="1"/>
  <c r="AP537" i="2" s="1"/>
  <c r="AP536" i="2" s="1"/>
  <c r="AP535" i="2" s="1"/>
  <c r="AP534" i="2" s="1"/>
  <c r="AP533" i="2" s="1"/>
  <c r="AP532" i="2" s="1"/>
  <c r="AP531" i="2" s="1"/>
  <c r="AP530" i="2" s="1"/>
  <c r="AP529" i="2" s="1"/>
  <c r="AP528" i="2" s="1"/>
  <c r="AP527" i="2" s="1"/>
  <c r="AP526" i="2" s="1"/>
  <c r="AP525" i="2" s="1"/>
  <c r="AP524" i="2" s="1"/>
  <c r="AP523" i="2" s="1"/>
  <c r="AP522" i="2" s="1"/>
  <c r="AP521" i="2" s="1"/>
  <c r="AP520" i="2" s="1"/>
  <c r="AP519" i="2" s="1"/>
  <c r="AP518" i="2" s="1"/>
  <c r="AP517" i="2" s="1"/>
  <c r="AP516" i="2" s="1"/>
  <c r="AP515" i="2" s="1"/>
  <c r="AP514" i="2" s="1"/>
  <c r="AP513" i="2" s="1"/>
  <c r="AP512" i="2" s="1"/>
  <c r="AP511" i="2" s="1"/>
  <c r="AP510" i="2" s="1"/>
  <c r="AP509" i="2" s="1"/>
  <c r="AP508" i="2" s="1"/>
  <c r="AP507" i="2" s="1"/>
  <c r="AP506" i="2" s="1"/>
  <c r="AP505" i="2" s="1"/>
  <c r="AP504" i="2" s="1"/>
  <c r="AP503" i="2" s="1"/>
  <c r="AP502" i="2" s="1"/>
  <c r="AP501" i="2" s="1"/>
  <c r="AP500" i="2" s="1"/>
  <c r="AP499" i="2" s="1"/>
  <c r="AP498" i="2" s="1"/>
  <c r="AP497" i="2" s="1"/>
  <c r="AP496" i="2" s="1"/>
  <c r="AP495" i="2" s="1"/>
  <c r="AP494" i="2" s="1"/>
  <c r="AP493" i="2" s="1"/>
  <c r="AP492" i="2" s="1"/>
  <c r="AP491" i="2" s="1"/>
  <c r="AP490" i="2" s="1"/>
  <c r="AP489" i="2" s="1"/>
  <c r="AP488" i="2" s="1"/>
  <c r="AP487" i="2" s="1"/>
  <c r="AP486" i="2" s="1"/>
  <c r="AP485" i="2" s="1"/>
  <c r="AP484" i="2" s="1"/>
  <c r="AP483" i="2" s="1"/>
  <c r="AP482" i="2" s="1"/>
  <c r="AP481" i="2" s="1"/>
  <c r="AP480" i="2" s="1"/>
  <c r="AP479" i="2" s="1"/>
  <c r="AP478" i="2" s="1"/>
  <c r="AP477" i="2" s="1"/>
  <c r="AP476" i="2" s="1"/>
  <c r="AP475" i="2" s="1"/>
  <c r="AP474" i="2" s="1"/>
  <c r="AP473" i="2" s="1"/>
  <c r="AP472" i="2" s="1"/>
  <c r="AP471" i="2" s="1"/>
  <c r="AP470" i="2" s="1"/>
  <c r="AP469" i="2" s="1"/>
  <c r="AP468" i="2" s="1"/>
  <c r="AP467" i="2" s="1"/>
  <c r="AP466" i="2" s="1"/>
  <c r="AP465" i="2" s="1"/>
  <c r="AP464" i="2" s="1"/>
  <c r="AP463" i="2" s="1"/>
  <c r="AP462" i="2" s="1"/>
  <c r="AP461" i="2" s="1"/>
  <c r="AP460" i="2" s="1"/>
  <c r="AP459" i="2" s="1"/>
  <c r="AP458" i="2" s="1"/>
  <c r="AP457" i="2" s="1"/>
  <c r="AP456" i="2" s="1"/>
  <c r="AP455" i="2" s="1"/>
  <c r="AP454" i="2" s="1"/>
  <c r="AP453" i="2" s="1"/>
  <c r="AP452" i="2" s="1"/>
  <c r="AP451" i="2" s="1"/>
  <c r="AP450" i="2" s="1"/>
  <c r="AP449" i="2" s="1"/>
  <c r="AP448" i="2" s="1"/>
  <c r="AP447" i="2" s="1"/>
  <c r="AP446" i="2" s="1"/>
  <c r="AP445" i="2" s="1"/>
  <c r="AP444" i="2" s="1"/>
  <c r="AP443" i="2" s="1"/>
  <c r="AP442" i="2" s="1"/>
  <c r="AP441" i="2" s="1"/>
  <c r="AP440" i="2" s="1"/>
  <c r="AP439" i="2" s="1"/>
  <c r="AP438" i="2" s="1"/>
  <c r="AP437" i="2" s="1"/>
  <c r="AP436" i="2" s="1"/>
  <c r="AP435" i="2" s="1"/>
  <c r="AP434" i="2" s="1"/>
  <c r="AP433" i="2" s="1"/>
  <c r="AP432" i="2" s="1"/>
  <c r="AP431" i="2" s="1"/>
  <c r="AP430" i="2" s="1"/>
  <c r="AP429" i="2" s="1"/>
  <c r="AP428" i="2" s="1"/>
  <c r="AP427" i="2" s="1"/>
  <c r="AP426" i="2" s="1"/>
  <c r="AP425" i="2" s="1"/>
  <c r="AP424" i="2" s="1"/>
  <c r="AP423" i="2" s="1"/>
  <c r="AP422" i="2" s="1"/>
  <c r="AP421" i="2" s="1"/>
  <c r="AP420" i="2" s="1"/>
  <c r="AP419" i="2" s="1"/>
  <c r="AP418" i="2" s="1"/>
  <c r="AP417" i="2" s="1"/>
  <c r="AP416" i="2" s="1"/>
  <c r="AP415" i="2" s="1"/>
  <c r="AP414" i="2" s="1"/>
  <c r="AP413" i="2" s="1"/>
  <c r="AP412" i="2" s="1"/>
  <c r="AP411" i="2" s="1"/>
  <c r="AP410" i="2" s="1"/>
  <c r="AP409" i="2" s="1"/>
  <c r="AP408" i="2" s="1"/>
  <c r="AP407" i="2" s="1"/>
  <c r="AP406" i="2" s="1"/>
  <c r="AP405" i="2" s="1"/>
  <c r="AP404" i="2" s="1"/>
  <c r="AP403" i="2" s="1"/>
  <c r="AP402" i="2" s="1"/>
  <c r="AP401" i="2" s="1"/>
  <c r="AP400" i="2" s="1"/>
  <c r="AP399" i="2" s="1"/>
  <c r="AP398" i="2" s="1"/>
  <c r="AP397" i="2" s="1"/>
  <c r="AP396" i="2" s="1"/>
  <c r="AP395" i="2" s="1"/>
  <c r="AP394" i="2" s="1"/>
  <c r="AP393" i="2" s="1"/>
  <c r="AP392" i="2" s="1"/>
  <c r="AP391" i="2" s="1"/>
  <c r="AP390" i="2" s="1"/>
  <c r="AP389" i="2" s="1"/>
  <c r="AP388" i="2" s="1"/>
  <c r="AP387" i="2" s="1"/>
  <c r="AP386" i="2" s="1"/>
  <c r="AP385" i="2" s="1"/>
  <c r="AP384" i="2" s="1"/>
  <c r="AP383" i="2" s="1"/>
  <c r="AP382" i="2" s="1"/>
  <c r="AP381" i="2" s="1"/>
  <c r="AP380" i="2" s="1"/>
  <c r="AP379" i="2" s="1"/>
  <c r="AP378" i="2" s="1"/>
  <c r="AP377" i="2" s="1"/>
  <c r="AP376" i="2" s="1"/>
  <c r="AP375" i="2" s="1"/>
  <c r="AP374" i="2" s="1"/>
  <c r="AP373" i="2" s="1"/>
  <c r="AP372" i="2" s="1"/>
  <c r="AP371" i="2" s="1"/>
  <c r="AP370" i="2" s="1"/>
  <c r="AP369" i="2" s="1"/>
  <c r="AP368" i="2" s="1"/>
  <c r="AP367" i="2" s="1"/>
  <c r="AP366" i="2" s="1"/>
  <c r="AP365" i="2" s="1"/>
  <c r="AP364" i="2" s="1"/>
  <c r="AP363" i="2" s="1"/>
  <c r="AP362" i="2" s="1"/>
  <c r="AP361" i="2" s="1"/>
  <c r="AP360" i="2" s="1"/>
  <c r="AP359" i="2" s="1"/>
  <c r="AP358" i="2" s="1"/>
  <c r="AP357" i="2" s="1"/>
  <c r="AP356" i="2" s="1"/>
  <c r="AP355" i="2" s="1"/>
  <c r="AP354" i="2" s="1"/>
  <c r="AP353" i="2" s="1"/>
  <c r="AP352" i="2" s="1"/>
  <c r="AP351" i="2" s="1"/>
  <c r="AP350" i="2" s="1"/>
  <c r="AP349" i="2" s="1"/>
  <c r="AP348" i="2" s="1"/>
  <c r="AP347" i="2" s="1"/>
  <c r="AP346" i="2" s="1"/>
  <c r="AP345" i="2" s="1"/>
  <c r="AP344" i="2" s="1"/>
  <c r="AP343" i="2" s="1"/>
  <c r="AP342" i="2" s="1"/>
  <c r="AP341" i="2" s="1"/>
  <c r="AP340" i="2" s="1"/>
  <c r="AP339" i="2" s="1"/>
  <c r="AP338" i="2" s="1"/>
  <c r="AP337" i="2" s="1"/>
  <c r="AP336" i="2" s="1"/>
  <c r="AP335" i="2" s="1"/>
  <c r="AP334" i="2" s="1"/>
  <c r="AP333" i="2" s="1"/>
  <c r="AP332" i="2" s="1"/>
  <c r="AP331" i="2" s="1"/>
  <c r="AP330" i="2" s="1"/>
  <c r="AP329" i="2" s="1"/>
  <c r="AP328" i="2" s="1"/>
  <c r="AP327" i="2" s="1"/>
  <c r="AP326" i="2" s="1"/>
  <c r="AP325" i="2" s="1"/>
  <c r="AP324" i="2" s="1"/>
  <c r="AP323" i="2" s="1"/>
  <c r="AP322" i="2" s="1"/>
  <c r="AP321" i="2" s="1"/>
  <c r="AP320" i="2" s="1"/>
  <c r="AP319" i="2" s="1"/>
  <c r="AP318" i="2" s="1"/>
  <c r="AP317" i="2" s="1"/>
  <c r="AP316" i="2" s="1"/>
  <c r="AP315" i="2" s="1"/>
  <c r="AP314" i="2" s="1"/>
  <c r="AP313" i="2" s="1"/>
  <c r="AP312" i="2" s="1"/>
  <c r="AP311" i="2" s="1"/>
  <c r="AP310" i="2" s="1"/>
  <c r="AP309" i="2" s="1"/>
  <c r="AP308" i="2" s="1"/>
  <c r="AP307" i="2" s="1"/>
  <c r="AP306" i="2" s="1"/>
  <c r="AP305" i="2" s="1"/>
  <c r="AP304" i="2" s="1"/>
  <c r="AP303" i="2" s="1"/>
  <c r="AP302" i="2" s="1"/>
  <c r="AP301" i="2" s="1"/>
  <c r="AP300" i="2" s="1"/>
  <c r="AP299" i="2" s="1"/>
  <c r="AP298" i="2" s="1"/>
  <c r="AP297" i="2" s="1"/>
  <c r="AP296" i="2" s="1"/>
  <c r="AP295" i="2" s="1"/>
  <c r="AP294" i="2" s="1"/>
  <c r="AP293" i="2" s="1"/>
  <c r="AP292" i="2" s="1"/>
  <c r="AP291" i="2" s="1"/>
  <c r="AP290" i="2" s="1"/>
  <c r="AP289" i="2" s="1"/>
  <c r="AP288" i="2" s="1"/>
  <c r="AP287" i="2" s="1"/>
  <c r="AP286" i="2" s="1"/>
  <c r="AP285" i="2" s="1"/>
  <c r="AP284" i="2" s="1"/>
  <c r="AP283" i="2" s="1"/>
  <c r="AP282" i="2" s="1"/>
  <c r="AP281" i="2" s="1"/>
  <c r="AP280" i="2" s="1"/>
  <c r="AP279" i="2" s="1"/>
  <c r="AP278" i="2" s="1"/>
  <c r="AP277" i="2" s="1"/>
  <c r="AP276" i="2" s="1"/>
  <c r="AP275" i="2" s="1"/>
  <c r="AP274" i="2" s="1"/>
  <c r="AP273" i="2" s="1"/>
  <c r="AP272" i="2" s="1"/>
  <c r="AP271" i="2" s="1"/>
  <c r="AP270" i="2" s="1"/>
  <c r="AP269" i="2" s="1"/>
  <c r="AP268" i="2" s="1"/>
  <c r="AP267" i="2" s="1"/>
  <c r="AP266" i="2" s="1"/>
  <c r="AP265" i="2" s="1"/>
  <c r="AP264" i="2" s="1"/>
  <c r="AP263" i="2" s="1"/>
  <c r="AP262" i="2" s="1"/>
  <c r="AP261" i="2" s="1"/>
  <c r="AP260" i="2" s="1"/>
  <c r="AP259" i="2" s="1"/>
  <c r="AP258" i="2" s="1"/>
  <c r="AP257" i="2" s="1"/>
  <c r="AP256" i="2" s="1"/>
  <c r="AP255" i="2" s="1"/>
  <c r="AP254" i="2" s="1"/>
  <c r="AP253" i="2" s="1"/>
  <c r="AP252" i="2" s="1"/>
  <c r="AP251" i="2" s="1"/>
  <c r="AP250" i="2" s="1"/>
  <c r="AP249" i="2" s="1"/>
  <c r="AP248" i="2" s="1"/>
  <c r="AP247" i="2" s="1"/>
  <c r="AP246" i="2" s="1"/>
  <c r="AP245" i="2" s="1"/>
  <c r="AP244" i="2" s="1"/>
  <c r="AP243" i="2" s="1"/>
  <c r="AP242" i="2" s="1"/>
  <c r="AP241" i="2" s="1"/>
  <c r="AP240" i="2" s="1"/>
  <c r="AP239" i="2" s="1"/>
  <c r="AP238" i="2" s="1"/>
  <c r="AP237" i="2" s="1"/>
  <c r="AP236" i="2" s="1"/>
  <c r="AP235" i="2" s="1"/>
  <c r="AP234" i="2" s="1"/>
  <c r="AP233" i="2" s="1"/>
  <c r="AP232" i="2" s="1"/>
  <c r="AP231" i="2" s="1"/>
  <c r="AP230" i="2" s="1"/>
  <c r="AP229" i="2" s="1"/>
  <c r="AP228" i="2" s="1"/>
  <c r="AP227" i="2" s="1"/>
  <c r="AP226" i="2" s="1"/>
  <c r="AP225" i="2" s="1"/>
  <c r="AP224" i="2" s="1"/>
  <c r="AP223" i="2" s="1"/>
  <c r="AP222" i="2" s="1"/>
  <c r="AP221" i="2" s="1"/>
  <c r="AP220" i="2" s="1"/>
  <c r="AP219" i="2" s="1"/>
  <c r="AP218" i="2" s="1"/>
  <c r="AP217" i="2" s="1"/>
  <c r="AP216" i="2" s="1"/>
  <c r="AP215" i="2" s="1"/>
  <c r="AP214" i="2" s="1"/>
  <c r="AP213" i="2" s="1"/>
  <c r="AP212" i="2" s="1"/>
  <c r="AP211" i="2" s="1"/>
  <c r="AP210" i="2" s="1"/>
  <c r="AP209" i="2" s="1"/>
  <c r="AP208" i="2" s="1"/>
  <c r="AP207" i="2" s="1"/>
  <c r="AP206" i="2" s="1"/>
  <c r="AP205" i="2" s="1"/>
  <c r="AP204" i="2" s="1"/>
  <c r="AP203" i="2" s="1"/>
  <c r="AP202" i="2" s="1"/>
  <c r="AP201" i="2" s="1"/>
  <c r="AP200" i="2" s="1"/>
  <c r="AP199" i="2" s="1"/>
  <c r="AP198" i="2" s="1"/>
  <c r="AP197" i="2" s="1"/>
  <c r="AP196" i="2" s="1"/>
  <c r="AP195" i="2" s="1"/>
  <c r="AP194" i="2" s="1"/>
  <c r="AP193" i="2" s="1"/>
  <c r="AP192" i="2" s="1"/>
  <c r="AP191" i="2" s="1"/>
  <c r="AP190" i="2" s="1"/>
  <c r="AP189" i="2" s="1"/>
  <c r="AP188" i="2" s="1"/>
  <c r="AP187" i="2" s="1"/>
  <c r="AP186" i="2" s="1"/>
  <c r="AP185" i="2" s="1"/>
  <c r="AP184" i="2" s="1"/>
  <c r="AP183" i="2" s="1"/>
  <c r="AP182" i="2" s="1"/>
  <c r="AP181" i="2" s="1"/>
  <c r="AP180" i="2" s="1"/>
  <c r="AP179" i="2" s="1"/>
  <c r="AP178" i="2" s="1"/>
  <c r="AP177" i="2" s="1"/>
  <c r="AP176" i="2" s="1"/>
  <c r="AP175" i="2" s="1"/>
  <c r="AP174" i="2" s="1"/>
  <c r="AP173" i="2" s="1"/>
  <c r="AP172" i="2" s="1"/>
  <c r="AP171" i="2" s="1"/>
  <c r="AP170" i="2" s="1"/>
  <c r="AP169" i="2" s="1"/>
  <c r="AP168" i="2" s="1"/>
  <c r="AP167" i="2" s="1"/>
  <c r="AP166" i="2" s="1"/>
  <c r="AP165" i="2" s="1"/>
  <c r="AP164" i="2" s="1"/>
  <c r="AP163" i="2" s="1"/>
  <c r="AP162" i="2" s="1"/>
  <c r="AP161" i="2" s="1"/>
  <c r="AP160" i="2" s="1"/>
  <c r="AP159" i="2" s="1"/>
  <c r="AP158" i="2" s="1"/>
  <c r="AP157" i="2" s="1"/>
  <c r="AP156" i="2" s="1"/>
  <c r="AP155" i="2" s="1"/>
  <c r="AP154" i="2" s="1"/>
  <c r="AP153" i="2" s="1"/>
  <c r="AP152" i="2" s="1"/>
  <c r="AP151" i="2" s="1"/>
  <c r="AP150" i="2" s="1"/>
  <c r="AP149" i="2" s="1"/>
  <c r="AP148" i="2" s="1"/>
  <c r="AP147" i="2" s="1"/>
  <c r="AP146" i="2" s="1"/>
  <c r="AP145" i="2" s="1"/>
  <c r="AP144" i="2" s="1"/>
  <c r="AP143" i="2" s="1"/>
  <c r="AP142" i="2" s="1"/>
  <c r="AP141" i="2" s="1"/>
  <c r="AP140" i="2" s="1"/>
  <c r="AP139" i="2" s="1"/>
  <c r="AP138" i="2" s="1"/>
  <c r="AP137" i="2" s="1"/>
  <c r="AP136" i="2" s="1"/>
  <c r="AP135" i="2" s="1"/>
  <c r="AP134" i="2" s="1"/>
  <c r="AP133" i="2" s="1"/>
  <c r="AP132" i="2" s="1"/>
  <c r="AP131" i="2" s="1"/>
  <c r="AP130" i="2" s="1"/>
  <c r="AP129" i="2" s="1"/>
  <c r="AP128" i="2" s="1"/>
  <c r="AP127" i="2" s="1"/>
  <c r="AP126" i="2" s="1"/>
  <c r="AP125" i="2" s="1"/>
  <c r="AP124" i="2" s="1"/>
  <c r="AP123" i="2" s="1"/>
  <c r="AP122" i="2" s="1"/>
  <c r="AP121" i="2" s="1"/>
  <c r="AP120" i="2" s="1"/>
  <c r="AP119" i="2" s="1"/>
  <c r="AP118" i="2" s="1"/>
  <c r="AP117" i="2" s="1"/>
  <c r="AP116" i="2" s="1"/>
  <c r="AP115" i="2" s="1"/>
  <c r="AP114" i="2" s="1"/>
  <c r="AP113" i="2" s="1"/>
  <c r="AP112" i="2" s="1"/>
  <c r="AP111" i="2" s="1"/>
  <c r="AP110" i="2" s="1"/>
  <c r="AP109" i="2" s="1"/>
  <c r="AP108" i="2" s="1"/>
  <c r="AP107" i="2" s="1"/>
  <c r="AP106" i="2" s="1"/>
  <c r="AP105" i="2" s="1"/>
  <c r="AP104" i="2" s="1"/>
  <c r="AP103" i="2" s="1"/>
  <c r="AP102" i="2" s="1"/>
  <c r="AP101" i="2" s="1"/>
  <c r="AP100" i="2" s="1"/>
  <c r="AP99" i="2" s="1"/>
  <c r="AP98" i="2" s="1"/>
  <c r="AP97" i="2" s="1"/>
  <c r="AP96" i="2" s="1"/>
  <c r="AP95" i="2" s="1"/>
  <c r="AP94" i="2" s="1"/>
  <c r="AP93" i="2" s="1"/>
  <c r="AP92" i="2" s="1"/>
  <c r="AP91" i="2" s="1"/>
  <c r="AP90" i="2" s="1"/>
  <c r="AP89" i="2" s="1"/>
  <c r="AP88" i="2" s="1"/>
  <c r="AP87" i="2" s="1"/>
  <c r="AP86" i="2" s="1"/>
  <c r="AP85" i="2" s="1"/>
  <c r="AP84" i="2" s="1"/>
  <c r="AP83" i="2" s="1"/>
  <c r="AP82" i="2" s="1"/>
  <c r="AP81" i="2" s="1"/>
  <c r="AP80" i="2" s="1"/>
  <c r="AP79" i="2" s="1"/>
  <c r="AP78" i="2" s="1"/>
  <c r="AP77" i="2" s="1"/>
  <c r="AP76" i="2" s="1"/>
  <c r="AP75" i="2" s="1"/>
  <c r="AP74" i="2" s="1"/>
  <c r="AP73" i="2" s="1"/>
  <c r="AP72" i="2" s="1"/>
  <c r="AP71" i="2" s="1"/>
  <c r="AP70" i="2" s="1"/>
  <c r="AP69" i="2" s="1"/>
  <c r="AP68" i="2" s="1"/>
  <c r="AP67" i="2" s="1"/>
  <c r="AP66" i="2" s="1"/>
  <c r="AP65" i="2" s="1"/>
  <c r="AP64" i="2" s="1"/>
  <c r="AP63" i="2" s="1"/>
  <c r="AP62" i="2" s="1"/>
  <c r="AP61" i="2" s="1"/>
  <c r="AP60" i="2" s="1"/>
  <c r="AP59" i="2" s="1"/>
  <c r="AP58" i="2" s="1"/>
  <c r="AP57" i="2" s="1"/>
  <c r="AP56" i="2" s="1"/>
  <c r="AP55" i="2" s="1"/>
  <c r="AP54" i="2" s="1"/>
  <c r="AP53" i="2" s="1"/>
  <c r="AP52" i="2" s="1"/>
  <c r="AP51" i="2" s="1"/>
  <c r="AP50" i="2" s="1"/>
  <c r="AP49" i="2" s="1"/>
  <c r="AP48" i="2" s="1"/>
  <c r="AP47" i="2" s="1"/>
  <c r="AP46" i="2" s="1"/>
  <c r="AP45" i="2" s="1"/>
  <c r="AP44" i="2" s="1"/>
  <c r="AP43" i="2" s="1"/>
  <c r="AP42" i="2" s="1"/>
  <c r="AP41" i="2" s="1"/>
  <c r="AP40" i="2" s="1"/>
  <c r="AP39" i="2" s="1"/>
  <c r="AP38" i="2" s="1"/>
  <c r="AP37" i="2" s="1"/>
  <c r="AP36" i="2" s="1"/>
  <c r="AP35" i="2" s="1"/>
  <c r="AP34" i="2" s="1"/>
  <c r="AP33" i="2" s="1"/>
  <c r="AP32" i="2" s="1"/>
  <c r="AP31" i="2" s="1"/>
  <c r="AP30" i="2" s="1"/>
  <c r="AP29" i="2" s="1"/>
  <c r="AP28" i="2" s="1"/>
  <c r="AP27" i="2" s="1"/>
  <c r="AP26" i="2" s="1"/>
  <c r="AP25" i="2" s="1"/>
  <c r="AP24" i="2" s="1"/>
  <c r="AP23" i="2" s="1"/>
  <c r="AP22" i="2" s="1"/>
  <c r="AP21" i="2" s="1"/>
  <c r="AP20" i="2" s="1"/>
  <c r="AP19" i="2" s="1"/>
  <c r="AP18" i="2" s="1"/>
  <c r="AP17" i="2" s="1"/>
  <c r="AQ666" i="2"/>
  <c r="AQ665" i="2" s="1"/>
  <c r="AQ664" i="2" s="1"/>
  <c r="AQ663" i="2" s="1"/>
  <c r="AQ662" i="2" s="1"/>
  <c r="AQ661" i="2" s="1"/>
  <c r="AQ660" i="2" s="1"/>
  <c r="AQ659" i="2" s="1"/>
  <c r="AQ658" i="2" s="1"/>
  <c r="AQ657" i="2" s="1"/>
  <c r="AQ656" i="2" s="1"/>
  <c r="AQ655" i="2" s="1"/>
  <c r="AQ654" i="2" s="1"/>
  <c r="AQ653" i="2" s="1"/>
  <c r="AQ652" i="2" s="1"/>
  <c r="AQ651" i="2" s="1"/>
  <c r="AQ650" i="2" s="1"/>
  <c r="AQ649" i="2" s="1"/>
  <c r="AQ648" i="2" s="1"/>
  <c r="AQ647" i="2" s="1"/>
  <c r="AQ646" i="2" s="1"/>
  <c r="AQ645" i="2" s="1"/>
  <c r="AQ644" i="2" s="1"/>
  <c r="AQ643" i="2" s="1"/>
  <c r="AQ642" i="2" s="1"/>
  <c r="AQ641" i="2" s="1"/>
  <c r="AQ640" i="2" s="1"/>
  <c r="AQ639" i="2" s="1"/>
  <c r="AQ638" i="2" s="1"/>
  <c r="AQ637" i="2" s="1"/>
  <c r="AQ636" i="2" s="1"/>
  <c r="AQ635" i="2" s="1"/>
  <c r="AQ634" i="2" s="1"/>
  <c r="AQ633" i="2" s="1"/>
  <c r="AQ632" i="2" s="1"/>
  <c r="AQ631" i="2" s="1"/>
  <c r="AQ630" i="2" s="1"/>
  <c r="AQ629" i="2" s="1"/>
  <c r="AQ628" i="2" s="1"/>
  <c r="AQ627" i="2" s="1"/>
  <c r="AQ626" i="2" s="1"/>
  <c r="AQ625" i="2" s="1"/>
  <c r="AQ624" i="2" s="1"/>
  <c r="AQ623" i="2" s="1"/>
  <c r="AQ622" i="2" s="1"/>
  <c r="AQ621" i="2" s="1"/>
  <c r="AQ620" i="2" s="1"/>
  <c r="AQ619" i="2" s="1"/>
  <c r="AQ618" i="2" s="1"/>
  <c r="AQ617" i="2" s="1"/>
  <c r="AQ616" i="2" s="1"/>
  <c r="AQ615" i="2" s="1"/>
  <c r="AQ614" i="2" s="1"/>
  <c r="AQ613" i="2" s="1"/>
  <c r="AQ612" i="2" s="1"/>
  <c r="AQ611" i="2" s="1"/>
  <c r="AQ610" i="2" s="1"/>
  <c r="AQ609" i="2" s="1"/>
  <c r="AQ608" i="2" s="1"/>
  <c r="AQ607" i="2" s="1"/>
  <c r="AQ606" i="2" s="1"/>
  <c r="AQ605" i="2" s="1"/>
  <c r="AQ604" i="2" s="1"/>
  <c r="AQ603" i="2" s="1"/>
  <c r="AQ602" i="2" s="1"/>
  <c r="AQ601" i="2" s="1"/>
  <c r="AQ600" i="2" s="1"/>
  <c r="AQ599" i="2" s="1"/>
  <c r="AQ598" i="2" s="1"/>
  <c r="AQ597" i="2" s="1"/>
  <c r="AQ596" i="2" s="1"/>
  <c r="AQ595" i="2" s="1"/>
  <c r="AQ594" i="2" s="1"/>
  <c r="AQ593" i="2" s="1"/>
  <c r="AQ592" i="2" s="1"/>
  <c r="AQ591" i="2" s="1"/>
  <c r="AQ590" i="2" s="1"/>
  <c r="AQ589" i="2" s="1"/>
  <c r="AQ588" i="2" s="1"/>
  <c r="AQ587" i="2" s="1"/>
  <c r="AQ586" i="2" s="1"/>
  <c r="AQ585" i="2" s="1"/>
  <c r="AQ584" i="2" s="1"/>
  <c r="AQ583" i="2" s="1"/>
  <c r="AQ582" i="2" s="1"/>
  <c r="AQ581" i="2" s="1"/>
  <c r="AQ580" i="2" s="1"/>
  <c r="AQ579" i="2" s="1"/>
  <c r="AQ578" i="2" s="1"/>
  <c r="AQ577" i="2" s="1"/>
  <c r="AQ576" i="2" s="1"/>
  <c r="AQ575" i="2" s="1"/>
  <c r="AQ574" i="2" s="1"/>
  <c r="AQ573" i="2" s="1"/>
  <c r="AQ572" i="2" s="1"/>
  <c r="AQ571" i="2" s="1"/>
  <c r="AQ570" i="2" s="1"/>
  <c r="AQ569" i="2" s="1"/>
  <c r="AQ568" i="2" s="1"/>
  <c r="AQ567" i="2" s="1"/>
  <c r="AQ566" i="2" s="1"/>
  <c r="AQ565" i="2" s="1"/>
  <c r="AQ564" i="2" s="1"/>
  <c r="AQ563" i="2" s="1"/>
  <c r="AQ562" i="2" s="1"/>
  <c r="AQ561" i="2" s="1"/>
  <c r="AQ560" i="2" s="1"/>
  <c r="AQ559" i="2" s="1"/>
  <c r="AQ558" i="2" s="1"/>
  <c r="AQ557" i="2" s="1"/>
  <c r="AQ556" i="2" s="1"/>
  <c r="AQ555" i="2" s="1"/>
  <c r="AQ554" i="2" s="1"/>
  <c r="AQ553" i="2" s="1"/>
  <c r="AQ552" i="2" s="1"/>
  <c r="AQ551" i="2" s="1"/>
  <c r="AQ550" i="2" s="1"/>
  <c r="AQ549" i="2" s="1"/>
  <c r="AQ548" i="2" s="1"/>
  <c r="AQ547" i="2" s="1"/>
  <c r="AQ546" i="2" s="1"/>
  <c r="AQ545" i="2" s="1"/>
  <c r="AQ544" i="2" s="1"/>
  <c r="AQ543" i="2" s="1"/>
  <c r="AQ542" i="2" s="1"/>
  <c r="AQ541" i="2" s="1"/>
  <c r="AQ540" i="2" s="1"/>
  <c r="AQ539" i="2" s="1"/>
  <c r="AQ538" i="2" s="1"/>
  <c r="AQ537" i="2" s="1"/>
  <c r="AQ536" i="2" s="1"/>
  <c r="AQ535" i="2" s="1"/>
  <c r="AQ534" i="2" s="1"/>
  <c r="AQ533" i="2" s="1"/>
  <c r="AQ532" i="2" s="1"/>
  <c r="AQ531" i="2" s="1"/>
  <c r="AQ530" i="2" s="1"/>
  <c r="AQ529" i="2" s="1"/>
  <c r="AQ528" i="2" s="1"/>
  <c r="AQ527" i="2" s="1"/>
  <c r="AQ526" i="2" s="1"/>
  <c r="AQ525" i="2" s="1"/>
  <c r="AQ524" i="2" s="1"/>
  <c r="AQ523" i="2" s="1"/>
  <c r="AQ522" i="2" s="1"/>
  <c r="AQ521" i="2" s="1"/>
  <c r="AQ520" i="2" s="1"/>
  <c r="AQ519" i="2" s="1"/>
  <c r="AQ518" i="2" s="1"/>
  <c r="AQ517" i="2" s="1"/>
  <c r="AQ516" i="2" s="1"/>
  <c r="AQ515" i="2" s="1"/>
  <c r="AQ514" i="2" s="1"/>
  <c r="AQ513" i="2" s="1"/>
  <c r="AQ512" i="2" s="1"/>
  <c r="AQ511" i="2" s="1"/>
  <c r="AQ510" i="2" s="1"/>
  <c r="AQ509" i="2" s="1"/>
  <c r="AQ508" i="2" s="1"/>
  <c r="AQ507" i="2" s="1"/>
  <c r="AQ506" i="2" s="1"/>
  <c r="AQ505" i="2" s="1"/>
  <c r="AQ504" i="2" s="1"/>
  <c r="AQ503" i="2" s="1"/>
  <c r="AQ502" i="2" s="1"/>
  <c r="AQ501" i="2" s="1"/>
  <c r="AQ500" i="2" s="1"/>
  <c r="AQ499" i="2" s="1"/>
  <c r="AQ498" i="2" s="1"/>
  <c r="AQ497" i="2" s="1"/>
  <c r="AQ496" i="2" s="1"/>
  <c r="AQ495" i="2" s="1"/>
  <c r="AQ494" i="2" s="1"/>
  <c r="AQ493" i="2" s="1"/>
  <c r="AQ492" i="2" s="1"/>
  <c r="AQ491" i="2" s="1"/>
  <c r="AQ490" i="2" s="1"/>
  <c r="AQ489" i="2" s="1"/>
  <c r="AQ488" i="2" s="1"/>
  <c r="AQ487" i="2" s="1"/>
  <c r="AQ486" i="2" s="1"/>
  <c r="AQ485" i="2" s="1"/>
  <c r="AQ484" i="2" s="1"/>
  <c r="AQ483" i="2" s="1"/>
  <c r="AQ482" i="2" s="1"/>
  <c r="AQ481" i="2" s="1"/>
  <c r="AQ480" i="2" s="1"/>
  <c r="AQ479" i="2" s="1"/>
  <c r="AQ478" i="2" s="1"/>
  <c r="AQ477" i="2" s="1"/>
  <c r="AQ476" i="2" s="1"/>
  <c r="AQ475" i="2" s="1"/>
  <c r="AQ474" i="2" s="1"/>
  <c r="AQ473" i="2" s="1"/>
  <c r="AQ472" i="2" s="1"/>
  <c r="AQ471" i="2" s="1"/>
  <c r="AQ470" i="2" s="1"/>
  <c r="AQ469" i="2" s="1"/>
  <c r="AQ468" i="2" s="1"/>
  <c r="AQ467" i="2" s="1"/>
  <c r="AQ466" i="2" s="1"/>
  <c r="AQ465" i="2" s="1"/>
  <c r="AQ464" i="2" s="1"/>
  <c r="AQ463" i="2" s="1"/>
  <c r="AQ462" i="2" s="1"/>
  <c r="AQ461" i="2" s="1"/>
  <c r="AQ460" i="2" s="1"/>
  <c r="AQ459" i="2" s="1"/>
  <c r="AQ458" i="2" s="1"/>
  <c r="AQ457" i="2" s="1"/>
  <c r="AQ456" i="2" s="1"/>
  <c r="AQ455" i="2" s="1"/>
  <c r="AQ454" i="2" s="1"/>
  <c r="AQ453" i="2" s="1"/>
  <c r="AQ452" i="2" s="1"/>
  <c r="AQ451" i="2" s="1"/>
  <c r="AQ450" i="2" s="1"/>
  <c r="AQ449" i="2" s="1"/>
  <c r="AQ448" i="2" s="1"/>
  <c r="AQ447" i="2" s="1"/>
  <c r="AQ446" i="2" s="1"/>
  <c r="AQ445" i="2" s="1"/>
  <c r="AQ444" i="2" s="1"/>
  <c r="AQ443" i="2" s="1"/>
  <c r="AQ442" i="2" s="1"/>
  <c r="AQ441" i="2" s="1"/>
  <c r="AQ440" i="2" s="1"/>
  <c r="AQ439" i="2" s="1"/>
  <c r="AQ438" i="2" s="1"/>
  <c r="AQ437" i="2" s="1"/>
  <c r="AQ436" i="2" s="1"/>
  <c r="AQ435" i="2" s="1"/>
  <c r="AQ434" i="2" s="1"/>
  <c r="AQ433" i="2" s="1"/>
  <c r="AQ432" i="2" s="1"/>
  <c r="AQ431" i="2" s="1"/>
  <c r="AQ430" i="2" s="1"/>
  <c r="AQ429" i="2" s="1"/>
  <c r="AQ428" i="2" s="1"/>
  <c r="AQ427" i="2" s="1"/>
  <c r="AQ426" i="2" s="1"/>
  <c r="AQ425" i="2" s="1"/>
  <c r="AQ424" i="2" s="1"/>
  <c r="AQ423" i="2" s="1"/>
  <c r="AQ422" i="2" s="1"/>
  <c r="AQ421" i="2" s="1"/>
  <c r="AQ420" i="2" s="1"/>
  <c r="AQ419" i="2" s="1"/>
  <c r="AQ418" i="2" s="1"/>
  <c r="AQ417" i="2" s="1"/>
  <c r="AQ416" i="2" s="1"/>
  <c r="AQ415" i="2" s="1"/>
  <c r="AQ414" i="2" s="1"/>
  <c r="AQ413" i="2" s="1"/>
  <c r="AQ412" i="2" s="1"/>
  <c r="AQ411" i="2" s="1"/>
  <c r="AQ410" i="2" s="1"/>
  <c r="AQ409" i="2" s="1"/>
  <c r="AQ408" i="2" s="1"/>
  <c r="AQ407" i="2" s="1"/>
  <c r="AQ406" i="2" s="1"/>
  <c r="AQ405" i="2" s="1"/>
  <c r="AQ404" i="2" s="1"/>
  <c r="AQ403" i="2" s="1"/>
  <c r="AQ402" i="2" s="1"/>
  <c r="AQ401" i="2" s="1"/>
  <c r="AQ400" i="2" s="1"/>
  <c r="AQ399" i="2" s="1"/>
  <c r="AQ398" i="2" s="1"/>
  <c r="AQ397" i="2" s="1"/>
  <c r="AQ396" i="2" s="1"/>
  <c r="AQ395" i="2" s="1"/>
  <c r="AQ394" i="2" s="1"/>
  <c r="AQ393" i="2" s="1"/>
  <c r="AQ392" i="2" s="1"/>
  <c r="AQ391" i="2" s="1"/>
  <c r="AQ390" i="2" s="1"/>
  <c r="AQ389" i="2" s="1"/>
  <c r="AQ388" i="2" s="1"/>
  <c r="AQ387" i="2" s="1"/>
  <c r="AQ386" i="2" s="1"/>
  <c r="AQ385" i="2" s="1"/>
  <c r="AQ384" i="2" s="1"/>
  <c r="AQ383" i="2" s="1"/>
  <c r="AQ382" i="2" s="1"/>
  <c r="AQ381" i="2" s="1"/>
  <c r="AQ380" i="2" s="1"/>
  <c r="AQ379" i="2" s="1"/>
  <c r="AQ378" i="2" s="1"/>
  <c r="AQ377" i="2" s="1"/>
  <c r="AQ376" i="2" s="1"/>
  <c r="AQ375" i="2" s="1"/>
  <c r="AQ374" i="2" s="1"/>
  <c r="AQ373" i="2" s="1"/>
  <c r="AQ372" i="2" s="1"/>
  <c r="AQ371" i="2" s="1"/>
  <c r="AQ370" i="2" s="1"/>
  <c r="AQ369" i="2" s="1"/>
  <c r="AQ368" i="2" s="1"/>
  <c r="AQ367" i="2" s="1"/>
  <c r="AQ366" i="2" s="1"/>
  <c r="AQ365" i="2" s="1"/>
  <c r="AQ364" i="2" s="1"/>
  <c r="AQ363" i="2" s="1"/>
  <c r="AQ362" i="2" s="1"/>
  <c r="AQ361" i="2" s="1"/>
  <c r="AQ360" i="2" s="1"/>
  <c r="AQ359" i="2" s="1"/>
  <c r="AQ358" i="2" s="1"/>
  <c r="AQ357" i="2" s="1"/>
  <c r="AQ356" i="2" s="1"/>
  <c r="AQ355" i="2" s="1"/>
  <c r="AQ354" i="2" s="1"/>
  <c r="AQ353" i="2" s="1"/>
  <c r="AQ352" i="2" s="1"/>
  <c r="AQ351" i="2" s="1"/>
  <c r="AQ350" i="2" s="1"/>
  <c r="AQ349" i="2" s="1"/>
  <c r="AQ348" i="2" s="1"/>
  <c r="AQ347" i="2" s="1"/>
  <c r="AQ346" i="2" s="1"/>
  <c r="AQ345" i="2" s="1"/>
  <c r="AQ344" i="2" s="1"/>
  <c r="AQ343" i="2" s="1"/>
  <c r="AQ342" i="2" s="1"/>
  <c r="AQ341" i="2" s="1"/>
  <c r="AQ340" i="2" s="1"/>
  <c r="AQ339" i="2" s="1"/>
  <c r="AQ338" i="2" s="1"/>
  <c r="AQ337" i="2" s="1"/>
  <c r="AQ336" i="2" s="1"/>
  <c r="AQ335" i="2" s="1"/>
  <c r="AQ334" i="2" s="1"/>
  <c r="AQ333" i="2" s="1"/>
  <c r="AQ332" i="2" s="1"/>
  <c r="AQ331" i="2" s="1"/>
  <c r="AQ330" i="2" s="1"/>
  <c r="AQ329" i="2" s="1"/>
  <c r="AQ328" i="2" s="1"/>
  <c r="AQ327" i="2" s="1"/>
  <c r="AQ326" i="2" s="1"/>
  <c r="AQ325" i="2" s="1"/>
  <c r="AQ324" i="2" s="1"/>
  <c r="AQ323" i="2" s="1"/>
  <c r="AQ322" i="2" s="1"/>
  <c r="AQ321" i="2" s="1"/>
  <c r="AQ320" i="2" s="1"/>
  <c r="AQ319" i="2" s="1"/>
  <c r="AQ318" i="2" s="1"/>
  <c r="AQ317" i="2" s="1"/>
  <c r="AQ316" i="2" s="1"/>
  <c r="AQ315" i="2" s="1"/>
  <c r="AQ314" i="2" s="1"/>
  <c r="AQ313" i="2" s="1"/>
  <c r="AQ312" i="2" s="1"/>
  <c r="AQ311" i="2" s="1"/>
  <c r="AQ310" i="2" s="1"/>
  <c r="AQ309" i="2" s="1"/>
  <c r="AQ308" i="2" s="1"/>
  <c r="AQ307" i="2" s="1"/>
  <c r="AQ306" i="2" s="1"/>
  <c r="AQ305" i="2" s="1"/>
  <c r="AQ304" i="2" s="1"/>
  <c r="AQ303" i="2" s="1"/>
  <c r="AQ302" i="2" s="1"/>
  <c r="AQ301" i="2" s="1"/>
  <c r="AQ300" i="2" s="1"/>
  <c r="AQ299" i="2" s="1"/>
  <c r="AQ298" i="2" s="1"/>
  <c r="AQ297" i="2" s="1"/>
  <c r="AQ296" i="2" s="1"/>
  <c r="AQ295" i="2" s="1"/>
  <c r="AQ294" i="2" s="1"/>
  <c r="AQ293" i="2" s="1"/>
  <c r="AQ292" i="2" s="1"/>
  <c r="AQ291" i="2" s="1"/>
  <c r="AQ290" i="2" s="1"/>
  <c r="AQ289" i="2" s="1"/>
  <c r="AQ288" i="2" s="1"/>
  <c r="AQ287" i="2" s="1"/>
  <c r="AQ286" i="2" s="1"/>
  <c r="AQ285" i="2" s="1"/>
  <c r="AQ284" i="2" s="1"/>
  <c r="AQ283" i="2" s="1"/>
  <c r="AQ282" i="2" s="1"/>
  <c r="AQ281" i="2" s="1"/>
  <c r="AQ280" i="2" s="1"/>
  <c r="AQ279" i="2" s="1"/>
  <c r="AQ278" i="2" s="1"/>
  <c r="AQ277" i="2" s="1"/>
  <c r="AQ276" i="2" s="1"/>
  <c r="AQ275" i="2" s="1"/>
  <c r="AQ274" i="2" s="1"/>
  <c r="AQ273" i="2" s="1"/>
  <c r="AQ272" i="2" s="1"/>
  <c r="AQ271" i="2" s="1"/>
  <c r="AQ270" i="2" s="1"/>
  <c r="AQ269" i="2" s="1"/>
  <c r="AQ268" i="2" s="1"/>
  <c r="AQ267" i="2" s="1"/>
  <c r="AQ266" i="2" s="1"/>
  <c r="AQ265" i="2" s="1"/>
  <c r="AQ264" i="2" s="1"/>
  <c r="AQ263" i="2" s="1"/>
  <c r="AQ262" i="2" s="1"/>
  <c r="AQ261" i="2" s="1"/>
  <c r="AQ260" i="2" s="1"/>
  <c r="AQ259" i="2" s="1"/>
  <c r="AQ258" i="2" s="1"/>
  <c r="AQ257" i="2" s="1"/>
  <c r="AQ256" i="2" s="1"/>
  <c r="AQ255" i="2" s="1"/>
  <c r="AQ254" i="2" s="1"/>
  <c r="AQ253" i="2" s="1"/>
  <c r="AQ252" i="2" s="1"/>
  <c r="AQ251" i="2" s="1"/>
  <c r="AQ250" i="2" s="1"/>
  <c r="AQ249" i="2" s="1"/>
  <c r="AQ248" i="2" s="1"/>
  <c r="AQ247" i="2" s="1"/>
  <c r="AQ246" i="2" s="1"/>
  <c r="AQ245" i="2" s="1"/>
  <c r="AQ244" i="2" s="1"/>
  <c r="AQ243" i="2" s="1"/>
  <c r="AQ242" i="2" s="1"/>
  <c r="AQ241" i="2" s="1"/>
  <c r="AQ240" i="2" s="1"/>
  <c r="AQ239" i="2" s="1"/>
  <c r="AQ238" i="2" s="1"/>
  <c r="AQ237" i="2" s="1"/>
  <c r="AQ236" i="2" s="1"/>
  <c r="AQ235" i="2" s="1"/>
  <c r="AQ234" i="2" s="1"/>
  <c r="AQ233" i="2" s="1"/>
  <c r="AQ232" i="2" s="1"/>
  <c r="AQ231" i="2" s="1"/>
  <c r="AQ230" i="2" s="1"/>
  <c r="AQ229" i="2" s="1"/>
  <c r="AQ228" i="2" s="1"/>
  <c r="AQ227" i="2" s="1"/>
  <c r="AQ226" i="2" s="1"/>
  <c r="AQ225" i="2" s="1"/>
  <c r="AQ224" i="2" s="1"/>
  <c r="AQ223" i="2" s="1"/>
  <c r="AQ222" i="2" s="1"/>
  <c r="AQ221" i="2" s="1"/>
  <c r="AQ220" i="2" s="1"/>
  <c r="AQ219" i="2" s="1"/>
  <c r="AQ218" i="2" s="1"/>
  <c r="AQ217" i="2" s="1"/>
  <c r="AQ216" i="2" s="1"/>
  <c r="AQ215" i="2" s="1"/>
  <c r="AQ214" i="2" s="1"/>
  <c r="AQ213" i="2" s="1"/>
  <c r="AQ212" i="2" s="1"/>
  <c r="AQ211" i="2" s="1"/>
  <c r="AQ210" i="2" s="1"/>
  <c r="AQ209" i="2" s="1"/>
  <c r="AQ208" i="2" s="1"/>
  <c r="AQ207" i="2" s="1"/>
  <c r="AQ206" i="2" s="1"/>
  <c r="AQ205" i="2" s="1"/>
  <c r="AQ204" i="2" s="1"/>
  <c r="AQ203" i="2" s="1"/>
  <c r="AQ202" i="2" s="1"/>
  <c r="AQ201" i="2" s="1"/>
  <c r="AQ200" i="2" s="1"/>
  <c r="AQ199" i="2" s="1"/>
  <c r="AQ198" i="2" s="1"/>
  <c r="AQ197" i="2" s="1"/>
  <c r="AQ196" i="2" s="1"/>
  <c r="AQ195" i="2" s="1"/>
  <c r="AQ194" i="2" s="1"/>
  <c r="AQ193" i="2" s="1"/>
  <c r="AQ192" i="2" s="1"/>
  <c r="AQ191" i="2" s="1"/>
  <c r="AQ190" i="2" s="1"/>
  <c r="AQ189" i="2" s="1"/>
  <c r="AQ188" i="2" s="1"/>
  <c r="AQ187" i="2" s="1"/>
  <c r="AQ186" i="2" s="1"/>
  <c r="AQ185" i="2" s="1"/>
  <c r="AQ184" i="2" s="1"/>
  <c r="AQ183" i="2" s="1"/>
  <c r="AQ182" i="2" s="1"/>
  <c r="AQ181" i="2" s="1"/>
  <c r="AQ180" i="2" s="1"/>
  <c r="AQ179" i="2" s="1"/>
  <c r="AQ178" i="2" s="1"/>
  <c r="AQ177" i="2" s="1"/>
  <c r="AQ176" i="2" s="1"/>
  <c r="AQ175" i="2" s="1"/>
  <c r="AQ174" i="2" s="1"/>
  <c r="AQ173" i="2" s="1"/>
  <c r="AQ172" i="2" s="1"/>
  <c r="AQ171" i="2" s="1"/>
  <c r="AQ170" i="2" s="1"/>
  <c r="AQ169" i="2" s="1"/>
  <c r="AQ168" i="2" s="1"/>
  <c r="AQ167" i="2" s="1"/>
  <c r="AQ166" i="2" s="1"/>
  <c r="AQ165" i="2" s="1"/>
  <c r="AQ164" i="2" s="1"/>
  <c r="AQ163" i="2" s="1"/>
  <c r="AQ162" i="2" s="1"/>
  <c r="AQ161" i="2" s="1"/>
  <c r="AQ160" i="2" s="1"/>
  <c r="AQ159" i="2" s="1"/>
  <c r="AQ158" i="2" s="1"/>
  <c r="AQ157" i="2" s="1"/>
  <c r="AQ156" i="2" s="1"/>
  <c r="AQ155" i="2" s="1"/>
  <c r="AQ154" i="2" s="1"/>
  <c r="AQ153" i="2" s="1"/>
  <c r="AQ152" i="2" s="1"/>
  <c r="AQ151" i="2" s="1"/>
  <c r="AQ150" i="2" s="1"/>
  <c r="AQ149" i="2" s="1"/>
  <c r="AQ148" i="2" s="1"/>
  <c r="AQ147" i="2" s="1"/>
  <c r="AQ146" i="2" s="1"/>
  <c r="AQ145" i="2" s="1"/>
  <c r="AQ144" i="2" s="1"/>
  <c r="AQ143" i="2" s="1"/>
  <c r="AQ142" i="2" s="1"/>
  <c r="AQ141" i="2" s="1"/>
  <c r="AQ140" i="2" s="1"/>
  <c r="AQ139" i="2" s="1"/>
  <c r="AQ138" i="2" s="1"/>
  <c r="AQ137" i="2" s="1"/>
  <c r="AQ136" i="2" s="1"/>
  <c r="AQ135" i="2" s="1"/>
  <c r="AQ134" i="2" s="1"/>
  <c r="AQ133" i="2" s="1"/>
  <c r="AQ132" i="2" s="1"/>
  <c r="AQ131" i="2" s="1"/>
  <c r="AQ130" i="2" s="1"/>
  <c r="AQ129" i="2" s="1"/>
  <c r="AQ128" i="2" s="1"/>
  <c r="AQ127" i="2" s="1"/>
  <c r="AQ126" i="2" s="1"/>
  <c r="AQ125" i="2" s="1"/>
  <c r="AQ124" i="2" s="1"/>
  <c r="AQ123" i="2" s="1"/>
  <c r="AQ122" i="2" s="1"/>
  <c r="AQ121" i="2" s="1"/>
  <c r="AQ120" i="2" s="1"/>
  <c r="AQ119" i="2" s="1"/>
  <c r="AQ118" i="2" s="1"/>
  <c r="AQ117" i="2" s="1"/>
  <c r="AQ116" i="2" s="1"/>
  <c r="AQ115" i="2" s="1"/>
  <c r="AQ114" i="2" s="1"/>
  <c r="AQ113" i="2" s="1"/>
  <c r="AQ112" i="2" s="1"/>
  <c r="AQ111" i="2" s="1"/>
  <c r="AQ110" i="2" s="1"/>
  <c r="AQ109" i="2" s="1"/>
  <c r="AQ108" i="2" s="1"/>
  <c r="AQ107" i="2" s="1"/>
  <c r="AQ106" i="2" s="1"/>
  <c r="AQ105" i="2" s="1"/>
  <c r="AQ104" i="2" s="1"/>
  <c r="AQ103" i="2" s="1"/>
  <c r="AQ102" i="2" s="1"/>
  <c r="AQ101" i="2" s="1"/>
  <c r="AQ100" i="2" s="1"/>
  <c r="AQ99" i="2" s="1"/>
  <c r="AQ98" i="2" s="1"/>
  <c r="AQ97" i="2" s="1"/>
  <c r="AQ96" i="2" s="1"/>
  <c r="AQ95" i="2" s="1"/>
  <c r="AQ94" i="2" s="1"/>
  <c r="AQ93" i="2" s="1"/>
  <c r="AQ92" i="2" s="1"/>
  <c r="AQ91" i="2" s="1"/>
  <c r="AQ90" i="2" s="1"/>
  <c r="AQ89" i="2" s="1"/>
  <c r="AQ88" i="2" s="1"/>
  <c r="AQ87" i="2" s="1"/>
  <c r="AQ86" i="2" s="1"/>
  <c r="AQ85" i="2" s="1"/>
  <c r="AQ84" i="2" s="1"/>
  <c r="AQ83" i="2" s="1"/>
  <c r="AQ82" i="2" s="1"/>
  <c r="AQ81" i="2" s="1"/>
  <c r="AQ80" i="2" s="1"/>
  <c r="AQ79" i="2" s="1"/>
  <c r="AQ78" i="2" s="1"/>
  <c r="AQ77" i="2" s="1"/>
  <c r="AQ76" i="2" s="1"/>
  <c r="AQ75" i="2" s="1"/>
  <c r="AQ74" i="2" s="1"/>
  <c r="AQ73" i="2" s="1"/>
  <c r="AQ72" i="2" s="1"/>
  <c r="AQ71" i="2" s="1"/>
  <c r="AQ70" i="2" s="1"/>
  <c r="AQ69" i="2" s="1"/>
  <c r="AQ68" i="2" s="1"/>
  <c r="AQ67" i="2" s="1"/>
  <c r="AQ66" i="2" s="1"/>
  <c r="AQ65" i="2" s="1"/>
  <c r="AQ64" i="2" s="1"/>
  <c r="AQ63" i="2" s="1"/>
  <c r="AQ62" i="2" s="1"/>
  <c r="AQ61" i="2" s="1"/>
  <c r="AQ60" i="2" s="1"/>
  <c r="AQ59" i="2" s="1"/>
  <c r="AQ58" i="2" s="1"/>
  <c r="AQ57" i="2" s="1"/>
  <c r="AQ56" i="2" s="1"/>
  <c r="AQ55" i="2" s="1"/>
  <c r="AQ54" i="2" s="1"/>
  <c r="AQ53" i="2" s="1"/>
  <c r="AQ52" i="2" s="1"/>
  <c r="AQ51" i="2" s="1"/>
  <c r="AQ50" i="2" s="1"/>
  <c r="AQ49" i="2" s="1"/>
  <c r="AQ48" i="2" s="1"/>
  <c r="AQ47" i="2" s="1"/>
  <c r="AQ46" i="2" s="1"/>
  <c r="AQ45" i="2" s="1"/>
  <c r="AQ44" i="2" s="1"/>
  <c r="AQ43" i="2" s="1"/>
  <c r="AQ42" i="2" s="1"/>
  <c r="AQ41" i="2" s="1"/>
  <c r="AQ40" i="2" s="1"/>
  <c r="AQ39" i="2" s="1"/>
  <c r="AQ38" i="2" s="1"/>
  <c r="AQ37" i="2" s="1"/>
  <c r="AQ36" i="2" s="1"/>
  <c r="AQ35" i="2" s="1"/>
  <c r="AQ34" i="2" s="1"/>
  <c r="AQ33" i="2" s="1"/>
  <c r="AQ32" i="2" s="1"/>
  <c r="AQ31" i="2" s="1"/>
  <c r="AQ30" i="2" s="1"/>
  <c r="AQ29" i="2" s="1"/>
  <c r="AQ28" i="2" s="1"/>
  <c r="AQ27" i="2" s="1"/>
  <c r="AQ26" i="2" s="1"/>
  <c r="AQ25" i="2" s="1"/>
  <c r="AQ24" i="2" s="1"/>
  <c r="AQ23" i="2" s="1"/>
  <c r="AQ22" i="2" s="1"/>
  <c r="AQ21" i="2" s="1"/>
  <c r="AQ20" i="2" s="1"/>
  <c r="AQ19" i="2" s="1"/>
  <c r="AQ18" i="2" s="1"/>
  <c r="AQ17" i="2" s="1"/>
  <c r="AR666" i="2"/>
  <c r="AS666" i="2"/>
  <c r="AT666" i="2"/>
  <c r="AT665" i="2" s="1"/>
  <c r="AT664" i="2" s="1"/>
  <c r="AT663" i="2" s="1"/>
  <c r="AT662" i="2" s="1"/>
  <c r="AT661" i="2" s="1"/>
  <c r="AT660" i="2" s="1"/>
  <c r="AT659" i="2" s="1"/>
  <c r="AT658" i="2" s="1"/>
  <c r="AT657" i="2" s="1"/>
  <c r="AT656" i="2" s="1"/>
  <c r="AT655" i="2" s="1"/>
  <c r="AT654" i="2" s="1"/>
  <c r="AT653" i="2" s="1"/>
  <c r="AT652" i="2" s="1"/>
  <c r="AT651" i="2" s="1"/>
  <c r="AT650" i="2" s="1"/>
  <c r="AT649" i="2" s="1"/>
  <c r="AT648" i="2" s="1"/>
  <c r="AT647" i="2" s="1"/>
  <c r="AT646" i="2" s="1"/>
  <c r="AT645" i="2" s="1"/>
  <c r="AT644" i="2" s="1"/>
  <c r="AT643" i="2" s="1"/>
  <c r="AT642" i="2" s="1"/>
  <c r="AT641" i="2" s="1"/>
  <c r="AT640" i="2" s="1"/>
  <c r="AT639" i="2" s="1"/>
  <c r="AT638" i="2" s="1"/>
  <c r="AT637" i="2" s="1"/>
  <c r="AT636" i="2" s="1"/>
  <c r="AT635" i="2" s="1"/>
  <c r="AT634" i="2" s="1"/>
  <c r="AT633" i="2" s="1"/>
  <c r="AT632" i="2" s="1"/>
  <c r="AT631" i="2" s="1"/>
  <c r="AT630" i="2" s="1"/>
  <c r="AT629" i="2" s="1"/>
  <c r="AT628" i="2" s="1"/>
  <c r="AT627" i="2" s="1"/>
  <c r="AT626" i="2" s="1"/>
  <c r="AT625" i="2" s="1"/>
  <c r="AT624" i="2" s="1"/>
  <c r="AT623" i="2" s="1"/>
  <c r="AT622" i="2" s="1"/>
  <c r="AT621" i="2" s="1"/>
  <c r="AT620" i="2" s="1"/>
  <c r="AT619" i="2" s="1"/>
  <c r="AT618" i="2" s="1"/>
  <c r="AT617" i="2" s="1"/>
  <c r="AT616" i="2" s="1"/>
  <c r="AT615" i="2" s="1"/>
  <c r="AT614" i="2" s="1"/>
  <c r="AT613" i="2" s="1"/>
  <c r="AT612" i="2" s="1"/>
  <c r="AT611" i="2" s="1"/>
  <c r="AT610" i="2" s="1"/>
  <c r="AT609" i="2" s="1"/>
  <c r="AT608" i="2" s="1"/>
  <c r="AT607" i="2" s="1"/>
  <c r="AT606" i="2" s="1"/>
  <c r="AT605" i="2" s="1"/>
  <c r="AT604" i="2" s="1"/>
  <c r="AT603" i="2" s="1"/>
  <c r="AT602" i="2" s="1"/>
  <c r="AT601" i="2" s="1"/>
  <c r="AT600" i="2" s="1"/>
  <c r="AT599" i="2" s="1"/>
  <c r="AT598" i="2" s="1"/>
  <c r="AT597" i="2" s="1"/>
  <c r="AT596" i="2" s="1"/>
  <c r="AT595" i="2" s="1"/>
  <c r="AT594" i="2" s="1"/>
  <c r="AT593" i="2" s="1"/>
  <c r="AT592" i="2" s="1"/>
  <c r="AT591" i="2" s="1"/>
  <c r="AT590" i="2" s="1"/>
  <c r="AT589" i="2" s="1"/>
  <c r="AT588" i="2" s="1"/>
  <c r="AT587" i="2" s="1"/>
  <c r="AT586" i="2" s="1"/>
  <c r="AT585" i="2" s="1"/>
  <c r="AT584" i="2" s="1"/>
  <c r="AT583" i="2" s="1"/>
  <c r="AT582" i="2" s="1"/>
  <c r="AT581" i="2" s="1"/>
  <c r="AT580" i="2" s="1"/>
  <c r="AT579" i="2" s="1"/>
  <c r="AT578" i="2" s="1"/>
  <c r="AT577" i="2" s="1"/>
  <c r="AT576" i="2" s="1"/>
  <c r="AT575" i="2" s="1"/>
  <c r="AT574" i="2" s="1"/>
  <c r="AT573" i="2" s="1"/>
  <c r="AT572" i="2" s="1"/>
  <c r="AT571" i="2" s="1"/>
  <c r="AT570" i="2" s="1"/>
  <c r="AT569" i="2" s="1"/>
  <c r="AT568" i="2" s="1"/>
  <c r="AT567" i="2" s="1"/>
  <c r="AT566" i="2" s="1"/>
  <c r="AT565" i="2" s="1"/>
  <c r="AT564" i="2" s="1"/>
  <c r="AT563" i="2" s="1"/>
  <c r="AT562" i="2" s="1"/>
  <c r="AT561" i="2" s="1"/>
  <c r="AT560" i="2" s="1"/>
  <c r="AT559" i="2" s="1"/>
  <c r="AT558" i="2" s="1"/>
  <c r="AT557" i="2" s="1"/>
  <c r="AT556" i="2" s="1"/>
  <c r="AT555" i="2" s="1"/>
  <c r="AT554" i="2" s="1"/>
  <c r="AT553" i="2" s="1"/>
  <c r="AT552" i="2" s="1"/>
  <c r="AT551" i="2" s="1"/>
  <c r="AT550" i="2" s="1"/>
  <c r="AT549" i="2" s="1"/>
  <c r="AT548" i="2" s="1"/>
  <c r="AT547" i="2" s="1"/>
  <c r="AT546" i="2" s="1"/>
  <c r="AT545" i="2" s="1"/>
  <c r="AT544" i="2" s="1"/>
  <c r="AT543" i="2" s="1"/>
  <c r="AT542" i="2" s="1"/>
  <c r="AT541" i="2" s="1"/>
  <c r="AT540" i="2" s="1"/>
  <c r="AT539" i="2" s="1"/>
  <c r="AT538" i="2" s="1"/>
  <c r="AT537" i="2" s="1"/>
  <c r="AT536" i="2" s="1"/>
  <c r="AT535" i="2" s="1"/>
  <c r="AT534" i="2" s="1"/>
  <c r="AT533" i="2" s="1"/>
  <c r="AT532" i="2" s="1"/>
  <c r="AT531" i="2" s="1"/>
  <c r="AT530" i="2" s="1"/>
  <c r="AT529" i="2" s="1"/>
  <c r="AT528" i="2" s="1"/>
  <c r="AT527" i="2" s="1"/>
  <c r="AT526" i="2" s="1"/>
  <c r="AT525" i="2" s="1"/>
  <c r="AT524" i="2" s="1"/>
  <c r="AT523" i="2" s="1"/>
  <c r="AT522" i="2" s="1"/>
  <c r="AT521" i="2" s="1"/>
  <c r="AT520" i="2" s="1"/>
  <c r="AT519" i="2" s="1"/>
  <c r="AT518" i="2" s="1"/>
  <c r="AT517" i="2" s="1"/>
  <c r="AT516" i="2" s="1"/>
  <c r="AT515" i="2" s="1"/>
  <c r="AT514" i="2" s="1"/>
  <c r="AT513" i="2" s="1"/>
  <c r="AT512" i="2" s="1"/>
  <c r="AT511" i="2" s="1"/>
  <c r="AT510" i="2" s="1"/>
  <c r="AT509" i="2" s="1"/>
  <c r="AT508" i="2" s="1"/>
  <c r="AT507" i="2" s="1"/>
  <c r="AT506" i="2" s="1"/>
  <c r="AT505" i="2" s="1"/>
  <c r="AT504" i="2" s="1"/>
  <c r="AT503" i="2" s="1"/>
  <c r="AT502" i="2" s="1"/>
  <c r="AT501" i="2" s="1"/>
  <c r="AT500" i="2" s="1"/>
  <c r="AT499" i="2" s="1"/>
  <c r="AT498" i="2" s="1"/>
  <c r="AT497" i="2" s="1"/>
  <c r="AT496" i="2" s="1"/>
  <c r="AT495" i="2" s="1"/>
  <c r="AT494" i="2" s="1"/>
  <c r="AT493" i="2" s="1"/>
  <c r="AT492" i="2" s="1"/>
  <c r="AT491" i="2" s="1"/>
  <c r="AT490" i="2" s="1"/>
  <c r="AT489" i="2" s="1"/>
  <c r="AT488" i="2" s="1"/>
  <c r="AT487" i="2" s="1"/>
  <c r="AT486" i="2" s="1"/>
  <c r="AT485" i="2" s="1"/>
  <c r="AT484" i="2" s="1"/>
  <c r="AT483" i="2" s="1"/>
  <c r="AT482" i="2" s="1"/>
  <c r="AT481" i="2" s="1"/>
  <c r="AT480" i="2" s="1"/>
  <c r="AT479" i="2" s="1"/>
  <c r="AT478" i="2" s="1"/>
  <c r="AT477" i="2" s="1"/>
  <c r="AT476" i="2" s="1"/>
  <c r="AT475" i="2" s="1"/>
  <c r="AT474" i="2" s="1"/>
  <c r="AT473" i="2" s="1"/>
  <c r="AT472" i="2" s="1"/>
  <c r="AT471" i="2" s="1"/>
  <c r="AT470" i="2" s="1"/>
  <c r="AT469" i="2" s="1"/>
  <c r="AT468" i="2" s="1"/>
  <c r="AT467" i="2" s="1"/>
  <c r="AT466" i="2" s="1"/>
  <c r="AT465" i="2" s="1"/>
  <c r="AT464" i="2" s="1"/>
  <c r="AT463" i="2" s="1"/>
  <c r="AT462" i="2" s="1"/>
  <c r="AT461" i="2" s="1"/>
  <c r="AT460" i="2" s="1"/>
  <c r="AT459" i="2" s="1"/>
  <c r="AT458" i="2" s="1"/>
  <c r="AT457" i="2" s="1"/>
  <c r="AT456" i="2" s="1"/>
  <c r="AT455" i="2" s="1"/>
  <c r="AT454" i="2" s="1"/>
  <c r="AT453" i="2" s="1"/>
  <c r="AT452" i="2" s="1"/>
  <c r="AT451" i="2" s="1"/>
  <c r="AT450" i="2" s="1"/>
  <c r="AT449" i="2" s="1"/>
  <c r="AT448" i="2" s="1"/>
  <c r="AT447" i="2" s="1"/>
  <c r="AT446" i="2" s="1"/>
  <c r="AT445" i="2" s="1"/>
  <c r="AT444" i="2" s="1"/>
  <c r="AT443" i="2" s="1"/>
  <c r="AT442" i="2" s="1"/>
  <c r="AT441" i="2" s="1"/>
  <c r="AT440" i="2" s="1"/>
  <c r="AT439" i="2" s="1"/>
  <c r="AT438" i="2" s="1"/>
  <c r="AT437" i="2" s="1"/>
  <c r="AT436" i="2" s="1"/>
  <c r="AT435" i="2" s="1"/>
  <c r="AT434" i="2" s="1"/>
  <c r="AT433" i="2" s="1"/>
  <c r="AT432" i="2" s="1"/>
  <c r="AT431" i="2" s="1"/>
  <c r="AT430" i="2" s="1"/>
  <c r="AT429" i="2" s="1"/>
  <c r="AT428" i="2" s="1"/>
  <c r="AT427" i="2" s="1"/>
  <c r="AT426" i="2" s="1"/>
  <c r="AT425" i="2" s="1"/>
  <c r="AT424" i="2" s="1"/>
  <c r="AT423" i="2" s="1"/>
  <c r="AT422" i="2" s="1"/>
  <c r="AT421" i="2" s="1"/>
  <c r="AT420" i="2" s="1"/>
  <c r="AT419" i="2" s="1"/>
  <c r="AT418" i="2" s="1"/>
  <c r="AT417" i="2" s="1"/>
  <c r="AT416" i="2" s="1"/>
  <c r="AT415" i="2" s="1"/>
  <c r="AT414" i="2" s="1"/>
  <c r="AT413" i="2" s="1"/>
  <c r="AT412" i="2" s="1"/>
  <c r="AT411" i="2" s="1"/>
  <c r="AT410" i="2" s="1"/>
  <c r="AT409" i="2" s="1"/>
  <c r="AT408" i="2" s="1"/>
  <c r="AT407" i="2" s="1"/>
  <c r="AT406" i="2" s="1"/>
  <c r="AT405" i="2" s="1"/>
  <c r="AT404" i="2" s="1"/>
  <c r="AT403" i="2" s="1"/>
  <c r="AT402" i="2" s="1"/>
  <c r="AT401" i="2" s="1"/>
  <c r="AT400" i="2" s="1"/>
  <c r="AT399" i="2" s="1"/>
  <c r="AT398" i="2" s="1"/>
  <c r="AT397" i="2" s="1"/>
  <c r="AT396" i="2" s="1"/>
  <c r="AT395" i="2" s="1"/>
  <c r="AT394" i="2" s="1"/>
  <c r="AT393" i="2" s="1"/>
  <c r="AT392" i="2" s="1"/>
  <c r="AT391" i="2" s="1"/>
  <c r="AT390" i="2" s="1"/>
  <c r="AT389" i="2" s="1"/>
  <c r="AT388" i="2" s="1"/>
  <c r="AT387" i="2" s="1"/>
  <c r="AT386" i="2" s="1"/>
  <c r="AT385" i="2" s="1"/>
  <c r="AT384" i="2" s="1"/>
  <c r="AT383" i="2" s="1"/>
  <c r="AT382" i="2" s="1"/>
  <c r="AT381" i="2" s="1"/>
  <c r="AT380" i="2" s="1"/>
  <c r="AT379" i="2" s="1"/>
  <c r="AT378" i="2" s="1"/>
  <c r="AT377" i="2" s="1"/>
  <c r="AT376" i="2" s="1"/>
  <c r="AT375" i="2" s="1"/>
  <c r="AT374" i="2" s="1"/>
  <c r="AT373" i="2" s="1"/>
  <c r="AT372" i="2" s="1"/>
  <c r="AT371" i="2" s="1"/>
  <c r="AT370" i="2" s="1"/>
  <c r="AT369" i="2" s="1"/>
  <c r="AT368" i="2" s="1"/>
  <c r="AT367" i="2" s="1"/>
  <c r="AT366" i="2" s="1"/>
  <c r="AT365" i="2" s="1"/>
  <c r="AT364" i="2" s="1"/>
  <c r="AT363" i="2" s="1"/>
  <c r="AT362" i="2" s="1"/>
  <c r="AT361" i="2" s="1"/>
  <c r="AT360" i="2" s="1"/>
  <c r="AT359" i="2" s="1"/>
  <c r="AT358" i="2" s="1"/>
  <c r="AT357" i="2" s="1"/>
  <c r="AT356" i="2" s="1"/>
  <c r="AT355" i="2" s="1"/>
  <c r="AT354" i="2" s="1"/>
  <c r="AT353" i="2" s="1"/>
  <c r="AT352" i="2" s="1"/>
  <c r="AT351" i="2" s="1"/>
  <c r="AT350" i="2" s="1"/>
  <c r="AT349" i="2" s="1"/>
  <c r="AT348" i="2" s="1"/>
  <c r="AT347" i="2" s="1"/>
  <c r="AT346" i="2" s="1"/>
  <c r="AT345" i="2" s="1"/>
  <c r="AT344" i="2" s="1"/>
  <c r="AT343" i="2" s="1"/>
  <c r="AT342" i="2" s="1"/>
  <c r="AT341" i="2" s="1"/>
  <c r="AT340" i="2" s="1"/>
  <c r="AT339" i="2" s="1"/>
  <c r="AT338" i="2" s="1"/>
  <c r="AT337" i="2" s="1"/>
  <c r="AT336" i="2" s="1"/>
  <c r="AT335" i="2" s="1"/>
  <c r="AT334" i="2" s="1"/>
  <c r="AT333" i="2" s="1"/>
  <c r="AT332" i="2" s="1"/>
  <c r="AT331" i="2" s="1"/>
  <c r="AT330" i="2" s="1"/>
  <c r="AT329" i="2" s="1"/>
  <c r="AT328" i="2" s="1"/>
  <c r="AT327" i="2" s="1"/>
  <c r="AT326" i="2" s="1"/>
  <c r="AT325" i="2" s="1"/>
  <c r="AT324" i="2" s="1"/>
  <c r="AT323" i="2" s="1"/>
  <c r="AT322" i="2" s="1"/>
  <c r="AT321" i="2" s="1"/>
  <c r="AT320" i="2" s="1"/>
  <c r="AT319" i="2" s="1"/>
  <c r="AT318" i="2" s="1"/>
  <c r="AT317" i="2" s="1"/>
  <c r="AT316" i="2" s="1"/>
  <c r="AT315" i="2" s="1"/>
  <c r="AT314" i="2" s="1"/>
  <c r="AT313" i="2" s="1"/>
  <c r="AT312" i="2" s="1"/>
  <c r="AT311" i="2" s="1"/>
  <c r="AT310" i="2" s="1"/>
  <c r="AT309" i="2" s="1"/>
  <c r="AT308" i="2" s="1"/>
  <c r="AT307" i="2" s="1"/>
  <c r="AT306" i="2" s="1"/>
  <c r="AT305" i="2" s="1"/>
  <c r="AT304" i="2" s="1"/>
  <c r="AT303" i="2" s="1"/>
  <c r="AT302" i="2" s="1"/>
  <c r="AT301" i="2" s="1"/>
  <c r="AT300" i="2" s="1"/>
  <c r="AT299" i="2" s="1"/>
  <c r="AT298" i="2" s="1"/>
  <c r="AT297" i="2" s="1"/>
  <c r="AT296" i="2" s="1"/>
  <c r="AT295" i="2" s="1"/>
  <c r="AT294" i="2" s="1"/>
  <c r="AT293" i="2" s="1"/>
  <c r="AT292" i="2" s="1"/>
  <c r="AT291" i="2" s="1"/>
  <c r="AT290" i="2" s="1"/>
  <c r="AT289" i="2" s="1"/>
  <c r="AT288" i="2" s="1"/>
  <c r="AT287" i="2" s="1"/>
  <c r="AT286" i="2" s="1"/>
  <c r="AT285" i="2" s="1"/>
  <c r="AT284" i="2" s="1"/>
  <c r="AT283" i="2" s="1"/>
  <c r="AT282" i="2" s="1"/>
  <c r="AT281" i="2" s="1"/>
  <c r="AT280" i="2" s="1"/>
  <c r="AT279" i="2" s="1"/>
  <c r="AT278" i="2" s="1"/>
  <c r="AT277" i="2" s="1"/>
  <c r="AT276" i="2" s="1"/>
  <c r="AT275" i="2" s="1"/>
  <c r="AT274" i="2" s="1"/>
  <c r="AT273" i="2" s="1"/>
  <c r="AT272" i="2" s="1"/>
  <c r="AT271" i="2" s="1"/>
  <c r="AT270" i="2" s="1"/>
  <c r="AT269" i="2" s="1"/>
  <c r="AT268" i="2" s="1"/>
  <c r="AT267" i="2" s="1"/>
  <c r="AT266" i="2" s="1"/>
  <c r="AT265" i="2" s="1"/>
  <c r="AT264" i="2" s="1"/>
  <c r="AT263" i="2" s="1"/>
  <c r="AT262" i="2" s="1"/>
  <c r="AT261" i="2" s="1"/>
  <c r="AT260" i="2" s="1"/>
  <c r="AT259" i="2" s="1"/>
  <c r="AT258" i="2" s="1"/>
  <c r="AT257" i="2" s="1"/>
  <c r="AT256" i="2" s="1"/>
  <c r="AT255" i="2" s="1"/>
  <c r="AT254" i="2" s="1"/>
  <c r="AT253" i="2" s="1"/>
  <c r="AT252" i="2" s="1"/>
  <c r="AT251" i="2" s="1"/>
  <c r="AT250" i="2" s="1"/>
  <c r="AT249" i="2" s="1"/>
  <c r="AT248" i="2" s="1"/>
  <c r="AT247" i="2" s="1"/>
  <c r="AT246" i="2" s="1"/>
  <c r="AT245" i="2" s="1"/>
  <c r="AT244" i="2" s="1"/>
  <c r="AT243" i="2" s="1"/>
  <c r="AT242" i="2" s="1"/>
  <c r="AT241" i="2" s="1"/>
  <c r="AT240" i="2" s="1"/>
  <c r="AT239" i="2" s="1"/>
  <c r="AT238" i="2" s="1"/>
  <c r="AT237" i="2" s="1"/>
  <c r="AT236" i="2" s="1"/>
  <c r="AT235" i="2" s="1"/>
  <c r="AT234" i="2" s="1"/>
  <c r="AT233" i="2" s="1"/>
  <c r="AT232" i="2" s="1"/>
  <c r="AT231" i="2" s="1"/>
  <c r="AT230" i="2" s="1"/>
  <c r="AT229" i="2" s="1"/>
  <c r="AT228" i="2" s="1"/>
  <c r="AT227" i="2" s="1"/>
  <c r="AT226" i="2" s="1"/>
  <c r="AT225" i="2" s="1"/>
  <c r="AT224" i="2" s="1"/>
  <c r="AT223" i="2" s="1"/>
  <c r="AT222" i="2" s="1"/>
  <c r="AT221" i="2" s="1"/>
  <c r="AT220" i="2" s="1"/>
  <c r="AT219" i="2" s="1"/>
  <c r="AT218" i="2" s="1"/>
  <c r="AT217" i="2" s="1"/>
  <c r="AT216" i="2" s="1"/>
  <c r="AT215" i="2" s="1"/>
  <c r="AT214" i="2" s="1"/>
  <c r="AT213" i="2" s="1"/>
  <c r="AT212" i="2" s="1"/>
  <c r="AT211" i="2" s="1"/>
  <c r="AT210" i="2" s="1"/>
  <c r="AT209" i="2" s="1"/>
  <c r="AT208" i="2" s="1"/>
  <c r="AT207" i="2" s="1"/>
  <c r="AT206" i="2" s="1"/>
  <c r="AT205" i="2" s="1"/>
  <c r="AT204" i="2" s="1"/>
  <c r="AT203" i="2" s="1"/>
  <c r="AT202" i="2" s="1"/>
  <c r="AT201" i="2" s="1"/>
  <c r="AT200" i="2" s="1"/>
  <c r="AT199" i="2" s="1"/>
  <c r="AT198" i="2" s="1"/>
  <c r="AT197" i="2" s="1"/>
  <c r="AT196" i="2" s="1"/>
  <c r="AT195" i="2" s="1"/>
  <c r="AT194" i="2" s="1"/>
  <c r="AT193" i="2" s="1"/>
  <c r="AT192" i="2" s="1"/>
  <c r="AT191" i="2" s="1"/>
  <c r="AT190" i="2" s="1"/>
  <c r="AT189" i="2" s="1"/>
  <c r="AT188" i="2" s="1"/>
  <c r="AT187" i="2" s="1"/>
  <c r="AT186" i="2" s="1"/>
  <c r="AT185" i="2" s="1"/>
  <c r="AT184" i="2" s="1"/>
  <c r="AT183" i="2" s="1"/>
  <c r="AT182" i="2" s="1"/>
  <c r="AT181" i="2" s="1"/>
  <c r="AT180" i="2" s="1"/>
  <c r="AT179" i="2" s="1"/>
  <c r="AT178" i="2" s="1"/>
  <c r="AT177" i="2" s="1"/>
  <c r="AT176" i="2" s="1"/>
  <c r="AT175" i="2" s="1"/>
  <c r="AT174" i="2" s="1"/>
  <c r="AT173" i="2" s="1"/>
  <c r="AT172" i="2" s="1"/>
  <c r="AT171" i="2" s="1"/>
  <c r="AT170" i="2" s="1"/>
  <c r="AT169" i="2" s="1"/>
  <c r="AT168" i="2" s="1"/>
  <c r="AT167" i="2" s="1"/>
  <c r="AT166" i="2" s="1"/>
  <c r="AT165" i="2" s="1"/>
  <c r="AT164" i="2" s="1"/>
  <c r="AT163" i="2" s="1"/>
  <c r="AT162" i="2" s="1"/>
  <c r="AT161" i="2" s="1"/>
  <c r="AT160" i="2" s="1"/>
  <c r="AT159" i="2" s="1"/>
  <c r="AT158" i="2" s="1"/>
  <c r="AT157" i="2" s="1"/>
  <c r="AT156" i="2" s="1"/>
  <c r="AT155" i="2" s="1"/>
  <c r="AT154" i="2" s="1"/>
  <c r="AT153" i="2" s="1"/>
  <c r="AT152" i="2" s="1"/>
  <c r="AT151" i="2" s="1"/>
  <c r="AT150" i="2" s="1"/>
  <c r="AT149" i="2" s="1"/>
  <c r="AT148" i="2" s="1"/>
  <c r="AT147" i="2" s="1"/>
  <c r="AT146" i="2" s="1"/>
  <c r="AT145" i="2" s="1"/>
  <c r="AT144" i="2" s="1"/>
  <c r="AT143" i="2" s="1"/>
  <c r="AT142" i="2" s="1"/>
  <c r="AT141" i="2" s="1"/>
  <c r="AT140" i="2" s="1"/>
  <c r="AT139" i="2" s="1"/>
  <c r="AT138" i="2" s="1"/>
  <c r="AT137" i="2" s="1"/>
  <c r="AT136" i="2" s="1"/>
  <c r="AT135" i="2" s="1"/>
  <c r="AT134" i="2" s="1"/>
  <c r="AT133" i="2" s="1"/>
  <c r="AT132" i="2" s="1"/>
  <c r="AT131" i="2" s="1"/>
  <c r="AT130" i="2" s="1"/>
  <c r="AT129" i="2" s="1"/>
  <c r="AT128" i="2" s="1"/>
  <c r="AT127" i="2" s="1"/>
  <c r="AT126" i="2" s="1"/>
  <c r="AT125" i="2" s="1"/>
  <c r="AT124" i="2" s="1"/>
  <c r="AT123" i="2" s="1"/>
  <c r="AT122" i="2" s="1"/>
  <c r="AT121" i="2" s="1"/>
  <c r="AT120" i="2" s="1"/>
  <c r="AT119" i="2" s="1"/>
  <c r="AT118" i="2" s="1"/>
  <c r="AT117" i="2" s="1"/>
  <c r="AT116" i="2" s="1"/>
  <c r="AT115" i="2" s="1"/>
  <c r="AT114" i="2" s="1"/>
  <c r="AT113" i="2" s="1"/>
  <c r="AT112" i="2" s="1"/>
  <c r="AT111" i="2" s="1"/>
  <c r="AT110" i="2" s="1"/>
  <c r="AT109" i="2" s="1"/>
  <c r="AT108" i="2" s="1"/>
  <c r="AT107" i="2" s="1"/>
  <c r="AT106" i="2" s="1"/>
  <c r="AT105" i="2" s="1"/>
  <c r="AT104" i="2" s="1"/>
  <c r="AT103" i="2" s="1"/>
  <c r="AT102" i="2" s="1"/>
  <c r="AT101" i="2" s="1"/>
  <c r="AT100" i="2" s="1"/>
  <c r="AT99" i="2" s="1"/>
  <c r="AT98" i="2" s="1"/>
  <c r="AT97" i="2" s="1"/>
  <c r="AT96" i="2" s="1"/>
  <c r="AT95" i="2" s="1"/>
  <c r="AT94" i="2" s="1"/>
  <c r="AT93" i="2" s="1"/>
  <c r="AT92" i="2" s="1"/>
  <c r="AT91" i="2" s="1"/>
  <c r="AT90" i="2" s="1"/>
  <c r="AT89" i="2" s="1"/>
  <c r="AT88" i="2" s="1"/>
  <c r="AT87" i="2" s="1"/>
  <c r="AT86" i="2" s="1"/>
  <c r="AT85" i="2" s="1"/>
  <c r="AT84" i="2" s="1"/>
  <c r="AT83" i="2" s="1"/>
  <c r="AT82" i="2" s="1"/>
  <c r="AT81" i="2" s="1"/>
  <c r="AT80" i="2" s="1"/>
  <c r="AT79" i="2" s="1"/>
  <c r="AT78" i="2" s="1"/>
  <c r="AT77" i="2" s="1"/>
  <c r="AT76" i="2" s="1"/>
  <c r="AT75" i="2" s="1"/>
  <c r="AT74" i="2" s="1"/>
  <c r="AT73" i="2" s="1"/>
  <c r="AT72" i="2" s="1"/>
  <c r="AT71" i="2" s="1"/>
  <c r="AT70" i="2" s="1"/>
  <c r="AT69" i="2" s="1"/>
  <c r="AT68" i="2" s="1"/>
  <c r="AT67" i="2" s="1"/>
  <c r="AT66" i="2" s="1"/>
  <c r="AT65" i="2" s="1"/>
  <c r="AT64" i="2" s="1"/>
  <c r="AT63" i="2" s="1"/>
  <c r="AT62" i="2" s="1"/>
  <c r="AT61" i="2" s="1"/>
  <c r="AT60" i="2" s="1"/>
  <c r="AT59" i="2" s="1"/>
  <c r="AT58" i="2" s="1"/>
  <c r="AT57" i="2" s="1"/>
  <c r="AT56" i="2" s="1"/>
  <c r="AT55" i="2" s="1"/>
  <c r="AT54" i="2" s="1"/>
  <c r="AT53" i="2" s="1"/>
  <c r="AT52" i="2" s="1"/>
  <c r="AT51" i="2" s="1"/>
  <c r="AT50" i="2" s="1"/>
  <c r="AT49" i="2" s="1"/>
  <c r="AT48" i="2" s="1"/>
  <c r="AT47" i="2" s="1"/>
  <c r="AT46" i="2" s="1"/>
  <c r="AT45" i="2" s="1"/>
  <c r="AT44" i="2" s="1"/>
  <c r="AT43" i="2" s="1"/>
  <c r="AT42" i="2" s="1"/>
  <c r="AT41" i="2" s="1"/>
  <c r="AT40" i="2" s="1"/>
  <c r="AT39" i="2" s="1"/>
  <c r="AT38" i="2" s="1"/>
  <c r="AT37" i="2" s="1"/>
  <c r="AT36" i="2" s="1"/>
  <c r="AT35" i="2" s="1"/>
  <c r="AT34" i="2" s="1"/>
  <c r="AT33" i="2" s="1"/>
  <c r="AT32" i="2" s="1"/>
  <c r="AT31" i="2" s="1"/>
  <c r="AT30" i="2" s="1"/>
  <c r="AT29" i="2" s="1"/>
  <c r="AT28" i="2" s="1"/>
  <c r="AT27" i="2" s="1"/>
  <c r="AT26" i="2" s="1"/>
  <c r="AT25" i="2" s="1"/>
  <c r="AT24" i="2" s="1"/>
  <c r="AT23" i="2" s="1"/>
  <c r="AT22" i="2" s="1"/>
  <c r="AT21" i="2" s="1"/>
  <c r="AT20" i="2" s="1"/>
  <c r="AT19" i="2" s="1"/>
  <c r="AT18" i="2" s="1"/>
  <c r="AT17" i="2" s="1"/>
  <c r="AU666" i="2"/>
  <c r="AU665" i="2" s="1"/>
  <c r="AU664" i="2" s="1"/>
  <c r="AU663" i="2" s="1"/>
  <c r="AU662" i="2" s="1"/>
  <c r="AU661" i="2" s="1"/>
  <c r="AU660" i="2" s="1"/>
  <c r="AU659" i="2" s="1"/>
  <c r="AU658" i="2" s="1"/>
  <c r="AU657" i="2" s="1"/>
  <c r="AU656" i="2" s="1"/>
  <c r="AU655" i="2" s="1"/>
  <c r="AU654" i="2" s="1"/>
  <c r="AU653" i="2" s="1"/>
  <c r="AU652" i="2" s="1"/>
  <c r="AU651" i="2" s="1"/>
  <c r="AU650" i="2" s="1"/>
  <c r="AU649" i="2" s="1"/>
  <c r="AU648" i="2" s="1"/>
  <c r="AU647" i="2" s="1"/>
  <c r="AU646" i="2" s="1"/>
  <c r="AU645" i="2" s="1"/>
  <c r="AU644" i="2" s="1"/>
  <c r="AU643" i="2" s="1"/>
  <c r="AU642" i="2" s="1"/>
  <c r="AU641" i="2" s="1"/>
  <c r="AU640" i="2" s="1"/>
  <c r="AU639" i="2" s="1"/>
  <c r="AU638" i="2" s="1"/>
  <c r="AU637" i="2" s="1"/>
  <c r="AU636" i="2" s="1"/>
  <c r="AU635" i="2" s="1"/>
  <c r="AU634" i="2" s="1"/>
  <c r="AU633" i="2" s="1"/>
  <c r="AU632" i="2" s="1"/>
  <c r="AU631" i="2" s="1"/>
  <c r="AU630" i="2" s="1"/>
  <c r="AU629" i="2" s="1"/>
  <c r="AU628" i="2" s="1"/>
  <c r="AU627" i="2" s="1"/>
  <c r="AU626" i="2" s="1"/>
  <c r="AU625" i="2" s="1"/>
  <c r="AU624" i="2" s="1"/>
  <c r="AU623" i="2" s="1"/>
  <c r="AU622" i="2" s="1"/>
  <c r="AU621" i="2" s="1"/>
  <c r="AU620" i="2" s="1"/>
  <c r="AU619" i="2" s="1"/>
  <c r="AU618" i="2" s="1"/>
  <c r="AU617" i="2" s="1"/>
  <c r="AU616" i="2" s="1"/>
  <c r="AU615" i="2" s="1"/>
  <c r="AU614" i="2" s="1"/>
  <c r="AU613" i="2" s="1"/>
  <c r="AU612" i="2" s="1"/>
  <c r="AU611" i="2" s="1"/>
  <c r="AU610" i="2" s="1"/>
  <c r="AU609" i="2" s="1"/>
  <c r="AU608" i="2" s="1"/>
  <c r="AU607" i="2" s="1"/>
  <c r="AU606" i="2" s="1"/>
  <c r="AU605" i="2" s="1"/>
  <c r="AU604" i="2" s="1"/>
  <c r="AU603" i="2" s="1"/>
  <c r="AU602" i="2" s="1"/>
  <c r="AU601" i="2" s="1"/>
  <c r="AU600" i="2" s="1"/>
  <c r="AU599" i="2" s="1"/>
  <c r="AU598" i="2" s="1"/>
  <c r="AU597" i="2" s="1"/>
  <c r="AU596" i="2" s="1"/>
  <c r="AU595" i="2" s="1"/>
  <c r="AU594" i="2" s="1"/>
  <c r="AU593" i="2" s="1"/>
  <c r="AU592" i="2" s="1"/>
  <c r="AU591" i="2" s="1"/>
  <c r="AU590" i="2" s="1"/>
  <c r="AU589" i="2" s="1"/>
  <c r="AU588" i="2" s="1"/>
  <c r="AU587" i="2" s="1"/>
  <c r="AU586" i="2" s="1"/>
  <c r="AU585" i="2" s="1"/>
  <c r="AU584" i="2" s="1"/>
  <c r="AU583" i="2" s="1"/>
  <c r="AU582" i="2" s="1"/>
  <c r="AU581" i="2" s="1"/>
  <c r="AU580" i="2" s="1"/>
  <c r="AU579" i="2" s="1"/>
  <c r="AU578" i="2" s="1"/>
  <c r="AU577" i="2" s="1"/>
  <c r="AU576" i="2" s="1"/>
  <c r="AU575" i="2" s="1"/>
  <c r="AU574" i="2" s="1"/>
  <c r="AU573" i="2" s="1"/>
  <c r="AU572" i="2" s="1"/>
  <c r="AU571" i="2" s="1"/>
  <c r="AU570" i="2" s="1"/>
  <c r="AU569" i="2" s="1"/>
  <c r="AU568" i="2" s="1"/>
  <c r="AU567" i="2" s="1"/>
  <c r="AU566" i="2" s="1"/>
  <c r="AU565" i="2" s="1"/>
  <c r="AU564" i="2" s="1"/>
  <c r="AU563" i="2" s="1"/>
  <c r="AU562" i="2" s="1"/>
  <c r="AU561" i="2" s="1"/>
  <c r="AU560" i="2" s="1"/>
  <c r="AU559" i="2" s="1"/>
  <c r="AU558" i="2" s="1"/>
  <c r="AU557" i="2" s="1"/>
  <c r="AU556" i="2" s="1"/>
  <c r="AU555" i="2" s="1"/>
  <c r="AU554" i="2" s="1"/>
  <c r="AU553" i="2" s="1"/>
  <c r="AU552" i="2" s="1"/>
  <c r="AU551" i="2" s="1"/>
  <c r="AU550" i="2" s="1"/>
  <c r="AU549" i="2" s="1"/>
  <c r="AU548" i="2" s="1"/>
  <c r="AU547" i="2" s="1"/>
  <c r="AU546" i="2" s="1"/>
  <c r="AU545" i="2" s="1"/>
  <c r="AU544" i="2" s="1"/>
  <c r="AU543" i="2" s="1"/>
  <c r="AU542" i="2" s="1"/>
  <c r="AU541" i="2" s="1"/>
  <c r="AU540" i="2" s="1"/>
  <c r="AU539" i="2" s="1"/>
  <c r="AU538" i="2" s="1"/>
  <c r="AU537" i="2" s="1"/>
  <c r="AU536" i="2" s="1"/>
  <c r="AU535" i="2" s="1"/>
  <c r="AU534" i="2" s="1"/>
  <c r="AU533" i="2" s="1"/>
  <c r="AU532" i="2" s="1"/>
  <c r="AU531" i="2" s="1"/>
  <c r="AU530" i="2" s="1"/>
  <c r="AU529" i="2" s="1"/>
  <c r="AU528" i="2" s="1"/>
  <c r="AU527" i="2" s="1"/>
  <c r="AU526" i="2" s="1"/>
  <c r="AU525" i="2" s="1"/>
  <c r="AU524" i="2" s="1"/>
  <c r="AU523" i="2" s="1"/>
  <c r="AU522" i="2" s="1"/>
  <c r="AU521" i="2" s="1"/>
  <c r="AU520" i="2" s="1"/>
  <c r="AU519" i="2" s="1"/>
  <c r="AU518" i="2" s="1"/>
  <c r="AU517" i="2" s="1"/>
  <c r="AU516" i="2" s="1"/>
  <c r="AU515" i="2" s="1"/>
  <c r="AU514" i="2" s="1"/>
  <c r="AU513" i="2" s="1"/>
  <c r="AU512" i="2" s="1"/>
  <c r="AU511" i="2" s="1"/>
  <c r="AU510" i="2" s="1"/>
  <c r="AU509" i="2" s="1"/>
  <c r="AU508" i="2" s="1"/>
  <c r="AU507" i="2" s="1"/>
  <c r="AU506" i="2" s="1"/>
  <c r="AU505" i="2" s="1"/>
  <c r="AU504" i="2" s="1"/>
  <c r="AU503" i="2" s="1"/>
  <c r="AU502" i="2" s="1"/>
  <c r="AU501" i="2" s="1"/>
  <c r="AU500" i="2" s="1"/>
  <c r="AU499" i="2" s="1"/>
  <c r="AU498" i="2" s="1"/>
  <c r="AU497" i="2" s="1"/>
  <c r="AU496" i="2" s="1"/>
  <c r="AU495" i="2" s="1"/>
  <c r="AU494" i="2" s="1"/>
  <c r="AU493" i="2" s="1"/>
  <c r="AU492" i="2" s="1"/>
  <c r="AU491" i="2" s="1"/>
  <c r="AU490" i="2" s="1"/>
  <c r="AU489" i="2" s="1"/>
  <c r="AU488" i="2" s="1"/>
  <c r="AU487" i="2" s="1"/>
  <c r="AU486" i="2" s="1"/>
  <c r="AU485" i="2" s="1"/>
  <c r="AU484" i="2" s="1"/>
  <c r="AU483" i="2" s="1"/>
  <c r="AU482" i="2" s="1"/>
  <c r="AU481" i="2" s="1"/>
  <c r="AU480" i="2" s="1"/>
  <c r="AU479" i="2" s="1"/>
  <c r="AU478" i="2" s="1"/>
  <c r="AU477" i="2" s="1"/>
  <c r="AU476" i="2" s="1"/>
  <c r="AU475" i="2" s="1"/>
  <c r="AU474" i="2" s="1"/>
  <c r="AU473" i="2" s="1"/>
  <c r="AU472" i="2" s="1"/>
  <c r="AU471" i="2" s="1"/>
  <c r="AU470" i="2" s="1"/>
  <c r="AU469" i="2" s="1"/>
  <c r="AU468" i="2" s="1"/>
  <c r="AU467" i="2" s="1"/>
  <c r="AU466" i="2" s="1"/>
  <c r="AU465" i="2" s="1"/>
  <c r="AU464" i="2" s="1"/>
  <c r="AU463" i="2" s="1"/>
  <c r="AU462" i="2" s="1"/>
  <c r="AU461" i="2" s="1"/>
  <c r="AU460" i="2" s="1"/>
  <c r="AU459" i="2" s="1"/>
  <c r="AU458" i="2" s="1"/>
  <c r="AU457" i="2" s="1"/>
  <c r="AU456" i="2" s="1"/>
  <c r="AU455" i="2" s="1"/>
  <c r="AU454" i="2" s="1"/>
  <c r="AU453" i="2" s="1"/>
  <c r="AU452" i="2" s="1"/>
  <c r="AU451" i="2" s="1"/>
  <c r="AU450" i="2" s="1"/>
  <c r="AU449" i="2" s="1"/>
  <c r="AU448" i="2" s="1"/>
  <c r="AU447" i="2" s="1"/>
  <c r="AU446" i="2" s="1"/>
  <c r="AU445" i="2" s="1"/>
  <c r="AU444" i="2" s="1"/>
  <c r="AU443" i="2" s="1"/>
  <c r="AU442" i="2" s="1"/>
  <c r="AU441" i="2" s="1"/>
  <c r="AU440" i="2" s="1"/>
  <c r="AU439" i="2" s="1"/>
  <c r="AU438" i="2" s="1"/>
  <c r="AU437" i="2" s="1"/>
  <c r="AU436" i="2" s="1"/>
  <c r="AU435" i="2" s="1"/>
  <c r="AU434" i="2" s="1"/>
  <c r="AU433" i="2" s="1"/>
  <c r="AU432" i="2" s="1"/>
  <c r="AU431" i="2" s="1"/>
  <c r="AU430" i="2" s="1"/>
  <c r="AU429" i="2" s="1"/>
  <c r="AU428" i="2" s="1"/>
  <c r="AU427" i="2" s="1"/>
  <c r="AU426" i="2" s="1"/>
  <c r="AU425" i="2" s="1"/>
  <c r="AU424" i="2" s="1"/>
  <c r="AU423" i="2" s="1"/>
  <c r="AU422" i="2" s="1"/>
  <c r="AU421" i="2" s="1"/>
  <c r="AU420" i="2" s="1"/>
  <c r="AU419" i="2" s="1"/>
  <c r="AU418" i="2" s="1"/>
  <c r="AU417" i="2" s="1"/>
  <c r="AU416" i="2" s="1"/>
  <c r="AU415" i="2" s="1"/>
  <c r="AU414" i="2" s="1"/>
  <c r="AU413" i="2" s="1"/>
  <c r="AU412" i="2" s="1"/>
  <c r="AU411" i="2" s="1"/>
  <c r="AU410" i="2" s="1"/>
  <c r="AU409" i="2" s="1"/>
  <c r="AU408" i="2" s="1"/>
  <c r="AU407" i="2" s="1"/>
  <c r="AU406" i="2" s="1"/>
  <c r="AU405" i="2" s="1"/>
  <c r="AU404" i="2" s="1"/>
  <c r="AU403" i="2" s="1"/>
  <c r="AU402" i="2" s="1"/>
  <c r="AU401" i="2" s="1"/>
  <c r="AU400" i="2" s="1"/>
  <c r="AU399" i="2" s="1"/>
  <c r="AU398" i="2" s="1"/>
  <c r="AU397" i="2" s="1"/>
  <c r="AU396" i="2" s="1"/>
  <c r="AU395" i="2" s="1"/>
  <c r="AU394" i="2" s="1"/>
  <c r="AU393" i="2" s="1"/>
  <c r="AU392" i="2" s="1"/>
  <c r="AU391" i="2" s="1"/>
  <c r="AU390" i="2" s="1"/>
  <c r="AU389" i="2" s="1"/>
  <c r="AU388" i="2" s="1"/>
  <c r="AU387" i="2" s="1"/>
  <c r="AU386" i="2" s="1"/>
  <c r="AU385" i="2" s="1"/>
  <c r="AU384" i="2" s="1"/>
  <c r="AU383" i="2" s="1"/>
  <c r="AU382" i="2" s="1"/>
  <c r="AU381" i="2" s="1"/>
  <c r="AU380" i="2" s="1"/>
  <c r="AU379" i="2" s="1"/>
  <c r="AU378" i="2" s="1"/>
  <c r="AU377" i="2" s="1"/>
  <c r="AU376" i="2" s="1"/>
  <c r="AU375" i="2" s="1"/>
  <c r="AU374" i="2" s="1"/>
  <c r="AU373" i="2" s="1"/>
  <c r="AU372" i="2" s="1"/>
  <c r="AU371" i="2" s="1"/>
  <c r="AU370" i="2" s="1"/>
  <c r="AU369" i="2" s="1"/>
  <c r="AU368" i="2" s="1"/>
  <c r="AU367" i="2" s="1"/>
  <c r="AU366" i="2" s="1"/>
  <c r="AU365" i="2" s="1"/>
  <c r="AU364" i="2" s="1"/>
  <c r="AU363" i="2" s="1"/>
  <c r="AU362" i="2" s="1"/>
  <c r="AU361" i="2" s="1"/>
  <c r="AU360" i="2" s="1"/>
  <c r="AU359" i="2" s="1"/>
  <c r="AU358" i="2" s="1"/>
  <c r="AU357" i="2" s="1"/>
  <c r="AU356" i="2" s="1"/>
  <c r="AU355" i="2" s="1"/>
  <c r="AU354" i="2" s="1"/>
  <c r="AU353" i="2" s="1"/>
  <c r="AU352" i="2" s="1"/>
  <c r="AU351" i="2" s="1"/>
  <c r="AU350" i="2" s="1"/>
  <c r="AU349" i="2" s="1"/>
  <c r="AU348" i="2" s="1"/>
  <c r="AU347" i="2" s="1"/>
  <c r="AU346" i="2" s="1"/>
  <c r="AU345" i="2" s="1"/>
  <c r="AU344" i="2" s="1"/>
  <c r="AU343" i="2" s="1"/>
  <c r="AU342" i="2" s="1"/>
  <c r="AU341" i="2" s="1"/>
  <c r="AU340" i="2" s="1"/>
  <c r="AU339" i="2" s="1"/>
  <c r="AU338" i="2" s="1"/>
  <c r="AU337" i="2" s="1"/>
  <c r="AU336" i="2" s="1"/>
  <c r="AU335" i="2" s="1"/>
  <c r="AU334" i="2" s="1"/>
  <c r="AU333" i="2" s="1"/>
  <c r="AU332" i="2" s="1"/>
  <c r="AU331" i="2" s="1"/>
  <c r="AU330" i="2" s="1"/>
  <c r="AU329" i="2" s="1"/>
  <c r="AU328" i="2" s="1"/>
  <c r="AU327" i="2" s="1"/>
  <c r="AU326" i="2" s="1"/>
  <c r="AU325" i="2" s="1"/>
  <c r="AU324" i="2" s="1"/>
  <c r="AU323" i="2" s="1"/>
  <c r="AU322" i="2" s="1"/>
  <c r="AU321" i="2" s="1"/>
  <c r="AU320" i="2" s="1"/>
  <c r="AU319" i="2" s="1"/>
  <c r="AU318" i="2" s="1"/>
  <c r="AU317" i="2" s="1"/>
  <c r="AU316" i="2" s="1"/>
  <c r="AU315" i="2" s="1"/>
  <c r="AU314" i="2" s="1"/>
  <c r="AU313" i="2" s="1"/>
  <c r="AU312" i="2" s="1"/>
  <c r="AU311" i="2" s="1"/>
  <c r="AU310" i="2" s="1"/>
  <c r="AU309" i="2" s="1"/>
  <c r="AU308" i="2" s="1"/>
  <c r="AU307" i="2" s="1"/>
  <c r="AU306" i="2" s="1"/>
  <c r="AU305" i="2" s="1"/>
  <c r="AU304" i="2" s="1"/>
  <c r="AU303" i="2" s="1"/>
  <c r="AU302" i="2" s="1"/>
  <c r="AU301" i="2" s="1"/>
  <c r="AU300" i="2" s="1"/>
  <c r="AU299" i="2" s="1"/>
  <c r="AU298" i="2" s="1"/>
  <c r="AU297" i="2" s="1"/>
  <c r="AU296" i="2" s="1"/>
  <c r="AU295" i="2" s="1"/>
  <c r="AU294" i="2" s="1"/>
  <c r="AU293" i="2" s="1"/>
  <c r="AU292" i="2" s="1"/>
  <c r="AU291" i="2" s="1"/>
  <c r="AU290" i="2" s="1"/>
  <c r="AU289" i="2" s="1"/>
  <c r="AU288" i="2" s="1"/>
  <c r="AU287" i="2" s="1"/>
  <c r="AU286" i="2" s="1"/>
  <c r="AU285" i="2" s="1"/>
  <c r="AU284" i="2" s="1"/>
  <c r="AU283" i="2" s="1"/>
  <c r="AU282" i="2" s="1"/>
  <c r="AU281" i="2" s="1"/>
  <c r="AU280" i="2" s="1"/>
  <c r="AU279" i="2" s="1"/>
  <c r="AU278" i="2" s="1"/>
  <c r="AU277" i="2" s="1"/>
  <c r="AU276" i="2" s="1"/>
  <c r="AU275" i="2" s="1"/>
  <c r="AU274" i="2" s="1"/>
  <c r="AU273" i="2" s="1"/>
  <c r="AU272" i="2" s="1"/>
  <c r="AU271" i="2" s="1"/>
  <c r="AU270" i="2" s="1"/>
  <c r="AU269" i="2" s="1"/>
  <c r="AU268" i="2" s="1"/>
  <c r="AU267" i="2" s="1"/>
  <c r="AU266" i="2" s="1"/>
  <c r="AU265" i="2" s="1"/>
  <c r="AU264" i="2" s="1"/>
  <c r="AU263" i="2" s="1"/>
  <c r="AU262" i="2" s="1"/>
  <c r="AU261" i="2" s="1"/>
  <c r="AU260" i="2" s="1"/>
  <c r="AU259" i="2" s="1"/>
  <c r="AU258" i="2" s="1"/>
  <c r="AU257" i="2" s="1"/>
  <c r="AU256" i="2" s="1"/>
  <c r="AU255" i="2" s="1"/>
  <c r="AU254" i="2" s="1"/>
  <c r="AU253" i="2" s="1"/>
  <c r="AU252" i="2" s="1"/>
  <c r="AU251" i="2" s="1"/>
  <c r="AU250" i="2" s="1"/>
  <c r="AU249" i="2" s="1"/>
  <c r="AU248" i="2" s="1"/>
  <c r="AU247" i="2" s="1"/>
  <c r="AU246" i="2" s="1"/>
  <c r="AU245" i="2" s="1"/>
  <c r="AU244" i="2" s="1"/>
  <c r="AU243" i="2" s="1"/>
  <c r="AU242" i="2" s="1"/>
  <c r="AU241" i="2" s="1"/>
  <c r="AU240" i="2" s="1"/>
  <c r="AU239" i="2" s="1"/>
  <c r="AU238" i="2" s="1"/>
  <c r="AU237" i="2" s="1"/>
  <c r="AU236" i="2" s="1"/>
  <c r="AU235" i="2" s="1"/>
  <c r="AU234" i="2" s="1"/>
  <c r="AU233" i="2" s="1"/>
  <c r="AU232" i="2" s="1"/>
  <c r="AU231" i="2" s="1"/>
  <c r="AU230" i="2" s="1"/>
  <c r="AU229" i="2" s="1"/>
  <c r="AU228" i="2" s="1"/>
  <c r="AU227" i="2" s="1"/>
  <c r="AU226" i="2" s="1"/>
  <c r="AU225" i="2" s="1"/>
  <c r="AU224" i="2" s="1"/>
  <c r="AU223" i="2" s="1"/>
  <c r="AU222" i="2" s="1"/>
  <c r="AU221" i="2" s="1"/>
  <c r="AU220" i="2" s="1"/>
  <c r="AU219" i="2" s="1"/>
  <c r="AU218" i="2" s="1"/>
  <c r="AU217" i="2" s="1"/>
  <c r="AU216" i="2" s="1"/>
  <c r="AU215" i="2" s="1"/>
  <c r="AU214" i="2" s="1"/>
  <c r="AU213" i="2" s="1"/>
  <c r="AU212" i="2" s="1"/>
  <c r="AU211" i="2" s="1"/>
  <c r="AU210" i="2" s="1"/>
  <c r="AU209" i="2" s="1"/>
  <c r="AU208" i="2" s="1"/>
  <c r="AU207" i="2" s="1"/>
  <c r="AU206" i="2" s="1"/>
  <c r="AU205" i="2" s="1"/>
  <c r="AU204" i="2" s="1"/>
  <c r="AU203" i="2" s="1"/>
  <c r="AU202" i="2" s="1"/>
  <c r="AU201" i="2" s="1"/>
  <c r="AU200" i="2" s="1"/>
  <c r="AU199" i="2" s="1"/>
  <c r="AU198" i="2" s="1"/>
  <c r="AU197" i="2" s="1"/>
  <c r="AU196" i="2" s="1"/>
  <c r="AU195" i="2" s="1"/>
  <c r="AU194" i="2" s="1"/>
  <c r="AU193" i="2" s="1"/>
  <c r="AU192" i="2" s="1"/>
  <c r="AU191" i="2" s="1"/>
  <c r="AU190" i="2" s="1"/>
  <c r="AU189" i="2" s="1"/>
  <c r="AU188" i="2" s="1"/>
  <c r="AU187" i="2" s="1"/>
  <c r="AU186" i="2" s="1"/>
  <c r="AU185" i="2" s="1"/>
  <c r="AU184" i="2" s="1"/>
  <c r="AU183" i="2" s="1"/>
  <c r="AU182" i="2" s="1"/>
  <c r="AU181" i="2" s="1"/>
  <c r="AU180" i="2" s="1"/>
  <c r="AU179" i="2" s="1"/>
  <c r="AU178" i="2" s="1"/>
  <c r="AU177" i="2" s="1"/>
  <c r="AU176" i="2" s="1"/>
  <c r="AU175" i="2" s="1"/>
  <c r="AU174" i="2" s="1"/>
  <c r="AU173" i="2" s="1"/>
  <c r="AU172" i="2" s="1"/>
  <c r="AU171" i="2" s="1"/>
  <c r="AU170" i="2" s="1"/>
  <c r="AU169" i="2" s="1"/>
  <c r="AU168" i="2" s="1"/>
  <c r="AU167" i="2" s="1"/>
  <c r="AU166" i="2" s="1"/>
  <c r="AU165" i="2" s="1"/>
  <c r="AU164" i="2" s="1"/>
  <c r="AU163" i="2" s="1"/>
  <c r="AU162" i="2" s="1"/>
  <c r="AU161" i="2" s="1"/>
  <c r="AU160" i="2" s="1"/>
  <c r="AU159" i="2" s="1"/>
  <c r="AU158" i="2" s="1"/>
  <c r="AU157" i="2" s="1"/>
  <c r="AU156" i="2" s="1"/>
  <c r="AU155" i="2" s="1"/>
  <c r="AU154" i="2" s="1"/>
  <c r="AU153" i="2" s="1"/>
  <c r="AU152" i="2" s="1"/>
  <c r="AU151" i="2" s="1"/>
  <c r="AU150" i="2" s="1"/>
  <c r="AU149" i="2" s="1"/>
  <c r="AU148" i="2" s="1"/>
  <c r="AU147" i="2" s="1"/>
  <c r="AU146" i="2" s="1"/>
  <c r="AU145" i="2" s="1"/>
  <c r="AU144" i="2" s="1"/>
  <c r="AU143" i="2" s="1"/>
  <c r="AU142" i="2" s="1"/>
  <c r="AU141" i="2" s="1"/>
  <c r="AU140" i="2" s="1"/>
  <c r="AU139" i="2" s="1"/>
  <c r="AU138" i="2" s="1"/>
  <c r="AU137" i="2" s="1"/>
  <c r="AU136" i="2" s="1"/>
  <c r="AU135" i="2" s="1"/>
  <c r="AU134" i="2" s="1"/>
  <c r="AU133" i="2" s="1"/>
  <c r="AU132" i="2" s="1"/>
  <c r="AU131" i="2" s="1"/>
  <c r="AU130" i="2" s="1"/>
  <c r="AU129" i="2" s="1"/>
  <c r="AU128" i="2" s="1"/>
  <c r="AU127" i="2" s="1"/>
  <c r="AU126" i="2" s="1"/>
  <c r="AU125" i="2" s="1"/>
  <c r="AU124" i="2" s="1"/>
  <c r="AU123" i="2" s="1"/>
  <c r="AU122" i="2" s="1"/>
  <c r="AU121" i="2" s="1"/>
  <c r="AU120" i="2" s="1"/>
  <c r="AU119" i="2" s="1"/>
  <c r="AU118" i="2" s="1"/>
  <c r="AU117" i="2" s="1"/>
  <c r="AU116" i="2" s="1"/>
  <c r="AU115" i="2" s="1"/>
  <c r="AU114" i="2" s="1"/>
  <c r="AU113" i="2" s="1"/>
  <c r="AU112" i="2" s="1"/>
  <c r="AU111" i="2" s="1"/>
  <c r="AU110" i="2" s="1"/>
  <c r="AU109" i="2" s="1"/>
  <c r="AU108" i="2" s="1"/>
  <c r="AU107" i="2" s="1"/>
  <c r="AU106" i="2" s="1"/>
  <c r="AU105" i="2" s="1"/>
  <c r="AU104" i="2" s="1"/>
  <c r="AU103" i="2" s="1"/>
  <c r="AU102" i="2" s="1"/>
  <c r="AU101" i="2" s="1"/>
  <c r="AU100" i="2" s="1"/>
  <c r="AU99" i="2" s="1"/>
  <c r="AU98" i="2" s="1"/>
  <c r="AU97" i="2" s="1"/>
  <c r="AU96" i="2" s="1"/>
  <c r="AU95" i="2" s="1"/>
  <c r="AU94" i="2" s="1"/>
  <c r="AU93" i="2" s="1"/>
  <c r="AU92" i="2" s="1"/>
  <c r="AU91" i="2" s="1"/>
  <c r="AU90" i="2" s="1"/>
  <c r="AU89" i="2" s="1"/>
  <c r="AU88" i="2" s="1"/>
  <c r="AU87" i="2" s="1"/>
  <c r="AU86" i="2" s="1"/>
  <c r="AU85" i="2" s="1"/>
  <c r="AU84" i="2" s="1"/>
  <c r="AU83" i="2" s="1"/>
  <c r="AU82" i="2" s="1"/>
  <c r="AU81" i="2" s="1"/>
  <c r="AU80" i="2" s="1"/>
  <c r="AU79" i="2" s="1"/>
  <c r="AU78" i="2" s="1"/>
  <c r="AU77" i="2" s="1"/>
  <c r="AU76" i="2" s="1"/>
  <c r="AU75" i="2" s="1"/>
  <c r="AU74" i="2" s="1"/>
  <c r="AU73" i="2" s="1"/>
  <c r="AU72" i="2" s="1"/>
  <c r="AU71" i="2" s="1"/>
  <c r="AU70" i="2" s="1"/>
  <c r="AU69" i="2" s="1"/>
  <c r="AU68" i="2" s="1"/>
  <c r="AU67" i="2" s="1"/>
  <c r="AU66" i="2" s="1"/>
  <c r="AU65" i="2" s="1"/>
  <c r="AU64" i="2" s="1"/>
  <c r="AU63" i="2" s="1"/>
  <c r="AU62" i="2" s="1"/>
  <c r="AU61" i="2" s="1"/>
  <c r="AU60" i="2" s="1"/>
  <c r="AU59" i="2" s="1"/>
  <c r="AU58" i="2" s="1"/>
  <c r="AU57" i="2" s="1"/>
  <c r="AU56" i="2" s="1"/>
  <c r="AU55" i="2" s="1"/>
  <c r="AU54" i="2" s="1"/>
  <c r="AU53" i="2" s="1"/>
  <c r="AU52" i="2" s="1"/>
  <c r="AU51" i="2" s="1"/>
  <c r="AU50" i="2" s="1"/>
  <c r="AU49" i="2" s="1"/>
  <c r="AU48" i="2" s="1"/>
  <c r="AU47" i="2" s="1"/>
  <c r="AU46" i="2" s="1"/>
  <c r="AU45" i="2" s="1"/>
  <c r="AU44" i="2" s="1"/>
  <c r="AU43" i="2" s="1"/>
  <c r="AU42" i="2" s="1"/>
  <c r="AU41" i="2" s="1"/>
  <c r="AU40" i="2" s="1"/>
  <c r="AU39" i="2" s="1"/>
  <c r="AU38" i="2" s="1"/>
  <c r="AU37" i="2" s="1"/>
  <c r="AU36" i="2" s="1"/>
  <c r="AU35" i="2" s="1"/>
  <c r="AU34" i="2" s="1"/>
  <c r="AU33" i="2" s="1"/>
  <c r="AU32" i="2" s="1"/>
  <c r="AU31" i="2" s="1"/>
  <c r="AU30" i="2" s="1"/>
  <c r="AU29" i="2" s="1"/>
  <c r="AU28" i="2" s="1"/>
  <c r="AU27" i="2" s="1"/>
  <c r="AU26" i="2" s="1"/>
  <c r="AU25" i="2" s="1"/>
  <c r="AU24" i="2" s="1"/>
  <c r="AU23" i="2" s="1"/>
  <c r="AU22" i="2" s="1"/>
  <c r="AU21" i="2" s="1"/>
  <c r="AU20" i="2" s="1"/>
  <c r="AU19" i="2" s="1"/>
  <c r="AU18" i="2" s="1"/>
  <c r="AU17" i="2" s="1"/>
  <c r="AV666" i="2"/>
  <c r="AW666" i="2"/>
  <c r="AX666" i="2"/>
  <c r="AX665" i="2" s="1"/>
  <c r="AX664" i="2" s="1"/>
  <c r="AX663" i="2" s="1"/>
  <c r="AX662" i="2" s="1"/>
  <c r="AX661" i="2" s="1"/>
  <c r="AX660" i="2" s="1"/>
  <c r="AX659" i="2" s="1"/>
  <c r="AX658" i="2" s="1"/>
  <c r="AX657" i="2" s="1"/>
  <c r="AX656" i="2" s="1"/>
  <c r="AX655" i="2" s="1"/>
  <c r="AX654" i="2" s="1"/>
  <c r="AX653" i="2" s="1"/>
  <c r="AX652" i="2" s="1"/>
  <c r="AX651" i="2" s="1"/>
  <c r="AX650" i="2" s="1"/>
  <c r="AX649" i="2" s="1"/>
  <c r="AX648" i="2" s="1"/>
  <c r="AX647" i="2" s="1"/>
  <c r="AX646" i="2" s="1"/>
  <c r="AX645" i="2" s="1"/>
  <c r="AX644" i="2" s="1"/>
  <c r="AX643" i="2" s="1"/>
  <c r="AX642" i="2" s="1"/>
  <c r="AX641" i="2" s="1"/>
  <c r="AX640" i="2" s="1"/>
  <c r="AX639" i="2" s="1"/>
  <c r="AX638" i="2" s="1"/>
  <c r="AX637" i="2" s="1"/>
  <c r="AX636" i="2" s="1"/>
  <c r="AX635" i="2" s="1"/>
  <c r="AX634" i="2" s="1"/>
  <c r="AX633" i="2" s="1"/>
  <c r="AX632" i="2" s="1"/>
  <c r="AX631" i="2" s="1"/>
  <c r="AX630" i="2" s="1"/>
  <c r="AX629" i="2" s="1"/>
  <c r="AX628" i="2" s="1"/>
  <c r="AX627" i="2" s="1"/>
  <c r="AX626" i="2" s="1"/>
  <c r="AX625" i="2" s="1"/>
  <c r="AX624" i="2" s="1"/>
  <c r="AX623" i="2" s="1"/>
  <c r="AX622" i="2" s="1"/>
  <c r="AX621" i="2" s="1"/>
  <c r="AX620" i="2" s="1"/>
  <c r="AX619" i="2" s="1"/>
  <c r="AX618" i="2" s="1"/>
  <c r="AX617" i="2" s="1"/>
  <c r="AX616" i="2" s="1"/>
  <c r="AX615" i="2" s="1"/>
  <c r="AX614" i="2" s="1"/>
  <c r="AX613" i="2" s="1"/>
  <c r="AX612" i="2" s="1"/>
  <c r="AX611" i="2" s="1"/>
  <c r="AX610" i="2" s="1"/>
  <c r="AX609" i="2" s="1"/>
  <c r="AX608" i="2" s="1"/>
  <c r="AX607" i="2" s="1"/>
  <c r="AX606" i="2" s="1"/>
  <c r="AX605" i="2" s="1"/>
  <c r="AX604" i="2" s="1"/>
  <c r="AX603" i="2" s="1"/>
  <c r="AX602" i="2" s="1"/>
  <c r="AX601" i="2" s="1"/>
  <c r="AX600" i="2" s="1"/>
  <c r="AX599" i="2" s="1"/>
  <c r="AX598" i="2" s="1"/>
  <c r="AX597" i="2" s="1"/>
  <c r="AX596" i="2" s="1"/>
  <c r="AX595" i="2" s="1"/>
  <c r="AX594" i="2" s="1"/>
  <c r="AX593" i="2" s="1"/>
  <c r="AX592" i="2" s="1"/>
  <c r="AX591" i="2" s="1"/>
  <c r="AX590" i="2" s="1"/>
  <c r="AX589" i="2" s="1"/>
  <c r="AX588" i="2" s="1"/>
  <c r="AX587" i="2" s="1"/>
  <c r="AX586" i="2" s="1"/>
  <c r="AX585" i="2" s="1"/>
  <c r="AX584" i="2" s="1"/>
  <c r="AX583" i="2" s="1"/>
  <c r="AX582" i="2" s="1"/>
  <c r="AX581" i="2" s="1"/>
  <c r="AX580" i="2" s="1"/>
  <c r="AX579" i="2" s="1"/>
  <c r="AX578" i="2" s="1"/>
  <c r="AX577" i="2" s="1"/>
  <c r="AX576" i="2" s="1"/>
  <c r="AX575" i="2" s="1"/>
  <c r="AX574" i="2" s="1"/>
  <c r="AX573" i="2" s="1"/>
  <c r="AX572" i="2" s="1"/>
  <c r="AX571" i="2" s="1"/>
  <c r="AX570" i="2" s="1"/>
  <c r="AX569" i="2" s="1"/>
  <c r="AX568" i="2" s="1"/>
  <c r="AX567" i="2" s="1"/>
  <c r="AX566" i="2" s="1"/>
  <c r="AX565" i="2" s="1"/>
  <c r="AX564" i="2" s="1"/>
  <c r="AX563" i="2" s="1"/>
  <c r="AX562" i="2" s="1"/>
  <c r="AX561" i="2" s="1"/>
  <c r="AX560" i="2" s="1"/>
  <c r="AX559" i="2" s="1"/>
  <c r="AX558" i="2" s="1"/>
  <c r="AX557" i="2" s="1"/>
  <c r="AX556" i="2" s="1"/>
  <c r="AX555" i="2" s="1"/>
  <c r="AX554" i="2" s="1"/>
  <c r="AX553" i="2" s="1"/>
  <c r="AX552" i="2" s="1"/>
  <c r="AX551" i="2" s="1"/>
  <c r="AX550" i="2" s="1"/>
  <c r="AX549" i="2" s="1"/>
  <c r="AX548" i="2" s="1"/>
  <c r="AX547" i="2" s="1"/>
  <c r="AX546" i="2" s="1"/>
  <c r="AX545" i="2" s="1"/>
  <c r="AX544" i="2" s="1"/>
  <c r="AX543" i="2" s="1"/>
  <c r="AX542" i="2" s="1"/>
  <c r="AX541" i="2" s="1"/>
  <c r="AX540" i="2" s="1"/>
  <c r="AX539" i="2" s="1"/>
  <c r="AX538" i="2" s="1"/>
  <c r="AX537" i="2" s="1"/>
  <c r="AX536" i="2" s="1"/>
  <c r="AX535" i="2" s="1"/>
  <c r="AX534" i="2" s="1"/>
  <c r="AX533" i="2" s="1"/>
  <c r="AX532" i="2" s="1"/>
  <c r="AX531" i="2" s="1"/>
  <c r="AX530" i="2" s="1"/>
  <c r="AX529" i="2" s="1"/>
  <c r="AX528" i="2" s="1"/>
  <c r="AX527" i="2" s="1"/>
  <c r="AX526" i="2" s="1"/>
  <c r="AX525" i="2" s="1"/>
  <c r="AX524" i="2" s="1"/>
  <c r="AX523" i="2" s="1"/>
  <c r="AX522" i="2" s="1"/>
  <c r="AX521" i="2" s="1"/>
  <c r="AX520" i="2" s="1"/>
  <c r="AX519" i="2" s="1"/>
  <c r="AX518" i="2" s="1"/>
  <c r="AX517" i="2" s="1"/>
  <c r="AX516" i="2" s="1"/>
  <c r="AX515" i="2" s="1"/>
  <c r="AX514" i="2" s="1"/>
  <c r="AX513" i="2" s="1"/>
  <c r="AX512" i="2" s="1"/>
  <c r="AX511" i="2" s="1"/>
  <c r="AX510" i="2" s="1"/>
  <c r="AX509" i="2" s="1"/>
  <c r="AX508" i="2" s="1"/>
  <c r="AX507" i="2" s="1"/>
  <c r="AX506" i="2" s="1"/>
  <c r="AX505" i="2" s="1"/>
  <c r="AX504" i="2" s="1"/>
  <c r="AX503" i="2" s="1"/>
  <c r="AX502" i="2" s="1"/>
  <c r="AX501" i="2" s="1"/>
  <c r="AX500" i="2" s="1"/>
  <c r="AX499" i="2" s="1"/>
  <c r="AX498" i="2" s="1"/>
  <c r="AX497" i="2" s="1"/>
  <c r="AX496" i="2" s="1"/>
  <c r="AX495" i="2" s="1"/>
  <c r="AX494" i="2" s="1"/>
  <c r="AX493" i="2" s="1"/>
  <c r="AX492" i="2" s="1"/>
  <c r="AX491" i="2" s="1"/>
  <c r="AX490" i="2" s="1"/>
  <c r="AX489" i="2" s="1"/>
  <c r="AX488" i="2" s="1"/>
  <c r="AX487" i="2" s="1"/>
  <c r="AX486" i="2" s="1"/>
  <c r="AX485" i="2" s="1"/>
  <c r="AX484" i="2" s="1"/>
  <c r="AX483" i="2" s="1"/>
  <c r="AX482" i="2" s="1"/>
  <c r="AX481" i="2" s="1"/>
  <c r="AX480" i="2" s="1"/>
  <c r="AX479" i="2" s="1"/>
  <c r="AX478" i="2" s="1"/>
  <c r="AX477" i="2" s="1"/>
  <c r="AX476" i="2" s="1"/>
  <c r="AX475" i="2" s="1"/>
  <c r="AX474" i="2" s="1"/>
  <c r="AX473" i="2" s="1"/>
  <c r="AX472" i="2" s="1"/>
  <c r="AX471" i="2" s="1"/>
  <c r="AX470" i="2" s="1"/>
  <c r="AX469" i="2" s="1"/>
  <c r="AX468" i="2" s="1"/>
  <c r="AX467" i="2" s="1"/>
  <c r="AX466" i="2" s="1"/>
  <c r="AX465" i="2" s="1"/>
  <c r="AX464" i="2" s="1"/>
  <c r="AX463" i="2" s="1"/>
  <c r="AX462" i="2" s="1"/>
  <c r="AX461" i="2" s="1"/>
  <c r="AX460" i="2" s="1"/>
  <c r="AX459" i="2" s="1"/>
  <c r="AX458" i="2" s="1"/>
  <c r="AX457" i="2" s="1"/>
  <c r="AX456" i="2" s="1"/>
  <c r="AX455" i="2" s="1"/>
  <c r="AX454" i="2" s="1"/>
  <c r="AX453" i="2" s="1"/>
  <c r="AX452" i="2" s="1"/>
  <c r="AX451" i="2" s="1"/>
  <c r="AX450" i="2" s="1"/>
  <c r="AX449" i="2" s="1"/>
  <c r="AX448" i="2" s="1"/>
  <c r="AX447" i="2" s="1"/>
  <c r="AX446" i="2" s="1"/>
  <c r="AX445" i="2" s="1"/>
  <c r="AX444" i="2" s="1"/>
  <c r="AX443" i="2" s="1"/>
  <c r="AX442" i="2" s="1"/>
  <c r="AX441" i="2" s="1"/>
  <c r="AX440" i="2" s="1"/>
  <c r="AX439" i="2" s="1"/>
  <c r="AX438" i="2" s="1"/>
  <c r="AX437" i="2" s="1"/>
  <c r="AX436" i="2" s="1"/>
  <c r="AX435" i="2" s="1"/>
  <c r="AX434" i="2" s="1"/>
  <c r="AX433" i="2" s="1"/>
  <c r="AX432" i="2" s="1"/>
  <c r="AX431" i="2" s="1"/>
  <c r="AX430" i="2" s="1"/>
  <c r="AX429" i="2" s="1"/>
  <c r="AX428" i="2" s="1"/>
  <c r="AX427" i="2" s="1"/>
  <c r="AX426" i="2" s="1"/>
  <c r="AX425" i="2" s="1"/>
  <c r="AX424" i="2" s="1"/>
  <c r="AX423" i="2" s="1"/>
  <c r="AX422" i="2" s="1"/>
  <c r="AX421" i="2" s="1"/>
  <c r="AX420" i="2" s="1"/>
  <c r="AX419" i="2" s="1"/>
  <c r="AX418" i="2" s="1"/>
  <c r="AX417" i="2" s="1"/>
  <c r="AX416" i="2" s="1"/>
  <c r="AX415" i="2" s="1"/>
  <c r="AX414" i="2" s="1"/>
  <c r="AX413" i="2" s="1"/>
  <c r="AX412" i="2" s="1"/>
  <c r="AX411" i="2" s="1"/>
  <c r="AX410" i="2" s="1"/>
  <c r="AX409" i="2" s="1"/>
  <c r="AX408" i="2" s="1"/>
  <c r="AX407" i="2" s="1"/>
  <c r="AX406" i="2" s="1"/>
  <c r="AX405" i="2" s="1"/>
  <c r="AX404" i="2" s="1"/>
  <c r="AX403" i="2" s="1"/>
  <c r="AX402" i="2" s="1"/>
  <c r="AX401" i="2" s="1"/>
  <c r="AX400" i="2" s="1"/>
  <c r="AX399" i="2" s="1"/>
  <c r="AX398" i="2" s="1"/>
  <c r="AX397" i="2" s="1"/>
  <c r="AX396" i="2" s="1"/>
  <c r="AX395" i="2" s="1"/>
  <c r="AX394" i="2" s="1"/>
  <c r="AX393" i="2" s="1"/>
  <c r="AX392" i="2" s="1"/>
  <c r="AX391" i="2" s="1"/>
  <c r="AX390" i="2" s="1"/>
  <c r="AX389" i="2" s="1"/>
  <c r="AX388" i="2" s="1"/>
  <c r="AX387" i="2" s="1"/>
  <c r="AX386" i="2" s="1"/>
  <c r="AX385" i="2" s="1"/>
  <c r="AX384" i="2" s="1"/>
  <c r="AX383" i="2" s="1"/>
  <c r="AX382" i="2" s="1"/>
  <c r="AX381" i="2" s="1"/>
  <c r="AX380" i="2" s="1"/>
  <c r="AX379" i="2" s="1"/>
  <c r="AX378" i="2" s="1"/>
  <c r="AX377" i="2" s="1"/>
  <c r="AX376" i="2" s="1"/>
  <c r="AX375" i="2" s="1"/>
  <c r="AX374" i="2" s="1"/>
  <c r="AX373" i="2" s="1"/>
  <c r="AX372" i="2" s="1"/>
  <c r="AX371" i="2" s="1"/>
  <c r="AX370" i="2" s="1"/>
  <c r="AX369" i="2" s="1"/>
  <c r="AX368" i="2" s="1"/>
  <c r="AX367" i="2" s="1"/>
  <c r="AX366" i="2" s="1"/>
  <c r="AX365" i="2" s="1"/>
  <c r="AX364" i="2" s="1"/>
  <c r="AX363" i="2" s="1"/>
  <c r="AX362" i="2" s="1"/>
  <c r="AX361" i="2" s="1"/>
  <c r="AX360" i="2" s="1"/>
  <c r="AX359" i="2" s="1"/>
  <c r="AX358" i="2" s="1"/>
  <c r="AX357" i="2" s="1"/>
  <c r="AX356" i="2" s="1"/>
  <c r="AX355" i="2" s="1"/>
  <c r="AX354" i="2" s="1"/>
  <c r="AX353" i="2" s="1"/>
  <c r="AX352" i="2" s="1"/>
  <c r="AX351" i="2" s="1"/>
  <c r="AX350" i="2" s="1"/>
  <c r="AX349" i="2" s="1"/>
  <c r="AX348" i="2" s="1"/>
  <c r="AX347" i="2" s="1"/>
  <c r="AX346" i="2" s="1"/>
  <c r="AX345" i="2" s="1"/>
  <c r="AX344" i="2" s="1"/>
  <c r="AX343" i="2" s="1"/>
  <c r="AX342" i="2" s="1"/>
  <c r="AX341" i="2" s="1"/>
  <c r="AX340" i="2" s="1"/>
  <c r="AX339" i="2" s="1"/>
  <c r="AX338" i="2" s="1"/>
  <c r="AX337" i="2" s="1"/>
  <c r="AX336" i="2" s="1"/>
  <c r="AX335" i="2" s="1"/>
  <c r="AX334" i="2" s="1"/>
  <c r="AX333" i="2" s="1"/>
  <c r="AX332" i="2" s="1"/>
  <c r="AX331" i="2" s="1"/>
  <c r="AX330" i="2" s="1"/>
  <c r="AX329" i="2" s="1"/>
  <c r="AX328" i="2" s="1"/>
  <c r="AX327" i="2" s="1"/>
  <c r="AX326" i="2" s="1"/>
  <c r="AX325" i="2" s="1"/>
  <c r="AX324" i="2" s="1"/>
  <c r="AX323" i="2" s="1"/>
  <c r="AX322" i="2" s="1"/>
  <c r="AX321" i="2" s="1"/>
  <c r="AX320" i="2" s="1"/>
  <c r="AX319" i="2" s="1"/>
  <c r="AX318" i="2" s="1"/>
  <c r="AX317" i="2" s="1"/>
  <c r="AX316" i="2" s="1"/>
  <c r="AX315" i="2" s="1"/>
  <c r="AX314" i="2" s="1"/>
  <c r="AX313" i="2" s="1"/>
  <c r="AX312" i="2" s="1"/>
  <c r="AX311" i="2" s="1"/>
  <c r="AX310" i="2" s="1"/>
  <c r="AX309" i="2" s="1"/>
  <c r="AX308" i="2" s="1"/>
  <c r="AX307" i="2" s="1"/>
  <c r="AX306" i="2" s="1"/>
  <c r="AX305" i="2" s="1"/>
  <c r="AX304" i="2" s="1"/>
  <c r="AX303" i="2" s="1"/>
  <c r="AX302" i="2" s="1"/>
  <c r="AX301" i="2" s="1"/>
  <c r="AX300" i="2" s="1"/>
  <c r="AX299" i="2" s="1"/>
  <c r="AX298" i="2" s="1"/>
  <c r="AX297" i="2" s="1"/>
  <c r="AX296" i="2" s="1"/>
  <c r="AX295" i="2" s="1"/>
  <c r="AX294" i="2" s="1"/>
  <c r="AX293" i="2" s="1"/>
  <c r="AX292" i="2" s="1"/>
  <c r="AX291" i="2" s="1"/>
  <c r="AX290" i="2" s="1"/>
  <c r="AX289" i="2" s="1"/>
  <c r="AX288" i="2" s="1"/>
  <c r="AX287" i="2" s="1"/>
  <c r="AX286" i="2" s="1"/>
  <c r="AX285" i="2" s="1"/>
  <c r="AX284" i="2" s="1"/>
  <c r="AX283" i="2" s="1"/>
  <c r="AX282" i="2" s="1"/>
  <c r="AX281" i="2" s="1"/>
  <c r="AX280" i="2" s="1"/>
  <c r="AX279" i="2" s="1"/>
  <c r="AX278" i="2" s="1"/>
  <c r="AX277" i="2" s="1"/>
  <c r="AX276" i="2" s="1"/>
  <c r="AX275" i="2" s="1"/>
  <c r="AX274" i="2" s="1"/>
  <c r="AX273" i="2" s="1"/>
  <c r="AX272" i="2" s="1"/>
  <c r="AX271" i="2" s="1"/>
  <c r="AX270" i="2" s="1"/>
  <c r="AX269" i="2" s="1"/>
  <c r="AX268" i="2" s="1"/>
  <c r="AX267" i="2" s="1"/>
  <c r="AX266" i="2" s="1"/>
  <c r="AX265" i="2" s="1"/>
  <c r="AX264" i="2" s="1"/>
  <c r="AX263" i="2" s="1"/>
  <c r="AX262" i="2" s="1"/>
  <c r="AX261" i="2" s="1"/>
  <c r="AX260" i="2" s="1"/>
  <c r="AX259" i="2" s="1"/>
  <c r="AX258" i="2" s="1"/>
  <c r="AX257" i="2" s="1"/>
  <c r="AX256" i="2" s="1"/>
  <c r="AX255" i="2" s="1"/>
  <c r="AX254" i="2" s="1"/>
  <c r="AX253" i="2" s="1"/>
  <c r="AX252" i="2" s="1"/>
  <c r="AX251" i="2" s="1"/>
  <c r="AX250" i="2" s="1"/>
  <c r="AX249" i="2" s="1"/>
  <c r="AX248" i="2" s="1"/>
  <c r="AX247" i="2" s="1"/>
  <c r="AX246" i="2" s="1"/>
  <c r="AX245" i="2" s="1"/>
  <c r="AX244" i="2" s="1"/>
  <c r="AX243" i="2" s="1"/>
  <c r="AX242" i="2" s="1"/>
  <c r="AX241" i="2" s="1"/>
  <c r="AX240" i="2" s="1"/>
  <c r="AX239" i="2" s="1"/>
  <c r="AX238" i="2" s="1"/>
  <c r="AX237" i="2" s="1"/>
  <c r="AX236" i="2" s="1"/>
  <c r="AX235" i="2" s="1"/>
  <c r="AX234" i="2" s="1"/>
  <c r="AX233" i="2" s="1"/>
  <c r="AX232" i="2" s="1"/>
  <c r="AX231" i="2" s="1"/>
  <c r="AX230" i="2" s="1"/>
  <c r="AX229" i="2" s="1"/>
  <c r="AX228" i="2" s="1"/>
  <c r="AX227" i="2" s="1"/>
  <c r="AX226" i="2" s="1"/>
  <c r="AX225" i="2" s="1"/>
  <c r="AX224" i="2" s="1"/>
  <c r="AX223" i="2" s="1"/>
  <c r="AX222" i="2" s="1"/>
  <c r="AX221" i="2" s="1"/>
  <c r="AX220" i="2" s="1"/>
  <c r="AX219" i="2" s="1"/>
  <c r="AX218" i="2" s="1"/>
  <c r="AX217" i="2" s="1"/>
  <c r="AX216" i="2" s="1"/>
  <c r="AX215" i="2" s="1"/>
  <c r="AX214" i="2" s="1"/>
  <c r="AX213" i="2" s="1"/>
  <c r="AX212" i="2" s="1"/>
  <c r="AX211" i="2" s="1"/>
  <c r="AX210" i="2" s="1"/>
  <c r="AX209" i="2" s="1"/>
  <c r="AX208" i="2" s="1"/>
  <c r="AX207" i="2" s="1"/>
  <c r="AX206" i="2" s="1"/>
  <c r="AX205" i="2" s="1"/>
  <c r="AX204" i="2" s="1"/>
  <c r="AX203" i="2" s="1"/>
  <c r="AX202" i="2" s="1"/>
  <c r="AX201" i="2" s="1"/>
  <c r="AX200" i="2" s="1"/>
  <c r="AX199" i="2" s="1"/>
  <c r="AX198" i="2" s="1"/>
  <c r="AX197" i="2" s="1"/>
  <c r="AX196" i="2" s="1"/>
  <c r="AX195" i="2" s="1"/>
  <c r="AX194" i="2" s="1"/>
  <c r="AX193" i="2" s="1"/>
  <c r="AX192" i="2" s="1"/>
  <c r="AX191" i="2" s="1"/>
  <c r="AX190" i="2" s="1"/>
  <c r="AX189" i="2" s="1"/>
  <c r="AX188" i="2" s="1"/>
  <c r="AX187" i="2" s="1"/>
  <c r="AX186" i="2" s="1"/>
  <c r="AX185" i="2" s="1"/>
  <c r="AX184" i="2" s="1"/>
  <c r="AX183" i="2" s="1"/>
  <c r="AX182" i="2" s="1"/>
  <c r="AX181" i="2" s="1"/>
  <c r="AX180" i="2" s="1"/>
  <c r="AX179" i="2" s="1"/>
  <c r="AX178" i="2" s="1"/>
  <c r="AX177" i="2" s="1"/>
  <c r="AX176" i="2" s="1"/>
  <c r="AX175" i="2" s="1"/>
  <c r="AX174" i="2" s="1"/>
  <c r="AX173" i="2" s="1"/>
  <c r="AX172" i="2" s="1"/>
  <c r="AX171" i="2" s="1"/>
  <c r="AX170" i="2" s="1"/>
  <c r="AX169" i="2" s="1"/>
  <c r="AX168" i="2" s="1"/>
  <c r="AX167" i="2" s="1"/>
  <c r="AX166" i="2" s="1"/>
  <c r="AX165" i="2" s="1"/>
  <c r="AX164" i="2" s="1"/>
  <c r="AX163" i="2" s="1"/>
  <c r="AX162" i="2" s="1"/>
  <c r="AX161" i="2" s="1"/>
  <c r="AX160" i="2" s="1"/>
  <c r="AX159" i="2" s="1"/>
  <c r="AX158" i="2" s="1"/>
  <c r="AX157" i="2" s="1"/>
  <c r="AX156" i="2" s="1"/>
  <c r="AX155" i="2" s="1"/>
  <c r="AX154" i="2" s="1"/>
  <c r="AX153" i="2" s="1"/>
  <c r="AX152" i="2" s="1"/>
  <c r="AX151" i="2" s="1"/>
  <c r="AX150" i="2" s="1"/>
  <c r="AX149" i="2" s="1"/>
  <c r="AX148" i="2" s="1"/>
  <c r="AX147" i="2" s="1"/>
  <c r="AX146" i="2" s="1"/>
  <c r="AX145" i="2" s="1"/>
  <c r="AX144" i="2" s="1"/>
  <c r="AX143" i="2" s="1"/>
  <c r="AX142" i="2" s="1"/>
  <c r="AX141" i="2" s="1"/>
  <c r="AX140" i="2" s="1"/>
  <c r="AX139" i="2" s="1"/>
  <c r="AX138" i="2" s="1"/>
  <c r="AX137" i="2" s="1"/>
  <c r="AX136" i="2" s="1"/>
  <c r="AX135" i="2" s="1"/>
  <c r="AX134" i="2" s="1"/>
  <c r="AX133" i="2" s="1"/>
  <c r="AX132" i="2" s="1"/>
  <c r="AX131" i="2" s="1"/>
  <c r="AX130" i="2" s="1"/>
  <c r="AX129" i="2" s="1"/>
  <c r="AX128" i="2" s="1"/>
  <c r="AX127" i="2" s="1"/>
  <c r="AX126" i="2" s="1"/>
  <c r="AX125" i="2" s="1"/>
  <c r="AX124" i="2" s="1"/>
  <c r="AX123" i="2" s="1"/>
  <c r="AX122" i="2" s="1"/>
  <c r="AX121" i="2" s="1"/>
  <c r="AX120" i="2" s="1"/>
  <c r="AX119" i="2" s="1"/>
  <c r="AX118" i="2" s="1"/>
  <c r="AX117" i="2" s="1"/>
  <c r="AX116" i="2" s="1"/>
  <c r="AX115" i="2" s="1"/>
  <c r="AX114" i="2" s="1"/>
  <c r="AX113" i="2" s="1"/>
  <c r="AX112" i="2" s="1"/>
  <c r="AX111" i="2" s="1"/>
  <c r="AX110" i="2" s="1"/>
  <c r="AX109" i="2" s="1"/>
  <c r="AX108" i="2" s="1"/>
  <c r="AX107" i="2" s="1"/>
  <c r="AX106" i="2" s="1"/>
  <c r="AX105" i="2" s="1"/>
  <c r="AX104" i="2" s="1"/>
  <c r="AX103" i="2" s="1"/>
  <c r="AX102" i="2" s="1"/>
  <c r="AX101" i="2" s="1"/>
  <c r="AX100" i="2" s="1"/>
  <c r="AX99" i="2" s="1"/>
  <c r="AX98" i="2" s="1"/>
  <c r="AX97" i="2" s="1"/>
  <c r="AX96" i="2" s="1"/>
  <c r="AX95" i="2" s="1"/>
  <c r="AX94" i="2" s="1"/>
  <c r="AX93" i="2" s="1"/>
  <c r="AX92" i="2" s="1"/>
  <c r="AX91" i="2" s="1"/>
  <c r="AX90" i="2" s="1"/>
  <c r="AX89" i="2" s="1"/>
  <c r="AX88" i="2" s="1"/>
  <c r="AX87" i="2" s="1"/>
  <c r="AX86" i="2" s="1"/>
  <c r="AX85" i="2" s="1"/>
  <c r="AX84" i="2" s="1"/>
  <c r="AX83" i="2" s="1"/>
  <c r="AX82" i="2" s="1"/>
  <c r="AX81" i="2" s="1"/>
  <c r="AX80" i="2" s="1"/>
  <c r="AX79" i="2" s="1"/>
  <c r="AX78" i="2" s="1"/>
  <c r="AX77" i="2" s="1"/>
  <c r="AX76" i="2" s="1"/>
  <c r="AX75" i="2" s="1"/>
  <c r="AX74" i="2" s="1"/>
  <c r="AX73" i="2" s="1"/>
  <c r="AX72" i="2" s="1"/>
  <c r="AX71" i="2" s="1"/>
  <c r="AX70" i="2" s="1"/>
  <c r="AX69" i="2" s="1"/>
  <c r="AX68" i="2" s="1"/>
  <c r="AX67" i="2" s="1"/>
  <c r="AX66" i="2" s="1"/>
  <c r="AX65" i="2" s="1"/>
  <c r="AX64" i="2" s="1"/>
  <c r="AX63" i="2" s="1"/>
  <c r="AX62" i="2" s="1"/>
  <c r="AX61" i="2" s="1"/>
  <c r="AX60" i="2" s="1"/>
  <c r="AX59" i="2" s="1"/>
  <c r="AX58" i="2" s="1"/>
  <c r="AX57" i="2" s="1"/>
  <c r="AX56" i="2" s="1"/>
  <c r="AX55" i="2" s="1"/>
  <c r="AX54" i="2" s="1"/>
  <c r="AX53" i="2" s="1"/>
  <c r="AX52" i="2" s="1"/>
  <c r="AX51" i="2" s="1"/>
  <c r="AX50" i="2" s="1"/>
  <c r="AX49" i="2" s="1"/>
  <c r="AX48" i="2" s="1"/>
  <c r="AX47" i="2" s="1"/>
  <c r="AX46" i="2" s="1"/>
  <c r="AX45" i="2" s="1"/>
  <c r="AX44" i="2" s="1"/>
  <c r="AX43" i="2" s="1"/>
  <c r="AX42" i="2" s="1"/>
  <c r="AX41" i="2" s="1"/>
  <c r="AX40" i="2" s="1"/>
  <c r="AX39" i="2" s="1"/>
  <c r="AX38" i="2" s="1"/>
  <c r="AX37" i="2" s="1"/>
  <c r="AX36" i="2" s="1"/>
  <c r="AX35" i="2" s="1"/>
  <c r="AX34" i="2" s="1"/>
  <c r="AX33" i="2" s="1"/>
  <c r="AX32" i="2" s="1"/>
  <c r="AX31" i="2" s="1"/>
  <c r="AX30" i="2" s="1"/>
  <c r="AX29" i="2" s="1"/>
  <c r="AX28" i="2" s="1"/>
  <c r="AX27" i="2" s="1"/>
  <c r="AX26" i="2" s="1"/>
  <c r="AX25" i="2" s="1"/>
  <c r="AX24" i="2" s="1"/>
  <c r="AX23" i="2" s="1"/>
  <c r="AX22" i="2" s="1"/>
  <c r="AX21" i="2" s="1"/>
  <c r="AX20" i="2" s="1"/>
  <c r="AX19" i="2" s="1"/>
  <c r="AX18" i="2" s="1"/>
  <c r="AX17" i="2" s="1"/>
  <c r="AY666" i="2"/>
  <c r="AY665" i="2" s="1"/>
  <c r="AY664" i="2" s="1"/>
  <c r="AY663" i="2" s="1"/>
  <c r="AY662" i="2" s="1"/>
  <c r="AY661" i="2" s="1"/>
  <c r="AY660" i="2" s="1"/>
  <c r="AY659" i="2" s="1"/>
  <c r="AY658" i="2" s="1"/>
  <c r="AY657" i="2" s="1"/>
  <c r="AY656" i="2" s="1"/>
  <c r="AY655" i="2" s="1"/>
  <c r="AY654" i="2" s="1"/>
  <c r="AY653" i="2" s="1"/>
  <c r="AY652" i="2" s="1"/>
  <c r="AY651" i="2" s="1"/>
  <c r="AY650" i="2" s="1"/>
  <c r="AY649" i="2" s="1"/>
  <c r="AY648" i="2" s="1"/>
  <c r="AY647" i="2" s="1"/>
  <c r="AY646" i="2" s="1"/>
  <c r="AY645" i="2" s="1"/>
  <c r="AY644" i="2" s="1"/>
  <c r="AY643" i="2" s="1"/>
  <c r="AY642" i="2" s="1"/>
  <c r="AY641" i="2" s="1"/>
  <c r="AY640" i="2" s="1"/>
  <c r="AY639" i="2" s="1"/>
  <c r="AY638" i="2" s="1"/>
  <c r="AY637" i="2" s="1"/>
  <c r="AY636" i="2" s="1"/>
  <c r="AY635" i="2" s="1"/>
  <c r="AY634" i="2" s="1"/>
  <c r="AY633" i="2" s="1"/>
  <c r="AY632" i="2" s="1"/>
  <c r="AY631" i="2" s="1"/>
  <c r="AY630" i="2" s="1"/>
  <c r="AY629" i="2" s="1"/>
  <c r="AY628" i="2" s="1"/>
  <c r="AY627" i="2" s="1"/>
  <c r="AY626" i="2" s="1"/>
  <c r="AY625" i="2" s="1"/>
  <c r="AY624" i="2" s="1"/>
  <c r="AY623" i="2" s="1"/>
  <c r="AY622" i="2" s="1"/>
  <c r="AY621" i="2" s="1"/>
  <c r="AY620" i="2" s="1"/>
  <c r="AY619" i="2" s="1"/>
  <c r="AY618" i="2" s="1"/>
  <c r="AY617" i="2" s="1"/>
  <c r="AY616" i="2" s="1"/>
  <c r="AY615" i="2" s="1"/>
  <c r="AY614" i="2" s="1"/>
  <c r="AY613" i="2" s="1"/>
  <c r="AY612" i="2" s="1"/>
  <c r="AY611" i="2" s="1"/>
  <c r="AY610" i="2" s="1"/>
  <c r="AY609" i="2" s="1"/>
  <c r="AY608" i="2" s="1"/>
  <c r="AY607" i="2" s="1"/>
  <c r="AY606" i="2" s="1"/>
  <c r="AY605" i="2" s="1"/>
  <c r="AY604" i="2" s="1"/>
  <c r="AY603" i="2" s="1"/>
  <c r="AY602" i="2" s="1"/>
  <c r="AY601" i="2" s="1"/>
  <c r="AY600" i="2" s="1"/>
  <c r="AY599" i="2" s="1"/>
  <c r="AY598" i="2" s="1"/>
  <c r="AY597" i="2" s="1"/>
  <c r="AY596" i="2" s="1"/>
  <c r="AY595" i="2" s="1"/>
  <c r="AY594" i="2" s="1"/>
  <c r="AY593" i="2" s="1"/>
  <c r="AY592" i="2" s="1"/>
  <c r="AY591" i="2" s="1"/>
  <c r="AY590" i="2" s="1"/>
  <c r="AY589" i="2" s="1"/>
  <c r="AY588" i="2" s="1"/>
  <c r="AY587" i="2" s="1"/>
  <c r="AY586" i="2" s="1"/>
  <c r="AY585" i="2" s="1"/>
  <c r="AY584" i="2" s="1"/>
  <c r="AY583" i="2" s="1"/>
  <c r="AY582" i="2" s="1"/>
  <c r="AY581" i="2" s="1"/>
  <c r="AY580" i="2" s="1"/>
  <c r="AY579" i="2" s="1"/>
  <c r="AY578" i="2" s="1"/>
  <c r="AY577" i="2" s="1"/>
  <c r="AY576" i="2" s="1"/>
  <c r="AY575" i="2" s="1"/>
  <c r="AY574" i="2" s="1"/>
  <c r="AY573" i="2" s="1"/>
  <c r="AY572" i="2" s="1"/>
  <c r="AY571" i="2" s="1"/>
  <c r="AY570" i="2" s="1"/>
  <c r="AY569" i="2" s="1"/>
  <c r="AY568" i="2" s="1"/>
  <c r="AY567" i="2" s="1"/>
  <c r="AY566" i="2" s="1"/>
  <c r="AY565" i="2" s="1"/>
  <c r="AY564" i="2" s="1"/>
  <c r="AY563" i="2" s="1"/>
  <c r="AY562" i="2" s="1"/>
  <c r="AY561" i="2" s="1"/>
  <c r="AY560" i="2" s="1"/>
  <c r="AY559" i="2" s="1"/>
  <c r="AY558" i="2" s="1"/>
  <c r="AY557" i="2" s="1"/>
  <c r="AY556" i="2" s="1"/>
  <c r="AY555" i="2" s="1"/>
  <c r="AY554" i="2" s="1"/>
  <c r="AY553" i="2" s="1"/>
  <c r="AY552" i="2" s="1"/>
  <c r="AY551" i="2" s="1"/>
  <c r="AY550" i="2" s="1"/>
  <c r="AY549" i="2" s="1"/>
  <c r="AY548" i="2" s="1"/>
  <c r="AY547" i="2" s="1"/>
  <c r="AY546" i="2" s="1"/>
  <c r="AY545" i="2" s="1"/>
  <c r="AY544" i="2" s="1"/>
  <c r="AY543" i="2" s="1"/>
  <c r="AY542" i="2" s="1"/>
  <c r="AY541" i="2" s="1"/>
  <c r="AY540" i="2" s="1"/>
  <c r="AY539" i="2" s="1"/>
  <c r="AY538" i="2" s="1"/>
  <c r="AY537" i="2" s="1"/>
  <c r="AY536" i="2" s="1"/>
  <c r="AY535" i="2" s="1"/>
  <c r="AY534" i="2" s="1"/>
  <c r="AY533" i="2" s="1"/>
  <c r="AY532" i="2" s="1"/>
  <c r="AY531" i="2" s="1"/>
  <c r="AY530" i="2" s="1"/>
  <c r="AY529" i="2" s="1"/>
  <c r="AY528" i="2" s="1"/>
  <c r="AY527" i="2" s="1"/>
  <c r="AY526" i="2" s="1"/>
  <c r="AY525" i="2" s="1"/>
  <c r="AY524" i="2" s="1"/>
  <c r="AY523" i="2" s="1"/>
  <c r="AY522" i="2" s="1"/>
  <c r="AY521" i="2" s="1"/>
  <c r="AY520" i="2" s="1"/>
  <c r="AY519" i="2" s="1"/>
  <c r="AY518" i="2" s="1"/>
  <c r="AY517" i="2" s="1"/>
  <c r="AY516" i="2" s="1"/>
  <c r="AY515" i="2" s="1"/>
  <c r="AY514" i="2" s="1"/>
  <c r="AY513" i="2" s="1"/>
  <c r="AY512" i="2" s="1"/>
  <c r="AY511" i="2" s="1"/>
  <c r="AY510" i="2" s="1"/>
  <c r="AY509" i="2" s="1"/>
  <c r="AY508" i="2" s="1"/>
  <c r="AY507" i="2" s="1"/>
  <c r="AY506" i="2" s="1"/>
  <c r="AY505" i="2" s="1"/>
  <c r="AY504" i="2" s="1"/>
  <c r="AY503" i="2" s="1"/>
  <c r="AY502" i="2" s="1"/>
  <c r="AY501" i="2" s="1"/>
  <c r="AY500" i="2" s="1"/>
  <c r="AY499" i="2" s="1"/>
  <c r="AY498" i="2" s="1"/>
  <c r="AY497" i="2" s="1"/>
  <c r="AY496" i="2" s="1"/>
  <c r="AY495" i="2" s="1"/>
  <c r="AY494" i="2" s="1"/>
  <c r="AY493" i="2" s="1"/>
  <c r="AY492" i="2" s="1"/>
  <c r="AY491" i="2" s="1"/>
  <c r="AY490" i="2" s="1"/>
  <c r="AY489" i="2" s="1"/>
  <c r="AY488" i="2" s="1"/>
  <c r="AY487" i="2" s="1"/>
  <c r="AY486" i="2" s="1"/>
  <c r="AY485" i="2" s="1"/>
  <c r="AY484" i="2" s="1"/>
  <c r="AY483" i="2" s="1"/>
  <c r="AY482" i="2" s="1"/>
  <c r="AY481" i="2" s="1"/>
  <c r="AY480" i="2" s="1"/>
  <c r="AY479" i="2" s="1"/>
  <c r="AY478" i="2" s="1"/>
  <c r="AY477" i="2" s="1"/>
  <c r="AY476" i="2" s="1"/>
  <c r="AY475" i="2" s="1"/>
  <c r="AY474" i="2" s="1"/>
  <c r="AY473" i="2" s="1"/>
  <c r="AY472" i="2" s="1"/>
  <c r="AY471" i="2" s="1"/>
  <c r="AY470" i="2" s="1"/>
  <c r="AY469" i="2" s="1"/>
  <c r="AY468" i="2" s="1"/>
  <c r="AY467" i="2" s="1"/>
  <c r="AY466" i="2" s="1"/>
  <c r="AY465" i="2" s="1"/>
  <c r="AY464" i="2" s="1"/>
  <c r="AY463" i="2" s="1"/>
  <c r="AY462" i="2" s="1"/>
  <c r="AY461" i="2" s="1"/>
  <c r="AY460" i="2" s="1"/>
  <c r="AY459" i="2" s="1"/>
  <c r="AY458" i="2" s="1"/>
  <c r="AY457" i="2" s="1"/>
  <c r="AY456" i="2" s="1"/>
  <c r="AY455" i="2" s="1"/>
  <c r="AY454" i="2" s="1"/>
  <c r="AY453" i="2" s="1"/>
  <c r="AY452" i="2" s="1"/>
  <c r="AY451" i="2" s="1"/>
  <c r="AY450" i="2" s="1"/>
  <c r="AY449" i="2" s="1"/>
  <c r="AY448" i="2" s="1"/>
  <c r="AY447" i="2" s="1"/>
  <c r="AY446" i="2" s="1"/>
  <c r="AY445" i="2" s="1"/>
  <c r="AY444" i="2" s="1"/>
  <c r="AY443" i="2" s="1"/>
  <c r="AY442" i="2" s="1"/>
  <c r="AY441" i="2" s="1"/>
  <c r="AY440" i="2" s="1"/>
  <c r="AY439" i="2" s="1"/>
  <c r="AY438" i="2" s="1"/>
  <c r="AY437" i="2" s="1"/>
  <c r="AY436" i="2" s="1"/>
  <c r="AY435" i="2" s="1"/>
  <c r="AY434" i="2" s="1"/>
  <c r="AY433" i="2" s="1"/>
  <c r="AY432" i="2" s="1"/>
  <c r="AY431" i="2" s="1"/>
  <c r="AY430" i="2" s="1"/>
  <c r="AY429" i="2" s="1"/>
  <c r="AY428" i="2" s="1"/>
  <c r="AY427" i="2" s="1"/>
  <c r="AY426" i="2" s="1"/>
  <c r="AY425" i="2" s="1"/>
  <c r="AY424" i="2" s="1"/>
  <c r="AY423" i="2" s="1"/>
  <c r="AY422" i="2" s="1"/>
  <c r="AY421" i="2" s="1"/>
  <c r="AY420" i="2" s="1"/>
  <c r="AY419" i="2" s="1"/>
  <c r="AY418" i="2" s="1"/>
  <c r="AY417" i="2" s="1"/>
  <c r="AY416" i="2" s="1"/>
  <c r="AY415" i="2" s="1"/>
  <c r="AY414" i="2" s="1"/>
  <c r="AY413" i="2" s="1"/>
  <c r="AY412" i="2" s="1"/>
  <c r="AY411" i="2" s="1"/>
  <c r="AY410" i="2" s="1"/>
  <c r="AY409" i="2" s="1"/>
  <c r="AY408" i="2" s="1"/>
  <c r="AY407" i="2" s="1"/>
  <c r="AY406" i="2" s="1"/>
  <c r="AY405" i="2" s="1"/>
  <c r="AY404" i="2" s="1"/>
  <c r="AY403" i="2" s="1"/>
  <c r="AY402" i="2" s="1"/>
  <c r="AY401" i="2" s="1"/>
  <c r="AY400" i="2" s="1"/>
  <c r="AY399" i="2" s="1"/>
  <c r="AY398" i="2" s="1"/>
  <c r="AY397" i="2" s="1"/>
  <c r="AY396" i="2" s="1"/>
  <c r="AY395" i="2" s="1"/>
  <c r="AY394" i="2" s="1"/>
  <c r="AY393" i="2" s="1"/>
  <c r="AY392" i="2" s="1"/>
  <c r="AY391" i="2" s="1"/>
  <c r="AY390" i="2" s="1"/>
  <c r="AY389" i="2" s="1"/>
  <c r="AY388" i="2" s="1"/>
  <c r="AY387" i="2" s="1"/>
  <c r="AY386" i="2" s="1"/>
  <c r="AY385" i="2" s="1"/>
  <c r="AY384" i="2" s="1"/>
  <c r="AY383" i="2" s="1"/>
  <c r="AY382" i="2" s="1"/>
  <c r="AY381" i="2" s="1"/>
  <c r="AY380" i="2" s="1"/>
  <c r="AY379" i="2" s="1"/>
  <c r="AY378" i="2" s="1"/>
  <c r="AY377" i="2" s="1"/>
  <c r="AY376" i="2" s="1"/>
  <c r="AY375" i="2" s="1"/>
  <c r="AY374" i="2" s="1"/>
  <c r="AY373" i="2" s="1"/>
  <c r="AY372" i="2" s="1"/>
  <c r="AY371" i="2" s="1"/>
  <c r="AY370" i="2" s="1"/>
  <c r="AY369" i="2" s="1"/>
  <c r="AY368" i="2" s="1"/>
  <c r="AY367" i="2" s="1"/>
  <c r="AY366" i="2" s="1"/>
  <c r="AY365" i="2" s="1"/>
  <c r="AY364" i="2" s="1"/>
  <c r="AY363" i="2" s="1"/>
  <c r="AY362" i="2" s="1"/>
  <c r="AY361" i="2" s="1"/>
  <c r="AY360" i="2" s="1"/>
  <c r="AY359" i="2" s="1"/>
  <c r="AY358" i="2" s="1"/>
  <c r="AY357" i="2" s="1"/>
  <c r="AY356" i="2" s="1"/>
  <c r="AY355" i="2" s="1"/>
  <c r="AY354" i="2" s="1"/>
  <c r="AY353" i="2" s="1"/>
  <c r="AY352" i="2" s="1"/>
  <c r="AY351" i="2" s="1"/>
  <c r="AY350" i="2" s="1"/>
  <c r="AY349" i="2" s="1"/>
  <c r="AY348" i="2" s="1"/>
  <c r="AY347" i="2" s="1"/>
  <c r="AY346" i="2" s="1"/>
  <c r="AY345" i="2" s="1"/>
  <c r="AY344" i="2" s="1"/>
  <c r="AY343" i="2" s="1"/>
  <c r="AY342" i="2" s="1"/>
  <c r="AY341" i="2" s="1"/>
  <c r="AY340" i="2" s="1"/>
  <c r="AY339" i="2" s="1"/>
  <c r="AY338" i="2" s="1"/>
  <c r="AY337" i="2" s="1"/>
  <c r="AY336" i="2" s="1"/>
  <c r="AY335" i="2" s="1"/>
  <c r="AY334" i="2" s="1"/>
  <c r="AY333" i="2" s="1"/>
  <c r="AY332" i="2" s="1"/>
  <c r="AY331" i="2" s="1"/>
  <c r="AY330" i="2" s="1"/>
  <c r="AY329" i="2" s="1"/>
  <c r="AY328" i="2" s="1"/>
  <c r="AY327" i="2" s="1"/>
  <c r="AY326" i="2" s="1"/>
  <c r="AY325" i="2" s="1"/>
  <c r="AY324" i="2" s="1"/>
  <c r="AY323" i="2" s="1"/>
  <c r="AY322" i="2" s="1"/>
  <c r="AY321" i="2" s="1"/>
  <c r="AY320" i="2" s="1"/>
  <c r="AY319" i="2" s="1"/>
  <c r="AY318" i="2" s="1"/>
  <c r="AY317" i="2" s="1"/>
  <c r="AY316" i="2" s="1"/>
  <c r="AY315" i="2" s="1"/>
  <c r="AY314" i="2" s="1"/>
  <c r="AY313" i="2" s="1"/>
  <c r="AY312" i="2" s="1"/>
  <c r="AY311" i="2" s="1"/>
  <c r="AY310" i="2" s="1"/>
  <c r="AY309" i="2" s="1"/>
  <c r="AY308" i="2" s="1"/>
  <c r="AY307" i="2" s="1"/>
  <c r="AY306" i="2" s="1"/>
  <c r="AY305" i="2" s="1"/>
  <c r="AY304" i="2" s="1"/>
  <c r="AY303" i="2" s="1"/>
  <c r="AY302" i="2" s="1"/>
  <c r="AY301" i="2" s="1"/>
  <c r="AY300" i="2" s="1"/>
  <c r="AY299" i="2" s="1"/>
  <c r="AY298" i="2" s="1"/>
  <c r="AY297" i="2" s="1"/>
  <c r="AY296" i="2" s="1"/>
  <c r="AY295" i="2" s="1"/>
  <c r="AY294" i="2" s="1"/>
  <c r="AY293" i="2" s="1"/>
  <c r="AY292" i="2" s="1"/>
  <c r="AY291" i="2" s="1"/>
  <c r="AY290" i="2" s="1"/>
  <c r="AY289" i="2" s="1"/>
  <c r="AY288" i="2" s="1"/>
  <c r="AY287" i="2" s="1"/>
  <c r="AY286" i="2" s="1"/>
  <c r="AY285" i="2" s="1"/>
  <c r="AY284" i="2" s="1"/>
  <c r="AY283" i="2" s="1"/>
  <c r="AY282" i="2" s="1"/>
  <c r="AY281" i="2" s="1"/>
  <c r="AY280" i="2" s="1"/>
  <c r="AY279" i="2" s="1"/>
  <c r="AY278" i="2" s="1"/>
  <c r="AY277" i="2" s="1"/>
  <c r="AY276" i="2" s="1"/>
  <c r="AY275" i="2" s="1"/>
  <c r="AY274" i="2" s="1"/>
  <c r="AY273" i="2" s="1"/>
  <c r="AY272" i="2" s="1"/>
  <c r="AY271" i="2" s="1"/>
  <c r="AY270" i="2" s="1"/>
  <c r="AY269" i="2" s="1"/>
  <c r="AY268" i="2" s="1"/>
  <c r="AY267" i="2" s="1"/>
  <c r="AY266" i="2" s="1"/>
  <c r="AY265" i="2" s="1"/>
  <c r="AY264" i="2" s="1"/>
  <c r="AY263" i="2" s="1"/>
  <c r="AY262" i="2" s="1"/>
  <c r="AY261" i="2" s="1"/>
  <c r="AY260" i="2" s="1"/>
  <c r="AY259" i="2" s="1"/>
  <c r="AY258" i="2" s="1"/>
  <c r="AY257" i="2" s="1"/>
  <c r="AY256" i="2" s="1"/>
  <c r="AY255" i="2" s="1"/>
  <c r="AY254" i="2" s="1"/>
  <c r="AY253" i="2" s="1"/>
  <c r="AY252" i="2" s="1"/>
  <c r="AY251" i="2" s="1"/>
  <c r="AY250" i="2" s="1"/>
  <c r="AY249" i="2" s="1"/>
  <c r="AY248" i="2" s="1"/>
  <c r="AY247" i="2" s="1"/>
  <c r="AY246" i="2" s="1"/>
  <c r="AY245" i="2" s="1"/>
  <c r="AY244" i="2" s="1"/>
  <c r="AY243" i="2" s="1"/>
  <c r="AY242" i="2" s="1"/>
  <c r="AY241" i="2" s="1"/>
  <c r="AY240" i="2" s="1"/>
  <c r="AY239" i="2" s="1"/>
  <c r="AY238" i="2" s="1"/>
  <c r="AY237" i="2" s="1"/>
  <c r="AY236" i="2" s="1"/>
  <c r="AY235" i="2" s="1"/>
  <c r="AY234" i="2" s="1"/>
  <c r="AY233" i="2" s="1"/>
  <c r="AY232" i="2" s="1"/>
  <c r="AY231" i="2" s="1"/>
  <c r="AY230" i="2" s="1"/>
  <c r="AY229" i="2" s="1"/>
  <c r="AY228" i="2" s="1"/>
  <c r="AY227" i="2" s="1"/>
  <c r="AY226" i="2" s="1"/>
  <c r="AY225" i="2" s="1"/>
  <c r="AY224" i="2" s="1"/>
  <c r="AY223" i="2" s="1"/>
  <c r="AY222" i="2" s="1"/>
  <c r="AY221" i="2" s="1"/>
  <c r="AY220" i="2" s="1"/>
  <c r="AY219" i="2" s="1"/>
  <c r="AY218" i="2" s="1"/>
  <c r="AY217" i="2" s="1"/>
  <c r="AY216" i="2" s="1"/>
  <c r="AY215" i="2" s="1"/>
  <c r="AY214" i="2" s="1"/>
  <c r="AY213" i="2" s="1"/>
  <c r="AY212" i="2" s="1"/>
  <c r="AY211" i="2" s="1"/>
  <c r="AY210" i="2" s="1"/>
  <c r="AY209" i="2" s="1"/>
  <c r="AY208" i="2" s="1"/>
  <c r="AY207" i="2" s="1"/>
  <c r="AY206" i="2" s="1"/>
  <c r="AY205" i="2" s="1"/>
  <c r="AY204" i="2" s="1"/>
  <c r="AY203" i="2" s="1"/>
  <c r="AY202" i="2" s="1"/>
  <c r="AY201" i="2" s="1"/>
  <c r="AY200" i="2" s="1"/>
  <c r="AY199" i="2" s="1"/>
  <c r="AY198" i="2" s="1"/>
  <c r="AY197" i="2" s="1"/>
  <c r="AY196" i="2" s="1"/>
  <c r="AY195" i="2" s="1"/>
  <c r="AY194" i="2" s="1"/>
  <c r="AY193" i="2" s="1"/>
  <c r="AY192" i="2" s="1"/>
  <c r="AY191" i="2" s="1"/>
  <c r="AY190" i="2" s="1"/>
  <c r="AY189" i="2" s="1"/>
  <c r="AY188" i="2" s="1"/>
  <c r="AY187" i="2" s="1"/>
  <c r="AY186" i="2" s="1"/>
  <c r="AY185" i="2" s="1"/>
  <c r="AY184" i="2" s="1"/>
  <c r="AY183" i="2" s="1"/>
  <c r="AY182" i="2" s="1"/>
  <c r="AY181" i="2" s="1"/>
  <c r="AY180" i="2" s="1"/>
  <c r="AY179" i="2" s="1"/>
  <c r="AY178" i="2" s="1"/>
  <c r="AY177" i="2" s="1"/>
  <c r="AY176" i="2" s="1"/>
  <c r="AY175" i="2" s="1"/>
  <c r="AY174" i="2" s="1"/>
  <c r="AY173" i="2" s="1"/>
  <c r="AY172" i="2" s="1"/>
  <c r="AY171" i="2" s="1"/>
  <c r="AY170" i="2" s="1"/>
  <c r="AY169" i="2" s="1"/>
  <c r="AY168" i="2" s="1"/>
  <c r="AY167" i="2" s="1"/>
  <c r="AY166" i="2" s="1"/>
  <c r="AY165" i="2" s="1"/>
  <c r="AY164" i="2" s="1"/>
  <c r="AY163" i="2" s="1"/>
  <c r="AY162" i="2" s="1"/>
  <c r="AY161" i="2" s="1"/>
  <c r="AY160" i="2" s="1"/>
  <c r="AY159" i="2" s="1"/>
  <c r="AY158" i="2" s="1"/>
  <c r="AY157" i="2" s="1"/>
  <c r="AY156" i="2" s="1"/>
  <c r="AY155" i="2" s="1"/>
  <c r="AY154" i="2" s="1"/>
  <c r="AY153" i="2" s="1"/>
  <c r="AY152" i="2" s="1"/>
  <c r="AY151" i="2" s="1"/>
  <c r="AY150" i="2" s="1"/>
  <c r="AY149" i="2" s="1"/>
  <c r="AY148" i="2" s="1"/>
  <c r="AY147" i="2" s="1"/>
  <c r="AY146" i="2" s="1"/>
  <c r="AY145" i="2" s="1"/>
  <c r="AY144" i="2" s="1"/>
  <c r="AY143" i="2" s="1"/>
  <c r="AY142" i="2" s="1"/>
  <c r="AY141" i="2" s="1"/>
  <c r="AY140" i="2" s="1"/>
  <c r="AY139" i="2" s="1"/>
  <c r="AY138" i="2" s="1"/>
  <c r="AY137" i="2" s="1"/>
  <c r="AY136" i="2" s="1"/>
  <c r="AY135" i="2" s="1"/>
  <c r="AY134" i="2" s="1"/>
  <c r="AY133" i="2" s="1"/>
  <c r="AY132" i="2" s="1"/>
  <c r="AY131" i="2" s="1"/>
  <c r="AY130" i="2" s="1"/>
  <c r="AY129" i="2" s="1"/>
  <c r="AY128" i="2" s="1"/>
  <c r="AY127" i="2" s="1"/>
  <c r="AY126" i="2" s="1"/>
  <c r="AY125" i="2" s="1"/>
  <c r="AY124" i="2" s="1"/>
  <c r="AY123" i="2" s="1"/>
  <c r="AY122" i="2" s="1"/>
  <c r="AY121" i="2" s="1"/>
  <c r="AY120" i="2" s="1"/>
  <c r="AY119" i="2" s="1"/>
  <c r="AY118" i="2" s="1"/>
  <c r="AY117" i="2" s="1"/>
  <c r="AY116" i="2" s="1"/>
  <c r="AY115" i="2" s="1"/>
  <c r="AY114" i="2" s="1"/>
  <c r="AY113" i="2" s="1"/>
  <c r="AY112" i="2" s="1"/>
  <c r="AY111" i="2" s="1"/>
  <c r="AY110" i="2" s="1"/>
  <c r="AY109" i="2" s="1"/>
  <c r="AY108" i="2" s="1"/>
  <c r="AY107" i="2" s="1"/>
  <c r="AY106" i="2" s="1"/>
  <c r="AY105" i="2" s="1"/>
  <c r="AY104" i="2" s="1"/>
  <c r="AY103" i="2" s="1"/>
  <c r="AY102" i="2" s="1"/>
  <c r="AY101" i="2" s="1"/>
  <c r="AY100" i="2" s="1"/>
  <c r="AY99" i="2" s="1"/>
  <c r="AY98" i="2" s="1"/>
  <c r="AY97" i="2" s="1"/>
  <c r="AY96" i="2" s="1"/>
  <c r="AY95" i="2" s="1"/>
  <c r="AY94" i="2" s="1"/>
  <c r="AY93" i="2" s="1"/>
  <c r="AY92" i="2" s="1"/>
  <c r="AY91" i="2" s="1"/>
  <c r="AY90" i="2" s="1"/>
  <c r="AY89" i="2" s="1"/>
  <c r="AY88" i="2" s="1"/>
  <c r="AY87" i="2" s="1"/>
  <c r="AY86" i="2" s="1"/>
  <c r="AY85" i="2" s="1"/>
  <c r="AY84" i="2" s="1"/>
  <c r="AY83" i="2" s="1"/>
  <c r="AY82" i="2" s="1"/>
  <c r="AY81" i="2" s="1"/>
  <c r="AY80" i="2" s="1"/>
  <c r="AY79" i="2" s="1"/>
  <c r="AY78" i="2" s="1"/>
  <c r="AY77" i="2" s="1"/>
  <c r="AY76" i="2" s="1"/>
  <c r="AY75" i="2" s="1"/>
  <c r="AY74" i="2" s="1"/>
  <c r="AY73" i="2" s="1"/>
  <c r="AY72" i="2" s="1"/>
  <c r="AY71" i="2" s="1"/>
  <c r="AY70" i="2" s="1"/>
  <c r="AY69" i="2" s="1"/>
  <c r="AY68" i="2" s="1"/>
  <c r="AY67" i="2" s="1"/>
  <c r="AY66" i="2" s="1"/>
  <c r="AY65" i="2" s="1"/>
  <c r="AY64" i="2" s="1"/>
  <c r="AY63" i="2" s="1"/>
  <c r="AY62" i="2" s="1"/>
  <c r="AY61" i="2" s="1"/>
  <c r="AY60" i="2" s="1"/>
  <c r="AY59" i="2" s="1"/>
  <c r="AY58" i="2" s="1"/>
  <c r="AY57" i="2" s="1"/>
  <c r="AY56" i="2" s="1"/>
  <c r="AY55" i="2" s="1"/>
  <c r="AY54" i="2" s="1"/>
  <c r="AY53" i="2" s="1"/>
  <c r="AY52" i="2" s="1"/>
  <c r="AY51" i="2" s="1"/>
  <c r="AY50" i="2" s="1"/>
  <c r="AY49" i="2" s="1"/>
  <c r="AY48" i="2" s="1"/>
  <c r="AY47" i="2" s="1"/>
  <c r="AY46" i="2" s="1"/>
  <c r="AY45" i="2" s="1"/>
  <c r="AY44" i="2" s="1"/>
  <c r="AY43" i="2" s="1"/>
  <c r="AY42" i="2" s="1"/>
  <c r="AY41" i="2" s="1"/>
  <c r="AY40" i="2" s="1"/>
  <c r="AY39" i="2" s="1"/>
  <c r="AY38" i="2" s="1"/>
  <c r="AY37" i="2" s="1"/>
  <c r="AY36" i="2" s="1"/>
  <c r="AY35" i="2" s="1"/>
  <c r="AY34" i="2" s="1"/>
  <c r="AY33" i="2" s="1"/>
  <c r="AY32" i="2" s="1"/>
  <c r="AY31" i="2" s="1"/>
  <c r="AY30" i="2" s="1"/>
  <c r="AY29" i="2" s="1"/>
  <c r="AY28" i="2" s="1"/>
  <c r="AY27" i="2" s="1"/>
  <c r="AY26" i="2" s="1"/>
  <c r="AY25" i="2" s="1"/>
  <c r="AY24" i="2" s="1"/>
  <c r="AY23" i="2" s="1"/>
  <c r="AY22" i="2" s="1"/>
  <c r="AY21" i="2" s="1"/>
  <c r="AY20" i="2" s="1"/>
  <c r="AY19" i="2" s="1"/>
  <c r="AY18" i="2" s="1"/>
  <c r="AY17" i="2" s="1"/>
  <c r="AZ666" i="2"/>
  <c r="BA666" i="2"/>
  <c r="G7" i="10" l="1"/>
  <c r="B17" i="8" l="1"/>
  <c r="B213" i="8" s="1"/>
  <c r="Y5" i="6"/>
  <c r="Y4" i="6"/>
  <c r="Y3" i="6"/>
  <c r="D6" i="8"/>
  <c r="D5" i="8"/>
  <c r="D4" i="8"/>
  <c r="B134" i="8" l="1"/>
  <c r="B38" i="8"/>
  <c r="B166" i="8"/>
  <c r="B70" i="8"/>
  <c r="B198" i="8"/>
  <c r="B102" i="8"/>
  <c r="B42" i="8"/>
  <c r="B106" i="8"/>
  <c r="B202" i="8"/>
  <c r="B22" i="8"/>
  <c r="B54" i="8"/>
  <c r="B86" i="8"/>
  <c r="B118" i="8"/>
  <c r="B150" i="8"/>
  <c r="B182" i="8"/>
  <c r="B214" i="8"/>
  <c r="B74" i="8"/>
  <c r="B138" i="8"/>
  <c r="B170" i="8"/>
  <c r="B26" i="8"/>
  <c r="B58" i="8"/>
  <c r="B90" i="8"/>
  <c r="B122" i="8"/>
  <c r="B154" i="8"/>
  <c r="B186" i="8"/>
  <c r="B30" i="8"/>
  <c r="B46" i="8"/>
  <c r="B62" i="8"/>
  <c r="B78" i="8"/>
  <c r="B94" i="8"/>
  <c r="B110" i="8"/>
  <c r="B126" i="8"/>
  <c r="B142" i="8"/>
  <c r="B158" i="8"/>
  <c r="B174" i="8"/>
  <c r="B190" i="8"/>
  <c r="B206" i="8"/>
  <c r="B18" i="8"/>
  <c r="B34" i="8"/>
  <c r="B50" i="8"/>
  <c r="B66" i="8"/>
  <c r="B82" i="8"/>
  <c r="B98" i="8"/>
  <c r="B114" i="8"/>
  <c r="B130" i="8"/>
  <c r="B146" i="8"/>
  <c r="B162" i="8"/>
  <c r="B178" i="8"/>
  <c r="B194" i="8"/>
  <c r="B210" i="8"/>
  <c r="B19" i="8"/>
  <c r="B23" i="8"/>
  <c r="B27" i="8"/>
  <c r="B31" i="8"/>
  <c r="B35" i="8"/>
  <c r="B39" i="8"/>
  <c r="B43" i="8"/>
  <c r="B47" i="8"/>
  <c r="B51" i="8"/>
  <c r="B55" i="8"/>
  <c r="B59" i="8"/>
  <c r="B63" i="8"/>
  <c r="B67" i="8"/>
  <c r="B71" i="8"/>
  <c r="B75" i="8"/>
  <c r="B79" i="8"/>
  <c r="B83" i="8"/>
  <c r="B87" i="8"/>
  <c r="B91" i="8"/>
  <c r="B95" i="8"/>
  <c r="B99" i="8"/>
  <c r="B103" i="8"/>
  <c r="B107" i="8"/>
  <c r="B111" i="8"/>
  <c r="B115" i="8"/>
  <c r="B119" i="8"/>
  <c r="B123" i="8"/>
  <c r="B127" i="8"/>
  <c r="B131" i="8"/>
  <c r="B135" i="8"/>
  <c r="B139" i="8"/>
  <c r="B143" i="8"/>
  <c r="B147" i="8"/>
  <c r="B151" i="8"/>
  <c r="B155" i="8"/>
  <c r="B159" i="8"/>
  <c r="B163" i="8"/>
  <c r="B167" i="8"/>
  <c r="B171" i="8"/>
  <c r="B175" i="8"/>
  <c r="B179" i="8"/>
  <c r="B183" i="8"/>
  <c r="B187" i="8"/>
  <c r="B191" i="8"/>
  <c r="B195" i="8"/>
  <c r="B199" i="8"/>
  <c r="B203" i="8"/>
  <c r="B207" i="8"/>
  <c r="B211" i="8"/>
  <c r="B215" i="8"/>
  <c r="B20" i="8"/>
  <c r="B24" i="8"/>
  <c r="B28" i="8"/>
  <c r="B32" i="8"/>
  <c r="B36" i="8"/>
  <c r="B40" i="8"/>
  <c r="B44" i="8"/>
  <c r="B48" i="8"/>
  <c r="B52" i="8"/>
  <c r="B56" i="8"/>
  <c r="B60" i="8"/>
  <c r="B64" i="8"/>
  <c r="B68" i="8"/>
  <c r="B72" i="8"/>
  <c r="B76" i="8"/>
  <c r="B80" i="8"/>
  <c r="B84" i="8"/>
  <c r="B88" i="8"/>
  <c r="B92" i="8"/>
  <c r="B96" i="8"/>
  <c r="B100" i="8"/>
  <c r="B104" i="8"/>
  <c r="B108" i="8"/>
  <c r="B112" i="8"/>
  <c r="B116" i="8"/>
  <c r="B120" i="8"/>
  <c r="B124" i="8"/>
  <c r="B128" i="8"/>
  <c r="B132" i="8"/>
  <c r="B136" i="8"/>
  <c r="B140" i="8"/>
  <c r="B144" i="8"/>
  <c r="B148" i="8"/>
  <c r="B152" i="8"/>
  <c r="B156" i="8"/>
  <c r="B160" i="8"/>
  <c r="B164" i="8"/>
  <c r="B168" i="8"/>
  <c r="B172" i="8"/>
  <c r="B176" i="8"/>
  <c r="B180" i="8"/>
  <c r="B184" i="8"/>
  <c r="B188" i="8"/>
  <c r="B192" i="8"/>
  <c r="B196" i="8"/>
  <c r="B200" i="8"/>
  <c r="B204" i="8"/>
  <c r="B208" i="8"/>
  <c r="B212" i="8"/>
  <c r="B216" i="8"/>
  <c r="B21" i="8"/>
  <c r="B25" i="8"/>
  <c r="B29" i="8"/>
  <c r="B33" i="8"/>
  <c r="B37" i="8"/>
  <c r="B41" i="8"/>
  <c r="B45" i="8"/>
  <c r="B49" i="8"/>
  <c r="B53" i="8"/>
  <c r="B57" i="8"/>
  <c r="B61" i="8"/>
  <c r="B65" i="8"/>
  <c r="B69" i="8"/>
  <c r="B73" i="8"/>
  <c r="B77" i="8"/>
  <c r="B81" i="8"/>
  <c r="B85" i="8"/>
  <c r="B89" i="8"/>
  <c r="B93" i="8"/>
  <c r="B97" i="8"/>
  <c r="B101" i="8"/>
  <c r="B105" i="8"/>
  <c r="B109" i="8"/>
  <c r="B113" i="8"/>
  <c r="B117" i="8"/>
  <c r="B121" i="8"/>
  <c r="B125" i="8"/>
  <c r="B129" i="8"/>
  <c r="B133" i="8"/>
  <c r="B137" i="8"/>
  <c r="B141" i="8"/>
  <c r="B145" i="8"/>
  <c r="B149" i="8"/>
  <c r="B153" i="8"/>
  <c r="B157" i="8"/>
  <c r="B161" i="8"/>
  <c r="B165" i="8"/>
  <c r="B169" i="8"/>
  <c r="B173" i="8"/>
  <c r="B177" i="8"/>
  <c r="B181" i="8"/>
  <c r="B185" i="8"/>
  <c r="B189" i="8"/>
  <c r="B193" i="8"/>
  <c r="B197" i="8"/>
  <c r="B201" i="8"/>
  <c r="B205" i="8"/>
  <c r="B209" i="8"/>
  <c r="E408" i="5" l="1"/>
  <c r="E392" i="5"/>
  <c r="E376" i="5"/>
  <c r="E360" i="5"/>
  <c r="E344" i="5"/>
  <c r="E328" i="5"/>
  <c r="E312" i="5"/>
  <c r="E296" i="5"/>
  <c r="E280" i="5"/>
  <c r="E264" i="5"/>
  <c r="E248" i="5"/>
  <c r="E232" i="5"/>
  <c r="E216" i="5"/>
  <c r="E200" i="5"/>
  <c r="E184" i="5"/>
  <c r="E168" i="5"/>
  <c r="E152" i="5"/>
  <c r="E136" i="5"/>
  <c r="E120" i="5"/>
  <c r="E104" i="5"/>
  <c r="E88" i="5"/>
  <c r="E81" i="5"/>
  <c r="E77" i="5"/>
  <c r="E73" i="5"/>
  <c r="E69" i="5"/>
  <c r="E65" i="5"/>
  <c r="E61" i="5"/>
  <c r="E57" i="5"/>
  <c r="E53" i="5"/>
  <c r="E49" i="5"/>
  <c r="E45" i="5"/>
  <c r="E41" i="5"/>
  <c r="E37" i="5"/>
  <c r="E33" i="5"/>
  <c r="E29" i="5"/>
  <c r="E25" i="5"/>
  <c r="E21" i="5"/>
  <c r="E17" i="5"/>
  <c r="E13" i="5"/>
  <c r="E10" i="5"/>
  <c r="E412" i="5" s="1"/>
  <c r="D62" i="7"/>
  <c r="D69" i="7" s="1"/>
  <c r="D68" i="7"/>
  <c r="B43" i="7"/>
  <c r="F414" i="5"/>
  <c r="F398" i="5"/>
  <c r="F382" i="5"/>
  <c r="F366" i="5"/>
  <c r="F358" i="5"/>
  <c r="F350" i="5"/>
  <c r="F342" i="5"/>
  <c r="F334" i="5"/>
  <c r="F326" i="5"/>
  <c r="F318" i="5"/>
  <c r="F310" i="5"/>
  <c r="F302" i="5"/>
  <c r="F294" i="5"/>
  <c r="F286" i="5"/>
  <c r="F278" i="5"/>
  <c r="F270" i="5"/>
  <c r="F262" i="5"/>
  <c r="F254" i="5"/>
  <c r="F246" i="5"/>
  <c r="F238" i="5"/>
  <c r="F230" i="5"/>
  <c r="F222" i="5"/>
  <c r="F214" i="5"/>
  <c r="F206" i="5"/>
  <c r="F198" i="5"/>
  <c r="F190" i="5"/>
  <c r="F182" i="5"/>
  <c r="F174" i="5"/>
  <c r="F166" i="5"/>
  <c r="F158" i="5"/>
  <c r="F150" i="5"/>
  <c r="F142" i="5"/>
  <c r="F134" i="5"/>
  <c r="F126" i="5"/>
  <c r="F118" i="5"/>
  <c r="F110" i="5"/>
  <c r="F102" i="5"/>
  <c r="F94" i="5"/>
  <c r="F86" i="5"/>
  <c r="F78" i="5"/>
  <c r="F70" i="5"/>
  <c r="F62" i="5"/>
  <c r="F54" i="5"/>
  <c r="F46" i="5"/>
  <c r="F38" i="5"/>
  <c r="F30" i="5"/>
  <c r="F22" i="5"/>
  <c r="F14" i="5"/>
  <c r="F4" i="5"/>
  <c r="B5" i="5"/>
  <c r="F261" i="5" l="1"/>
  <c r="F257" i="5"/>
  <c r="F253" i="5"/>
  <c r="F249" i="5"/>
  <c r="F245" i="5"/>
  <c r="F241" i="5"/>
  <c r="F237" i="5"/>
  <c r="F233" i="5"/>
  <c r="F229" i="5"/>
  <c r="F225" i="5"/>
  <c r="F221" i="5"/>
  <c r="F217" i="5"/>
  <c r="F213" i="5"/>
  <c r="F209" i="5"/>
  <c r="F205" i="5"/>
  <c r="F201" i="5"/>
  <c r="F197" i="5"/>
  <c r="F193" i="5"/>
  <c r="F189" i="5"/>
  <c r="F185" i="5"/>
  <c r="F181" i="5"/>
  <c r="F177" i="5"/>
  <c r="F173" i="5"/>
  <c r="F169" i="5"/>
  <c r="F165" i="5"/>
  <c r="F161" i="5"/>
  <c r="F157" i="5"/>
  <c r="F153" i="5"/>
  <c r="F149" i="5"/>
  <c r="F145" i="5"/>
  <c r="F141" i="5"/>
  <c r="F137" i="5"/>
  <c r="F133" i="5"/>
  <c r="F129" i="5"/>
  <c r="F125" i="5"/>
  <c r="F121" i="5"/>
  <c r="F117" i="5"/>
  <c r="F113" i="5"/>
  <c r="F109" i="5"/>
  <c r="F105" i="5"/>
  <c r="F101" i="5"/>
  <c r="F97" i="5"/>
  <c r="F93" i="5"/>
  <c r="F89" i="5"/>
  <c r="F85" i="5"/>
  <c r="F81" i="5"/>
  <c r="F77" i="5"/>
  <c r="F73" i="5"/>
  <c r="F69" i="5"/>
  <c r="F65" i="5"/>
  <c r="F61" i="5"/>
  <c r="F57" i="5"/>
  <c r="F53" i="5"/>
  <c r="F49" i="5"/>
  <c r="F45" i="5"/>
  <c r="F41" i="5"/>
  <c r="F37" i="5"/>
  <c r="F33" i="5"/>
  <c r="F29" i="5"/>
  <c r="F25" i="5"/>
  <c r="F21" i="5"/>
  <c r="F17" i="5"/>
  <c r="F13" i="5"/>
  <c r="F416" i="5"/>
  <c r="F412" i="5"/>
  <c r="F408" i="5"/>
  <c r="F404" i="5"/>
  <c r="F400" i="5"/>
  <c r="F396" i="5"/>
  <c r="F392" i="5"/>
  <c r="F388" i="5"/>
  <c r="F384" i="5"/>
  <c r="F380" i="5"/>
  <c r="F376" i="5"/>
  <c r="F372" i="5"/>
  <c r="F368" i="5"/>
  <c r="F420" i="5"/>
  <c r="F16" i="5"/>
  <c r="F24" i="5"/>
  <c r="F32" i="5"/>
  <c r="F40" i="5"/>
  <c r="F48" i="5"/>
  <c r="F56" i="5"/>
  <c r="F64" i="5"/>
  <c r="F72" i="5"/>
  <c r="F80" i="5"/>
  <c r="F88" i="5"/>
  <c r="F96" i="5"/>
  <c r="F104" i="5"/>
  <c r="F112" i="5"/>
  <c r="F120" i="5"/>
  <c r="F128" i="5"/>
  <c r="F136" i="5"/>
  <c r="F144" i="5"/>
  <c r="F152" i="5"/>
  <c r="F160" i="5"/>
  <c r="F168" i="5"/>
  <c r="F176" i="5"/>
  <c r="F184" i="5"/>
  <c r="F192" i="5"/>
  <c r="F200" i="5"/>
  <c r="F208" i="5"/>
  <c r="F216" i="5"/>
  <c r="F224" i="5"/>
  <c r="F232" i="5"/>
  <c r="F240" i="5"/>
  <c r="F248" i="5"/>
  <c r="F256" i="5"/>
  <c r="F264" i="5"/>
  <c r="F272" i="5"/>
  <c r="F280" i="5"/>
  <c r="F288" i="5"/>
  <c r="F296" i="5"/>
  <c r="F304" i="5"/>
  <c r="F312" i="5"/>
  <c r="F320" i="5"/>
  <c r="F328" i="5"/>
  <c r="F336" i="5"/>
  <c r="F344" i="5"/>
  <c r="F352" i="5"/>
  <c r="F360" i="5"/>
  <c r="F370" i="5"/>
  <c r="F386" i="5"/>
  <c r="F402" i="5"/>
  <c r="F418" i="5"/>
  <c r="F421" i="5"/>
  <c r="F18" i="5"/>
  <c r="F26" i="5"/>
  <c r="F34" i="5"/>
  <c r="F42" i="5"/>
  <c r="F50" i="5"/>
  <c r="F58" i="5"/>
  <c r="F66" i="5"/>
  <c r="F74" i="5"/>
  <c r="F82" i="5"/>
  <c r="F90" i="5"/>
  <c r="F98" i="5"/>
  <c r="F106" i="5"/>
  <c r="F114" i="5"/>
  <c r="F122" i="5"/>
  <c r="F130" i="5"/>
  <c r="F138" i="5"/>
  <c r="F146" i="5"/>
  <c r="F154" i="5"/>
  <c r="F162" i="5"/>
  <c r="F170" i="5"/>
  <c r="F178" i="5"/>
  <c r="F186" i="5"/>
  <c r="F194" i="5"/>
  <c r="F202" i="5"/>
  <c r="F210" i="5"/>
  <c r="F218" i="5"/>
  <c r="F226" i="5"/>
  <c r="F234" i="5"/>
  <c r="F242" i="5"/>
  <c r="F250" i="5"/>
  <c r="F258" i="5"/>
  <c r="F266" i="5"/>
  <c r="F274" i="5"/>
  <c r="F282" i="5"/>
  <c r="F290" i="5"/>
  <c r="F298" i="5"/>
  <c r="F306" i="5"/>
  <c r="F314" i="5"/>
  <c r="F322" i="5"/>
  <c r="F330" i="5"/>
  <c r="F338" i="5"/>
  <c r="F346" i="5"/>
  <c r="F354" i="5"/>
  <c r="F362" i="5"/>
  <c r="F374" i="5"/>
  <c r="F390" i="5"/>
  <c r="F406" i="5"/>
  <c r="F422" i="5"/>
  <c r="F12" i="5"/>
  <c r="F20" i="5"/>
  <c r="F28" i="5"/>
  <c r="F36" i="5"/>
  <c r="F44" i="5"/>
  <c r="F52" i="5"/>
  <c r="F60" i="5"/>
  <c r="F68" i="5"/>
  <c r="F76" i="5"/>
  <c r="F84" i="5"/>
  <c r="F92" i="5"/>
  <c r="F100" i="5"/>
  <c r="F108" i="5"/>
  <c r="F116" i="5"/>
  <c r="F124" i="5"/>
  <c r="F132" i="5"/>
  <c r="F140" i="5"/>
  <c r="F148" i="5"/>
  <c r="F156" i="5"/>
  <c r="F164" i="5"/>
  <c r="F172" i="5"/>
  <c r="F180" i="5"/>
  <c r="F188" i="5"/>
  <c r="F196" i="5"/>
  <c r="F204" i="5"/>
  <c r="F212" i="5"/>
  <c r="F220" i="5"/>
  <c r="F228" i="5"/>
  <c r="F236" i="5"/>
  <c r="F244" i="5"/>
  <c r="F252" i="5"/>
  <c r="F260" i="5"/>
  <c r="F268" i="5"/>
  <c r="F276" i="5"/>
  <c r="F284" i="5"/>
  <c r="F292" i="5"/>
  <c r="F300" i="5"/>
  <c r="F308" i="5"/>
  <c r="F316" i="5"/>
  <c r="F324" i="5"/>
  <c r="F332" i="5"/>
  <c r="F340" i="5"/>
  <c r="F348" i="5"/>
  <c r="F356" i="5"/>
  <c r="F364" i="5"/>
  <c r="F378" i="5"/>
  <c r="F394" i="5"/>
  <c r="F410" i="5"/>
  <c r="F15" i="5"/>
  <c r="F19" i="5"/>
  <c r="F23" i="5"/>
  <c r="F27" i="5"/>
  <c r="F31" i="5"/>
  <c r="F35" i="5"/>
  <c r="F39" i="5"/>
  <c r="F43" i="5"/>
  <c r="F47" i="5"/>
  <c r="F51" i="5"/>
  <c r="F55" i="5"/>
  <c r="F59" i="5"/>
  <c r="F63" i="5"/>
  <c r="F67" i="5"/>
  <c r="F71" i="5"/>
  <c r="F75" i="5"/>
  <c r="F79" i="5"/>
  <c r="F83" i="5"/>
  <c r="F87" i="5"/>
  <c r="F91" i="5"/>
  <c r="F95" i="5"/>
  <c r="F99" i="5"/>
  <c r="F103" i="5"/>
  <c r="F107" i="5"/>
  <c r="F111" i="5"/>
  <c r="F115" i="5"/>
  <c r="F119" i="5"/>
  <c r="F123" i="5"/>
  <c r="F127" i="5"/>
  <c r="F131" i="5"/>
  <c r="F135" i="5"/>
  <c r="F139" i="5"/>
  <c r="F143" i="5"/>
  <c r="F147" i="5"/>
  <c r="F151" i="5"/>
  <c r="F155" i="5"/>
  <c r="F159" i="5"/>
  <c r="F163" i="5"/>
  <c r="F167" i="5"/>
  <c r="F171" i="5"/>
  <c r="F175" i="5"/>
  <c r="F179" i="5"/>
  <c r="F183" i="5"/>
  <c r="F187" i="5"/>
  <c r="F191" i="5"/>
  <c r="F195" i="5"/>
  <c r="F5" i="5" s="1"/>
  <c r="F199" i="5"/>
  <c r="F203" i="5"/>
  <c r="F207" i="5"/>
  <c r="F211" i="5"/>
  <c r="F215" i="5"/>
  <c r="F219" i="5"/>
  <c r="F223" i="5"/>
  <c r="F227" i="5"/>
  <c r="F231" i="5"/>
  <c r="F235" i="5"/>
  <c r="F239" i="5"/>
  <c r="F243" i="5"/>
  <c r="F247" i="5"/>
  <c r="F251" i="5"/>
  <c r="F255" i="5"/>
  <c r="F259" i="5"/>
  <c r="F263" i="5"/>
  <c r="F267" i="5"/>
  <c r="F271" i="5"/>
  <c r="F275" i="5"/>
  <c r="F279" i="5"/>
  <c r="F283" i="5"/>
  <c r="F287" i="5"/>
  <c r="F291" i="5"/>
  <c r="F295" i="5"/>
  <c r="F299" i="5"/>
  <c r="F303" i="5"/>
  <c r="F307" i="5"/>
  <c r="F311" i="5"/>
  <c r="F315" i="5"/>
  <c r="F319" i="5"/>
  <c r="F323" i="5"/>
  <c r="F327" i="5"/>
  <c r="F331" i="5"/>
  <c r="F335" i="5"/>
  <c r="F339" i="5"/>
  <c r="F343" i="5"/>
  <c r="F347" i="5"/>
  <c r="F351" i="5"/>
  <c r="F355" i="5"/>
  <c r="F359" i="5"/>
  <c r="F363" i="5"/>
  <c r="F367" i="5"/>
  <c r="F371" i="5"/>
  <c r="F375" i="5"/>
  <c r="F379" i="5"/>
  <c r="F383" i="5"/>
  <c r="F387" i="5"/>
  <c r="F391" i="5"/>
  <c r="F395" i="5"/>
  <c r="F399" i="5"/>
  <c r="F403" i="5"/>
  <c r="F407" i="5"/>
  <c r="F411" i="5"/>
  <c r="F415" i="5"/>
  <c r="F419" i="5"/>
  <c r="F423" i="5"/>
  <c r="E14" i="5"/>
  <c r="E18" i="5"/>
  <c r="E22" i="5"/>
  <c r="E26" i="5"/>
  <c r="E30" i="5"/>
  <c r="E34" i="5"/>
  <c r="E38" i="5"/>
  <c r="E42" i="5"/>
  <c r="E46" i="5"/>
  <c r="E50" i="5"/>
  <c r="E54" i="5"/>
  <c r="E58" i="5"/>
  <c r="E62" i="5"/>
  <c r="E66" i="5"/>
  <c r="E70" i="5"/>
  <c r="E74" i="5"/>
  <c r="E78" i="5"/>
  <c r="E82" i="5"/>
  <c r="E92" i="5"/>
  <c r="E108" i="5"/>
  <c r="E124" i="5"/>
  <c r="E140" i="5"/>
  <c r="E156" i="5"/>
  <c r="E172" i="5"/>
  <c r="E188" i="5"/>
  <c r="E204" i="5"/>
  <c r="E220" i="5"/>
  <c r="E236" i="5"/>
  <c r="E252" i="5"/>
  <c r="E268" i="5"/>
  <c r="E284" i="5"/>
  <c r="E300" i="5"/>
  <c r="E316" i="5"/>
  <c r="E332" i="5"/>
  <c r="E348" i="5"/>
  <c r="E364" i="5"/>
  <c r="E380" i="5"/>
  <c r="E396" i="5"/>
  <c r="E423" i="5"/>
  <c r="E419" i="5"/>
  <c r="E415" i="5"/>
  <c r="E411" i="5"/>
  <c r="E407" i="5"/>
  <c r="E403" i="5"/>
  <c r="E399" i="5"/>
  <c r="E395" i="5"/>
  <c r="E391" i="5"/>
  <c r="E387" i="5"/>
  <c r="E383" i="5"/>
  <c r="E379" i="5"/>
  <c r="E375" i="5"/>
  <c r="E371" i="5"/>
  <c r="E367" i="5"/>
  <c r="E363" i="5"/>
  <c r="E359" i="5"/>
  <c r="E355" i="5"/>
  <c r="E351" i="5"/>
  <c r="E347" i="5"/>
  <c r="E343" i="5"/>
  <c r="E339" i="5"/>
  <c r="E335" i="5"/>
  <c r="E331" i="5"/>
  <c r="E327" i="5"/>
  <c r="E323" i="5"/>
  <c r="E319" i="5"/>
  <c r="E315" i="5"/>
  <c r="E311" i="5"/>
  <c r="E307" i="5"/>
  <c r="E303" i="5"/>
  <c r="E299" i="5"/>
  <c r="E295" i="5"/>
  <c r="E291" i="5"/>
  <c r="E287" i="5"/>
  <c r="E283" i="5"/>
  <c r="E279" i="5"/>
  <c r="E275" i="5"/>
  <c r="E271" i="5"/>
  <c r="E267" i="5"/>
  <c r="E263" i="5"/>
  <c r="E259" i="5"/>
  <c r="E255" i="5"/>
  <c r="E251" i="5"/>
  <c r="E247" i="5"/>
  <c r="E243" i="5"/>
  <c r="E239" i="5"/>
  <c r="E235" i="5"/>
  <c r="E231" i="5"/>
  <c r="E227" i="5"/>
  <c r="E223" i="5"/>
  <c r="E219" i="5"/>
  <c r="E215" i="5"/>
  <c r="E211" i="5"/>
  <c r="E207" i="5"/>
  <c r="E203" i="5"/>
  <c r="E199" i="5"/>
  <c r="E195" i="5"/>
  <c r="E191" i="5"/>
  <c r="E187" i="5"/>
  <c r="E183" i="5"/>
  <c r="E179" i="5"/>
  <c r="E175" i="5"/>
  <c r="E171" i="5"/>
  <c r="E167" i="5"/>
  <c r="E163" i="5"/>
  <c r="E159" i="5"/>
  <c r="E155" i="5"/>
  <c r="E151" i="5"/>
  <c r="E147" i="5"/>
  <c r="E143" i="5"/>
  <c r="E139" i="5"/>
  <c r="E135" i="5"/>
  <c r="E131" i="5"/>
  <c r="E127" i="5"/>
  <c r="E123" i="5"/>
  <c r="E119" i="5"/>
  <c r="E115" i="5"/>
  <c r="E111" i="5"/>
  <c r="E107" i="5"/>
  <c r="E103" i="5"/>
  <c r="E99" i="5"/>
  <c r="E95" i="5"/>
  <c r="E91" i="5"/>
  <c r="E87" i="5"/>
  <c r="E422" i="5"/>
  <c r="E418" i="5"/>
  <c r="E414" i="5"/>
  <c r="E410" i="5"/>
  <c r="E406" i="5"/>
  <c r="E402" i="5"/>
  <c r="E398" i="5"/>
  <c r="E394" i="5"/>
  <c r="E390" i="5"/>
  <c r="E386" i="5"/>
  <c r="E382" i="5"/>
  <c r="E378" i="5"/>
  <c r="E374" i="5"/>
  <c r="E370" i="5"/>
  <c r="E366" i="5"/>
  <c r="E362" i="5"/>
  <c r="E358" i="5"/>
  <c r="E354" i="5"/>
  <c r="E350" i="5"/>
  <c r="E346" i="5"/>
  <c r="E342" i="5"/>
  <c r="E338" i="5"/>
  <c r="E334" i="5"/>
  <c r="E330" i="5"/>
  <c r="E326" i="5"/>
  <c r="E322" i="5"/>
  <c r="E318" i="5"/>
  <c r="E314" i="5"/>
  <c r="E310" i="5"/>
  <c r="E306" i="5"/>
  <c r="E302" i="5"/>
  <c r="E298" i="5"/>
  <c r="E294" i="5"/>
  <c r="E290" i="5"/>
  <c r="E286" i="5"/>
  <c r="E282" i="5"/>
  <c r="E278" i="5"/>
  <c r="E274" i="5"/>
  <c r="E270" i="5"/>
  <c r="E266" i="5"/>
  <c r="E262" i="5"/>
  <c r="E258" i="5"/>
  <c r="E254" i="5"/>
  <c r="E250" i="5"/>
  <c r="E246" i="5"/>
  <c r="E242" i="5"/>
  <c r="E238" i="5"/>
  <c r="E234" i="5"/>
  <c r="E230" i="5"/>
  <c r="E226" i="5"/>
  <c r="E222" i="5"/>
  <c r="E218" i="5"/>
  <c r="E214" i="5"/>
  <c r="E210" i="5"/>
  <c r="E206" i="5"/>
  <c r="E202" i="5"/>
  <c r="E198" i="5"/>
  <c r="E194" i="5"/>
  <c r="E190" i="5"/>
  <c r="E186" i="5"/>
  <c r="E182" i="5"/>
  <c r="E178" i="5"/>
  <c r="E174" i="5"/>
  <c r="E170" i="5"/>
  <c r="E166" i="5"/>
  <c r="E162" i="5"/>
  <c r="E158" i="5"/>
  <c r="E154" i="5"/>
  <c r="E150" i="5"/>
  <c r="E146" i="5"/>
  <c r="E142" i="5"/>
  <c r="E138" i="5"/>
  <c r="E134" i="5"/>
  <c r="E130" i="5"/>
  <c r="E126" i="5"/>
  <c r="E122" i="5"/>
  <c r="E118" i="5"/>
  <c r="E114" i="5"/>
  <c r="E110" i="5"/>
  <c r="E106" i="5"/>
  <c r="E102" i="5"/>
  <c r="E98" i="5"/>
  <c r="E94" i="5"/>
  <c r="E90" i="5"/>
  <c r="E86" i="5"/>
  <c r="E421" i="5"/>
  <c r="E417" i="5"/>
  <c r="E413" i="5"/>
  <c r="E409" i="5"/>
  <c r="E405" i="5"/>
  <c r="E401" i="5"/>
  <c r="E397" i="5"/>
  <c r="E393" i="5"/>
  <c r="E389" i="5"/>
  <c r="E385" i="5"/>
  <c r="E381" i="5"/>
  <c r="E377" i="5"/>
  <c r="E373" i="5"/>
  <c r="E369" i="5"/>
  <c r="E365" i="5"/>
  <c r="E361" i="5"/>
  <c r="E357" i="5"/>
  <c r="E353" i="5"/>
  <c r="E349" i="5"/>
  <c r="E345" i="5"/>
  <c r="E341" i="5"/>
  <c r="E337" i="5"/>
  <c r="E333" i="5"/>
  <c r="E329" i="5"/>
  <c r="E325" i="5"/>
  <c r="E321" i="5"/>
  <c r="E317" i="5"/>
  <c r="E313" i="5"/>
  <c r="E309" i="5"/>
  <c r="E305" i="5"/>
  <c r="E301" i="5"/>
  <c r="E297" i="5"/>
  <c r="E293" i="5"/>
  <c r="E289" i="5"/>
  <c r="E285" i="5"/>
  <c r="E281" i="5"/>
  <c r="E277" i="5"/>
  <c r="E273" i="5"/>
  <c r="E269" i="5"/>
  <c r="E265" i="5"/>
  <c r="E261" i="5"/>
  <c r="E257" i="5"/>
  <c r="E253" i="5"/>
  <c r="E249" i="5"/>
  <c r="E245" i="5"/>
  <c r="E241" i="5"/>
  <c r="E237" i="5"/>
  <c r="E233" i="5"/>
  <c r="E229" i="5"/>
  <c r="E225" i="5"/>
  <c r="E221" i="5"/>
  <c r="E217" i="5"/>
  <c r="E213" i="5"/>
  <c r="E209" i="5"/>
  <c r="E205" i="5"/>
  <c r="E201" i="5"/>
  <c r="E197" i="5"/>
  <c r="E193" i="5"/>
  <c r="E189" i="5"/>
  <c r="E185" i="5"/>
  <c r="E181" i="5"/>
  <c r="E177" i="5"/>
  <c r="E173" i="5"/>
  <c r="E169" i="5"/>
  <c r="E165" i="5"/>
  <c r="E161" i="5"/>
  <c r="E157" i="5"/>
  <c r="E153" i="5"/>
  <c r="E149" i="5"/>
  <c r="E145" i="5"/>
  <c r="E141" i="5"/>
  <c r="E137" i="5"/>
  <c r="E133" i="5"/>
  <c r="E129" i="5"/>
  <c r="E125" i="5"/>
  <c r="E121" i="5"/>
  <c r="E117" i="5"/>
  <c r="E113" i="5"/>
  <c r="E109" i="5"/>
  <c r="E105" i="5"/>
  <c r="E101" i="5"/>
  <c r="E97" i="5"/>
  <c r="E93" i="5"/>
  <c r="E89" i="5"/>
  <c r="E85" i="5"/>
  <c r="E15" i="5"/>
  <c r="E19" i="5"/>
  <c r="E23" i="5"/>
  <c r="E27" i="5"/>
  <c r="E31" i="5"/>
  <c r="E35" i="5"/>
  <c r="E39" i="5"/>
  <c r="E43" i="5"/>
  <c r="E47" i="5"/>
  <c r="E51" i="5"/>
  <c r="E55" i="5"/>
  <c r="E59" i="5"/>
  <c r="E63" i="5"/>
  <c r="E67" i="5"/>
  <c r="E71" i="5"/>
  <c r="E75" i="5"/>
  <c r="E79" i="5"/>
  <c r="E83" i="5"/>
  <c r="E96" i="5"/>
  <c r="E112" i="5"/>
  <c r="E128" i="5"/>
  <c r="E144" i="5"/>
  <c r="E160" i="5"/>
  <c r="E176" i="5"/>
  <c r="E192" i="5"/>
  <c r="E208" i="5"/>
  <c r="E224" i="5"/>
  <c r="E240" i="5"/>
  <c r="E256" i="5"/>
  <c r="E272" i="5"/>
  <c r="E288" i="5"/>
  <c r="E304" i="5"/>
  <c r="E320" i="5"/>
  <c r="E336" i="5"/>
  <c r="E352" i="5"/>
  <c r="E368" i="5"/>
  <c r="E384" i="5"/>
  <c r="E400" i="5"/>
  <c r="E416" i="5"/>
  <c r="F265" i="5"/>
  <c r="F269" i="5"/>
  <c r="F273" i="5"/>
  <c r="F277" i="5"/>
  <c r="F281" i="5"/>
  <c r="F285" i="5"/>
  <c r="F289" i="5"/>
  <c r="F293" i="5"/>
  <c r="F297" i="5"/>
  <c r="F301" i="5"/>
  <c r="F305" i="5"/>
  <c r="F309" i="5"/>
  <c r="F313" i="5"/>
  <c r="F317" i="5"/>
  <c r="F321" i="5"/>
  <c r="F325" i="5"/>
  <c r="F329" i="5"/>
  <c r="F333" i="5"/>
  <c r="F337" i="5"/>
  <c r="F341" i="5"/>
  <c r="F345" i="5"/>
  <c r="F349" i="5"/>
  <c r="F353" i="5"/>
  <c r="F357" i="5"/>
  <c r="F361" i="5"/>
  <c r="F365" i="5"/>
  <c r="F369" i="5"/>
  <c r="F373" i="5"/>
  <c r="F377" i="5"/>
  <c r="F381" i="5"/>
  <c r="F385" i="5"/>
  <c r="F389" i="5"/>
  <c r="F393" i="5"/>
  <c r="F397" i="5"/>
  <c r="F401" i="5"/>
  <c r="F405" i="5"/>
  <c r="F409" i="5"/>
  <c r="F413" i="5"/>
  <c r="F417" i="5"/>
  <c r="E12" i="5"/>
  <c r="E16" i="5"/>
  <c r="E20" i="5"/>
  <c r="E24" i="5"/>
  <c r="E28" i="5"/>
  <c r="E32" i="5"/>
  <c r="E36" i="5"/>
  <c r="E40" i="5"/>
  <c r="E44" i="5"/>
  <c r="E48" i="5"/>
  <c r="E52" i="5"/>
  <c r="E56" i="5"/>
  <c r="E60" i="5"/>
  <c r="E64" i="5"/>
  <c r="E68" i="5"/>
  <c r="E72" i="5"/>
  <c r="E76" i="5"/>
  <c r="E80" i="5"/>
  <c r="E84" i="5"/>
  <c r="E100" i="5"/>
  <c r="E116" i="5"/>
  <c r="E132" i="5"/>
  <c r="E148" i="5"/>
  <c r="E164" i="5"/>
  <c r="E180" i="5"/>
  <c r="E196" i="5"/>
  <c r="E212" i="5"/>
  <c r="E228" i="5"/>
  <c r="E244" i="5"/>
  <c r="E260" i="5"/>
  <c r="E276" i="5"/>
  <c r="E292" i="5"/>
  <c r="E308" i="5"/>
  <c r="E324" i="5"/>
  <c r="E340" i="5"/>
  <c r="E356" i="5"/>
  <c r="E372" i="5"/>
  <c r="E388" i="5"/>
  <c r="E404" i="5"/>
  <c r="E420" i="5"/>
  <c r="B44" i="7"/>
  <c r="B45" i="7"/>
  <c r="D11" i="10" l="1"/>
  <c r="D10" i="10"/>
  <c r="D12" i="10"/>
  <c r="D13" i="10"/>
  <c r="D14" i="10"/>
  <c r="D15" i="10"/>
  <c r="DC171" i="11"/>
  <c r="BG171" i="11"/>
  <c r="AX171" i="11"/>
  <c r="E171" i="11"/>
  <c r="D9" i="10" l="1"/>
  <c r="C2" i="10"/>
  <c r="G15" i="10" l="1"/>
  <c r="G11" i="10"/>
  <c r="G9" i="10"/>
  <c r="G12" i="10"/>
  <c r="G8" i="10"/>
  <c r="G14" i="10"/>
  <c r="G10" i="10"/>
  <c r="G13" i="10"/>
  <c r="C4" i="10"/>
  <c r="B21" i="9"/>
  <c r="G12" i="5" l="1"/>
  <c r="A18" i="2"/>
  <c r="A19" i="2" l="1"/>
  <c r="G13" i="5"/>
  <c r="A20" i="2" l="1"/>
  <c r="A21" i="2"/>
  <c r="G14" i="5"/>
  <c r="R9" i="6"/>
  <c r="A22" i="2" l="1"/>
  <c r="G15" i="5"/>
  <c r="A23" i="2" l="1"/>
  <c r="G16" i="5"/>
  <c r="A24" i="2" l="1"/>
  <c r="G17" i="5"/>
  <c r="E69" i="7"/>
  <c r="A70" i="7"/>
  <c r="D70" i="7" s="1"/>
  <c r="A25" i="2" l="1"/>
  <c r="G18" i="5"/>
  <c r="E70" i="7"/>
  <c r="A71" i="7"/>
  <c r="D71" i="7" s="1"/>
  <c r="C8" i="9"/>
  <c r="D8" i="9" s="1"/>
  <c r="C16" i="9"/>
  <c r="D16" i="9" s="1"/>
  <c r="C15" i="9"/>
  <c r="D15" i="9" s="1"/>
  <c r="C14" i="9"/>
  <c r="D14" i="9" s="1"/>
  <c r="C13" i="9"/>
  <c r="D13" i="9" s="1"/>
  <c r="C12" i="9"/>
  <c r="D12" i="9" s="1"/>
  <c r="C11" i="9"/>
  <c r="D11" i="9" s="1"/>
  <c r="C10" i="9"/>
  <c r="D10" i="9" s="1"/>
  <c r="C9" i="9"/>
  <c r="D9" i="9" s="1"/>
  <c r="C7" i="9"/>
  <c r="D7" i="9" s="1"/>
  <c r="C6" i="9"/>
  <c r="A26" i="2" l="1"/>
  <c r="G19" i="5"/>
  <c r="E71" i="7"/>
  <c r="A72" i="7"/>
  <c r="D72" i="7" s="1"/>
  <c r="R35" i="6"/>
  <c r="R22" i="6"/>
  <c r="R12" i="6"/>
  <c r="D9" i="6"/>
  <c r="C9" i="6"/>
  <c r="B9" i="6"/>
  <c r="B7" i="6"/>
  <c r="B6" i="6"/>
  <c r="J11" i="6" l="1"/>
  <c r="I11" i="6"/>
  <c r="A27" i="2"/>
  <c r="K26" i="6"/>
  <c r="L31" i="6"/>
  <c r="M24" i="6"/>
  <c r="L27" i="6"/>
  <c r="L11" i="6"/>
  <c r="K22" i="6"/>
  <c r="L23" i="6"/>
  <c r="M28" i="6"/>
  <c r="K30" i="6"/>
  <c r="M11" i="6"/>
  <c r="L22" i="6"/>
  <c r="M23" i="6"/>
  <c r="K25" i="6"/>
  <c r="L26" i="6"/>
  <c r="M27" i="6"/>
  <c r="K29" i="6"/>
  <c r="L30" i="6"/>
  <c r="M31" i="6"/>
  <c r="M22" i="6"/>
  <c r="K24" i="6"/>
  <c r="L25" i="6"/>
  <c r="M26" i="6"/>
  <c r="K28" i="6"/>
  <c r="L29" i="6"/>
  <c r="M30" i="6"/>
  <c r="K11" i="6"/>
  <c r="K23" i="6"/>
  <c r="L24" i="6"/>
  <c r="M25" i="6"/>
  <c r="K27" i="6"/>
  <c r="L28" i="6"/>
  <c r="M29" i="6"/>
  <c r="K31" i="6"/>
  <c r="S22" i="6"/>
  <c r="S35" i="6"/>
  <c r="S12" i="6"/>
  <c r="G20" i="5"/>
  <c r="A73" i="7"/>
  <c r="D73" i="7" s="1"/>
  <c r="E72" i="7"/>
  <c r="Q11" i="6"/>
  <c r="R11" i="6" s="1"/>
  <c r="S11" i="6" s="1"/>
  <c r="P12" i="6"/>
  <c r="P13" i="6" s="1"/>
  <c r="P14" i="6" s="1"/>
  <c r="P15" i="6" s="1"/>
  <c r="P16" i="6" s="1"/>
  <c r="P17" i="6" s="1"/>
  <c r="P18" i="6" s="1"/>
  <c r="P19" i="6" s="1"/>
  <c r="P20" i="6" s="1"/>
  <c r="P21" i="6" s="1"/>
  <c r="P22" i="6" s="1"/>
  <c r="P23" i="6" s="1"/>
  <c r="P24" i="6" s="1"/>
  <c r="P25" i="6" s="1"/>
  <c r="P26" i="6" s="1"/>
  <c r="P27" i="6" s="1"/>
  <c r="P28" i="6" s="1"/>
  <c r="P29" i="6" s="1"/>
  <c r="P30" i="6" s="1"/>
  <c r="P31" i="6" s="1"/>
  <c r="P32" i="6" s="1"/>
  <c r="P33" i="6" s="1"/>
  <c r="P34" i="6" s="1"/>
  <c r="P35" i="6" s="1"/>
  <c r="J13" i="6" l="1"/>
  <c r="M13" i="6"/>
  <c r="J17" i="6"/>
  <c r="M17" i="6"/>
  <c r="I12" i="6"/>
  <c r="L12" i="6"/>
  <c r="L9" i="6" s="1"/>
  <c r="L7" i="6" s="1"/>
  <c r="K20" i="6"/>
  <c r="M14" i="6"/>
  <c r="J14" i="6"/>
  <c r="M19" i="6"/>
  <c r="J19" i="6"/>
  <c r="L14" i="6"/>
  <c r="I14" i="6"/>
  <c r="M20" i="6"/>
  <c r="J20" i="6"/>
  <c r="J21" i="6"/>
  <c r="M21" i="6"/>
  <c r="I16" i="6"/>
  <c r="L16" i="6"/>
  <c r="J18" i="6"/>
  <c r="M18" i="6"/>
  <c r="I13" i="6"/>
  <c r="L13" i="6"/>
  <c r="L18" i="6"/>
  <c r="I18" i="6"/>
  <c r="K13" i="6"/>
  <c r="L15" i="6"/>
  <c r="I15" i="6"/>
  <c r="A28" i="2"/>
  <c r="I20" i="6"/>
  <c r="L20" i="6"/>
  <c r="K15" i="6"/>
  <c r="I17" i="6"/>
  <c r="L17" i="6"/>
  <c r="K12" i="6"/>
  <c r="K9" i="6" s="1"/>
  <c r="K7" i="6" s="1"/>
  <c r="K17" i="6"/>
  <c r="K18" i="6"/>
  <c r="M16" i="6"/>
  <c r="J16" i="6"/>
  <c r="K14" i="6"/>
  <c r="K19" i="6"/>
  <c r="I21" i="6"/>
  <c r="L21" i="6"/>
  <c r="K16" i="6"/>
  <c r="K21" i="6"/>
  <c r="M15" i="6"/>
  <c r="J15" i="6"/>
  <c r="L19" i="6"/>
  <c r="I19" i="6"/>
  <c r="M12" i="6"/>
  <c r="M9" i="6" s="1"/>
  <c r="M7" i="6" s="1"/>
  <c r="J12" i="6"/>
  <c r="G21" i="5"/>
  <c r="A74" i="7"/>
  <c r="D74" i="7" s="1"/>
  <c r="E73" i="7"/>
  <c r="Q24" i="6"/>
  <c r="R24" i="6" s="1"/>
  <c r="S24" i="6" s="1"/>
  <c r="Q20" i="6"/>
  <c r="R20" i="6" s="1"/>
  <c r="S20" i="6" s="1"/>
  <c r="Q29" i="6"/>
  <c r="R29" i="6" s="1"/>
  <c r="S29" i="6" s="1"/>
  <c r="Q33" i="6"/>
  <c r="R33" i="6" s="1"/>
  <c r="S33" i="6" s="1"/>
  <c r="Q17" i="6"/>
  <c r="R17" i="6" s="1"/>
  <c r="S17" i="6" s="1"/>
  <c r="Q14" i="6"/>
  <c r="R14" i="6" s="1"/>
  <c r="S14" i="6" s="1"/>
  <c r="Q18" i="6"/>
  <c r="R18" i="6" s="1"/>
  <c r="S18" i="6" s="1"/>
  <c r="Q23" i="6"/>
  <c r="R23" i="6" s="1"/>
  <c r="S23" i="6" s="1"/>
  <c r="Q27" i="6"/>
  <c r="R27" i="6" s="1"/>
  <c r="S27" i="6" s="1"/>
  <c r="Q31" i="6"/>
  <c r="R31" i="6" s="1"/>
  <c r="S31" i="6" s="1"/>
  <c r="Q28" i="6"/>
  <c r="R28" i="6" s="1"/>
  <c r="S28" i="6" s="1"/>
  <c r="Q32" i="6"/>
  <c r="R32" i="6" s="1"/>
  <c r="S32" i="6" s="1"/>
  <c r="Q15" i="6"/>
  <c r="R15" i="6" s="1"/>
  <c r="S15" i="6" s="1"/>
  <c r="Q19" i="6"/>
  <c r="R19" i="6" s="1"/>
  <c r="S19" i="6" s="1"/>
  <c r="Q16" i="6"/>
  <c r="R16" i="6" s="1"/>
  <c r="S16" i="6" s="1"/>
  <c r="Q25" i="6"/>
  <c r="R25" i="6" s="1"/>
  <c r="S25" i="6" s="1"/>
  <c r="Q13" i="6"/>
  <c r="R13" i="6" s="1"/>
  <c r="S13" i="6" s="1"/>
  <c r="Q21" i="6"/>
  <c r="R21" i="6" s="1"/>
  <c r="S21" i="6" s="1"/>
  <c r="Q26" i="6"/>
  <c r="R26" i="6" s="1"/>
  <c r="S26" i="6" s="1"/>
  <c r="Q30" i="6"/>
  <c r="R30" i="6" s="1"/>
  <c r="S30" i="6" s="1"/>
  <c r="Q34" i="6"/>
  <c r="R34" i="6" s="1"/>
  <c r="S34" i="6" s="1"/>
  <c r="J9" i="6" l="1"/>
  <c r="I9" i="6"/>
  <c r="G216" i="8" s="1"/>
  <c r="H9" i="6"/>
  <c r="F216" i="8" s="1"/>
  <c r="K14" i="8"/>
  <c r="K17" i="8" s="1"/>
  <c r="J14" i="8"/>
  <c r="J17" i="8" s="1"/>
  <c r="I14" i="8"/>
  <c r="I17" i="8" s="1"/>
  <c r="I216" i="8"/>
  <c r="K216" i="8"/>
  <c r="V11" i="6"/>
  <c r="E216" i="8"/>
  <c r="H216" i="8"/>
  <c r="A29" i="2"/>
  <c r="T12" i="6"/>
  <c r="C216" i="8"/>
  <c r="J216" i="8"/>
  <c r="D216" i="8"/>
  <c r="U11" i="6"/>
  <c r="U35" i="6"/>
  <c r="U12" i="6"/>
  <c r="U22" i="6"/>
  <c r="V35" i="6"/>
  <c r="V12" i="6"/>
  <c r="V31" i="6"/>
  <c r="T31" i="6"/>
  <c r="U31" i="6"/>
  <c r="U14" i="6"/>
  <c r="T14" i="6"/>
  <c r="V14" i="6"/>
  <c r="V20" i="6"/>
  <c r="U20" i="6"/>
  <c r="T20" i="6"/>
  <c r="U34" i="6"/>
  <c r="T34" i="6"/>
  <c r="V34" i="6"/>
  <c r="T13" i="6"/>
  <c r="U13" i="6"/>
  <c r="V13" i="6"/>
  <c r="T15" i="6"/>
  <c r="U15" i="6"/>
  <c r="V15" i="6"/>
  <c r="V27" i="6"/>
  <c r="U27" i="6"/>
  <c r="T27" i="6"/>
  <c r="T17" i="6"/>
  <c r="V17" i="6"/>
  <c r="U17" i="6"/>
  <c r="U24" i="6"/>
  <c r="V24" i="6"/>
  <c r="T24" i="6"/>
  <c r="U30" i="6"/>
  <c r="V30" i="6"/>
  <c r="T30" i="6"/>
  <c r="U32" i="6"/>
  <c r="T32" i="6"/>
  <c r="V32" i="6"/>
  <c r="V23" i="6"/>
  <c r="U23" i="6"/>
  <c r="T23" i="6"/>
  <c r="T33" i="6"/>
  <c r="U33" i="6"/>
  <c r="V33" i="6"/>
  <c r="V22" i="6"/>
  <c r="U21" i="6"/>
  <c r="T21" i="6"/>
  <c r="V21" i="6"/>
  <c r="T25" i="6"/>
  <c r="U25" i="6"/>
  <c r="V25" i="6"/>
  <c r="U26" i="6"/>
  <c r="V26" i="6"/>
  <c r="T26" i="6"/>
  <c r="V16" i="6"/>
  <c r="T16" i="6"/>
  <c r="U16" i="6"/>
  <c r="T28" i="6"/>
  <c r="U28" i="6"/>
  <c r="V28" i="6"/>
  <c r="T18" i="6"/>
  <c r="V18" i="6"/>
  <c r="U18" i="6"/>
  <c r="T29" i="6"/>
  <c r="U29" i="6"/>
  <c r="V29" i="6"/>
  <c r="T11" i="6"/>
  <c r="T35" i="6"/>
  <c r="T22" i="6"/>
  <c r="V19" i="6"/>
  <c r="U19" i="6"/>
  <c r="T19" i="6"/>
  <c r="G22" i="5"/>
  <c r="A75" i="7"/>
  <c r="D75" i="7" s="1"/>
  <c r="E74" i="7"/>
  <c r="J7" i="6" l="1"/>
  <c r="H14" i="8"/>
  <c r="H17" i="8" s="1"/>
  <c r="I7" i="6"/>
  <c r="G14" i="8"/>
  <c r="G17" i="8" s="1"/>
  <c r="F14" i="8"/>
  <c r="F17" i="8" s="1"/>
  <c r="H7" i="6"/>
  <c r="A30" i="2"/>
  <c r="G23" i="5"/>
  <c r="A76" i="7"/>
  <c r="D76" i="7" s="1"/>
  <c r="E75" i="7"/>
  <c r="A31" i="2" l="1"/>
  <c r="G24" i="5"/>
  <c r="A77" i="7"/>
  <c r="D77" i="7" s="1"/>
  <c r="E76" i="7"/>
  <c r="A32" i="2" l="1"/>
  <c r="G25" i="5"/>
  <c r="A78" i="7"/>
  <c r="D78" i="7" s="1"/>
  <c r="E77" i="7"/>
  <c r="A33" i="2" l="1"/>
  <c r="G26" i="5"/>
  <c r="A79" i="7"/>
  <c r="D79" i="7" s="1"/>
  <c r="E78" i="7"/>
  <c r="A34" i="2" l="1"/>
  <c r="G27" i="5"/>
  <c r="A80" i="7"/>
  <c r="D80" i="7" s="1"/>
  <c r="E79" i="7"/>
  <c r="A35" i="2" l="1"/>
  <c r="G28" i="5"/>
  <c r="A81" i="7"/>
  <c r="D81" i="7" s="1"/>
  <c r="E80" i="7"/>
  <c r="A36" i="2" l="1"/>
  <c r="G29" i="5"/>
  <c r="A82" i="7"/>
  <c r="D82" i="7" s="1"/>
  <c r="E81" i="7"/>
  <c r="A37" i="2" l="1"/>
  <c r="G30" i="5"/>
  <c r="A83" i="7"/>
  <c r="D83" i="7" s="1"/>
  <c r="E82" i="7"/>
  <c r="A38" i="2" l="1"/>
  <c r="G31" i="5"/>
  <c r="A84" i="7"/>
  <c r="D84" i="7" s="1"/>
  <c r="E83" i="7"/>
  <c r="A39" i="2" l="1"/>
  <c r="G32" i="5"/>
  <c r="A85" i="7"/>
  <c r="D85" i="7" s="1"/>
  <c r="E84" i="7"/>
  <c r="A40" i="2" l="1"/>
  <c r="G33" i="5"/>
  <c r="A86" i="7"/>
  <c r="D86" i="7" s="1"/>
  <c r="E85" i="7"/>
  <c r="A41" i="2" l="1"/>
  <c r="G34" i="5"/>
  <c r="A87" i="7"/>
  <c r="D87" i="7" s="1"/>
  <c r="E86" i="7"/>
  <c r="A42" i="2" l="1"/>
  <c r="G35" i="5"/>
  <c r="A88" i="7"/>
  <c r="D88" i="7" s="1"/>
  <c r="E87" i="7"/>
  <c r="A43" i="2" l="1"/>
  <c r="G36" i="5"/>
  <c r="A89" i="7"/>
  <c r="D89" i="7" s="1"/>
  <c r="E88" i="7"/>
  <c r="A44" i="2" l="1"/>
  <c r="G37" i="5"/>
  <c r="A90" i="7"/>
  <c r="D90" i="7" s="1"/>
  <c r="E89" i="7"/>
  <c r="A45" i="2" l="1"/>
  <c r="G38" i="5"/>
  <c r="A91" i="7"/>
  <c r="D91" i="7" s="1"/>
  <c r="E90" i="7"/>
  <c r="A46" i="2" l="1"/>
  <c r="G39" i="5"/>
  <c r="A92" i="7"/>
  <c r="D92" i="7" s="1"/>
  <c r="E91" i="7"/>
  <c r="A47" i="2" l="1"/>
  <c r="G40" i="5"/>
  <c r="A93" i="7"/>
  <c r="D93" i="7" s="1"/>
  <c r="E92" i="7"/>
  <c r="A48" i="2" l="1"/>
  <c r="G41" i="5"/>
  <c r="A94" i="7"/>
  <c r="D94" i="7" s="1"/>
  <c r="E93" i="7"/>
  <c r="A49" i="2" l="1"/>
  <c r="G42" i="5"/>
  <c r="A95" i="7"/>
  <c r="D95" i="7" s="1"/>
  <c r="E94" i="7"/>
  <c r="A50" i="2" l="1"/>
  <c r="G43" i="5"/>
  <c r="A96" i="7"/>
  <c r="D96" i="7" s="1"/>
  <c r="E95" i="7"/>
  <c r="A51" i="2" l="1"/>
  <c r="G44" i="5"/>
  <c r="E96" i="7"/>
  <c r="A97" i="7"/>
  <c r="D97" i="7" s="1"/>
  <c r="A52" i="2" l="1"/>
  <c r="G45" i="5"/>
  <c r="A98" i="7"/>
  <c r="D98" i="7" s="1"/>
  <c r="E97" i="7"/>
  <c r="A53" i="2" l="1"/>
  <c r="G46" i="5"/>
  <c r="A99" i="7"/>
  <c r="D99" i="7" s="1"/>
  <c r="E98" i="7"/>
  <c r="A54" i="2" l="1"/>
  <c r="G47" i="5"/>
  <c r="A100" i="7"/>
  <c r="D100" i="7" s="1"/>
  <c r="E99" i="7"/>
  <c r="A55" i="2" l="1"/>
  <c r="G48" i="5"/>
  <c r="A101" i="7"/>
  <c r="D101" i="7" s="1"/>
  <c r="E100" i="7"/>
  <c r="A56" i="2" l="1"/>
  <c r="G49" i="5"/>
  <c r="A102" i="7"/>
  <c r="D102" i="7" s="1"/>
  <c r="E101" i="7"/>
  <c r="A57" i="2" l="1"/>
  <c r="G50" i="5"/>
  <c r="A103" i="7"/>
  <c r="D103" i="7" s="1"/>
  <c r="E102" i="7"/>
  <c r="A58" i="2" l="1"/>
  <c r="G51" i="5"/>
  <c r="A104" i="7"/>
  <c r="D104" i="7" s="1"/>
  <c r="E103" i="7"/>
  <c r="A59" i="2" l="1"/>
  <c r="G52" i="5"/>
  <c r="A105" i="7"/>
  <c r="D105" i="7" s="1"/>
  <c r="E104" i="7"/>
  <c r="A60" i="2" l="1"/>
  <c r="G53" i="5"/>
  <c r="A106" i="7"/>
  <c r="D106" i="7" s="1"/>
  <c r="E105" i="7"/>
  <c r="A61" i="2" l="1"/>
  <c r="G54" i="5"/>
  <c r="A107" i="7"/>
  <c r="D107" i="7" s="1"/>
  <c r="E106" i="7"/>
  <c r="A62" i="2" l="1"/>
  <c r="G55" i="5"/>
  <c r="A108" i="7"/>
  <c r="D108" i="7" s="1"/>
  <c r="E107" i="7"/>
  <c r="A63" i="2" l="1"/>
  <c r="G56" i="5"/>
  <c r="A109" i="7"/>
  <c r="D109" i="7" s="1"/>
  <c r="E108" i="7"/>
  <c r="A64" i="2" l="1"/>
  <c r="G57" i="5"/>
  <c r="A110" i="7"/>
  <c r="D110" i="7" s="1"/>
  <c r="E109" i="7"/>
  <c r="A65" i="2" l="1"/>
  <c r="G58" i="5"/>
  <c r="A111" i="7"/>
  <c r="D111" i="7" s="1"/>
  <c r="E110" i="7"/>
  <c r="A66" i="2" l="1"/>
  <c r="G59" i="5"/>
  <c r="A112" i="7"/>
  <c r="D112" i="7" s="1"/>
  <c r="E111" i="7"/>
  <c r="A67" i="2" l="1"/>
  <c r="G60" i="5"/>
  <c r="A113" i="7"/>
  <c r="D113" i="7" s="1"/>
  <c r="E112" i="7"/>
  <c r="A68" i="2" l="1"/>
  <c r="G61" i="5"/>
  <c r="A114" i="7"/>
  <c r="D114" i="7" s="1"/>
  <c r="E113" i="7"/>
  <c r="A69" i="2" l="1"/>
  <c r="G62" i="5"/>
  <c r="A115" i="7"/>
  <c r="D115" i="7" s="1"/>
  <c r="E114" i="7"/>
  <c r="A70" i="2" l="1"/>
  <c r="G63" i="5"/>
  <c r="A116" i="7"/>
  <c r="D116" i="7" s="1"/>
  <c r="E115" i="7"/>
  <c r="A71" i="2" l="1"/>
  <c r="G64" i="5"/>
  <c r="A117" i="7"/>
  <c r="D117" i="7" s="1"/>
  <c r="E116" i="7"/>
  <c r="A72" i="2" l="1"/>
  <c r="G65" i="5"/>
  <c r="A118" i="7"/>
  <c r="D118" i="7" s="1"/>
  <c r="E117" i="7"/>
  <c r="A73" i="2" l="1"/>
  <c r="G66" i="5"/>
  <c r="E118" i="7"/>
  <c r="A119" i="7"/>
  <c r="D119" i="7" s="1"/>
  <c r="A74" i="2" l="1"/>
  <c r="G67" i="5"/>
  <c r="A120" i="7"/>
  <c r="D120" i="7" s="1"/>
  <c r="E119" i="7"/>
  <c r="A75" i="2" l="1"/>
  <c r="G68" i="5"/>
  <c r="A121" i="7"/>
  <c r="D121" i="7" s="1"/>
  <c r="E120" i="7"/>
  <c r="A76" i="2" l="1"/>
  <c r="G69" i="5"/>
  <c r="A122" i="7"/>
  <c r="D122" i="7" s="1"/>
  <c r="E121" i="7"/>
  <c r="A77" i="2" l="1"/>
  <c r="G70" i="5"/>
  <c r="A123" i="7"/>
  <c r="D123" i="7" s="1"/>
  <c r="E122" i="7"/>
  <c r="A78" i="2" l="1"/>
  <c r="G71" i="5"/>
  <c r="A124" i="7"/>
  <c r="D124" i="7" s="1"/>
  <c r="E123" i="7"/>
  <c r="A79" i="2" l="1"/>
  <c r="G72" i="5"/>
  <c r="A125" i="7"/>
  <c r="D125" i="7" s="1"/>
  <c r="E124" i="7"/>
  <c r="A80" i="2" l="1"/>
  <c r="G73" i="5"/>
  <c r="E125" i="7"/>
  <c r="A81" i="2" l="1"/>
  <c r="G74" i="5"/>
  <c r="A82" i="2" l="1"/>
  <c r="G75" i="5"/>
  <c r="A83" i="2" l="1"/>
  <c r="G76" i="5"/>
  <c r="A84" i="2" l="1"/>
  <c r="G77" i="5"/>
  <c r="A85" i="2" l="1"/>
  <c r="G78" i="5"/>
  <c r="A86" i="2" l="1"/>
  <c r="G79" i="5"/>
  <c r="A87" i="2" l="1"/>
  <c r="G80" i="5"/>
  <c r="A88" i="2" l="1"/>
  <c r="G81" i="5"/>
  <c r="A89" i="2" l="1"/>
  <c r="G82" i="5"/>
  <c r="A90" i="2" l="1"/>
  <c r="G83" i="5"/>
  <c r="A91" i="2" l="1"/>
  <c r="G84" i="5"/>
  <c r="A92" i="2" l="1"/>
  <c r="G85" i="5"/>
  <c r="A93" i="2" l="1"/>
  <c r="G86" i="5"/>
  <c r="A94" i="2" l="1"/>
  <c r="G87" i="5"/>
  <c r="A95" i="2" l="1"/>
  <c r="G88" i="5"/>
  <c r="A96" i="2" l="1"/>
  <c r="G89" i="5"/>
  <c r="A97" i="2" l="1"/>
  <c r="G90" i="5"/>
  <c r="A98" i="2" l="1"/>
  <c r="G91" i="5"/>
  <c r="A99" i="2" l="1"/>
  <c r="G92" i="5"/>
  <c r="A100" i="2" l="1"/>
  <c r="G93" i="5"/>
  <c r="A101" i="2" l="1"/>
  <c r="G94" i="5"/>
  <c r="A102" i="2" l="1"/>
  <c r="G95" i="5"/>
  <c r="A103" i="2" l="1"/>
  <c r="G96" i="5"/>
  <c r="A104" i="2" l="1"/>
  <c r="G97" i="5"/>
  <c r="A105" i="2" l="1"/>
  <c r="G98" i="5"/>
  <c r="A106" i="2" l="1"/>
  <c r="G99" i="5"/>
  <c r="A107" i="2" l="1"/>
  <c r="G100" i="5"/>
  <c r="A108" i="2" l="1"/>
  <c r="G101" i="5"/>
  <c r="A109" i="2" l="1"/>
  <c r="G102" i="5"/>
  <c r="A110" i="2" l="1"/>
  <c r="G103" i="5"/>
  <c r="A111" i="2" l="1"/>
  <c r="G104" i="5"/>
  <c r="A112" i="2" l="1"/>
  <c r="G105" i="5"/>
  <c r="A113" i="2" l="1"/>
  <c r="G106" i="5"/>
  <c r="A114" i="2" l="1"/>
  <c r="G107" i="5"/>
  <c r="A115" i="2" l="1"/>
  <c r="G108" i="5"/>
  <c r="A116" i="2" l="1"/>
  <c r="G109" i="5"/>
  <c r="A117" i="2" l="1"/>
  <c r="G110" i="5"/>
  <c r="A118" i="2" l="1"/>
  <c r="G111" i="5"/>
  <c r="A119" i="2" l="1"/>
  <c r="G112" i="5"/>
  <c r="A120" i="2" l="1"/>
  <c r="G113" i="5"/>
  <c r="A121" i="2" l="1"/>
  <c r="G114" i="5"/>
  <c r="A122" i="2" l="1"/>
  <c r="G115" i="5"/>
  <c r="A123" i="2" l="1"/>
  <c r="G116" i="5"/>
  <c r="A124" i="2" l="1"/>
  <c r="G117" i="5"/>
  <c r="A125" i="2" l="1"/>
  <c r="G118" i="5"/>
  <c r="A126" i="2" l="1"/>
  <c r="G119" i="5"/>
  <c r="A127" i="2" l="1"/>
  <c r="G120" i="5"/>
  <c r="A128" i="2" l="1"/>
  <c r="G121" i="5"/>
  <c r="A129" i="2" l="1"/>
  <c r="G122" i="5"/>
  <c r="A130" i="2" l="1"/>
  <c r="G123" i="5"/>
  <c r="A131" i="2" l="1"/>
  <c r="G124" i="5"/>
  <c r="A132" i="2" l="1"/>
  <c r="G125" i="5"/>
  <c r="A133" i="2" l="1"/>
  <c r="G126" i="5"/>
  <c r="A134" i="2" l="1"/>
  <c r="G127" i="5"/>
  <c r="A135" i="2" l="1"/>
  <c r="G128" i="5"/>
  <c r="A136" i="2" l="1"/>
  <c r="G129" i="5"/>
  <c r="A137" i="2" l="1"/>
  <c r="G130" i="5"/>
  <c r="A138" i="2" l="1"/>
  <c r="G131" i="5"/>
  <c r="A139" i="2" l="1"/>
  <c r="G132" i="5"/>
  <c r="A140" i="2" l="1"/>
  <c r="G133" i="5"/>
  <c r="A141" i="2" l="1"/>
  <c r="G134" i="5"/>
  <c r="A142" i="2" l="1"/>
  <c r="G135" i="5"/>
  <c r="A143" i="2" l="1"/>
  <c r="G136" i="5"/>
  <c r="A144" i="2" l="1"/>
  <c r="G137" i="5"/>
  <c r="A145" i="2" l="1"/>
  <c r="G138" i="5"/>
  <c r="A146" i="2" l="1"/>
  <c r="G139" i="5"/>
  <c r="A147" i="2" l="1"/>
  <c r="G140" i="5"/>
  <c r="A148" i="2" l="1"/>
  <c r="G141" i="5"/>
  <c r="A149" i="2" l="1"/>
  <c r="G142" i="5"/>
  <c r="A150" i="2" l="1"/>
  <c r="G143" i="5"/>
  <c r="A151" i="2" l="1"/>
  <c r="G144" i="5"/>
  <c r="A152" i="2" l="1"/>
  <c r="G145" i="5"/>
  <c r="A153" i="2" l="1"/>
  <c r="G146" i="5"/>
  <c r="A154" i="2" l="1"/>
  <c r="G147" i="5"/>
  <c r="A155" i="2" l="1"/>
  <c r="G148" i="5"/>
  <c r="A156" i="2" l="1"/>
  <c r="G149" i="5"/>
  <c r="A157" i="2" l="1"/>
  <c r="G150" i="5"/>
  <c r="A158" i="2" l="1"/>
  <c r="G151" i="5"/>
  <c r="A159" i="2" l="1"/>
  <c r="G152" i="5"/>
  <c r="A160" i="2" l="1"/>
  <c r="G153" i="5"/>
  <c r="A161" i="2" l="1"/>
  <c r="G154" i="5"/>
  <c r="A162" i="2" l="1"/>
  <c r="G155" i="5"/>
  <c r="A163" i="2" l="1"/>
  <c r="G156" i="5"/>
  <c r="A164" i="2" l="1"/>
  <c r="G157" i="5"/>
  <c r="A165" i="2" l="1"/>
  <c r="G158" i="5"/>
  <c r="A166" i="2" l="1"/>
  <c r="G159" i="5"/>
  <c r="A167" i="2" l="1"/>
  <c r="G160" i="5"/>
  <c r="A168" i="2" l="1"/>
  <c r="G161" i="5"/>
  <c r="A169" i="2" l="1"/>
  <c r="G162" i="5"/>
  <c r="A170" i="2" l="1"/>
  <c r="G163" i="5"/>
  <c r="A171" i="2" l="1"/>
  <c r="G164" i="5"/>
  <c r="A172" i="2" l="1"/>
  <c r="G165" i="5"/>
  <c r="A173" i="2" l="1"/>
  <c r="G166" i="5"/>
  <c r="A174" i="2" l="1"/>
  <c r="G167" i="5"/>
  <c r="A175" i="2" l="1"/>
  <c r="G168" i="5"/>
  <c r="A176" i="2" l="1"/>
  <c r="G169" i="5"/>
  <c r="A177" i="2" l="1"/>
  <c r="G170" i="5"/>
  <c r="A178" i="2" l="1"/>
  <c r="G171" i="5"/>
  <c r="A179" i="2" l="1"/>
  <c r="G172" i="5"/>
  <c r="A180" i="2" l="1"/>
  <c r="G173" i="5"/>
  <c r="A181" i="2" l="1"/>
  <c r="G174" i="5"/>
  <c r="A182" i="2" l="1"/>
  <c r="G175" i="5"/>
  <c r="A183" i="2" l="1"/>
  <c r="G176" i="5"/>
  <c r="A184" i="2" l="1"/>
  <c r="G177" i="5"/>
  <c r="A185" i="2" l="1"/>
  <c r="G178" i="5"/>
  <c r="A186" i="2" l="1"/>
  <c r="G179" i="5"/>
  <c r="A187" i="2" l="1"/>
  <c r="G180" i="5"/>
  <c r="A188" i="2" l="1"/>
  <c r="G181" i="5"/>
  <c r="A189" i="2" l="1"/>
  <c r="G182" i="5"/>
  <c r="A190" i="2" l="1"/>
  <c r="G183" i="5"/>
  <c r="A191" i="2" l="1"/>
  <c r="G184" i="5"/>
  <c r="A192" i="2" l="1"/>
  <c r="G185" i="5"/>
  <c r="A193" i="2" l="1"/>
  <c r="G186" i="5"/>
  <c r="A194" i="2" l="1"/>
  <c r="G187" i="5"/>
  <c r="A195" i="2" l="1"/>
  <c r="G188" i="5"/>
  <c r="A196" i="2" l="1"/>
  <c r="G189" i="5"/>
  <c r="A197" i="2" l="1"/>
  <c r="G190" i="5"/>
  <c r="A198" i="2" l="1"/>
  <c r="G191" i="5"/>
  <c r="A199" i="2" l="1"/>
  <c r="G192" i="5"/>
  <c r="A200" i="2" l="1"/>
  <c r="G193" i="5"/>
  <c r="A201" i="2" l="1"/>
  <c r="G194" i="5"/>
  <c r="A202" i="2" l="1"/>
  <c r="G195" i="5"/>
  <c r="A203" i="2" l="1"/>
  <c r="G196" i="5"/>
  <c r="A204" i="2" l="1"/>
  <c r="G197" i="5"/>
  <c r="A205" i="2" l="1"/>
  <c r="G198" i="5"/>
  <c r="A206" i="2" l="1"/>
  <c r="G199" i="5"/>
  <c r="A207" i="2" l="1"/>
  <c r="G200" i="5"/>
  <c r="A208" i="2" l="1"/>
  <c r="G201" i="5"/>
  <c r="A209" i="2" l="1"/>
  <c r="G202" i="5"/>
  <c r="A210" i="2" l="1"/>
  <c r="G203" i="5"/>
  <c r="A211" i="2" l="1"/>
  <c r="G204" i="5"/>
  <c r="A212" i="2" l="1"/>
  <c r="G205" i="5"/>
  <c r="A213" i="2" l="1"/>
  <c r="G206" i="5"/>
  <c r="A214" i="2" l="1"/>
  <c r="G207" i="5"/>
  <c r="A215" i="2" l="1"/>
  <c r="G208" i="5"/>
  <c r="A216" i="2" l="1"/>
  <c r="G209" i="5"/>
  <c r="A217" i="2" l="1"/>
  <c r="G210" i="5"/>
  <c r="A218" i="2" l="1"/>
  <c r="G211" i="5"/>
  <c r="A219" i="2" l="1"/>
  <c r="G212" i="5"/>
  <c r="A220" i="2" l="1"/>
  <c r="G213" i="5"/>
  <c r="A221" i="2" l="1"/>
  <c r="G214" i="5"/>
  <c r="A222" i="2" l="1"/>
  <c r="G215" i="5"/>
  <c r="A223" i="2" l="1"/>
  <c r="G216" i="5"/>
  <c r="A224" i="2" l="1"/>
  <c r="G217" i="5"/>
  <c r="A225" i="2" l="1"/>
  <c r="G218" i="5"/>
  <c r="A226" i="2" l="1"/>
  <c r="G219" i="5"/>
  <c r="A227" i="2" l="1"/>
  <c r="G220" i="5"/>
  <c r="A228" i="2" l="1"/>
  <c r="G221" i="5"/>
  <c r="A229" i="2" l="1"/>
  <c r="G222" i="5"/>
  <c r="A230" i="2" l="1"/>
  <c r="G223" i="5"/>
  <c r="A231" i="2" l="1"/>
  <c r="G224" i="5"/>
  <c r="A232" i="2" l="1"/>
  <c r="G225" i="5"/>
  <c r="A233" i="2" l="1"/>
  <c r="G226" i="5"/>
  <c r="A234" i="2" l="1"/>
  <c r="G227" i="5"/>
  <c r="A235" i="2" l="1"/>
  <c r="G228" i="5"/>
  <c r="A236" i="2" l="1"/>
  <c r="G229" i="5"/>
  <c r="A237" i="2" l="1"/>
  <c r="G230" i="5"/>
  <c r="A238" i="2" l="1"/>
  <c r="G231" i="5"/>
  <c r="A239" i="2" l="1"/>
  <c r="G232" i="5"/>
  <c r="A240" i="2" l="1"/>
  <c r="G233" i="5"/>
  <c r="A241" i="2" l="1"/>
  <c r="G234" i="5"/>
  <c r="A242" i="2" l="1"/>
  <c r="G235" i="5"/>
  <c r="A243" i="2" l="1"/>
  <c r="G236" i="5"/>
  <c r="A244" i="2" l="1"/>
  <c r="G237" i="5"/>
  <c r="A245" i="2" l="1"/>
  <c r="G238" i="5"/>
  <c r="A246" i="2" l="1"/>
  <c r="G239" i="5"/>
  <c r="A247" i="2" l="1"/>
  <c r="G240" i="5"/>
  <c r="A248" i="2" l="1"/>
  <c r="G241" i="5"/>
  <c r="A249" i="2" l="1"/>
  <c r="G242" i="5"/>
  <c r="A250" i="2" l="1"/>
  <c r="G243" i="5"/>
  <c r="A251" i="2" l="1"/>
  <c r="G244" i="5"/>
  <c r="A252" i="2" l="1"/>
  <c r="G245" i="5"/>
  <c r="A253" i="2" l="1"/>
  <c r="G246" i="5"/>
  <c r="A254" i="2" l="1"/>
  <c r="G247" i="5"/>
  <c r="A255" i="2" l="1"/>
  <c r="G248" i="5"/>
  <c r="A256" i="2" l="1"/>
  <c r="G249" i="5"/>
  <c r="A257" i="2" l="1"/>
  <c r="G250" i="5"/>
  <c r="A258" i="2" l="1"/>
  <c r="G251" i="5"/>
  <c r="A259" i="2" l="1"/>
  <c r="G252" i="5"/>
  <c r="A260" i="2" l="1"/>
  <c r="G253" i="5"/>
  <c r="A261" i="2" l="1"/>
  <c r="G254" i="5"/>
  <c r="A262" i="2" l="1"/>
  <c r="G255" i="5"/>
  <c r="A263" i="2" l="1"/>
  <c r="G256" i="5"/>
  <c r="A264" i="2" l="1"/>
  <c r="G257" i="5"/>
  <c r="A265" i="2" l="1"/>
  <c r="G258" i="5"/>
  <c r="A266" i="2" l="1"/>
  <c r="G259" i="5"/>
  <c r="A267" i="2" l="1"/>
  <c r="G260" i="5"/>
  <c r="A268" i="2" l="1"/>
  <c r="G261" i="5"/>
  <c r="A269" i="2" l="1"/>
  <c r="G262" i="5"/>
  <c r="A270" i="2" l="1"/>
  <c r="G263" i="5"/>
  <c r="A271" i="2" l="1"/>
  <c r="G264" i="5"/>
  <c r="A272" i="2" l="1"/>
  <c r="G265" i="5"/>
  <c r="A273" i="2" l="1"/>
  <c r="G266" i="5"/>
  <c r="A274" i="2" l="1"/>
  <c r="G267" i="5"/>
  <c r="A275" i="2" l="1"/>
  <c r="G268" i="5"/>
  <c r="A276" i="2" l="1"/>
  <c r="G269" i="5"/>
  <c r="A277" i="2" l="1"/>
  <c r="G270" i="5"/>
  <c r="A278" i="2" l="1"/>
  <c r="G271" i="5"/>
  <c r="A279" i="2" l="1"/>
  <c r="G272" i="5"/>
  <c r="A280" i="2" l="1"/>
  <c r="G273" i="5"/>
  <c r="A281" i="2" l="1"/>
  <c r="G274" i="5"/>
  <c r="A282" i="2" l="1"/>
  <c r="G275" i="5"/>
  <c r="A283" i="2" l="1"/>
  <c r="G276" i="5"/>
  <c r="A284" i="2" l="1"/>
  <c r="G277" i="5"/>
  <c r="A285" i="2" l="1"/>
  <c r="G278" i="5"/>
  <c r="A286" i="2" l="1"/>
  <c r="G279" i="5"/>
  <c r="A287" i="2" l="1"/>
  <c r="G280" i="5"/>
  <c r="A288" i="2" l="1"/>
  <c r="G281" i="5"/>
  <c r="A289" i="2" l="1"/>
  <c r="G282" i="5"/>
  <c r="A290" i="2" l="1"/>
  <c r="G283" i="5"/>
  <c r="A291" i="2" l="1"/>
  <c r="G284" i="5"/>
  <c r="A292" i="2" l="1"/>
  <c r="G285" i="5"/>
  <c r="A293" i="2" l="1"/>
  <c r="G286" i="5"/>
  <c r="A294" i="2" l="1"/>
  <c r="G287" i="5"/>
  <c r="A295" i="2" l="1"/>
  <c r="G288" i="5"/>
  <c r="A296" i="2" l="1"/>
  <c r="G289" i="5"/>
  <c r="A297" i="2" l="1"/>
  <c r="G290" i="5"/>
  <c r="A298" i="2" l="1"/>
  <c r="G291" i="5"/>
  <c r="A299" i="2" l="1"/>
  <c r="G292" i="5"/>
  <c r="A300" i="2" l="1"/>
  <c r="G293" i="5"/>
  <c r="A301" i="2" l="1"/>
  <c r="G294" i="5"/>
  <c r="A302" i="2" l="1"/>
  <c r="G295" i="5"/>
  <c r="A303" i="2" l="1"/>
  <c r="G296" i="5"/>
  <c r="A304" i="2" l="1"/>
  <c r="G297" i="5"/>
  <c r="A305" i="2" l="1"/>
  <c r="G298" i="5"/>
  <c r="A306" i="2" l="1"/>
  <c r="G299" i="5"/>
  <c r="A307" i="2" l="1"/>
  <c r="G300" i="5"/>
  <c r="A308" i="2" l="1"/>
  <c r="G301" i="5"/>
  <c r="A309" i="2" l="1"/>
  <c r="G302" i="5"/>
  <c r="A310" i="2" l="1"/>
  <c r="G303" i="5"/>
  <c r="A311" i="2" l="1"/>
  <c r="G304" i="5"/>
  <c r="A312" i="2" l="1"/>
  <c r="G305" i="5"/>
  <c r="A313" i="2" l="1"/>
  <c r="G306" i="5"/>
  <c r="A314" i="2" l="1"/>
  <c r="G307" i="5"/>
  <c r="A315" i="2" l="1"/>
  <c r="G308" i="5"/>
  <c r="A316" i="2" l="1"/>
  <c r="G309" i="5"/>
  <c r="A317" i="2" l="1"/>
  <c r="G310" i="5"/>
  <c r="A318" i="2" l="1"/>
  <c r="G311" i="5"/>
  <c r="A319" i="2" l="1"/>
  <c r="G312" i="5"/>
  <c r="A320" i="2" l="1"/>
  <c r="G313" i="5"/>
  <c r="A321" i="2" l="1"/>
  <c r="G314" i="5"/>
  <c r="A322" i="2" l="1"/>
  <c r="G315" i="5"/>
  <c r="A323" i="2" l="1"/>
  <c r="G316" i="5"/>
  <c r="A324" i="2" l="1"/>
  <c r="G317" i="5"/>
  <c r="A325" i="2" l="1"/>
  <c r="G318" i="5"/>
  <c r="A326" i="2" l="1"/>
  <c r="G319" i="5"/>
  <c r="A327" i="2" l="1"/>
  <c r="G320" i="5"/>
  <c r="A328" i="2" l="1"/>
  <c r="G321" i="5"/>
  <c r="A329" i="2" l="1"/>
  <c r="G322" i="5"/>
  <c r="A330" i="2" l="1"/>
  <c r="G323" i="5"/>
  <c r="A331" i="2" l="1"/>
  <c r="G324" i="5"/>
  <c r="A332" i="2" l="1"/>
  <c r="G325" i="5"/>
  <c r="A333" i="2" l="1"/>
  <c r="G326" i="5"/>
  <c r="A334" i="2" l="1"/>
  <c r="G327" i="5"/>
  <c r="A335" i="2" l="1"/>
  <c r="G328" i="5"/>
  <c r="A336" i="2" l="1"/>
  <c r="G329" i="5"/>
  <c r="A337" i="2" l="1"/>
  <c r="G330" i="5"/>
  <c r="A338" i="2" l="1"/>
  <c r="G331" i="5"/>
  <c r="A339" i="2" l="1"/>
  <c r="G332" i="5"/>
  <c r="A340" i="2" l="1"/>
  <c r="G333" i="5"/>
  <c r="A341" i="2" l="1"/>
  <c r="G334" i="5"/>
  <c r="A342" i="2" l="1"/>
  <c r="G335" i="5"/>
  <c r="A343" i="2" l="1"/>
  <c r="G336" i="5"/>
  <c r="A344" i="2" l="1"/>
  <c r="G337" i="5"/>
  <c r="A345" i="2" l="1"/>
  <c r="G338" i="5"/>
  <c r="A346" i="2" l="1"/>
  <c r="G339" i="5"/>
  <c r="A347" i="2" l="1"/>
  <c r="G340" i="5"/>
  <c r="A348" i="2" l="1"/>
  <c r="G341" i="5"/>
  <c r="A349" i="2" l="1"/>
  <c r="G342" i="5"/>
  <c r="A350" i="2" l="1"/>
  <c r="G343" i="5"/>
  <c r="A351" i="2" l="1"/>
  <c r="G344" i="5"/>
  <c r="A352" i="2" l="1"/>
  <c r="G345" i="5"/>
  <c r="A353" i="2" l="1"/>
  <c r="G346" i="5"/>
  <c r="A354" i="2" l="1"/>
  <c r="G347" i="5"/>
  <c r="A355" i="2" l="1"/>
  <c r="G348" i="5"/>
  <c r="A356" i="2" l="1"/>
  <c r="G349" i="5"/>
  <c r="A357" i="2" l="1"/>
  <c r="G350" i="5"/>
  <c r="A358" i="2" l="1"/>
  <c r="G351" i="5"/>
  <c r="A359" i="2" l="1"/>
  <c r="G352" i="5"/>
  <c r="A360" i="2" l="1"/>
  <c r="G353" i="5"/>
  <c r="A361" i="2" l="1"/>
  <c r="G354" i="5"/>
  <c r="A362" i="2" l="1"/>
  <c r="G355" i="5"/>
  <c r="A363" i="2" l="1"/>
  <c r="G356" i="5"/>
  <c r="A364" i="2" l="1"/>
  <c r="G357" i="5"/>
  <c r="A365" i="2" l="1"/>
  <c r="G358" i="5"/>
  <c r="A366" i="2" l="1"/>
  <c r="G359" i="5"/>
  <c r="A367" i="2" l="1"/>
  <c r="G360" i="5"/>
  <c r="A368" i="2" l="1"/>
  <c r="G361" i="5"/>
  <c r="A369" i="2" l="1"/>
  <c r="G362" i="5"/>
  <c r="A370" i="2" l="1"/>
  <c r="G363" i="5"/>
  <c r="A371" i="2" l="1"/>
  <c r="G364" i="5"/>
  <c r="A372" i="2" l="1"/>
  <c r="G365" i="5"/>
  <c r="A373" i="2" l="1"/>
  <c r="G366" i="5"/>
  <c r="A374" i="2" l="1"/>
  <c r="G367" i="5"/>
  <c r="A375" i="2" l="1"/>
  <c r="G368" i="5"/>
  <c r="A376" i="2" l="1"/>
  <c r="G369" i="5"/>
  <c r="A377" i="2" l="1"/>
  <c r="G370" i="5"/>
  <c r="A378" i="2" l="1"/>
  <c r="G371" i="5"/>
  <c r="A379" i="2" l="1"/>
  <c r="G372" i="5"/>
  <c r="A380" i="2" l="1"/>
  <c r="G373" i="5"/>
  <c r="A381" i="2" l="1"/>
  <c r="G374" i="5"/>
  <c r="A382" i="2" l="1"/>
  <c r="G375" i="5"/>
  <c r="A383" i="2" l="1"/>
  <c r="G376" i="5"/>
  <c r="A384" i="2" l="1"/>
  <c r="G377" i="5"/>
  <c r="A385" i="2" l="1"/>
  <c r="G378" i="5"/>
  <c r="A386" i="2" l="1"/>
  <c r="G379" i="5"/>
  <c r="A387" i="2" l="1"/>
  <c r="G380" i="5"/>
  <c r="A388" i="2" l="1"/>
  <c r="G381" i="5"/>
  <c r="A389" i="2" l="1"/>
  <c r="G382" i="5"/>
  <c r="A390" i="2" l="1"/>
  <c r="G383" i="5"/>
  <c r="A391" i="2" l="1"/>
  <c r="G384" i="5"/>
  <c r="A392" i="2" l="1"/>
  <c r="G385" i="5"/>
  <c r="A393" i="2" l="1"/>
  <c r="G386" i="5"/>
  <c r="A394" i="2" l="1"/>
  <c r="G387" i="5"/>
  <c r="A395" i="2" l="1"/>
  <c r="G388" i="5"/>
  <c r="A396" i="2" l="1"/>
  <c r="G389" i="5"/>
  <c r="A397" i="2" l="1"/>
  <c r="G390" i="5"/>
  <c r="A398" i="2" l="1"/>
  <c r="G391" i="5"/>
  <c r="A399" i="2" l="1"/>
  <c r="G392" i="5"/>
  <c r="A400" i="2" l="1"/>
  <c r="G393" i="5"/>
  <c r="A401" i="2" l="1"/>
  <c r="G394" i="5"/>
  <c r="A402" i="2" l="1"/>
  <c r="G395" i="5"/>
  <c r="A403" i="2" l="1"/>
  <c r="G396" i="5"/>
  <c r="A404" i="2" l="1"/>
  <c r="G397" i="5"/>
  <c r="A405" i="2" l="1"/>
  <c r="G398" i="5"/>
  <c r="A406" i="2" l="1"/>
  <c r="G399" i="5"/>
  <c r="A407" i="2" l="1"/>
  <c r="G400" i="5"/>
  <c r="A408" i="2" l="1"/>
  <c r="G401" i="5"/>
  <c r="A409" i="2" l="1"/>
  <c r="G402" i="5"/>
  <c r="A410" i="2" l="1"/>
  <c r="G403" i="5"/>
  <c r="A411" i="2" l="1"/>
  <c r="G404" i="5"/>
  <c r="A412" i="2" l="1"/>
  <c r="G405" i="5"/>
  <c r="A413" i="2" l="1"/>
  <c r="G406" i="5"/>
  <c r="A414" i="2" l="1"/>
  <c r="G407" i="5"/>
  <c r="A415" i="2" l="1"/>
  <c r="G408" i="5"/>
  <c r="A416" i="2" l="1"/>
  <c r="G409" i="5"/>
  <c r="A417" i="2" l="1"/>
  <c r="G410" i="5"/>
  <c r="A418" i="2" l="1"/>
  <c r="G411" i="5"/>
  <c r="A419" i="2" l="1"/>
  <c r="G412" i="5"/>
  <c r="A420" i="2" l="1"/>
  <c r="G413" i="5"/>
  <c r="A421" i="2" l="1"/>
  <c r="G414" i="5"/>
  <c r="A422" i="2" l="1"/>
  <c r="G415" i="5"/>
  <c r="A423" i="2" l="1"/>
  <c r="G416" i="5"/>
  <c r="A424" i="2" l="1"/>
  <c r="G417" i="5"/>
  <c r="A425" i="2" l="1"/>
  <c r="G418" i="5"/>
  <c r="A426" i="2" l="1"/>
  <c r="G419" i="5"/>
  <c r="A427" i="2" l="1"/>
  <c r="G420" i="5"/>
  <c r="A428" i="2" l="1"/>
  <c r="G421" i="5"/>
  <c r="A429" i="2" l="1"/>
  <c r="G422" i="5"/>
  <c r="A430" i="2" l="1"/>
  <c r="G423" i="5"/>
  <c r="A431" i="2" l="1"/>
  <c r="A432" i="2" l="1"/>
  <c r="A433" i="2" l="1"/>
  <c r="A434" i="2" l="1"/>
  <c r="A435" i="2" l="1"/>
  <c r="A436" i="2" l="1"/>
  <c r="A437" i="2" l="1"/>
  <c r="A438" i="2" l="1"/>
  <c r="A439" i="2" l="1"/>
  <c r="A440" i="2" l="1"/>
  <c r="A441" i="2" l="1"/>
  <c r="A442" i="2" l="1"/>
  <c r="A443" i="2" l="1"/>
  <c r="A444" i="2" l="1"/>
  <c r="A445" i="2" l="1"/>
  <c r="A446" i="2" l="1"/>
  <c r="A447" i="2" l="1"/>
  <c r="A448" i="2" l="1"/>
  <c r="A449" i="2" l="1"/>
  <c r="A450" i="2" l="1"/>
  <c r="A451" i="2" l="1"/>
  <c r="A452" i="2" l="1"/>
  <c r="A453" i="2" l="1"/>
  <c r="A454" i="2" l="1"/>
  <c r="A455" i="2" l="1"/>
  <c r="A456" i="2" l="1"/>
  <c r="A457" i="2" l="1"/>
  <c r="A458" i="2" l="1"/>
  <c r="A459" i="2" l="1"/>
  <c r="A460" i="2" l="1"/>
  <c r="A461" i="2" l="1"/>
  <c r="A462" i="2" l="1"/>
  <c r="A463" i="2" l="1"/>
  <c r="A464" i="2" l="1"/>
  <c r="A465" i="2" l="1"/>
  <c r="A466" i="2" l="1"/>
  <c r="A467" i="2" l="1"/>
  <c r="A468" i="2" l="1"/>
  <c r="A469" i="2" l="1"/>
  <c r="A470" i="2" l="1"/>
  <c r="A471" i="2" l="1"/>
  <c r="A472" i="2" l="1"/>
  <c r="A473" i="2" l="1"/>
  <c r="A474" i="2" l="1"/>
  <c r="A475" i="2" l="1"/>
  <c r="A476" i="2" l="1"/>
  <c r="A477" i="2" l="1"/>
  <c r="A478" i="2" l="1"/>
  <c r="A479" i="2" l="1"/>
  <c r="A480" i="2" l="1"/>
  <c r="A481" i="2" l="1"/>
  <c r="A482" i="2" l="1"/>
  <c r="A483" i="2" l="1"/>
  <c r="A484" i="2" l="1"/>
  <c r="A485" i="2" l="1"/>
  <c r="A486" i="2" l="1"/>
  <c r="A487" i="2" l="1"/>
  <c r="A488" i="2" l="1"/>
  <c r="A489" i="2" l="1"/>
  <c r="A490" i="2" l="1"/>
  <c r="A491" i="2" l="1"/>
  <c r="A492" i="2" l="1"/>
  <c r="A493" i="2" l="1"/>
  <c r="A494" i="2" l="1"/>
  <c r="A495" i="2" l="1"/>
  <c r="A496" i="2" l="1"/>
  <c r="A497" i="2" l="1"/>
  <c r="A498" i="2" l="1"/>
  <c r="A499" i="2" l="1"/>
  <c r="A500" i="2" l="1"/>
  <c r="A501" i="2" l="1"/>
  <c r="A502" i="2" l="1"/>
  <c r="A503" i="2" l="1"/>
  <c r="A504" i="2" l="1"/>
  <c r="A505" i="2" l="1"/>
  <c r="A506" i="2" l="1"/>
  <c r="A507" i="2" l="1"/>
  <c r="A508" i="2" l="1"/>
  <c r="A509" i="2" l="1"/>
  <c r="A510" i="2" l="1"/>
  <c r="A511" i="2" l="1"/>
  <c r="A512" i="2" l="1"/>
  <c r="A513" i="2" l="1"/>
  <c r="A514" i="2" l="1"/>
  <c r="A515" i="2" l="1"/>
  <c r="A516" i="2" l="1"/>
  <c r="A517" i="2" l="1"/>
  <c r="A518" i="2" l="1"/>
  <c r="A519" i="2" l="1"/>
  <c r="A520" i="2" l="1"/>
  <c r="A521" i="2" l="1"/>
  <c r="A522" i="2" l="1"/>
  <c r="A523" i="2" l="1"/>
  <c r="A524" i="2" l="1"/>
  <c r="A525" i="2" l="1"/>
  <c r="A526" i="2" l="1"/>
  <c r="A527" i="2" l="1"/>
  <c r="A528" i="2" l="1"/>
  <c r="A529" i="2" l="1"/>
  <c r="A530" i="2" l="1"/>
  <c r="A531" i="2" l="1"/>
  <c r="A532" i="2" l="1"/>
  <c r="A533" i="2" l="1"/>
  <c r="A534" i="2" l="1"/>
  <c r="A535" i="2" l="1"/>
  <c r="A536" i="2" l="1"/>
  <c r="A537" i="2" l="1"/>
  <c r="A538" i="2" l="1"/>
  <c r="A539" i="2" l="1"/>
  <c r="A540" i="2" l="1"/>
  <c r="A541" i="2" l="1"/>
  <c r="A542" i="2" l="1"/>
  <c r="A543" i="2" l="1"/>
  <c r="A544" i="2" l="1"/>
  <c r="A545" i="2" l="1"/>
  <c r="A546" i="2" l="1"/>
  <c r="A547" i="2" l="1"/>
  <c r="A548" i="2" l="1"/>
  <c r="A549" i="2" l="1"/>
  <c r="A550" i="2" l="1"/>
  <c r="A551" i="2" l="1"/>
  <c r="A552" i="2" l="1"/>
  <c r="A553" i="2" l="1"/>
  <c r="A554" i="2" l="1"/>
  <c r="A555" i="2" l="1"/>
  <c r="A556" i="2" l="1"/>
  <c r="A557" i="2" l="1"/>
  <c r="A558" i="2" l="1"/>
  <c r="A559" i="2" l="1"/>
  <c r="A560" i="2" l="1"/>
  <c r="A561" i="2" l="1"/>
  <c r="A562" i="2" l="1"/>
  <c r="A563" i="2" l="1"/>
  <c r="A564" i="2" l="1"/>
  <c r="A565" i="2" l="1"/>
  <c r="A566" i="2" l="1"/>
  <c r="A567" i="2" l="1"/>
  <c r="A568" i="2" l="1"/>
  <c r="A569" i="2" l="1"/>
  <c r="A570" i="2" l="1"/>
  <c r="A571" i="2" l="1"/>
  <c r="A572" i="2" l="1"/>
  <c r="A573" i="2" l="1"/>
  <c r="A574" i="2" l="1"/>
  <c r="A575" i="2" l="1"/>
  <c r="A576" i="2" l="1"/>
  <c r="A577" i="2" l="1"/>
  <c r="A578" i="2" l="1"/>
  <c r="A579" i="2" l="1"/>
  <c r="A580" i="2" l="1"/>
  <c r="A581" i="2" l="1"/>
  <c r="A582" i="2" l="1"/>
  <c r="A583" i="2" l="1"/>
  <c r="A584" i="2" l="1"/>
  <c r="A585" i="2" l="1"/>
  <c r="A586" i="2" l="1"/>
  <c r="A587" i="2" l="1"/>
  <c r="A588" i="2" l="1"/>
  <c r="A589" i="2" l="1"/>
  <c r="A590" i="2" l="1"/>
  <c r="A591" i="2" l="1"/>
  <c r="A592" i="2" l="1"/>
  <c r="A593" i="2" l="1"/>
  <c r="A594" i="2" l="1"/>
  <c r="A595" i="2" l="1"/>
  <c r="A596" i="2" l="1"/>
  <c r="A597" i="2" l="1"/>
  <c r="A598" i="2" l="1"/>
  <c r="A599" i="2" l="1"/>
  <c r="A600" i="2" l="1"/>
  <c r="A601" i="2" l="1"/>
  <c r="A602" i="2" l="1"/>
  <c r="A603" i="2" l="1"/>
  <c r="A604" i="2" l="1"/>
  <c r="A605" i="2" l="1"/>
  <c r="A606" i="2" l="1"/>
  <c r="A607" i="2" l="1"/>
  <c r="A608" i="2" l="1"/>
  <c r="A609" i="2" l="1"/>
  <c r="A610" i="2" l="1"/>
  <c r="A611" i="2" l="1"/>
  <c r="A612" i="2" l="1"/>
  <c r="A613" i="2" l="1"/>
  <c r="A614" i="2" l="1"/>
  <c r="A615" i="2" l="1"/>
  <c r="A616" i="2" l="1"/>
  <c r="A617" i="2" l="1"/>
  <c r="A618" i="2" l="1"/>
  <c r="A619" i="2" l="1"/>
  <c r="A620" i="2" l="1"/>
  <c r="A621" i="2" l="1"/>
  <c r="A622" i="2" l="1"/>
  <c r="A623" i="2" l="1"/>
  <c r="A624" i="2" l="1"/>
  <c r="A625" i="2" l="1"/>
  <c r="A626" i="2" l="1"/>
  <c r="A627" i="2" l="1"/>
  <c r="A628" i="2" l="1"/>
  <c r="A629" i="2" l="1"/>
  <c r="A630" i="2" l="1"/>
  <c r="A631" i="2" l="1"/>
  <c r="A632" i="2" l="1"/>
  <c r="A633" i="2" l="1"/>
  <c r="A634" i="2" l="1"/>
  <c r="A635" i="2" l="1"/>
  <c r="A636" i="2" l="1"/>
  <c r="A637" i="2" l="1"/>
  <c r="A638" i="2" l="1"/>
  <c r="A639" i="2" l="1"/>
  <c r="A640" i="2" l="1"/>
  <c r="A641" i="2" l="1"/>
  <c r="A642" i="2" l="1"/>
  <c r="A643" i="2" l="1"/>
  <c r="A644" i="2" l="1"/>
  <c r="A645" i="2" l="1"/>
  <c r="A646" i="2" l="1"/>
  <c r="A647" i="2" l="1"/>
  <c r="A648" i="2" l="1"/>
  <c r="A649" i="2" l="1"/>
  <c r="A650" i="2" l="1"/>
  <c r="A651" i="2" l="1"/>
  <c r="A652" i="2" l="1"/>
  <c r="A653" i="2" l="1"/>
  <c r="A654" i="2" l="1"/>
  <c r="A655" i="2" l="1"/>
  <c r="A656" i="2" l="1"/>
  <c r="A657" i="2" l="1"/>
  <c r="A658" i="2" l="1"/>
  <c r="A659" i="2" l="1"/>
  <c r="A660" i="2" l="1"/>
  <c r="A661" i="2" l="1"/>
  <c r="A662" i="2" l="1"/>
  <c r="A663" i="2" l="1"/>
  <c r="A664" i="2" l="1"/>
  <c r="A665" i="2" l="1"/>
  <c r="A666" i="2" l="1"/>
</calcChain>
</file>

<file path=xl/sharedStrings.xml><?xml version="1.0" encoding="utf-8"?>
<sst xmlns="http://schemas.openxmlformats.org/spreadsheetml/2006/main" count="917" uniqueCount="337">
  <si>
    <t>Full data needed for numerical simulation</t>
  </si>
  <si>
    <t>HFC-23</t>
  </si>
  <si>
    <t>HFC-32</t>
  </si>
  <si>
    <t xml:space="preserve">HFC-43_10 </t>
  </si>
  <si>
    <t>HFC-125</t>
  </si>
  <si>
    <t>HFC-134a</t>
  </si>
  <si>
    <t>HFC-143a</t>
  </si>
  <si>
    <t>HFC-152a</t>
  </si>
  <si>
    <t>HFC-227ea</t>
  </si>
  <si>
    <t>HFC-236fa</t>
  </si>
  <si>
    <t>HFC245ca</t>
  </si>
  <si>
    <t>CF4</t>
  </si>
  <si>
    <t>C2F6</t>
  </si>
  <si>
    <t>SF6</t>
  </si>
  <si>
    <t>C6F14</t>
  </si>
  <si>
    <t>Chemical</t>
  </si>
  <si>
    <t>Hector</t>
  </si>
  <si>
    <t>Emission</t>
  </si>
  <si>
    <t>Abatement</t>
  </si>
  <si>
    <t>Stavins &amp; Richards</t>
  </si>
  <si>
    <t>Forest2</t>
  </si>
  <si>
    <t>Type</t>
  </si>
  <si>
    <t>Smith, P. et al. (2014), “Agriculture, Forestry and Other Land Use (AFOLU)”, in Edenhofer, O., et al. (eds.), Climate Change 2014: Mitigation of Climate Change. Contribution of Working Group III to the Fifth Assessment Report of the Intergovernmental Panel on Climate Change, Cambridge University Press, Cambridge, United Kingdom and New York, NY, USA.</t>
  </si>
  <si>
    <t>Agriculture</t>
  </si>
  <si>
    <t>mmc2.xlsx</t>
  </si>
  <si>
    <t>Waut source</t>
  </si>
  <si>
    <t>$Bidapt source</t>
  </si>
  <si>
    <t>Kg Qapt source</t>
  </si>
  <si>
    <t>Source2</t>
  </si>
  <si>
    <t>Source3</t>
  </si>
  <si>
    <t>On hand</t>
  </si>
  <si>
    <t>From Anger and Sathaye, Reducing deforestation and trading emissions SSRN-id1114044</t>
  </si>
  <si>
    <t>Austria</t>
  </si>
  <si>
    <t>Belgium</t>
  </si>
  <si>
    <t>Denmark</t>
  </si>
  <si>
    <t>Finland</t>
  </si>
  <si>
    <t>France</t>
  </si>
  <si>
    <t>Germany</t>
  </si>
  <si>
    <t>Greece</t>
  </si>
  <si>
    <t>Ireland</t>
  </si>
  <si>
    <t>Italy</t>
  </si>
  <si>
    <t>Netherlands</t>
  </si>
  <si>
    <t>Portugal</t>
  </si>
  <si>
    <t>Spain</t>
  </si>
  <si>
    <t>Sweden</t>
  </si>
  <si>
    <t>Canada</t>
  </si>
  <si>
    <t>Japan</t>
  </si>
  <si>
    <t>Brazil</t>
  </si>
  <si>
    <t>China</t>
  </si>
  <si>
    <t>India</t>
  </si>
  <si>
    <t>Mexico</t>
  </si>
  <si>
    <t>Former Soviet Union</t>
  </si>
  <si>
    <t>South Korea</t>
  </si>
  <si>
    <t>United States</t>
  </si>
  <si>
    <t>Pacific OECD</t>
  </si>
  <si>
    <t>Central Europe</t>
  </si>
  <si>
    <t>United Kingdom</t>
  </si>
  <si>
    <t>β1,EIS,r</t>
  </si>
  <si>
    <t>β2,EIS,r</t>
  </si>
  <si>
    <t>β3,EIS,r</t>
  </si>
  <si>
    <t>β1,NEIS,r</t>
  </si>
  <si>
    <t>β2,NEIS,r</t>
  </si>
  <si>
    <t>β3,NEIS,r</t>
  </si>
  <si>
    <t>Energy intensive sectors</t>
  </si>
  <si>
    <t>Non-energy intensive sectors</t>
  </si>
  <si>
    <t>Region</t>
  </si>
  <si>
    <t>CO2 emissions in 2020 (Mt CO2)</t>
  </si>
  <si>
    <t>Mtons CO2</t>
  </si>
  <si>
    <t>Marginal abatement cost coefficients in 2020, in €2005.</t>
  </si>
  <si>
    <t>First, I calculated marginal abatement curves from Anger and Sathaye's Appendix, in columns A-Z and BA-BZ below.</t>
  </si>
  <si>
    <t>Second, I copied the cost values from columns AA-AY and CA-CY into a single column on the Bids sheet. Each value then corresponds to a bid at which someone would be willing to abate 20 Mt CO2.</t>
  </si>
  <si>
    <t>This doesn't make sense.</t>
  </si>
  <si>
    <t>Neither does this.</t>
  </si>
  <si>
    <t>Values for China don't make sense.</t>
  </si>
  <si>
    <t>Sheet Bids</t>
  </si>
  <si>
    <t>Year</t>
  </si>
  <si>
    <t>Data taken from Stavins and Richards, The cost of US forest-based carbon sequestration.pdf</t>
  </si>
  <si>
    <t>1997 $/ton</t>
  </si>
  <si>
    <t>Mton CO2/year</t>
  </si>
  <si>
    <t>Coefficients that fit their graph</t>
  </si>
  <si>
    <t>Sheet Forestry</t>
  </si>
  <si>
    <t>US forestry</t>
  </si>
  <si>
    <t>million hectares available</t>
  </si>
  <si>
    <t>GtCO2/year</t>
  </si>
  <si>
    <t>OECD $20</t>
  </si>
  <si>
    <t>OECD $50</t>
  </si>
  <si>
    <t>OECD $100</t>
  </si>
  <si>
    <t>EIT $20</t>
  </si>
  <si>
    <t>EIT $50</t>
  </si>
  <si>
    <t>EIT $100</t>
  </si>
  <si>
    <t>LAM $20</t>
  </si>
  <si>
    <t>LAM $50</t>
  </si>
  <si>
    <t>LAM $100</t>
  </si>
  <si>
    <t>MAF $20</t>
  </si>
  <si>
    <t>MAF $50</t>
  </si>
  <si>
    <t>MAF $100</t>
  </si>
  <si>
    <t>ASIA $20</t>
  </si>
  <si>
    <t>ASIA $50</t>
  </si>
  <si>
    <t>ASIA $100</t>
  </si>
  <si>
    <t>From Smith P., et ak, 2014: Agriculture, Forestry and Other Land Use (AFOLU). In: Climate Change 2014: Mitigation of Climate Change, Figure 11.17.</t>
  </si>
  <si>
    <t>Bid stack</t>
  </si>
  <si>
    <t>Smith P., M. Bustamante, H. Ahammad, H. Clark, H. Dong, E. A. Elsiddig, H. Haberl, R. Harper, J. House, M. Jafari, O. Masera, C. Mbow, N. H. Ravindranath, C. W. Rice, C. Robledo Abad, A. Romanovskaya, F. Sperling, and F. Tubiello, 2014: Agriculture, Forestry and Other Land Use (AFOLU). In: Climate Change 2014: Mitigation of Climate Change. Contribution of Working Group III to the Fifth Assessment Report of the Intergovernmental Panel on Climate Change [Edenhofer, O., R. Pichs-Madruga, Y. Sokona, E. Farahani, S. Kadner, K. Seyboth, A. Adler, I. Baum, S. Brunner, P. Eickemeier, B. Kriemann, J. Savolainen, S. Schlömer, C. von Stechow, T. Zwickel and J.C. Minx (eds.)]. Cambridge University Press, Cambridge, United Kingdom and New York, NY, USA.</t>
  </si>
  <si>
    <t>Hectare/acre</t>
  </si>
  <si>
    <t>Metric tons/US ton</t>
  </si>
  <si>
    <t>2019 $/ton</t>
  </si>
  <si>
    <t>$1.6(2019)/$1(1997)</t>
  </si>
  <si>
    <t>2019 $/tonne</t>
  </si>
  <si>
    <t>2019 $/hectare Loblolly Pine</t>
  </si>
  <si>
    <t>2019 $/hectare ponderosa pine</t>
  </si>
  <si>
    <t>2019 $/hectare black walnut</t>
  </si>
  <si>
    <t>Tons/acre/year Loblolly pine</t>
  </si>
  <si>
    <t>Tons/acre/year Ponderosa pine</t>
  </si>
  <si>
    <t>Tons/acre/year Black walnut</t>
  </si>
  <si>
    <t>Tonnes/hectare/year Loblolly pine</t>
  </si>
  <si>
    <t>Tonnes/hectare/year Ponderosa pine</t>
  </si>
  <si>
    <t>Tonnes/hectare/year Black walnut</t>
  </si>
  <si>
    <t>From https://www.whitehouse.gov/wp-content/uploads/2018/12/Appendix-C.pdf</t>
  </si>
  <si>
    <t>Years</t>
  </si>
  <si>
    <t>Nominal interest rate</t>
  </si>
  <si>
    <t>I fit a power curve to the OMB's nominal interest rates on treasury notes.</t>
  </si>
  <si>
    <t>bids</t>
  </si>
  <si>
    <t>warming</t>
  </si>
  <si>
    <t>Forestry</t>
  </si>
  <si>
    <t>To do list, must be brought into Python.</t>
  </si>
  <si>
    <t>Agriculture bids</t>
  </si>
  <si>
    <t>$US2005</t>
  </si>
  <si>
    <t>Done</t>
  </si>
  <si>
    <t>CH4</t>
  </si>
  <si>
    <t>N2O</t>
  </si>
  <si>
    <t>SO2</t>
  </si>
  <si>
    <t>CO</t>
  </si>
  <si>
    <t>NMVOC</t>
  </si>
  <si>
    <t>BC</t>
  </si>
  <si>
    <t>OC</t>
  </si>
  <si>
    <t>CFC11</t>
  </si>
  <si>
    <t>CFC12</t>
  </si>
  <si>
    <t>HCF22</t>
  </si>
  <si>
    <t>ffi</t>
  </si>
  <si>
    <t>In Pulse</t>
  </si>
  <si>
    <t>In Bids</t>
  </si>
  <si>
    <t>Banned in US</t>
  </si>
  <si>
    <t>Bold are on the IPCC list of GHG</t>
  </si>
  <si>
    <t>Controlled</t>
  </si>
  <si>
    <t>To do</t>
  </si>
  <si>
    <t>No warming</t>
  </si>
  <si>
    <t>No warming data</t>
  </si>
  <si>
    <t xml:space="preserve">No bids, climate cooler, </t>
  </si>
  <si>
    <t>Discount factor</t>
  </si>
  <si>
    <t>https://data.bls.gov/cgi-bin/cpicalc.pl?cost1=1%2C000.00&amp;year1=200501&amp;year2=201609</t>
  </si>
  <si>
    <t xml:space="preserve">$2020/$1997 = </t>
  </si>
  <si>
    <t>I allowed 100 Mtons with 0 cost, because (25 regions)*(2 sectors) should each have 0 marginal cost at some point.</t>
  </si>
  <si>
    <t>Marginal cost/ton CO2, 2005 euros</t>
  </si>
  <si>
    <t>NO2</t>
  </si>
  <si>
    <t>mmc1.xlsx</t>
  </si>
  <si>
    <t>Initial quantities in the atmosphere</t>
  </si>
  <si>
    <t>Molecules in the atmosphere</t>
  </si>
  <si>
    <t>Avogadro's number</t>
  </si>
  <si>
    <t>Moles in atmosphere</t>
  </si>
  <si>
    <t>https://www.esrl.noaa.gov/gmd/aggi/aggi.html</t>
  </si>
  <si>
    <t>Pollutant</t>
  </si>
  <si>
    <t>Units</t>
  </si>
  <si>
    <t>Emissions in 2020</t>
  </si>
  <si>
    <t>ppm in 2020</t>
  </si>
  <si>
    <t>Molecular weight g/mol</t>
  </si>
  <si>
    <t>GtC/yr</t>
  </si>
  <si>
    <t>MtCH4/yr</t>
  </si>
  <si>
    <t>MtN2O-N/yr</t>
  </si>
  <si>
    <t>kt/yr</t>
  </si>
  <si>
    <t>HFC125</t>
  </si>
  <si>
    <t>HFC134a</t>
  </si>
  <si>
    <t>HFC143a</t>
  </si>
  <si>
    <t>monthly mean of baseline data</t>
  </si>
  <si>
    <t xml:space="preserve"> created:</t>
  </si>
  <si>
    <t xml:space="preserve"> 15-Aug-2017</t>
  </si>
  <si>
    <t>GC-MS Medusa</t>
  </si>
  <si>
    <t xml:space="preserve"> Cape Grim</t>
  </si>
  <si>
    <t xml:space="preserve"> Tasmania</t>
  </si>
  <si>
    <t xml:space="preserve"> Lat.:</t>
  </si>
  <si>
    <t xml:space="preserve"> 40.68S</t>
  </si>
  <si>
    <t xml:space="preserve"> Lon.:</t>
  </si>
  <si>
    <t xml:space="preserve"> 144.69E</t>
  </si>
  <si>
    <t xml:space="preserve"> Alt:</t>
  </si>
  <si>
    <t xml:space="preserve"> m above sea level</t>
  </si>
  <si>
    <t xml:space="preserve"> </t>
  </si>
  <si>
    <t xml:space="preserve">CREDIT FOR USE: This is a formal notification for data users. </t>
  </si>
  <si>
    <t xml:space="preserve">For scientific purposes access to these data is unlimited and </t>
  </si>
  <si>
    <t xml:space="preserve">provided without charge. By their use you accept that an offer </t>
  </si>
  <si>
    <t>of co-authorship will be made through personal contact with the</t>
  </si>
  <si>
    <t xml:space="preserve">data providers or owners whenever substantial use is made of </t>
  </si>
  <si>
    <t>their data. In all cases an acknowledgement must be made to the</t>
  </si>
  <si>
    <t>data providers or owners and the data centre when these data are</t>
  </si>
  <si>
    <t>used within a publication.</t>
  </si>
  <si>
    <t xml:space="preserve">CONTACT POINT: paul.krummel@csiro.au; paul.fraser@csiro.au; raywang@eas.gatech.edu </t>
  </si>
  <si>
    <t>scale:</t>
  </si>
  <si>
    <t>---</t>
  </si>
  <si>
    <t>SIO-05</t>
  </si>
  <si>
    <t>SIO-14</t>
  </si>
  <si>
    <t>UB-98</t>
  </si>
  <si>
    <t>NOAA2003B</t>
  </si>
  <si>
    <t>SIO-98</t>
  </si>
  <si>
    <t>SIO-07</t>
  </si>
  <si>
    <t>SIO-12</t>
  </si>
  <si>
    <t>unit:</t>
  </si>
  <si>
    <t>ppt</t>
  </si>
  <si>
    <t>time</t>
  </si>
  <si>
    <t>MM</t>
  </si>
  <si>
    <t>YYYY</t>
  </si>
  <si>
    <t>num</t>
  </si>
  <si>
    <t>std.</t>
  </si>
  <si>
    <t>HCFC-22</t>
  </si>
  <si>
    <t>HCFC-141b</t>
  </si>
  <si>
    <t>HCFC-142b</t>
  </si>
  <si>
    <t>CH3Cl</t>
  </si>
  <si>
    <t>CH3Br</t>
  </si>
  <si>
    <t>H-1211</t>
  </si>
  <si>
    <t>H-1301</t>
  </si>
  <si>
    <t>CH2Cl2</t>
  </si>
  <si>
    <t>TCE</t>
  </si>
  <si>
    <t>PCE</t>
  </si>
  <si>
    <t>CFC-113</t>
  </si>
  <si>
    <t>CH3CCl3</t>
  </si>
  <si>
    <t>CHCl3</t>
  </si>
  <si>
    <t>HFC-365mfc</t>
  </si>
  <si>
    <t>SO2F2</t>
  </si>
  <si>
    <t>PFC-116</t>
  </si>
  <si>
    <t>PFC-218</t>
  </si>
  <si>
    <t>PFC-14</t>
  </si>
  <si>
    <t>HFC-245fa</t>
  </si>
  <si>
    <t>CFC-115</t>
  </si>
  <si>
    <t>CFC-114</t>
  </si>
  <si>
    <t>HFC4310mee</t>
  </si>
  <si>
    <t>NF3</t>
  </si>
  <si>
    <t>CFC-11</t>
  </si>
  <si>
    <t>CFC-12</t>
  </si>
  <si>
    <t>CCl4</t>
  </si>
  <si>
    <t>H-2402</t>
  </si>
  <si>
    <t>2020, estimated</t>
  </si>
  <si>
    <t>From https://cdiac.ess-dive.lbl.gov/ftp/ale_gage_Agage/AGAGE/gc-ms-medusa/monthly/</t>
  </si>
  <si>
    <t>ktons, extrapolated from https://cdiac.ess-dive.lbl.gov/ftp/ale_gage_Agage/AGAGE/gc-ms-medusa/monthly/CGO-medusa.mon</t>
  </si>
  <si>
    <t>Quantity in atmosphere</t>
  </si>
  <si>
    <t>ktons, https://www.ocwd.com/media/7878/appendix-a-air-quality-and-ghg-impact-analysis.pdf</t>
  </si>
  <si>
    <t xml:space="preserve">mtons, https://www.ipcc.ch/site/assets/uploads/2018/03/TAR-04.pdf, and Ravishankara, A. R.; Daniel, J. S.; Portmann, R. W. (2009). "Nitrous Oxide (N2O): The Dominant Ozone-Depleting Substance Emitted in the 21st Century". Science. 326 (5949): 123–5. </t>
  </si>
  <si>
    <t>mtons, guesstimated from Hector.</t>
  </si>
  <si>
    <t>ppm in 1920</t>
  </si>
  <si>
    <t>Note: quantities measure carbon, not carbon dioxide. See Stavins &amp; Richards 2005, p. 38, endnote 8.</t>
  </si>
  <si>
    <t>Instead of $50, I use $US126 from the previous sheet.</t>
  </si>
  <si>
    <t>I use this as the lowest value.</t>
  </si>
  <si>
    <t>Mgtons C</t>
  </si>
  <si>
    <t>Cumulative CO2</t>
  </si>
  <si>
    <t>Marginal cost/ton CO2, €2005</t>
  </si>
  <si>
    <t>Global MACC for CO2, for graph</t>
  </si>
  <si>
    <t>I created this table by copying the B17:Z66 on the previous sheet into a text editor, replacing the tabs with carriage returns, for prices in 10Mt tranches.</t>
  </si>
  <si>
    <t>Ignored</t>
  </si>
  <si>
    <t>Total Mtons C</t>
  </si>
  <si>
    <t>Total Mtons CO2</t>
  </si>
  <si>
    <t>Scale to Mtons C:</t>
  </si>
  <si>
    <t>fossil fuel emissions in 2022.</t>
  </si>
  <si>
    <t>Because Hector uses units of teragrams (same as gigatons) carbon rather than carbon dioxide, we must divide the quantities by 3.66406 = gCO2/gC. Further,SMDAMAGE uses megatons C rather than gigatons C, so multiply by 1000.</t>
  </si>
  <si>
    <t>Eliminate duplicates and convert Gt to Mt. Fit a curve.</t>
  </si>
  <si>
    <t>Convert the curve to bids.</t>
  </si>
  <si>
    <t>at annual rate of</t>
  </si>
  <si>
    <t>Ref: https://data.bls.gov/cgi-bin/cpicalc.pl?cost1=1%2C000.00&amp;year1=200501&amp;year2=202201</t>
  </si>
  <si>
    <t>Inflate</t>
  </si>
  <si>
    <t>to</t>
  </si>
  <si>
    <t>= gCO2/gC</t>
  </si>
  <si>
    <t>Save as "Agriculture_bids.csv".</t>
  </si>
  <si>
    <t>$USD/euro, 2023</t>
  </si>
  <si>
    <t>Marginal cost/ton C</t>
  </si>
  <si>
    <t>Mtons C</t>
  </si>
  <si>
    <t>Save as "MtC_bid_steps.csv"</t>
  </si>
  <si>
    <t>Unused</t>
  </si>
  <si>
    <t>How does forestry uptake carbon over time?</t>
  </si>
  <si>
    <t>Total C tons/acre</t>
  </si>
  <si>
    <t>Saved as "Forestry_sequestration.csv"</t>
  </si>
  <si>
    <t>Carbon removal for contracts &lt;150 years are truncated to the contract year length.</t>
  </si>
  <si>
    <t>Tonnes/hectare. Used to calculate $/hectare</t>
  </si>
  <si>
    <t>Discount rates. Unused.</t>
  </si>
  <si>
    <t>Worldwide cost of sequestration by forestry</t>
  </si>
  <si>
    <t>10-year contract</t>
  </si>
  <si>
    <t>Tonnes/hectare/year Loblolly pine, 10 yr</t>
  </si>
  <si>
    <t>Tonnes/hectare/year Ponderosa pine, 10 yr</t>
  </si>
  <si>
    <t>Tonnes/hectare/year Black walnut, 10 yr</t>
  </si>
  <si>
    <t>high Gt C/year</t>
  </si>
  <si>
    <t>low tC/year</t>
  </si>
  <si>
    <t>high tC/year</t>
  </si>
  <si>
    <t>low Gt C/year</t>
  </si>
  <si>
    <t>avg Gt C/year</t>
  </si>
  <si>
    <t>The range of interest is up to about 10.232 Gt C, because https://www.statista.com/statistics/276629/global-co2-emissions/ shows 37,490 Mtons CO2 emitted in 2022. Divide by 3.66406 to convert CO2 to C.</t>
  </si>
  <si>
    <t>tons/hectare</t>
  </si>
  <si>
    <t>Compare IPCC SR15_Chapter4_High_Res.pdf, section 4.3.7.2:</t>
  </si>
  <si>
    <t>tons/hectare. So my analysis of U.S. forestry is close to the middle.</t>
  </si>
  <si>
    <t>Linear interpolation counts rows in the spreadsheet.</t>
  </si>
  <si>
    <t>$/hectare Loblolly Pine, 10 years</t>
  </si>
  <si>
    <t>$/hectare ponderosa pine, 10 years</t>
  </si>
  <si>
    <t>$/hectare black walnut, 10 years</t>
  </si>
  <si>
    <t>$/hectare Loblolly Pine, 150 years</t>
  </si>
  <si>
    <t>$/hectare ponderosa pine, 150 years</t>
  </si>
  <si>
    <t>$/hectare black walnut, 150 years</t>
  </si>
  <si>
    <t>In reality, shorter contracts would be sublinear in cost to longer ones, because owners get their land back sooner.</t>
  </si>
  <si>
    <t>Save this as Forestry_bid_steps.csv</t>
  </si>
  <si>
    <t>gTons C. According to https://cdiac.ess-dive.lbl.gov/pns/convert.html, 1 ppm by volume of atmosphere CO2 = 2.13 Gt C</t>
  </si>
  <si>
    <t>Given that 500,000,000 ha are available, they most likely cannot be planted all at once.</t>
  </si>
  <si>
    <t>But if they can, assume the maximum bid is 500 million hectares in a year, spread equally across the 9 contracts.</t>
  </si>
  <si>
    <t>At $100, scale to</t>
  </si>
  <si>
    <t>mt CO2</t>
  </si>
  <si>
    <t>Scale factor</t>
  </si>
  <si>
    <t>Total at $100</t>
  </si>
  <si>
    <t>Plantable million hectares/year, bid qty per contract</t>
  </si>
  <si>
    <t>Plantable thousand hectares/year</t>
  </si>
  <si>
    <t>Tons/hectare</t>
  </si>
  <si>
    <t>From IPCC SR15_Chapter4_High_Res.pdf, section 4.3.7.2, and https://www.nature.com/articles/s41467-020-19578-z</t>
  </si>
  <si>
    <t>Avg C/yr</t>
  </si>
  <si>
    <t>Carbon (not CO2)</t>
  </si>
  <si>
    <t>Carbon</t>
  </si>
  <si>
    <t>Carbon (ffi)</t>
  </si>
  <si>
    <t>24-year contract</t>
  </si>
  <si>
    <t>103-year contract</t>
  </si>
  <si>
    <t>55-year contract</t>
  </si>
  <si>
    <t>Tonnes/hectare/year Loblolly pine, 24 yr</t>
  </si>
  <si>
    <t>Tonnes/hectare/year Ponderosa pine, 103 yr</t>
  </si>
  <si>
    <t>Tonnes/hectare/year Black walnut, 55 yr</t>
  </si>
  <si>
    <t>I chose the last 3 contract lengths to maximize average removal/year.</t>
  </si>
  <si>
    <t>$/hectare Loblolly Pine, 24 years</t>
  </si>
  <si>
    <t>$/hectare ponderosa pine, 103 years</t>
  </si>
  <si>
    <t>$/hectare black walnut, 55 years</t>
  </si>
  <si>
    <t>Based on https://reader.elsevier.com/reader/sd/pii/S0960982219308863?token=1D25E5B7E74D2312ABD2315C456911D39876B1BB56A5B5BB223F23B9DAC3030039A3E7A44550BAFDC5A6FBE33BC57FF1&amp;originRegion=us-east-1&amp;originCreation=20230518220901</t>
  </si>
  <si>
    <t>million sq km</t>
  </si>
  <si>
    <t>Million ha</t>
  </si>
  <si>
    <t>tons CO2/km^2</t>
  </si>
  <si>
    <t>Scaling from CO2 to carbon implicitly.</t>
  </si>
  <si>
    <t>Divide by</t>
  </si>
  <si>
    <t>to convert CO2 to C.</t>
  </si>
  <si>
    <t>tons carbon/ha</t>
  </si>
  <si>
    <t>Million tons carbon</t>
  </si>
  <si>
    <t>Save as "Seaweed_bids.csv".</t>
  </si>
  <si>
    <t>million ha. Divide by 20 to get max per year.</t>
  </si>
  <si>
    <t>$Million/million ha seaweed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</si>
</sst>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2]\ #,##0;[Red]\-[$€-2]\ #,##0"/>
    <numFmt numFmtId="165" formatCode="[$€-2]\ #,##0"/>
    <numFmt numFmtId="166" formatCode="&quot;$&quot;#,##0.00"/>
    <numFmt numFmtId="167" formatCode="0.0"/>
    <numFmt numFmtId="168" formatCode="0.000"/>
    <numFmt numFmtId="169" formatCode="&quot;$&quot;#,##0"/>
    <numFmt numFmtId="170" formatCode="0.0%"/>
    <numFmt numFmtId="171" formatCode="[$€-2]\ #,##0.00"/>
    <numFmt numFmtId="172" formatCode="#,##0.00\ [$€-47E]"/>
    <numFmt numFmtId="173" formatCode="0.0000"/>
    <numFmt numFmtId="174" formatCode="#,##0.0"/>
    <numFmt numFmtId="175" formatCode="0.00000000"/>
    <numFmt numFmtId="176" formatCode="#,##0\ [$€-47E]"/>
    <numFmt numFmtId="177" formatCode="&quot;$&quot;#,##0.0"/>
  </numFmts>
  <fonts count="24" x14ac:knownFonts="1">
    <font>
      <sz val="11"/>
      <color theme="1"/>
      <name val="Calibri"/>
      <family val="2"/>
      <scheme val="minor"/>
    </font>
    <font>
      <b/>
      <sz val="11"/>
      <color theme="1"/>
      <name val="Calibri"/>
      <family val="2"/>
      <scheme val="minor"/>
    </font>
    <font>
      <sz val="11"/>
      <color rgb="FF000000"/>
      <name val="Calibri"/>
      <family val="2"/>
      <scheme val="minor"/>
    </font>
    <font>
      <b/>
      <sz val="11"/>
      <color rgb="FF000000"/>
      <name val="Calibri"/>
      <family val="2"/>
      <scheme val="minor"/>
    </font>
    <font>
      <sz val="11"/>
      <color theme="1"/>
      <name val="Calibri"/>
      <family val="2"/>
      <scheme val="minor"/>
    </font>
    <font>
      <sz val="11"/>
      <color rgb="FFFF0000"/>
      <name val="Calibri"/>
      <family val="2"/>
      <scheme val="minor"/>
    </font>
    <font>
      <b/>
      <sz val="11"/>
      <color rgb="FFFF0000"/>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u/>
      <sz val="11"/>
      <color theme="10"/>
      <name val="Calibri"/>
      <family val="2"/>
      <scheme val="minor"/>
    </font>
    <font>
      <u/>
      <sz val="11"/>
      <color theme="11"/>
      <name val="Calibri"/>
      <family val="2"/>
      <scheme val="minor"/>
    </font>
    <font>
      <sz val="11"/>
      <name val="Calibri"/>
      <family val="2"/>
      <scheme val="minor"/>
    </font>
  </fonts>
  <fills count="37">
    <fill>
      <patternFill patternType="none"/>
    </fill>
    <fill>
      <patternFill patternType="gray125"/>
    </fill>
    <fill>
      <patternFill patternType="solid">
        <fgColor theme="0" tint="-0.149967955565050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24"/>
        <bgColor indexed="64"/>
      </patternFill>
    </fill>
  </fills>
  <borders count="12">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55"/>
      </left>
      <right style="thin">
        <color indexed="55"/>
      </right>
      <top style="thin">
        <color indexed="55"/>
      </top>
      <bottom style="thin">
        <color indexed="55"/>
      </bottom>
      <diagonal/>
    </border>
  </borders>
  <cellStyleXfs count="51">
    <xf numFmtId="0" fontId="0" fillId="0" borderId="0"/>
    <xf numFmtId="169" fontId="4" fillId="0" borderId="0" applyFont="0" applyFill="0" applyBorder="0" applyAlignment="0" applyProtection="0"/>
    <xf numFmtId="170" fontId="4" fillId="0" borderId="0" applyFont="0" applyFill="0" applyBorder="0" applyAlignment="0" applyProtection="0"/>
    <xf numFmtId="3" fontId="4" fillId="0" borderId="0" applyFont="0" applyFill="0" applyBorder="0" applyAlignment="0" applyProtection="0"/>
    <xf numFmtId="174" fontId="4" fillId="0" borderId="0" applyFont="0" applyFill="0" applyBorder="0" applyAlignment="0" applyProtection="0"/>
    <xf numFmtId="177" fontId="4" fillId="0" borderId="0" applyFont="0" applyFill="0" applyBorder="0" applyAlignment="0" applyProtection="0"/>
    <xf numFmtId="0" fontId="7" fillId="0" borderId="0" applyNumberFormat="0" applyFill="0" applyBorder="0" applyAlignment="0" applyProtection="0"/>
    <xf numFmtId="0" fontId="8" fillId="0" borderId="2" applyNumberFormat="0" applyFill="0" applyAlignment="0" applyProtection="0"/>
    <xf numFmtId="0" fontId="9" fillId="0" borderId="3" applyNumberFormat="0" applyFill="0" applyAlignment="0" applyProtection="0"/>
    <xf numFmtId="0" fontId="10" fillId="0" borderId="4" applyNumberFormat="0" applyFill="0" applyAlignment="0" applyProtection="0"/>
    <xf numFmtId="0" fontId="10" fillId="0" borderId="0" applyNumberFormat="0" applyFill="0" applyBorder="0" applyAlignment="0" applyProtection="0"/>
    <xf numFmtId="0" fontId="11" fillId="5" borderId="0" applyNumberFormat="0" applyBorder="0" applyAlignment="0" applyProtection="0"/>
    <xf numFmtId="0" fontId="12" fillId="6" borderId="0" applyNumberFormat="0" applyBorder="0" applyAlignment="0" applyProtection="0"/>
    <xf numFmtId="0" fontId="13" fillId="7" borderId="0" applyNumberFormat="0" applyBorder="0" applyAlignment="0" applyProtection="0"/>
    <xf numFmtId="0" fontId="14" fillId="8" borderId="5" applyNumberFormat="0" applyAlignment="0" applyProtection="0"/>
    <xf numFmtId="0" fontId="15" fillId="9" borderId="6" applyNumberFormat="0" applyAlignment="0" applyProtection="0"/>
    <xf numFmtId="0" fontId="16" fillId="9" borderId="5" applyNumberFormat="0" applyAlignment="0" applyProtection="0"/>
    <xf numFmtId="0" fontId="17" fillId="0" borderId="7" applyNumberFormat="0" applyFill="0" applyAlignment="0" applyProtection="0"/>
    <xf numFmtId="0" fontId="18" fillId="10" borderId="8" applyNumberFormat="0" applyAlignment="0" applyProtection="0"/>
    <xf numFmtId="0" fontId="5" fillId="0" borderId="0" applyNumberFormat="0" applyFill="0" applyBorder="0" applyAlignment="0" applyProtection="0"/>
    <xf numFmtId="0" fontId="4" fillId="11" borderId="9" applyNumberFormat="0" applyFont="0" applyAlignment="0" applyProtection="0"/>
    <xf numFmtId="0" fontId="19" fillId="0" borderId="0" applyNumberFormat="0" applyFill="0" applyBorder="0" applyAlignment="0" applyProtection="0"/>
    <xf numFmtId="0" fontId="1" fillId="0" borderId="10" applyNumberFormat="0" applyFill="0" applyAlignment="0" applyProtection="0"/>
    <xf numFmtId="0" fontId="20"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20" fillId="15" borderId="0" applyNumberFormat="0" applyBorder="0" applyAlignment="0" applyProtection="0"/>
    <xf numFmtId="0" fontId="20"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20" fillId="19" borderId="0" applyNumberFormat="0" applyBorder="0" applyAlignment="0" applyProtection="0"/>
    <xf numFmtId="0" fontId="20" fillId="20" borderId="0" applyNumberFormat="0" applyBorder="0" applyAlignment="0" applyProtection="0"/>
    <xf numFmtId="0" fontId="4" fillId="21" borderId="0" applyNumberFormat="0" applyBorder="0" applyAlignment="0" applyProtection="0"/>
    <xf numFmtId="0" fontId="4" fillId="22" borderId="0" applyNumberFormat="0" applyBorder="0" applyAlignment="0" applyProtection="0"/>
    <xf numFmtId="0" fontId="20" fillId="23" borderId="0" applyNumberFormat="0" applyBorder="0" applyAlignment="0" applyProtection="0"/>
    <xf numFmtId="0" fontId="20" fillId="24" borderId="0" applyNumberFormat="0" applyBorder="0" applyAlignment="0" applyProtection="0"/>
    <xf numFmtId="0" fontId="4" fillId="25" borderId="0" applyNumberFormat="0" applyBorder="0" applyAlignment="0" applyProtection="0"/>
    <xf numFmtId="0" fontId="4" fillId="26" borderId="0" applyNumberFormat="0" applyBorder="0" applyAlignment="0" applyProtection="0"/>
    <xf numFmtId="0" fontId="20" fillId="27" borderId="0" applyNumberFormat="0" applyBorder="0" applyAlignment="0" applyProtection="0"/>
    <xf numFmtId="0" fontId="20" fillId="28" borderId="0" applyNumberFormat="0" applyBorder="0" applyAlignment="0" applyProtection="0"/>
    <xf numFmtId="0" fontId="4" fillId="29" borderId="0" applyNumberFormat="0" applyBorder="0" applyAlignment="0" applyProtection="0"/>
    <xf numFmtId="0" fontId="4" fillId="30" borderId="0" applyNumberFormat="0" applyBorder="0" applyAlignment="0" applyProtection="0"/>
    <xf numFmtId="0" fontId="20" fillId="31" borderId="0" applyNumberFormat="0" applyBorder="0" applyAlignment="0" applyProtection="0"/>
    <xf numFmtId="0" fontId="20" fillId="32" borderId="0" applyNumberFormat="0" applyBorder="0" applyAlignment="0" applyProtection="0"/>
    <xf numFmtId="0" fontId="4" fillId="33" borderId="0" applyNumberFormat="0" applyBorder="0" applyAlignment="0" applyProtection="0"/>
    <xf numFmtId="0" fontId="4" fillId="34" borderId="0" applyNumberFormat="0" applyBorder="0" applyAlignment="0" applyProtection="0"/>
    <xf numFmtId="0" fontId="20" fillId="35" borderId="0" applyNumberFormat="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cellStyleXfs>
  <cellXfs count="79">
    <xf numFmtId="0" fontId="0" fillId="0" borderId="0" xfId="0"/>
    <xf numFmtId="0" fontId="0" fillId="0" borderId="0" xfId="0" quotePrefix="1" applyAlignment="1">
      <alignment horizontal="left"/>
    </xf>
    <xf numFmtId="0" fontId="0" fillId="0" borderId="0" xfId="0" applyAlignment="1">
      <alignment horizontal="left"/>
    </xf>
    <xf numFmtId="0" fontId="1" fillId="0" borderId="0" xfId="0" applyFont="1"/>
    <xf numFmtId="0" fontId="1" fillId="0" borderId="0" xfId="0" quotePrefix="1" applyFont="1" applyAlignment="1">
      <alignment horizontal="left"/>
    </xf>
    <xf numFmtId="0" fontId="2" fillId="0" borderId="0" xfId="0" applyFont="1"/>
    <xf numFmtId="164" fontId="0" fillId="0" borderId="0" xfId="0" applyNumberFormat="1"/>
    <xf numFmtId="0" fontId="0" fillId="0" borderId="0" xfId="0" applyAlignment="1">
      <alignment wrapText="1"/>
    </xf>
    <xf numFmtId="165" fontId="0" fillId="0" borderId="0" xfId="0" applyNumberFormat="1"/>
    <xf numFmtId="2" fontId="0" fillId="0" borderId="0" xfId="0" applyNumberFormat="1"/>
    <xf numFmtId="0" fontId="2" fillId="0" borderId="0" xfId="0" quotePrefix="1" applyFont="1" applyAlignment="1">
      <alignment horizontal="left"/>
    </xf>
    <xf numFmtId="0" fontId="3" fillId="0" borderId="0" xfId="0" applyFont="1"/>
    <xf numFmtId="0" fontId="2" fillId="0" borderId="0" xfId="0" applyFont="1" applyAlignment="1">
      <alignment horizontal="right" wrapText="1"/>
    </xf>
    <xf numFmtId="0" fontId="0" fillId="0" borderId="0" xfId="0" quotePrefix="1" applyAlignment="1">
      <alignment horizontal="right" wrapText="1"/>
    </xf>
    <xf numFmtId="0" fontId="2" fillId="0" borderId="0" xfId="0" quotePrefix="1" applyFont="1" applyAlignment="1">
      <alignment horizontal="right" wrapText="1"/>
    </xf>
    <xf numFmtId="0" fontId="0" fillId="0" borderId="0" xfId="0" quotePrefix="1" applyAlignment="1">
      <alignment horizontal="left" wrapText="1"/>
    </xf>
    <xf numFmtId="0" fontId="0" fillId="2" borderId="1" xfId="0" applyFill="1" applyBorder="1"/>
    <xf numFmtId="166" fontId="0" fillId="2" borderId="1" xfId="0" applyNumberFormat="1" applyFill="1" applyBorder="1"/>
    <xf numFmtId="166" fontId="0" fillId="0" borderId="0" xfId="0" applyNumberFormat="1"/>
    <xf numFmtId="167" fontId="0" fillId="2" borderId="1" xfId="0" applyNumberFormat="1" applyFill="1" applyBorder="1"/>
    <xf numFmtId="166" fontId="0" fillId="0" borderId="0" xfId="1" applyNumberFormat="1" applyFont="1"/>
    <xf numFmtId="168" fontId="0" fillId="0" borderId="0" xfId="0" applyNumberFormat="1"/>
    <xf numFmtId="168" fontId="2" fillId="0" borderId="0" xfId="0" applyNumberFormat="1" applyFont="1"/>
    <xf numFmtId="168" fontId="0" fillId="2" borderId="1" xfId="0" applyNumberFormat="1" applyFill="1" applyBorder="1"/>
    <xf numFmtId="169" fontId="0" fillId="2" borderId="1" xfId="0" applyNumberFormat="1" applyFill="1" applyBorder="1"/>
    <xf numFmtId="166" fontId="1" fillId="0" borderId="0" xfId="1" applyNumberFormat="1" applyFont="1"/>
    <xf numFmtId="166" fontId="1" fillId="2" borderId="1" xfId="0" applyNumberFormat="1" applyFont="1" applyFill="1" applyBorder="1"/>
    <xf numFmtId="10" fontId="0" fillId="0" borderId="0" xfId="2" applyNumberFormat="1" applyFont="1"/>
    <xf numFmtId="169" fontId="0" fillId="0" borderId="0" xfId="1" applyFont="1"/>
    <xf numFmtId="170" fontId="0" fillId="0" borderId="0" xfId="2" applyFont="1"/>
    <xf numFmtId="4" fontId="0" fillId="0" borderId="0" xfId="0" applyNumberFormat="1"/>
    <xf numFmtId="0" fontId="0" fillId="0" borderId="0" xfId="0" applyAlignment="1">
      <alignment horizontal="right" wrapText="1"/>
    </xf>
    <xf numFmtId="171" fontId="0" fillId="0" borderId="0" xfId="0" applyNumberFormat="1"/>
    <xf numFmtId="172" fontId="0" fillId="0" borderId="0" xfId="0" applyNumberFormat="1"/>
    <xf numFmtId="166" fontId="0" fillId="3" borderId="1" xfId="0" applyNumberFormat="1" applyFill="1" applyBorder="1"/>
    <xf numFmtId="4" fontId="2" fillId="0" borderId="0" xfId="0" applyNumberFormat="1" applyFont="1"/>
    <xf numFmtId="0" fontId="0" fillId="0" borderId="0" xfId="0" quotePrefix="1" applyAlignment="1">
      <alignment horizontal="right"/>
    </xf>
    <xf numFmtId="11" fontId="0" fillId="0" borderId="0" xfId="0" applyNumberFormat="1"/>
    <xf numFmtId="0" fontId="1" fillId="0" borderId="0" xfId="0" applyFont="1" applyAlignment="1">
      <alignment horizontal="left" wrapText="1"/>
    </xf>
    <xf numFmtId="0" fontId="1" fillId="0" borderId="0" xfId="0" applyFont="1" applyAlignment="1">
      <alignment horizontal="right" wrapText="1"/>
    </xf>
    <xf numFmtId="0" fontId="1" fillId="0" borderId="0" xfId="0" quotePrefix="1" applyFont="1" applyAlignment="1">
      <alignment horizontal="right" wrapText="1"/>
    </xf>
    <xf numFmtId="173" fontId="0" fillId="0" borderId="0" xfId="0" applyNumberFormat="1"/>
    <xf numFmtId="175" fontId="0" fillId="0" borderId="0" xfId="0" applyNumberFormat="1"/>
    <xf numFmtId="0" fontId="6" fillId="0" borderId="0" xfId="0" quotePrefix="1" applyFont="1" applyAlignment="1">
      <alignment horizontal="left"/>
    </xf>
    <xf numFmtId="0" fontId="6" fillId="0" borderId="0" xfId="0" applyFont="1"/>
    <xf numFmtId="0" fontId="0" fillId="4" borderId="1" xfId="0" applyFill="1" applyBorder="1"/>
    <xf numFmtId="169" fontId="0" fillId="4" borderId="1" xfId="1" applyFont="1" applyFill="1" applyBorder="1"/>
    <xf numFmtId="169" fontId="2" fillId="4" borderId="1" xfId="1" applyFont="1" applyFill="1" applyBorder="1"/>
    <xf numFmtId="165" fontId="0" fillId="4" borderId="1" xfId="0" applyNumberFormat="1" applyFill="1" applyBorder="1"/>
    <xf numFmtId="176" fontId="0" fillId="0" borderId="0" xfId="0" applyNumberFormat="1"/>
    <xf numFmtId="0" fontId="3" fillId="0" borderId="0" xfId="0" quotePrefix="1" applyFont="1" applyAlignment="1">
      <alignment horizontal="right" wrapText="1"/>
    </xf>
    <xf numFmtId="3" fontId="0" fillId="3" borderId="1" xfId="0" applyNumberFormat="1" applyFill="1" applyBorder="1"/>
    <xf numFmtId="0" fontId="2" fillId="0" borderId="0" xfId="0" applyFont="1" applyAlignment="1">
      <alignment horizontal="right"/>
    </xf>
    <xf numFmtId="0" fontId="0" fillId="0" borderId="0" xfId="0" applyAlignment="1">
      <alignment horizontal="right"/>
    </xf>
    <xf numFmtId="0" fontId="2" fillId="0" borderId="0" xfId="0" applyFont="1" applyAlignment="1">
      <alignment horizontal="left"/>
    </xf>
    <xf numFmtId="174" fontId="0" fillId="4" borderId="1" xfId="4" applyFont="1" applyFill="1" applyBorder="1"/>
    <xf numFmtId="3" fontId="0" fillId="4" borderId="1" xfId="3" applyFont="1" applyFill="1" applyBorder="1"/>
    <xf numFmtId="166" fontId="0" fillId="4" borderId="1" xfId="0" applyNumberFormat="1" applyFill="1" applyBorder="1" applyAlignment="1">
      <alignment horizontal="right"/>
    </xf>
    <xf numFmtId="0" fontId="1" fillId="0" borderId="0" xfId="0" applyFont="1" applyAlignment="1">
      <alignment horizontal="left"/>
    </xf>
    <xf numFmtId="166" fontId="0" fillId="0" borderId="0" xfId="5" applyNumberFormat="1" applyFont="1"/>
    <xf numFmtId="3" fontId="0" fillId="0" borderId="0" xfId="4" applyNumberFormat="1" applyFont="1"/>
    <xf numFmtId="0" fontId="23" fillId="0" borderId="0" xfId="0" quotePrefix="1" applyFont="1" applyAlignment="1">
      <alignment horizontal="left"/>
    </xf>
    <xf numFmtId="167" fontId="0" fillId="2" borderId="0" xfId="0" applyNumberFormat="1" applyFill="1"/>
    <xf numFmtId="3" fontId="0" fillId="0" borderId="0" xfId="3" applyFont="1"/>
    <xf numFmtId="0" fontId="0" fillId="4" borderId="1" xfId="0" quotePrefix="1" applyFill="1" applyBorder="1" applyAlignment="1">
      <alignment horizontal="right"/>
    </xf>
    <xf numFmtId="11" fontId="0" fillId="4" borderId="1" xfId="0" applyNumberFormat="1" applyFill="1" applyBorder="1"/>
    <xf numFmtId="168" fontId="0" fillId="4" borderId="1" xfId="0" applyNumberFormat="1" applyFill="1" applyBorder="1"/>
    <xf numFmtId="175" fontId="0" fillId="4" borderId="1" xfId="0" applyNumberFormat="1" applyFill="1" applyBorder="1"/>
    <xf numFmtId="3" fontId="0" fillId="4" borderId="1" xfId="0" applyNumberFormat="1" applyFill="1" applyBorder="1"/>
    <xf numFmtId="174" fontId="0" fillId="4" borderId="1" xfId="0" applyNumberFormat="1" applyFill="1" applyBorder="1"/>
    <xf numFmtId="0" fontId="0" fillId="36" borderId="11" xfId="0" applyFill="1" applyBorder="1"/>
    <xf numFmtId="169" fontId="0" fillId="36" borderId="11" xfId="1" applyFont="1" applyFill="1" applyBorder="1"/>
    <xf numFmtId="169" fontId="0" fillId="36" borderId="11" xfId="0" applyNumberFormat="1" applyFill="1" applyBorder="1"/>
    <xf numFmtId="3" fontId="0" fillId="36" borderId="11" xfId="3" applyFont="1" applyFill="1" applyBorder="1"/>
    <xf numFmtId="2" fontId="0" fillId="36" borderId="11" xfId="0" applyNumberFormat="1" applyFill="1" applyBorder="1"/>
    <xf numFmtId="174" fontId="0" fillId="36" borderId="11" xfId="3" applyNumberFormat="1" applyFont="1" applyFill="1" applyBorder="1"/>
    <xf numFmtId="169" fontId="1" fillId="0" borderId="0" xfId="1" applyFont="1"/>
    <xf numFmtId="174" fontId="1" fillId="36" borderId="11" xfId="3" applyNumberFormat="1" applyFont="1" applyFill="1" applyBorder="1"/>
    <xf numFmtId="169" fontId="1" fillId="36" borderId="11" xfId="0" applyNumberFormat="1" applyFont="1" applyFill="1" applyBorder="1"/>
  </cellXfs>
  <cellStyles count="51">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Bad" xfId="12" builtinId="27" hidden="1"/>
    <cellStyle name="Calculation" xfId="16" builtinId="22" hidden="1"/>
    <cellStyle name="Check Cell" xfId="18" builtinId="23" hidden="1"/>
    <cellStyle name="Comma" xfId="3" builtinId="3" customBuiltin="1"/>
    <cellStyle name="Comma [0]" xfId="4" builtinId="6" customBuiltin="1"/>
    <cellStyle name="Currency" xfId="1" builtinId="4" customBuiltin="1"/>
    <cellStyle name="Currency [0]" xfId="5" builtinId="7" customBuiltin="1"/>
    <cellStyle name="Explanatory Text" xfId="21" builtinId="53" hidden="1"/>
    <cellStyle name="Followed Hyperlink" xfId="48" builtinId="9" hidden="1"/>
    <cellStyle name="Followed Hyperlink" xfId="50" builtinId="9" hidden="1"/>
    <cellStyle name="Good" xfId="11" builtinId="26" hidden="1"/>
    <cellStyle name="Heading 1" xfId="7" builtinId="16" hidden="1"/>
    <cellStyle name="Heading 2" xfId="8" builtinId="17" hidden="1"/>
    <cellStyle name="Heading 3" xfId="9" builtinId="18" hidden="1"/>
    <cellStyle name="Heading 4" xfId="10" builtinId="19" hidden="1"/>
    <cellStyle name="Hyperlink" xfId="47" builtinId="8" hidden="1"/>
    <cellStyle name="Hyperlink" xfId="49" builtinId="8" hidden="1"/>
    <cellStyle name="Input" xfId="14" builtinId="20" hidden="1"/>
    <cellStyle name="Linked Cell" xfId="17" builtinId="24" hidden="1"/>
    <cellStyle name="Neutral" xfId="13" builtinId="28" hidden="1"/>
    <cellStyle name="Normal" xfId="0" builtinId="0"/>
    <cellStyle name="Note" xfId="20" builtinId="10" hidden="1"/>
    <cellStyle name="Output" xfId="15" builtinId="21" hidden="1"/>
    <cellStyle name="Percent" xfId="2" builtinId="5" customBuiltin="1"/>
    <cellStyle name="Title" xfId="6" builtinId="15" hidden="1"/>
    <cellStyle name="Total" xfId="22" builtinId="25" hidden="1"/>
    <cellStyle name="Warning Text" xfId="19" builtinId="11" hidde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EAEAEA"/>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'Forestry timing'!$A$8</c:f>
          <c:strCache>
            <c:ptCount val="1"/>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7400933435952086E-2"/>
          <c:y val="8.1503942699721124E-2"/>
          <c:w val="0.9539691584604556"/>
          <c:h val="0.88074899635595272"/>
        </c:manualLayout>
      </c:layout>
      <c:scatterChart>
        <c:scatterStyle val="lineMarker"/>
        <c:varyColors val="0"/>
        <c:ser>
          <c:idx val="0"/>
          <c:order val="0"/>
          <c:tx>
            <c:strRef>
              <c:f>'Forestry timing'!$B$10</c:f>
              <c:strCache>
                <c:ptCount val="1"/>
                <c:pt idx="0">
                  <c:v>Tons/acre/year Loblolly pine</c:v>
                </c:pt>
              </c:strCache>
            </c:strRef>
          </c:tx>
          <c:spPr>
            <a:ln w="19050" cap="rnd">
              <a:noFill/>
              <a:round/>
            </a:ln>
            <a:effectLst/>
          </c:spPr>
          <c:marker>
            <c:symbol val="circle"/>
            <c:size val="5"/>
            <c:spPr>
              <a:solidFill>
                <a:schemeClr val="accent1"/>
              </a:solidFill>
              <a:ln w="9525">
                <a:solidFill>
                  <a:schemeClr val="accent1"/>
                </a:solidFill>
              </a:ln>
              <a:effectLst/>
            </c:spPr>
          </c:marker>
          <c:xVal>
            <c:numRef>
              <c:f>'Forestry timing'!$A$11:$A$166</c:f>
              <c:numCache>
                <c:formatCode>General</c:formatCode>
                <c:ptCount val="15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numCache>
            </c:numRef>
          </c:xVal>
          <c:yVal>
            <c:numRef>
              <c:f>'Forestry timing'!$B$11:$B$166</c:f>
              <c:numCache>
                <c:formatCode>0.000</c:formatCode>
                <c:ptCount val="156"/>
                <c:pt idx="0">
                  <c:v>0</c:v>
                </c:pt>
                <c:pt idx="1">
                  <c:v>0.33500000000000002</c:v>
                </c:pt>
                <c:pt idx="2">
                  <c:v>0.67</c:v>
                </c:pt>
                <c:pt idx="3">
                  <c:v>1.0049999999999999</c:v>
                </c:pt>
                <c:pt idx="4">
                  <c:v>1.34</c:v>
                </c:pt>
                <c:pt idx="5">
                  <c:v>1.675</c:v>
                </c:pt>
                <c:pt idx="6">
                  <c:v>1.92</c:v>
                </c:pt>
                <c:pt idx="7">
                  <c:v>2.165</c:v>
                </c:pt>
                <c:pt idx="8">
                  <c:v>2.41</c:v>
                </c:pt>
                <c:pt idx="9">
                  <c:v>2.6549999999999998</c:v>
                </c:pt>
                <c:pt idx="10">
                  <c:v>2.9</c:v>
                </c:pt>
                <c:pt idx="11">
                  <c:v>3.145</c:v>
                </c:pt>
                <c:pt idx="12">
                  <c:v>3.39</c:v>
                </c:pt>
                <c:pt idx="13">
                  <c:v>3.6349999999999998</c:v>
                </c:pt>
                <c:pt idx="14">
                  <c:v>3.88</c:v>
                </c:pt>
                <c:pt idx="15">
                  <c:v>4.125</c:v>
                </c:pt>
                <c:pt idx="16">
                  <c:v>4.37</c:v>
                </c:pt>
                <c:pt idx="17">
                  <c:v>4.1950000000000003</c:v>
                </c:pt>
                <c:pt idx="18">
                  <c:v>4.0199999999999996</c:v>
                </c:pt>
                <c:pt idx="19">
                  <c:v>3.8450000000000002</c:v>
                </c:pt>
                <c:pt idx="20">
                  <c:v>3.67</c:v>
                </c:pt>
                <c:pt idx="21">
                  <c:v>3.4950000000000001</c:v>
                </c:pt>
                <c:pt idx="22">
                  <c:v>3.32</c:v>
                </c:pt>
                <c:pt idx="23">
                  <c:v>3.145</c:v>
                </c:pt>
                <c:pt idx="24">
                  <c:v>2.97</c:v>
                </c:pt>
                <c:pt idx="25">
                  <c:v>2.7949999999999999</c:v>
                </c:pt>
                <c:pt idx="26">
                  <c:v>2.62</c:v>
                </c:pt>
                <c:pt idx="27">
                  <c:v>2.5510000000000002</c:v>
                </c:pt>
                <c:pt idx="28">
                  <c:v>2.4820000000000002</c:v>
                </c:pt>
                <c:pt idx="29">
                  <c:v>2.4129999999999998</c:v>
                </c:pt>
                <c:pt idx="30">
                  <c:v>2.3439999999999999</c:v>
                </c:pt>
                <c:pt idx="31">
                  <c:v>2.2759999999999998</c:v>
                </c:pt>
                <c:pt idx="32">
                  <c:v>2.2069999999999999</c:v>
                </c:pt>
                <c:pt idx="33">
                  <c:v>2.1379999999999999</c:v>
                </c:pt>
                <c:pt idx="34">
                  <c:v>2.069</c:v>
                </c:pt>
                <c:pt idx="35">
                  <c:v>2</c:v>
                </c:pt>
                <c:pt idx="36">
                  <c:v>1.966</c:v>
                </c:pt>
                <c:pt idx="37">
                  <c:v>1.9319999999999999</c:v>
                </c:pt>
                <c:pt idx="38">
                  <c:v>1.8979999999999999</c:v>
                </c:pt>
                <c:pt idx="39">
                  <c:v>1.8640000000000001</c:v>
                </c:pt>
                <c:pt idx="40">
                  <c:v>1.83</c:v>
                </c:pt>
                <c:pt idx="41">
                  <c:v>1.796</c:v>
                </c:pt>
                <c:pt idx="42">
                  <c:v>1.762</c:v>
                </c:pt>
                <c:pt idx="43">
                  <c:v>1.728</c:v>
                </c:pt>
                <c:pt idx="44">
                  <c:v>1.694</c:v>
                </c:pt>
                <c:pt idx="45">
                  <c:v>1.66</c:v>
                </c:pt>
                <c:pt idx="46">
                  <c:v>1.639</c:v>
                </c:pt>
                <c:pt idx="47">
                  <c:v>1.6180000000000001</c:v>
                </c:pt>
                <c:pt idx="48">
                  <c:v>1.597</c:v>
                </c:pt>
                <c:pt idx="49">
                  <c:v>1.5760000000000001</c:v>
                </c:pt>
                <c:pt idx="50">
                  <c:v>1.5549999999999999</c:v>
                </c:pt>
                <c:pt idx="51">
                  <c:v>1.534</c:v>
                </c:pt>
                <c:pt idx="52">
                  <c:v>1.5129999999999999</c:v>
                </c:pt>
                <c:pt idx="53">
                  <c:v>1.492</c:v>
                </c:pt>
                <c:pt idx="54">
                  <c:v>1.4710000000000001</c:v>
                </c:pt>
                <c:pt idx="55">
                  <c:v>1.45</c:v>
                </c:pt>
                <c:pt idx="56">
                  <c:v>1.375</c:v>
                </c:pt>
                <c:pt idx="57">
                  <c:v>1.2989999999999999</c:v>
                </c:pt>
                <c:pt idx="58">
                  <c:v>1.224</c:v>
                </c:pt>
                <c:pt idx="59">
                  <c:v>1.1479999999999999</c:v>
                </c:pt>
                <c:pt idx="60">
                  <c:v>1.073</c:v>
                </c:pt>
                <c:pt idx="61">
                  <c:v>0.997</c:v>
                </c:pt>
                <c:pt idx="62">
                  <c:v>0.92200000000000004</c:v>
                </c:pt>
                <c:pt idx="63">
                  <c:v>0.84599999999999997</c:v>
                </c:pt>
                <c:pt idx="64">
                  <c:v>0.77100000000000002</c:v>
                </c:pt>
                <c:pt idx="65">
                  <c:v>0.69499999999999995</c:v>
                </c:pt>
                <c:pt idx="66">
                  <c:v>0.62</c:v>
                </c:pt>
                <c:pt idx="67">
                  <c:v>0.58399999999999996</c:v>
                </c:pt>
                <c:pt idx="68">
                  <c:v>0.54900000000000004</c:v>
                </c:pt>
                <c:pt idx="69">
                  <c:v>0.51300000000000001</c:v>
                </c:pt>
                <c:pt idx="70">
                  <c:v>0.47799999999999998</c:v>
                </c:pt>
                <c:pt idx="71">
                  <c:v>0.442</c:v>
                </c:pt>
                <c:pt idx="72">
                  <c:v>0.40699999999999997</c:v>
                </c:pt>
                <c:pt idx="73">
                  <c:v>0.371</c:v>
                </c:pt>
                <c:pt idx="74">
                  <c:v>0.33600000000000002</c:v>
                </c:pt>
                <c:pt idx="75">
                  <c:v>0.3</c:v>
                </c:pt>
                <c:pt idx="76">
                  <c:v>0.29399999999999998</c:v>
                </c:pt>
                <c:pt idx="77">
                  <c:v>0.28799999999999998</c:v>
                </c:pt>
                <c:pt idx="78">
                  <c:v>0.28199999999999997</c:v>
                </c:pt>
                <c:pt idx="79">
                  <c:v>0.27600000000000002</c:v>
                </c:pt>
                <c:pt idx="80">
                  <c:v>0.27</c:v>
                </c:pt>
                <c:pt idx="81">
                  <c:v>0.26400000000000001</c:v>
                </c:pt>
                <c:pt idx="82">
                  <c:v>0.25800000000000001</c:v>
                </c:pt>
                <c:pt idx="83">
                  <c:v>0.252</c:v>
                </c:pt>
                <c:pt idx="84">
                  <c:v>0.246</c:v>
                </c:pt>
                <c:pt idx="85">
                  <c:v>0.24</c:v>
                </c:pt>
                <c:pt idx="86">
                  <c:v>0.23499999999999999</c:v>
                </c:pt>
                <c:pt idx="87">
                  <c:v>0.23</c:v>
                </c:pt>
                <c:pt idx="88">
                  <c:v>0.22600000000000001</c:v>
                </c:pt>
                <c:pt idx="89">
                  <c:v>0.221</c:v>
                </c:pt>
                <c:pt idx="90">
                  <c:v>0.216</c:v>
                </c:pt>
                <c:pt idx="91">
                  <c:v>0.21099999999999999</c:v>
                </c:pt>
                <c:pt idx="92">
                  <c:v>0.20599999999999999</c:v>
                </c:pt>
                <c:pt idx="93">
                  <c:v>0.20200000000000001</c:v>
                </c:pt>
                <c:pt idx="94">
                  <c:v>0.19700000000000001</c:v>
                </c:pt>
                <c:pt idx="95">
                  <c:v>0.192</c:v>
                </c:pt>
                <c:pt idx="96">
                  <c:v>0.188</c:v>
                </c:pt>
                <c:pt idx="97">
                  <c:v>0.184</c:v>
                </c:pt>
                <c:pt idx="98">
                  <c:v>0.18</c:v>
                </c:pt>
                <c:pt idx="99">
                  <c:v>0.17699999999999999</c:v>
                </c:pt>
                <c:pt idx="100">
                  <c:v>0.17299999999999999</c:v>
                </c:pt>
                <c:pt idx="101">
                  <c:v>0.16900000000000001</c:v>
                </c:pt>
                <c:pt idx="102">
                  <c:v>0.16500000000000001</c:v>
                </c:pt>
                <c:pt idx="103">
                  <c:v>0.161</c:v>
                </c:pt>
                <c:pt idx="104">
                  <c:v>0.157</c:v>
                </c:pt>
                <c:pt idx="105">
                  <c:v>0.154</c:v>
                </c:pt>
                <c:pt idx="106">
                  <c:v>0.151</c:v>
                </c:pt>
                <c:pt idx="107">
                  <c:v>0.14699999999999999</c:v>
                </c:pt>
                <c:pt idx="108">
                  <c:v>0.14399999999999999</c:v>
                </c:pt>
                <c:pt idx="109">
                  <c:v>0.14099999999999999</c:v>
                </c:pt>
                <c:pt idx="110">
                  <c:v>0.13800000000000001</c:v>
                </c:pt>
                <c:pt idx="111">
                  <c:v>0.13500000000000001</c:v>
                </c:pt>
                <c:pt idx="112">
                  <c:v>0.13200000000000001</c:v>
                </c:pt>
                <c:pt idx="113">
                  <c:v>0.129</c:v>
                </c:pt>
                <c:pt idx="114">
                  <c:v>0.126</c:v>
                </c:pt>
                <c:pt idx="115">
                  <c:v>0.123</c:v>
                </c:pt>
                <c:pt idx="116">
                  <c:v>0.12</c:v>
                </c:pt>
                <c:pt idx="117">
                  <c:v>0.11799999999999999</c:v>
                </c:pt>
                <c:pt idx="118">
                  <c:v>0.11600000000000001</c:v>
                </c:pt>
                <c:pt idx="119">
                  <c:v>0.113</c:v>
                </c:pt>
                <c:pt idx="120">
                  <c:v>0.111</c:v>
                </c:pt>
                <c:pt idx="121">
                  <c:v>0.108</c:v>
                </c:pt>
                <c:pt idx="122">
                  <c:v>0.106</c:v>
                </c:pt>
                <c:pt idx="123">
                  <c:v>0.10299999999999999</c:v>
                </c:pt>
                <c:pt idx="124">
                  <c:v>0.10100000000000001</c:v>
                </c:pt>
                <c:pt idx="125">
                  <c:v>9.8000000000000004E-2</c:v>
                </c:pt>
                <c:pt idx="126">
                  <c:v>9.6000000000000002E-2</c:v>
                </c:pt>
                <c:pt idx="127">
                  <c:v>9.4E-2</c:v>
                </c:pt>
                <c:pt idx="128">
                  <c:v>9.1999999999999998E-2</c:v>
                </c:pt>
                <c:pt idx="129">
                  <c:v>0.09</c:v>
                </c:pt>
                <c:pt idx="130">
                  <c:v>8.7999999999999995E-2</c:v>
                </c:pt>
                <c:pt idx="131">
                  <c:v>8.6999999999999994E-2</c:v>
                </c:pt>
                <c:pt idx="132">
                  <c:v>8.5000000000000006E-2</c:v>
                </c:pt>
                <c:pt idx="133">
                  <c:v>8.3000000000000004E-2</c:v>
                </c:pt>
                <c:pt idx="134">
                  <c:v>8.1000000000000003E-2</c:v>
                </c:pt>
                <c:pt idx="135">
                  <c:v>7.9000000000000001E-2</c:v>
                </c:pt>
                <c:pt idx="136">
                  <c:v>7.6999999999999999E-2</c:v>
                </c:pt>
                <c:pt idx="137">
                  <c:v>7.4999999999999997E-2</c:v>
                </c:pt>
                <c:pt idx="138">
                  <c:v>7.3999999999999996E-2</c:v>
                </c:pt>
                <c:pt idx="139">
                  <c:v>7.1999999999999995E-2</c:v>
                </c:pt>
                <c:pt idx="140">
                  <c:v>7.0999999999999994E-2</c:v>
                </c:pt>
                <c:pt idx="141">
                  <c:v>6.9000000000000006E-2</c:v>
                </c:pt>
                <c:pt idx="142">
                  <c:v>6.8000000000000005E-2</c:v>
                </c:pt>
                <c:pt idx="143">
                  <c:v>6.6000000000000003E-2</c:v>
                </c:pt>
                <c:pt idx="144">
                  <c:v>6.4000000000000001E-2</c:v>
                </c:pt>
                <c:pt idx="145">
                  <c:v>6.3E-2</c:v>
                </c:pt>
                <c:pt idx="146">
                  <c:v>6.2E-2</c:v>
                </c:pt>
                <c:pt idx="147">
                  <c:v>0.06</c:v>
                </c:pt>
                <c:pt idx="148">
                  <c:v>5.8999999999999997E-2</c:v>
                </c:pt>
                <c:pt idx="149">
                  <c:v>5.8000000000000003E-2</c:v>
                </c:pt>
                <c:pt idx="150">
                  <c:v>5.7000000000000002E-2</c:v>
                </c:pt>
                <c:pt idx="151">
                  <c:v>5.5E-2</c:v>
                </c:pt>
                <c:pt idx="152">
                  <c:v>5.3999999999999999E-2</c:v>
                </c:pt>
                <c:pt idx="153">
                  <c:v>5.2999999999999999E-2</c:v>
                </c:pt>
                <c:pt idx="154">
                  <c:v>5.1999999999999998E-2</c:v>
                </c:pt>
                <c:pt idx="155">
                  <c:v>0.05</c:v>
                </c:pt>
              </c:numCache>
            </c:numRef>
          </c:yVal>
          <c:smooth val="0"/>
          <c:extLst>
            <c:ext xmlns:c16="http://schemas.microsoft.com/office/drawing/2014/chart" uri="{C3380CC4-5D6E-409C-BE32-E72D297353CC}">
              <c16:uniqueId val="{00000000-2D5A-4563-8A00-47E570E93AEA}"/>
            </c:ext>
          </c:extLst>
        </c:ser>
        <c:ser>
          <c:idx val="1"/>
          <c:order val="1"/>
          <c:tx>
            <c:strRef>
              <c:f>'Forestry timing'!$C$10</c:f>
              <c:strCache>
                <c:ptCount val="1"/>
                <c:pt idx="0">
                  <c:v>Tons/acre/year Ponderosa pine</c:v>
                </c:pt>
              </c:strCache>
            </c:strRef>
          </c:tx>
          <c:spPr>
            <a:ln w="19050" cap="rnd">
              <a:noFill/>
              <a:round/>
            </a:ln>
            <a:effectLst/>
          </c:spPr>
          <c:marker>
            <c:symbol val="circle"/>
            <c:size val="5"/>
            <c:spPr>
              <a:solidFill>
                <a:schemeClr val="accent2"/>
              </a:solidFill>
              <a:ln w="9525">
                <a:solidFill>
                  <a:schemeClr val="accent2"/>
                </a:solidFill>
              </a:ln>
              <a:effectLst/>
            </c:spPr>
          </c:marker>
          <c:xVal>
            <c:numRef>
              <c:f>'Forestry timing'!$A$11:$A$166</c:f>
              <c:numCache>
                <c:formatCode>General</c:formatCode>
                <c:ptCount val="15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numCache>
            </c:numRef>
          </c:xVal>
          <c:yVal>
            <c:numRef>
              <c:f>'Forestry timing'!$C$11:$C$166</c:f>
              <c:numCache>
                <c:formatCode>0.000</c:formatCode>
                <c:ptCount val="156"/>
                <c:pt idx="0">
                  <c:v>0</c:v>
                </c:pt>
                <c:pt idx="1">
                  <c:v>0.22</c:v>
                </c:pt>
                <c:pt idx="2">
                  <c:v>0.44</c:v>
                </c:pt>
                <c:pt idx="3">
                  <c:v>0.66</c:v>
                </c:pt>
                <c:pt idx="4">
                  <c:v>0.88</c:v>
                </c:pt>
                <c:pt idx="5">
                  <c:v>1.1000000000000001</c:v>
                </c:pt>
                <c:pt idx="6">
                  <c:v>1.1060000000000001</c:v>
                </c:pt>
                <c:pt idx="7">
                  <c:v>1.113</c:v>
                </c:pt>
                <c:pt idx="8">
                  <c:v>1.119</c:v>
                </c:pt>
                <c:pt idx="9">
                  <c:v>1.125</c:v>
                </c:pt>
                <c:pt idx="10">
                  <c:v>1.1319999999999999</c:v>
                </c:pt>
                <c:pt idx="11">
                  <c:v>1.1379999999999999</c:v>
                </c:pt>
                <c:pt idx="12">
                  <c:v>1.145</c:v>
                </c:pt>
                <c:pt idx="13">
                  <c:v>1.151</c:v>
                </c:pt>
                <c:pt idx="14">
                  <c:v>1.157</c:v>
                </c:pt>
                <c:pt idx="15">
                  <c:v>1.1639999999999999</c:v>
                </c:pt>
                <c:pt idx="16">
                  <c:v>1.17</c:v>
                </c:pt>
                <c:pt idx="17">
                  <c:v>1.228</c:v>
                </c:pt>
                <c:pt idx="18">
                  <c:v>1.286</c:v>
                </c:pt>
                <c:pt idx="19">
                  <c:v>1.3440000000000001</c:v>
                </c:pt>
                <c:pt idx="20">
                  <c:v>1.4019999999999999</c:v>
                </c:pt>
                <c:pt idx="21">
                  <c:v>1.46</c:v>
                </c:pt>
                <c:pt idx="22">
                  <c:v>1.518</c:v>
                </c:pt>
                <c:pt idx="23">
                  <c:v>1.5760000000000001</c:v>
                </c:pt>
                <c:pt idx="24">
                  <c:v>1.6339999999999999</c:v>
                </c:pt>
                <c:pt idx="25">
                  <c:v>1.6919999999999999</c:v>
                </c:pt>
                <c:pt idx="26">
                  <c:v>1.75</c:v>
                </c:pt>
                <c:pt idx="27">
                  <c:v>1.772</c:v>
                </c:pt>
                <c:pt idx="28">
                  <c:v>1.794</c:v>
                </c:pt>
                <c:pt idx="29">
                  <c:v>1.8169999999999999</c:v>
                </c:pt>
                <c:pt idx="30">
                  <c:v>1.839</c:v>
                </c:pt>
                <c:pt idx="31">
                  <c:v>1.861</c:v>
                </c:pt>
                <c:pt idx="32">
                  <c:v>1.883</c:v>
                </c:pt>
                <c:pt idx="33">
                  <c:v>1.9059999999999999</c:v>
                </c:pt>
                <c:pt idx="34">
                  <c:v>1.9279999999999999</c:v>
                </c:pt>
                <c:pt idx="35">
                  <c:v>1.95</c:v>
                </c:pt>
                <c:pt idx="36">
                  <c:v>1.988</c:v>
                </c:pt>
                <c:pt idx="37">
                  <c:v>2.0259999999999998</c:v>
                </c:pt>
                <c:pt idx="38">
                  <c:v>2.0640000000000001</c:v>
                </c:pt>
                <c:pt idx="39">
                  <c:v>2.1019999999999999</c:v>
                </c:pt>
                <c:pt idx="40">
                  <c:v>2.14</c:v>
                </c:pt>
                <c:pt idx="41">
                  <c:v>2.1779999999999999</c:v>
                </c:pt>
                <c:pt idx="42">
                  <c:v>2.2160000000000002</c:v>
                </c:pt>
                <c:pt idx="43">
                  <c:v>2.254</c:v>
                </c:pt>
                <c:pt idx="44">
                  <c:v>2.2919999999999998</c:v>
                </c:pt>
                <c:pt idx="45">
                  <c:v>2.33</c:v>
                </c:pt>
                <c:pt idx="46">
                  <c:v>2.347</c:v>
                </c:pt>
                <c:pt idx="47">
                  <c:v>2.3639999999999999</c:v>
                </c:pt>
                <c:pt idx="48">
                  <c:v>2.3809999999999998</c:v>
                </c:pt>
                <c:pt idx="49">
                  <c:v>2.3980000000000001</c:v>
                </c:pt>
                <c:pt idx="50">
                  <c:v>2.415</c:v>
                </c:pt>
                <c:pt idx="51">
                  <c:v>2.4319999999999999</c:v>
                </c:pt>
                <c:pt idx="52">
                  <c:v>2.4489999999999998</c:v>
                </c:pt>
                <c:pt idx="53">
                  <c:v>2.4660000000000002</c:v>
                </c:pt>
                <c:pt idx="54">
                  <c:v>2.4830000000000001</c:v>
                </c:pt>
                <c:pt idx="55">
                  <c:v>2.5</c:v>
                </c:pt>
                <c:pt idx="56">
                  <c:v>2.536</c:v>
                </c:pt>
                <c:pt idx="57">
                  <c:v>2.573</c:v>
                </c:pt>
                <c:pt idx="58">
                  <c:v>2.609</c:v>
                </c:pt>
                <c:pt idx="59">
                  <c:v>2.645</c:v>
                </c:pt>
                <c:pt idx="60">
                  <c:v>2.6819999999999999</c:v>
                </c:pt>
                <c:pt idx="61">
                  <c:v>2.718</c:v>
                </c:pt>
                <c:pt idx="62">
                  <c:v>2.7549999999999999</c:v>
                </c:pt>
                <c:pt idx="63">
                  <c:v>2.7909999999999999</c:v>
                </c:pt>
                <c:pt idx="64">
                  <c:v>2.827</c:v>
                </c:pt>
                <c:pt idx="65">
                  <c:v>2.8639999999999999</c:v>
                </c:pt>
                <c:pt idx="66">
                  <c:v>2.9</c:v>
                </c:pt>
                <c:pt idx="67">
                  <c:v>2.8780000000000001</c:v>
                </c:pt>
                <c:pt idx="68">
                  <c:v>2.8559999999999999</c:v>
                </c:pt>
                <c:pt idx="69">
                  <c:v>2.8330000000000002</c:v>
                </c:pt>
                <c:pt idx="70">
                  <c:v>2.8109999999999999</c:v>
                </c:pt>
                <c:pt idx="71">
                  <c:v>2.7890000000000001</c:v>
                </c:pt>
                <c:pt idx="72">
                  <c:v>2.7669999999999999</c:v>
                </c:pt>
                <c:pt idx="73">
                  <c:v>2.7440000000000002</c:v>
                </c:pt>
                <c:pt idx="74">
                  <c:v>2.722</c:v>
                </c:pt>
                <c:pt idx="75">
                  <c:v>2.7</c:v>
                </c:pt>
                <c:pt idx="76">
                  <c:v>2.6930000000000001</c:v>
                </c:pt>
                <c:pt idx="77">
                  <c:v>2.6859999999999999</c:v>
                </c:pt>
                <c:pt idx="78">
                  <c:v>2.6789999999999998</c:v>
                </c:pt>
                <c:pt idx="79">
                  <c:v>2.6720000000000002</c:v>
                </c:pt>
                <c:pt idx="80">
                  <c:v>2.665</c:v>
                </c:pt>
                <c:pt idx="81">
                  <c:v>2.6579999999999999</c:v>
                </c:pt>
                <c:pt idx="82">
                  <c:v>2.6509999999999998</c:v>
                </c:pt>
                <c:pt idx="83">
                  <c:v>2.6440000000000001</c:v>
                </c:pt>
                <c:pt idx="84">
                  <c:v>2.637</c:v>
                </c:pt>
                <c:pt idx="85">
                  <c:v>2.63</c:v>
                </c:pt>
                <c:pt idx="86">
                  <c:v>2.6120000000000001</c:v>
                </c:pt>
                <c:pt idx="87">
                  <c:v>2.5939999999999999</c:v>
                </c:pt>
                <c:pt idx="88">
                  <c:v>2.5760000000000001</c:v>
                </c:pt>
                <c:pt idx="89">
                  <c:v>2.5579999999999998</c:v>
                </c:pt>
                <c:pt idx="90">
                  <c:v>2.54</c:v>
                </c:pt>
                <c:pt idx="91">
                  <c:v>2.5219999999999998</c:v>
                </c:pt>
                <c:pt idx="92">
                  <c:v>2.504</c:v>
                </c:pt>
                <c:pt idx="93">
                  <c:v>2.4860000000000002</c:v>
                </c:pt>
                <c:pt idx="94">
                  <c:v>2.468</c:v>
                </c:pt>
                <c:pt idx="95">
                  <c:v>2.4500000000000002</c:v>
                </c:pt>
                <c:pt idx="96">
                  <c:v>2.41</c:v>
                </c:pt>
                <c:pt idx="97">
                  <c:v>2.37</c:v>
                </c:pt>
                <c:pt idx="98">
                  <c:v>2.33</c:v>
                </c:pt>
                <c:pt idx="99">
                  <c:v>2.29</c:v>
                </c:pt>
                <c:pt idx="100">
                  <c:v>2.25</c:v>
                </c:pt>
                <c:pt idx="101">
                  <c:v>2.21</c:v>
                </c:pt>
                <c:pt idx="102">
                  <c:v>2.17</c:v>
                </c:pt>
                <c:pt idx="103">
                  <c:v>2.13</c:v>
                </c:pt>
                <c:pt idx="104">
                  <c:v>2.09</c:v>
                </c:pt>
                <c:pt idx="105">
                  <c:v>2.0499999999999998</c:v>
                </c:pt>
                <c:pt idx="106">
                  <c:v>2.0070000000000001</c:v>
                </c:pt>
                <c:pt idx="107">
                  <c:v>1.964</c:v>
                </c:pt>
                <c:pt idx="108">
                  <c:v>1.921</c:v>
                </c:pt>
                <c:pt idx="109">
                  <c:v>1.8779999999999999</c:v>
                </c:pt>
                <c:pt idx="110">
                  <c:v>1.835</c:v>
                </c:pt>
                <c:pt idx="111">
                  <c:v>1.792</c:v>
                </c:pt>
                <c:pt idx="112">
                  <c:v>1.7490000000000001</c:v>
                </c:pt>
                <c:pt idx="113">
                  <c:v>1.706</c:v>
                </c:pt>
                <c:pt idx="114">
                  <c:v>1.663</c:v>
                </c:pt>
                <c:pt idx="115">
                  <c:v>1.62</c:v>
                </c:pt>
                <c:pt idx="116">
                  <c:v>1.5820000000000001</c:v>
                </c:pt>
                <c:pt idx="117">
                  <c:v>1.544</c:v>
                </c:pt>
                <c:pt idx="118">
                  <c:v>1.506</c:v>
                </c:pt>
                <c:pt idx="119">
                  <c:v>1.468</c:v>
                </c:pt>
                <c:pt idx="120">
                  <c:v>1.43</c:v>
                </c:pt>
                <c:pt idx="121">
                  <c:v>1.3919999999999999</c:v>
                </c:pt>
                <c:pt idx="122">
                  <c:v>1.3540000000000001</c:v>
                </c:pt>
                <c:pt idx="123">
                  <c:v>1.3160000000000001</c:v>
                </c:pt>
                <c:pt idx="124">
                  <c:v>1.278</c:v>
                </c:pt>
                <c:pt idx="125">
                  <c:v>1.24</c:v>
                </c:pt>
                <c:pt idx="126">
                  <c:v>1.218</c:v>
                </c:pt>
                <c:pt idx="127">
                  <c:v>1.196</c:v>
                </c:pt>
                <c:pt idx="128">
                  <c:v>1.1739999999999999</c:v>
                </c:pt>
                <c:pt idx="129">
                  <c:v>1.1519999999999999</c:v>
                </c:pt>
                <c:pt idx="130">
                  <c:v>1.1299999999999999</c:v>
                </c:pt>
                <c:pt idx="131">
                  <c:v>1.1080000000000001</c:v>
                </c:pt>
                <c:pt idx="132">
                  <c:v>1.0860000000000001</c:v>
                </c:pt>
                <c:pt idx="133">
                  <c:v>1.0640000000000001</c:v>
                </c:pt>
                <c:pt idx="134">
                  <c:v>1.042</c:v>
                </c:pt>
                <c:pt idx="135">
                  <c:v>1.02</c:v>
                </c:pt>
                <c:pt idx="136">
                  <c:v>1.004</c:v>
                </c:pt>
                <c:pt idx="137">
                  <c:v>0.98799999999999999</c:v>
                </c:pt>
                <c:pt idx="138">
                  <c:v>0.97199999999999998</c:v>
                </c:pt>
                <c:pt idx="139">
                  <c:v>0.95599999999999996</c:v>
                </c:pt>
                <c:pt idx="140">
                  <c:v>0.94</c:v>
                </c:pt>
                <c:pt idx="141">
                  <c:v>0.92400000000000004</c:v>
                </c:pt>
                <c:pt idx="142">
                  <c:v>0.90800000000000003</c:v>
                </c:pt>
                <c:pt idx="143">
                  <c:v>0.89200000000000002</c:v>
                </c:pt>
                <c:pt idx="144">
                  <c:v>0.876</c:v>
                </c:pt>
                <c:pt idx="145">
                  <c:v>0.86</c:v>
                </c:pt>
                <c:pt idx="146">
                  <c:v>0.83599999999999997</c:v>
                </c:pt>
                <c:pt idx="147">
                  <c:v>0.81200000000000006</c:v>
                </c:pt>
                <c:pt idx="148">
                  <c:v>0.78800000000000003</c:v>
                </c:pt>
                <c:pt idx="149">
                  <c:v>0.76400000000000001</c:v>
                </c:pt>
                <c:pt idx="150">
                  <c:v>0.74</c:v>
                </c:pt>
                <c:pt idx="151">
                  <c:v>0.71599999999999997</c:v>
                </c:pt>
                <c:pt idx="152">
                  <c:v>0.69199999999999995</c:v>
                </c:pt>
                <c:pt idx="153">
                  <c:v>0.66800000000000004</c:v>
                </c:pt>
                <c:pt idx="154">
                  <c:v>0.64400000000000002</c:v>
                </c:pt>
                <c:pt idx="155">
                  <c:v>0.62</c:v>
                </c:pt>
              </c:numCache>
            </c:numRef>
          </c:yVal>
          <c:smooth val="0"/>
          <c:extLst>
            <c:ext xmlns:c16="http://schemas.microsoft.com/office/drawing/2014/chart" uri="{C3380CC4-5D6E-409C-BE32-E72D297353CC}">
              <c16:uniqueId val="{00000001-2D5A-4563-8A00-47E570E93AEA}"/>
            </c:ext>
          </c:extLst>
        </c:ser>
        <c:ser>
          <c:idx val="2"/>
          <c:order val="2"/>
          <c:tx>
            <c:strRef>
              <c:f>'Forestry timing'!$D$10</c:f>
              <c:strCache>
                <c:ptCount val="1"/>
                <c:pt idx="0">
                  <c:v>Tons/acre/year Black walnut</c:v>
                </c:pt>
              </c:strCache>
            </c:strRef>
          </c:tx>
          <c:spPr>
            <a:ln w="19050" cap="rnd">
              <a:noFill/>
              <a:round/>
            </a:ln>
            <a:effectLst/>
          </c:spPr>
          <c:marker>
            <c:symbol val="circle"/>
            <c:size val="5"/>
            <c:spPr>
              <a:solidFill>
                <a:schemeClr val="accent3"/>
              </a:solidFill>
              <a:ln w="9525">
                <a:solidFill>
                  <a:schemeClr val="accent3"/>
                </a:solidFill>
              </a:ln>
              <a:effectLst/>
            </c:spPr>
          </c:marker>
          <c:xVal>
            <c:numRef>
              <c:f>'Forestry timing'!$A$11:$A$166</c:f>
              <c:numCache>
                <c:formatCode>General</c:formatCode>
                <c:ptCount val="15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numCache>
            </c:numRef>
          </c:xVal>
          <c:yVal>
            <c:numRef>
              <c:f>'Forestry timing'!$D$11:$D$166</c:f>
              <c:numCache>
                <c:formatCode>0.000</c:formatCode>
                <c:ptCount val="156"/>
                <c:pt idx="0">
                  <c:v>0</c:v>
                </c:pt>
                <c:pt idx="1">
                  <c:v>0.26400000000000001</c:v>
                </c:pt>
                <c:pt idx="2">
                  <c:v>0.52800000000000002</c:v>
                </c:pt>
                <c:pt idx="3">
                  <c:v>0.79200000000000004</c:v>
                </c:pt>
                <c:pt idx="4">
                  <c:v>1.056</c:v>
                </c:pt>
                <c:pt idx="5">
                  <c:v>1.32</c:v>
                </c:pt>
                <c:pt idx="6">
                  <c:v>1.3340000000000001</c:v>
                </c:pt>
                <c:pt idx="7">
                  <c:v>1.3480000000000001</c:v>
                </c:pt>
                <c:pt idx="8">
                  <c:v>1.3620000000000001</c:v>
                </c:pt>
                <c:pt idx="9">
                  <c:v>1.3759999999999999</c:v>
                </c:pt>
                <c:pt idx="10">
                  <c:v>1.39</c:v>
                </c:pt>
                <c:pt idx="11">
                  <c:v>1.405</c:v>
                </c:pt>
                <c:pt idx="12">
                  <c:v>1.419</c:v>
                </c:pt>
                <c:pt idx="13">
                  <c:v>1.4330000000000001</c:v>
                </c:pt>
                <c:pt idx="14">
                  <c:v>1.4470000000000001</c:v>
                </c:pt>
                <c:pt idx="15">
                  <c:v>1.4610000000000001</c:v>
                </c:pt>
                <c:pt idx="16">
                  <c:v>1.4750000000000001</c:v>
                </c:pt>
                <c:pt idx="17">
                  <c:v>1.488</c:v>
                </c:pt>
                <c:pt idx="18">
                  <c:v>1.5</c:v>
                </c:pt>
                <c:pt idx="19">
                  <c:v>1.5129999999999999</c:v>
                </c:pt>
                <c:pt idx="20">
                  <c:v>1.5249999999999999</c:v>
                </c:pt>
                <c:pt idx="21">
                  <c:v>1.538</c:v>
                </c:pt>
                <c:pt idx="22">
                  <c:v>1.55</c:v>
                </c:pt>
                <c:pt idx="23">
                  <c:v>1.5629999999999999</c:v>
                </c:pt>
                <c:pt idx="24">
                  <c:v>1.575</c:v>
                </c:pt>
                <c:pt idx="25">
                  <c:v>1.5880000000000001</c:v>
                </c:pt>
                <c:pt idx="26">
                  <c:v>1.6</c:v>
                </c:pt>
                <c:pt idx="27">
                  <c:v>1.5940000000000001</c:v>
                </c:pt>
                <c:pt idx="28">
                  <c:v>1.589</c:v>
                </c:pt>
                <c:pt idx="29">
                  <c:v>1.583</c:v>
                </c:pt>
                <c:pt idx="30">
                  <c:v>1.5780000000000001</c:v>
                </c:pt>
                <c:pt idx="31">
                  <c:v>1.5720000000000001</c:v>
                </c:pt>
                <c:pt idx="32">
                  <c:v>1.5669999999999999</c:v>
                </c:pt>
                <c:pt idx="33">
                  <c:v>1.5609999999999999</c:v>
                </c:pt>
                <c:pt idx="34">
                  <c:v>1.556</c:v>
                </c:pt>
                <c:pt idx="35">
                  <c:v>1.55</c:v>
                </c:pt>
                <c:pt idx="36">
                  <c:v>1.55</c:v>
                </c:pt>
                <c:pt idx="37">
                  <c:v>1.55</c:v>
                </c:pt>
                <c:pt idx="38">
                  <c:v>1.55</c:v>
                </c:pt>
                <c:pt idx="39">
                  <c:v>1.55</c:v>
                </c:pt>
                <c:pt idx="40">
                  <c:v>1.55</c:v>
                </c:pt>
                <c:pt idx="41">
                  <c:v>1.55</c:v>
                </c:pt>
                <c:pt idx="42">
                  <c:v>1.55</c:v>
                </c:pt>
                <c:pt idx="43">
                  <c:v>1.55</c:v>
                </c:pt>
                <c:pt idx="44">
                  <c:v>1.55</c:v>
                </c:pt>
                <c:pt idx="45">
                  <c:v>1.55</c:v>
                </c:pt>
                <c:pt idx="46">
                  <c:v>1.54</c:v>
                </c:pt>
                <c:pt idx="47">
                  <c:v>1.53</c:v>
                </c:pt>
                <c:pt idx="48">
                  <c:v>1.52</c:v>
                </c:pt>
                <c:pt idx="49">
                  <c:v>1.51</c:v>
                </c:pt>
                <c:pt idx="50">
                  <c:v>1.5</c:v>
                </c:pt>
                <c:pt idx="51">
                  <c:v>1.49</c:v>
                </c:pt>
                <c:pt idx="52">
                  <c:v>1.48</c:v>
                </c:pt>
                <c:pt idx="53">
                  <c:v>1.47</c:v>
                </c:pt>
                <c:pt idx="54">
                  <c:v>1.46</c:v>
                </c:pt>
                <c:pt idx="55">
                  <c:v>1.45</c:v>
                </c:pt>
                <c:pt idx="56">
                  <c:v>1.4430000000000001</c:v>
                </c:pt>
                <c:pt idx="57">
                  <c:v>1.4359999999999999</c:v>
                </c:pt>
                <c:pt idx="58">
                  <c:v>1.43</c:v>
                </c:pt>
                <c:pt idx="59">
                  <c:v>1.423</c:v>
                </c:pt>
                <c:pt idx="60">
                  <c:v>1.4159999999999999</c:v>
                </c:pt>
                <c:pt idx="61">
                  <c:v>1.409</c:v>
                </c:pt>
                <c:pt idx="62">
                  <c:v>1.4019999999999999</c:v>
                </c:pt>
                <c:pt idx="63">
                  <c:v>1.395</c:v>
                </c:pt>
                <c:pt idx="64">
                  <c:v>1.389</c:v>
                </c:pt>
                <c:pt idx="65">
                  <c:v>1.3819999999999999</c:v>
                </c:pt>
                <c:pt idx="66">
                  <c:v>1.375</c:v>
                </c:pt>
                <c:pt idx="67">
                  <c:v>1.353</c:v>
                </c:pt>
                <c:pt idx="68">
                  <c:v>1.3320000000000001</c:v>
                </c:pt>
                <c:pt idx="69">
                  <c:v>1.31</c:v>
                </c:pt>
                <c:pt idx="70">
                  <c:v>1.288</c:v>
                </c:pt>
                <c:pt idx="71">
                  <c:v>1.2669999999999999</c:v>
                </c:pt>
                <c:pt idx="72">
                  <c:v>1.2450000000000001</c:v>
                </c:pt>
                <c:pt idx="73">
                  <c:v>1.2230000000000001</c:v>
                </c:pt>
                <c:pt idx="74">
                  <c:v>1.202</c:v>
                </c:pt>
                <c:pt idx="75">
                  <c:v>1.18</c:v>
                </c:pt>
                <c:pt idx="76">
                  <c:v>1.1619999999999999</c:v>
                </c:pt>
                <c:pt idx="77">
                  <c:v>1.1439999999999999</c:v>
                </c:pt>
                <c:pt idx="78">
                  <c:v>1.1259999999999999</c:v>
                </c:pt>
                <c:pt idx="79">
                  <c:v>1.1080000000000001</c:v>
                </c:pt>
                <c:pt idx="80">
                  <c:v>1.0900000000000001</c:v>
                </c:pt>
                <c:pt idx="81">
                  <c:v>1.0720000000000001</c:v>
                </c:pt>
                <c:pt idx="82">
                  <c:v>1.054</c:v>
                </c:pt>
                <c:pt idx="83">
                  <c:v>1.036</c:v>
                </c:pt>
                <c:pt idx="84">
                  <c:v>1.018</c:v>
                </c:pt>
                <c:pt idx="85">
                  <c:v>1</c:v>
                </c:pt>
                <c:pt idx="86">
                  <c:v>0.98799999999999999</c:v>
                </c:pt>
                <c:pt idx="87">
                  <c:v>0.97499999999999998</c:v>
                </c:pt>
                <c:pt idx="88">
                  <c:v>0.96299999999999997</c:v>
                </c:pt>
                <c:pt idx="89">
                  <c:v>0.95</c:v>
                </c:pt>
                <c:pt idx="90">
                  <c:v>0.93799999999999994</c:v>
                </c:pt>
                <c:pt idx="91">
                  <c:v>0.92500000000000004</c:v>
                </c:pt>
                <c:pt idx="92">
                  <c:v>0.91300000000000003</c:v>
                </c:pt>
                <c:pt idx="93">
                  <c:v>0.9</c:v>
                </c:pt>
                <c:pt idx="94">
                  <c:v>0.88800000000000001</c:v>
                </c:pt>
                <c:pt idx="95">
                  <c:v>0.875</c:v>
                </c:pt>
                <c:pt idx="96">
                  <c:v>0.86599999999999999</c:v>
                </c:pt>
                <c:pt idx="97">
                  <c:v>0.85599999999999998</c:v>
                </c:pt>
                <c:pt idx="98">
                  <c:v>0.84699999999999998</c:v>
                </c:pt>
                <c:pt idx="99">
                  <c:v>0.83699999999999997</c:v>
                </c:pt>
                <c:pt idx="100">
                  <c:v>0.82799999999999996</c:v>
                </c:pt>
                <c:pt idx="101">
                  <c:v>0.81799999999999995</c:v>
                </c:pt>
                <c:pt idx="102">
                  <c:v>0.80900000000000005</c:v>
                </c:pt>
                <c:pt idx="103">
                  <c:v>0.79900000000000004</c:v>
                </c:pt>
                <c:pt idx="104">
                  <c:v>0.79</c:v>
                </c:pt>
                <c:pt idx="105">
                  <c:v>0.78</c:v>
                </c:pt>
                <c:pt idx="106">
                  <c:v>0.77</c:v>
                </c:pt>
                <c:pt idx="107">
                  <c:v>0.76</c:v>
                </c:pt>
                <c:pt idx="108">
                  <c:v>0.75</c:v>
                </c:pt>
                <c:pt idx="109">
                  <c:v>0.74</c:v>
                </c:pt>
                <c:pt idx="110">
                  <c:v>0.73</c:v>
                </c:pt>
                <c:pt idx="111">
                  <c:v>0.72</c:v>
                </c:pt>
                <c:pt idx="112">
                  <c:v>0.71</c:v>
                </c:pt>
                <c:pt idx="113">
                  <c:v>0.7</c:v>
                </c:pt>
                <c:pt idx="114">
                  <c:v>0.69</c:v>
                </c:pt>
                <c:pt idx="115">
                  <c:v>0.68</c:v>
                </c:pt>
                <c:pt idx="116">
                  <c:v>0.67300000000000004</c:v>
                </c:pt>
                <c:pt idx="117">
                  <c:v>0.66600000000000004</c:v>
                </c:pt>
                <c:pt idx="118">
                  <c:v>0.65900000000000003</c:v>
                </c:pt>
                <c:pt idx="119">
                  <c:v>0.65200000000000002</c:v>
                </c:pt>
                <c:pt idx="120">
                  <c:v>0.64500000000000002</c:v>
                </c:pt>
                <c:pt idx="121">
                  <c:v>0.63800000000000001</c:v>
                </c:pt>
                <c:pt idx="122">
                  <c:v>0.63100000000000001</c:v>
                </c:pt>
                <c:pt idx="123">
                  <c:v>0.624</c:v>
                </c:pt>
                <c:pt idx="124">
                  <c:v>0.61699999999999999</c:v>
                </c:pt>
                <c:pt idx="125">
                  <c:v>0.61</c:v>
                </c:pt>
                <c:pt idx="126">
                  <c:v>0.60399999999999998</c:v>
                </c:pt>
                <c:pt idx="127">
                  <c:v>0.59799999999999998</c:v>
                </c:pt>
                <c:pt idx="128">
                  <c:v>0.59199999999999997</c:v>
                </c:pt>
                <c:pt idx="129">
                  <c:v>0.58599999999999997</c:v>
                </c:pt>
                <c:pt idx="130">
                  <c:v>0.57999999999999996</c:v>
                </c:pt>
                <c:pt idx="131">
                  <c:v>0.57399999999999995</c:v>
                </c:pt>
                <c:pt idx="132">
                  <c:v>0.56799999999999995</c:v>
                </c:pt>
                <c:pt idx="133">
                  <c:v>0.56200000000000006</c:v>
                </c:pt>
                <c:pt idx="134">
                  <c:v>0.55600000000000005</c:v>
                </c:pt>
                <c:pt idx="135">
                  <c:v>0.55000000000000004</c:v>
                </c:pt>
                <c:pt idx="136">
                  <c:v>0.54500000000000004</c:v>
                </c:pt>
                <c:pt idx="137">
                  <c:v>0.54</c:v>
                </c:pt>
                <c:pt idx="138">
                  <c:v>0.53500000000000003</c:v>
                </c:pt>
                <c:pt idx="139">
                  <c:v>0.53</c:v>
                </c:pt>
                <c:pt idx="140">
                  <c:v>0.52500000000000002</c:v>
                </c:pt>
                <c:pt idx="141">
                  <c:v>0.52</c:v>
                </c:pt>
                <c:pt idx="142">
                  <c:v>0.51500000000000001</c:v>
                </c:pt>
                <c:pt idx="143">
                  <c:v>0.51</c:v>
                </c:pt>
                <c:pt idx="144">
                  <c:v>0.505</c:v>
                </c:pt>
                <c:pt idx="145">
                  <c:v>0.5</c:v>
                </c:pt>
                <c:pt idx="146">
                  <c:v>0.495</c:v>
                </c:pt>
                <c:pt idx="147">
                  <c:v>0.49</c:v>
                </c:pt>
                <c:pt idx="148">
                  <c:v>0.48499999999999999</c:v>
                </c:pt>
                <c:pt idx="149">
                  <c:v>0.48</c:v>
                </c:pt>
                <c:pt idx="150">
                  <c:v>0.47499999999999998</c:v>
                </c:pt>
                <c:pt idx="151">
                  <c:v>0.47</c:v>
                </c:pt>
                <c:pt idx="152">
                  <c:v>0.46500000000000002</c:v>
                </c:pt>
                <c:pt idx="153">
                  <c:v>0.46</c:v>
                </c:pt>
                <c:pt idx="154">
                  <c:v>0.45500000000000002</c:v>
                </c:pt>
                <c:pt idx="155">
                  <c:v>0.45</c:v>
                </c:pt>
              </c:numCache>
            </c:numRef>
          </c:yVal>
          <c:smooth val="0"/>
          <c:extLst>
            <c:ext xmlns:c16="http://schemas.microsoft.com/office/drawing/2014/chart" uri="{C3380CC4-5D6E-409C-BE32-E72D297353CC}">
              <c16:uniqueId val="{00000002-2D5A-4563-8A00-47E570E93AEA}"/>
            </c:ext>
          </c:extLst>
        </c:ser>
        <c:dLbls>
          <c:showLegendKey val="0"/>
          <c:showVal val="0"/>
          <c:showCatName val="0"/>
          <c:showSerName val="0"/>
          <c:showPercent val="0"/>
          <c:showBubbleSize val="0"/>
        </c:dLbls>
        <c:axId val="161642424"/>
        <c:axId val="161641248"/>
      </c:scatterChart>
      <c:valAx>
        <c:axId val="161642424"/>
        <c:scaling>
          <c:orientation val="minMax"/>
        </c:scaling>
        <c:delete val="0"/>
        <c:axPos val="b"/>
        <c:majorGridlines>
          <c:spPr>
            <a:ln w="9525" cap="flat" cmpd="sng" algn="ctr">
              <a:solidFill>
                <a:schemeClr val="tx1"/>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641248"/>
        <c:crosses val="autoZero"/>
        <c:crossBetween val="midCat"/>
      </c:valAx>
      <c:valAx>
        <c:axId val="161641248"/>
        <c:scaling>
          <c:orientation val="minMax"/>
          <c:max val="4.5"/>
        </c:scaling>
        <c:delete val="0"/>
        <c:axPos val="l"/>
        <c:majorGridlines>
          <c:spPr>
            <a:ln w="9525" cap="flat" cmpd="sng" algn="ctr">
              <a:solidFill>
                <a:schemeClr val="tx1"/>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642424"/>
        <c:crosses val="autoZero"/>
        <c:crossBetween val="midCat"/>
      </c:valAx>
      <c:spPr>
        <a:noFill/>
        <a:ln>
          <a:solidFill>
            <a:schemeClr val="tx1"/>
          </a:solidFill>
        </a:ln>
        <a:effectLst/>
      </c:spPr>
    </c:plotArea>
    <c:legend>
      <c:legendPos val="tr"/>
      <c:layout>
        <c:manualLayout>
          <c:xMode val="edge"/>
          <c:yMode val="edge"/>
          <c:x val="0.75205618654825124"/>
          <c:y val="0.45765121291929184"/>
          <c:w val="0.11582998174172442"/>
          <c:h val="8.422245379300497E-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'Forestry timing'!$Q$10</c:f>
              <c:strCache>
                <c:ptCount val="1"/>
                <c:pt idx="0">
                  <c:v>1997 $/ton</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layout>
                <c:manualLayout>
                  <c:x val="-0.10701679965405554"/>
                  <c:y val="6.4848924240668862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'Forestry timing'!$P$11:$P$35</c:f>
              <c:numCache>
                <c:formatCode>General</c:formatCode>
                <c:ptCount val="25"/>
                <c:pt idx="0">
                  <c:v>0</c:v>
                </c:pt>
                <c:pt idx="1">
                  <c:v>20</c:v>
                </c:pt>
                <c:pt idx="2">
                  <c:v>40</c:v>
                </c:pt>
                <c:pt idx="3">
                  <c:v>60</c:v>
                </c:pt>
                <c:pt idx="4">
                  <c:v>80</c:v>
                </c:pt>
                <c:pt idx="5">
                  <c:v>100</c:v>
                </c:pt>
                <c:pt idx="6">
                  <c:v>120</c:v>
                </c:pt>
                <c:pt idx="7">
                  <c:v>140</c:v>
                </c:pt>
                <c:pt idx="8">
                  <c:v>160</c:v>
                </c:pt>
                <c:pt idx="9">
                  <c:v>180</c:v>
                </c:pt>
                <c:pt idx="10">
                  <c:v>200</c:v>
                </c:pt>
                <c:pt idx="11">
                  <c:v>220</c:v>
                </c:pt>
                <c:pt idx="12">
                  <c:v>240</c:v>
                </c:pt>
                <c:pt idx="13">
                  <c:v>260</c:v>
                </c:pt>
                <c:pt idx="14">
                  <c:v>280</c:v>
                </c:pt>
                <c:pt idx="15">
                  <c:v>300</c:v>
                </c:pt>
                <c:pt idx="16">
                  <c:v>320</c:v>
                </c:pt>
                <c:pt idx="17">
                  <c:v>340</c:v>
                </c:pt>
                <c:pt idx="18">
                  <c:v>360</c:v>
                </c:pt>
                <c:pt idx="19">
                  <c:v>380</c:v>
                </c:pt>
                <c:pt idx="20">
                  <c:v>400</c:v>
                </c:pt>
                <c:pt idx="21">
                  <c:v>420</c:v>
                </c:pt>
                <c:pt idx="22">
                  <c:v>440</c:v>
                </c:pt>
                <c:pt idx="23">
                  <c:v>460</c:v>
                </c:pt>
                <c:pt idx="24">
                  <c:v>480</c:v>
                </c:pt>
              </c:numCache>
            </c:numRef>
          </c:xVal>
          <c:yVal>
            <c:numRef>
              <c:f>'Forestry timing'!$Q$11:$Q$35</c:f>
              <c:numCache>
                <c:formatCode>"$"#,##0.00</c:formatCode>
                <c:ptCount val="25"/>
                <c:pt idx="0">
                  <c:v>13.7</c:v>
                </c:pt>
                <c:pt idx="1">
                  <c:v>15</c:v>
                </c:pt>
                <c:pt idx="2">
                  <c:v>16.600000000000001</c:v>
                </c:pt>
                <c:pt idx="3">
                  <c:v>18.2</c:v>
                </c:pt>
                <c:pt idx="4">
                  <c:v>19.899999999999999</c:v>
                </c:pt>
                <c:pt idx="5">
                  <c:v>21.6</c:v>
                </c:pt>
                <c:pt idx="6">
                  <c:v>23.5</c:v>
                </c:pt>
                <c:pt idx="7">
                  <c:v>25.4</c:v>
                </c:pt>
                <c:pt idx="8">
                  <c:v>27.4</c:v>
                </c:pt>
                <c:pt idx="9">
                  <c:v>29.4</c:v>
                </c:pt>
                <c:pt idx="10">
                  <c:v>31.6</c:v>
                </c:pt>
                <c:pt idx="11">
                  <c:v>34</c:v>
                </c:pt>
                <c:pt idx="12">
                  <c:v>36.1</c:v>
                </c:pt>
                <c:pt idx="13">
                  <c:v>38.5</c:v>
                </c:pt>
                <c:pt idx="14">
                  <c:v>41</c:v>
                </c:pt>
                <c:pt idx="15">
                  <c:v>43.5</c:v>
                </c:pt>
                <c:pt idx="16">
                  <c:v>46.1</c:v>
                </c:pt>
                <c:pt idx="17">
                  <c:v>48.8</c:v>
                </c:pt>
                <c:pt idx="18">
                  <c:v>51.6</c:v>
                </c:pt>
                <c:pt idx="19">
                  <c:v>54.5</c:v>
                </c:pt>
                <c:pt idx="20">
                  <c:v>57.4</c:v>
                </c:pt>
                <c:pt idx="21">
                  <c:v>60.5</c:v>
                </c:pt>
                <c:pt idx="22">
                  <c:v>63.6</c:v>
                </c:pt>
                <c:pt idx="23">
                  <c:v>66.7</c:v>
                </c:pt>
                <c:pt idx="24">
                  <c:v>71.5</c:v>
                </c:pt>
              </c:numCache>
            </c:numRef>
          </c:yVal>
          <c:smooth val="0"/>
          <c:extLst>
            <c:ext xmlns:c16="http://schemas.microsoft.com/office/drawing/2014/chart" uri="{C3380CC4-5D6E-409C-BE32-E72D297353CC}">
              <c16:uniqueId val="{00000001-42CC-4E30-8613-B5E0EE7EF626}"/>
            </c:ext>
          </c:extLst>
        </c:ser>
        <c:dLbls>
          <c:showLegendKey val="0"/>
          <c:showVal val="0"/>
          <c:showCatName val="0"/>
          <c:showSerName val="0"/>
          <c:showPercent val="0"/>
          <c:showBubbleSize val="0"/>
        </c:dLbls>
        <c:axId val="161643600"/>
        <c:axId val="416032240"/>
      </c:scatterChart>
      <c:valAx>
        <c:axId val="161643600"/>
        <c:scaling>
          <c:orientation val="minMax"/>
          <c:max val="480"/>
          <c:min val="0"/>
        </c:scaling>
        <c:delete val="0"/>
        <c:axPos val="b"/>
        <c:majorGridlines>
          <c:spPr>
            <a:ln w="9525" cap="flat" cmpd="sng" algn="ctr">
              <a:solidFill>
                <a:schemeClr val="tx1"/>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032240"/>
        <c:crosses val="autoZero"/>
        <c:crossBetween val="midCat"/>
      </c:valAx>
      <c:valAx>
        <c:axId val="416032240"/>
        <c:scaling>
          <c:orientation val="minMax"/>
        </c:scaling>
        <c:delete val="0"/>
        <c:axPos val="l"/>
        <c:majorGridlines>
          <c:spPr>
            <a:ln w="9525" cap="flat" cmpd="sng" algn="ctr">
              <a:solidFill>
                <a:schemeClr val="tx1"/>
              </a:solidFill>
              <a:round/>
            </a:ln>
            <a:effectLst/>
          </c:spPr>
        </c:majorGridlines>
        <c:numFmt formatCode="&quot;$&quot;#,##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643600"/>
        <c:crosses val="autoZero"/>
        <c:crossBetween val="midCat"/>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'Forestry timing'!$A$8</c:f>
          <c:strCache>
            <c:ptCount val="1"/>
          </c:strCache>
        </c:strRef>
      </c:tx>
      <c:overlay val="0"/>
      <c:spPr>
        <a:noFill/>
        <a:ln>
          <a:noFill/>
        </a:ln>
        <a:effectLst/>
      </c:spPr>
      <c:txPr>
        <a:bodyPr rot="0" spcFirstLastPara="1" vertOverflow="ellipsis" vert="horz" wrap="square" anchor="ctr" anchorCtr="1"/>
        <a:lstStyle/>
        <a:p>
          <a:pPr>
            <a:defRPr sz="1440" b="0" i="0" u="none" strike="noStrike" kern="1200" spc="0" baseline="0">
              <a:solidFill>
                <a:sysClr val="windowText" lastClr="000000"/>
              </a:solidFill>
              <a:latin typeface="Garamond" panose="02020404030301010803" pitchFamily="18" charset="0"/>
              <a:ea typeface="+mn-ea"/>
              <a:cs typeface="+mn-cs"/>
            </a:defRPr>
          </a:pPr>
          <a:endParaRPr lang="en-US"/>
        </a:p>
      </c:txPr>
    </c:title>
    <c:autoTitleDeleted val="0"/>
    <c:plotArea>
      <c:layout>
        <c:manualLayout>
          <c:layoutTarget val="inner"/>
          <c:xMode val="edge"/>
          <c:yMode val="edge"/>
          <c:x val="2.7400933435952086E-2"/>
          <c:y val="7.7546296296296294E-2"/>
          <c:w val="0.9070573471670984"/>
          <c:h val="0.77432082843092875"/>
        </c:manualLayout>
      </c:layout>
      <c:scatterChart>
        <c:scatterStyle val="lineMarker"/>
        <c:varyColors val="0"/>
        <c:ser>
          <c:idx val="1"/>
          <c:order val="0"/>
          <c:tx>
            <c:v>Ponderosa pine</c:v>
          </c:tx>
          <c:spPr>
            <a:ln w="12700" cap="rnd">
              <a:solidFill>
                <a:schemeClr val="tx1"/>
              </a:solidFill>
              <a:prstDash val="sysDash"/>
              <a:round/>
            </a:ln>
            <a:effectLst/>
          </c:spPr>
          <c:marker>
            <c:symbol val="none"/>
          </c:marker>
          <c:xVal>
            <c:numRef>
              <c:f>'Forestry timing'!$A$11:$A$166</c:f>
              <c:numCache>
                <c:formatCode>General</c:formatCode>
                <c:ptCount val="15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numCache>
            </c:numRef>
          </c:xVal>
          <c:yVal>
            <c:numRef>
              <c:f>'Forestry timing'!$C$11:$C$166</c:f>
              <c:numCache>
                <c:formatCode>0.000</c:formatCode>
                <c:ptCount val="156"/>
                <c:pt idx="0">
                  <c:v>0</c:v>
                </c:pt>
                <c:pt idx="1">
                  <c:v>0.22</c:v>
                </c:pt>
                <c:pt idx="2">
                  <c:v>0.44</c:v>
                </c:pt>
                <c:pt idx="3">
                  <c:v>0.66</c:v>
                </c:pt>
                <c:pt idx="4">
                  <c:v>0.88</c:v>
                </c:pt>
                <c:pt idx="5">
                  <c:v>1.1000000000000001</c:v>
                </c:pt>
                <c:pt idx="6">
                  <c:v>1.1060000000000001</c:v>
                </c:pt>
                <c:pt idx="7">
                  <c:v>1.113</c:v>
                </c:pt>
                <c:pt idx="8">
                  <c:v>1.119</c:v>
                </c:pt>
                <c:pt idx="9">
                  <c:v>1.125</c:v>
                </c:pt>
                <c:pt idx="10">
                  <c:v>1.1319999999999999</c:v>
                </c:pt>
                <c:pt idx="11">
                  <c:v>1.1379999999999999</c:v>
                </c:pt>
                <c:pt idx="12">
                  <c:v>1.145</c:v>
                </c:pt>
                <c:pt idx="13">
                  <c:v>1.151</c:v>
                </c:pt>
                <c:pt idx="14">
                  <c:v>1.157</c:v>
                </c:pt>
                <c:pt idx="15">
                  <c:v>1.1639999999999999</c:v>
                </c:pt>
                <c:pt idx="16">
                  <c:v>1.17</c:v>
                </c:pt>
                <c:pt idx="17">
                  <c:v>1.228</c:v>
                </c:pt>
                <c:pt idx="18">
                  <c:v>1.286</c:v>
                </c:pt>
                <c:pt idx="19">
                  <c:v>1.3440000000000001</c:v>
                </c:pt>
                <c:pt idx="20">
                  <c:v>1.4019999999999999</c:v>
                </c:pt>
                <c:pt idx="21">
                  <c:v>1.46</c:v>
                </c:pt>
                <c:pt idx="22">
                  <c:v>1.518</c:v>
                </c:pt>
                <c:pt idx="23">
                  <c:v>1.5760000000000001</c:v>
                </c:pt>
                <c:pt idx="24">
                  <c:v>1.6339999999999999</c:v>
                </c:pt>
                <c:pt idx="25">
                  <c:v>1.6919999999999999</c:v>
                </c:pt>
                <c:pt idx="26">
                  <c:v>1.75</c:v>
                </c:pt>
                <c:pt idx="27">
                  <c:v>1.772</c:v>
                </c:pt>
                <c:pt idx="28">
                  <c:v>1.794</c:v>
                </c:pt>
                <c:pt idx="29">
                  <c:v>1.8169999999999999</c:v>
                </c:pt>
                <c:pt idx="30">
                  <c:v>1.839</c:v>
                </c:pt>
                <c:pt idx="31">
                  <c:v>1.861</c:v>
                </c:pt>
                <c:pt idx="32">
                  <c:v>1.883</c:v>
                </c:pt>
                <c:pt idx="33">
                  <c:v>1.9059999999999999</c:v>
                </c:pt>
                <c:pt idx="34">
                  <c:v>1.9279999999999999</c:v>
                </c:pt>
                <c:pt idx="35">
                  <c:v>1.95</c:v>
                </c:pt>
                <c:pt idx="36">
                  <c:v>1.988</c:v>
                </c:pt>
                <c:pt idx="37">
                  <c:v>2.0259999999999998</c:v>
                </c:pt>
                <c:pt idx="38">
                  <c:v>2.0640000000000001</c:v>
                </c:pt>
                <c:pt idx="39">
                  <c:v>2.1019999999999999</c:v>
                </c:pt>
                <c:pt idx="40">
                  <c:v>2.14</c:v>
                </c:pt>
                <c:pt idx="41">
                  <c:v>2.1779999999999999</c:v>
                </c:pt>
                <c:pt idx="42">
                  <c:v>2.2160000000000002</c:v>
                </c:pt>
                <c:pt idx="43">
                  <c:v>2.254</c:v>
                </c:pt>
                <c:pt idx="44">
                  <c:v>2.2919999999999998</c:v>
                </c:pt>
                <c:pt idx="45">
                  <c:v>2.33</c:v>
                </c:pt>
                <c:pt idx="46">
                  <c:v>2.347</c:v>
                </c:pt>
                <c:pt idx="47">
                  <c:v>2.3639999999999999</c:v>
                </c:pt>
                <c:pt idx="48">
                  <c:v>2.3809999999999998</c:v>
                </c:pt>
                <c:pt idx="49">
                  <c:v>2.3980000000000001</c:v>
                </c:pt>
                <c:pt idx="50">
                  <c:v>2.415</c:v>
                </c:pt>
                <c:pt idx="51">
                  <c:v>2.4319999999999999</c:v>
                </c:pt>
                <c:pt idx="52">
                  <c:v>2.4489999999999998</c:v>
                </c:pt>
                <c:pt idx="53">
                  <c:v>2.4660000000000002</c:v>
                </c:pt>
                <c:pt idx="54">
                  <c:v>2.4830000000000001</c:v>
                </c:pt>
                <c:pt idx="55">
                  <c:v>2.5</c:v>
                </c:pt>
                <c:pt idx="56">
                  <c:v>2.536</c:v>
                </c:pt>
                <c:pt idx="57">
                  <c:v>2.573</c:v>
                </c:pt>
                <c:pt idx="58">
                  <c:v>2.609</c:v>
                </c:pt>
                <c:pt idx="59">
                  <c:v>2.645</c:v>
                </c:pt>
                <c:pt idx="60">
                  <c:v>2.6819999999999999</c:v>
                </c:pt>
                <c:pt idx="61">
                  <c:v>2.718</c:v>
                </c:pt>
                <c:pt idx="62">
                  <c:v>2.7549999999999999</c:v>
                </c:pt>
                <c:pt idx="63">
                  <c:v>2.7909999999999999</c:v>
                </c:pt>
                <c:pt idx="64">
                  <c:v>2.827</c:v>
                </c:pt>
                <c:pt idx="65">
                  <c:v>2.8639999999999999</c:v>
                </c:pt>
                <c:pt idx="66">
                  <c:v>2.9</c:v>
                </c:pt>
                <c:pt idx="67">
                  <c:v>2.8780000000000001</c:v>
                </c:pt>
                <c:pt idx="68">
                  <c:v>2.8559999999999999</c:v>
                </c:pt>
                <c:pt idx="69">
                  <c:v>2.8330000000000002</c:v>
                </c:pt>
                <c:pt idx="70">
                  <c:v>2.8109999999999999</c:v>
                </c:pt>
                <c:pt idx="71">
                  <c:v>2.7890000000000001</c:v>
                </c:pt>
                <c:pt idx="72">
                  <c:v>2.7669999999999999</c:v>
                </c:pt>
                <c:pt idx="73">
                  <c:v>2.7440000000000002</c:v>
                </c:pt>
                <c:pt idx="74">
                  <c:v>2.722</c:v>
                </c:pt>
                <c:pt idx="75">
                  <c:v>2.7</c:v>
                </c:pt>
                <c:pt idx="76">
                  <c:v>2.6930000000000001</c:v>
                </c:pt>
                <c:pt idx="77">
                  <c:v>2.6859999999999999</c:v>
                </c:pt>
                <c:pt idx="78">
                  <c:v>2.6789999999999998</c:v>
                </c:pt>
                <c:pt idx="79">
                  <c:v>2.6720000000000002</c:v>
                </c:pt>
                <c:pt idx="80">
                  <c:v>2.665</c:v>
                </c:pt>
                <c:pt idx="81">
                  <c:v>2.6579999999999999</c:v>
                </c:pt>
                <c:pt idx="82">
                  <c:v>2.6509999999999998</c:v>
                </c:pt>
                <c:pt idx="83">
                  <c:v>2.6440000000000001</c:v>
                </c:pt>
                <c:pt idx="84">
                  <c:v>2.637</c:v>
                </c:pt>
                <c:pt idx="85">
                  <c:v>2.63</c:v>
                </c:pt>
                <c:pt idx="86">
                  <c:v>2.6120000000000001</c:v>
                </c:pt>
                <c:pt idx="87">
                  <c:v>2.5939999999999999</c:v>
                </c:pt>
                <c:pt idx="88">
                  <c:v>2.5760000000000001</c:v>
                </c:pt>
                <c:pt idx="89">
                  <c:v>2.5579999999999998</c:v>
                </c:pt>
                <c:pt idx="90">
                  <c:v>2.54</c:v>
                </c:pt>
                <c:pt idx="91">
                  <c:v>2.5219999999999998</c:v>
                </c:pt>
                <c:pt idx="92">
                  <c:v>2.504</c:v>
                </c:pt>
                <c:pt idx="93">
                  <c:v>2.4860000000000002</c:v>
                </c:pt>
                <c:pt idx="94">
                  <c:v>2.468</c:v>
                </c:pt>
                <c:pt idx="95">
                  <c:v>2.4500000000000002</c:v>
                </c:pt>
                <c:pt idx="96">
                  <c:v>2.41</c:v>
                </c:pt>
                <c:pt idx="97">
                  <c:v>2.37</c:v>
                </c:pt>
                <c:pt idx="98">
                  <c:v>2.33</c:v>
                </c:pt>
                <c:pt idx="99">
                  <c:v>2.29</c:v>
                </c:pt>
                <c:pt idx="100">
                  <c:v>2.25</c:v>
                </c:pt>
                <c:pt idx="101">
                  <c:v>2.21</c:v>
                </c:pt>
                <c:pt idx="102">
                  <c:v>2.17</c:v>
                </c:pt>
                <c:pt idx="103">
                  <c:v>2.13</c:v>
                </c:pt>
                <c:pt idx="104">
                  <c:v>2.09</c:v>
                </c:pt>
                <c:pt idx="105">
                  <c:v>2.0499999999999998</c:v>
                </c:pt>
                <c:pt idx="106">
                  <c:v>2.0070000000000001</c:v>
                </c:pt>
                <c:pt idx="107">
                  <c:v>1.964</c:v>
                </c:pt>
                <c:pt idx="108">
                  <c:v>1.921</c:v>
                </c:pt>
                <c:pt idx="109">
                  <c:v>1.8779999999999999</c:v>
                </c:pt>
                <c:pt idx="110">
                  <c:v>1.835</c:v>
                </c:pt>
                <c:pt idx="111">
                  <c:v>1.792</c:v>
                </c:pt>
                <c:pt idx="112">
                  <c:v>1.7490000000000001</c:v>
                </c:pt>
                <c:pt idx="113">
                  <c:v>1.706</c:v>
                </c:pt>
                <c:pt idx="114">
                  <c:v>1.663</c:v>
                </c:pt>
                <c:pt idx="115">
                  <c:v>1.62</c:v>
                </c:pt>
                <c:pt idx="116">
                  <c:v>1.5820000000000001</c:v>
                </c:pt>
                <c:pt idx="117">
                  <c:v>1.544</c:v>
                </c:pt>
                <c:pt idx="118">
                  <c:v>1.506</c:v>
                </c:pt>
                <c:pt idx="119">
                  <c:v>1.468</c:v>
                </c:pt>
                <c:pt idx="120">
                  <c:v>1.43</c:v>
                </c:pt>
                <c:pt idx="121">
                  <c:v>1.3919999999999999</c:v>
                </c:pt>
                <c:pt idx="122">
                  <c:v>1.3540000000000001</c:v>
                </c:pt>
                <c:pt idx="123">
                  <c:v>1.3160000000000001</c:v>
                </c:pt>
                <c:pt idx="124">
                  <c:v>1.278</c:v>
                </c:pt>
                <c:pt idx="125">
                  <c:v>1.24</c:v>
                </c:pt>
                <c:pt idx="126">
                  <c:v>1.218</c:v>
                </c:pt>
                <c:pt idx="127">
                  <c:v>1.196</c:v>
                </c:pt>
                <c:pt idx="128">
                  <c:v>1.1739999999999999</c:v>
                </c:pt>
                <c:pt idx="129">
                  <c:v>1.1519999999999999</c:v>
                </c:pt>
                <c:pt idx="130">
                  <c:v>1.1299999999999999</c:v>
                </c:pt>
                <c:pt idx="131">
                  <c:v>1.1080000000000001</c:v>
                </c:pt>
                <c:pt idx="132">
                  <c:v>1.0860000000000001</c:v>
                </c:pt>
                <c:pt idx="133">
                  <c:v>1.0640000000000001</c:v>
                </c:pt>
                <c:pt idx="134">
                  <c:v>1.042</c:v>
                </c:pt>
                <c:pt idx="135">
                  <c:v>1.02</c:v>
                </c:pt>
                <c:pt idx="136">
                  <c:v>1.004</c:v>
                </c:pt>
                <c:pt idx="137">
                  <c:v>0.98799999999999999</c:v>
                </c:pt>
                <c:pt idx="138">
                  <c:v>0.97199999999999998</c:v>
                </c:pt>
                <c:pt idx="139">
                  <c:v>0.95599999999999996</c:v>
                </c:pt>
                <c:pt idx="140">
                  <c:v>0.94</c:v>
                </c:pt>
                <c:pt idx="141">
                  <c:v>0.92400000000000004</c:v>
                </c:pt>
                <c:pt idx="142">
                  <c:v>0.90800000000000003</c:v>
                </c:pt>
                <c:pt idx="143">
                  <c:v>0.89200000000000002</c:v>
                </c:pt>
                <c:pt idx="144">
                  <c:v>0.876</c:v>
                </c:pt>
                <c:pt idx="145">
                  <c:v>0.86</c:v>
                </c:pt>
                <c:pt idx="146">
                  <c:v>0.83599999999999997</c:v>
                </c:pt>
                <c:pt idx="147">
                  <c:v>0.81200000000000006</c:v>
                </c:pt>
                <c:pt idx="148">
                  <c:v>0.78800000000000003</c:v>
                </c:pt>
                <c:pt idx="149">
                  <c:v>0.76400000000000001</c:v>
                </c:pt>
                <c:pt idx="150">
                  <c:v>0.74</c:v>
                </c:pt>
                <c:pt idx="151">
                  <c:v>0.71599999999999997</c:v>
                </c:pt>
                <c:pt idx="152">
                  <c:v>0.69199999999999995</c:v>
                </c:pt>
                <c:pt idx="153">
                  <c:v>0.66800000000000004</c:v>
                </c:pt>
                <c:pt idx="154">
                  <c:v>0.64400000000000002</c:v>
                </c:pt>
                <c:pt idx="155">
                  <c:v>0.62</c:v>
                </c:pt>
              </c:numCache>
            </c:numRef>
          </c:yVal>
          <c:smooth val="0"/>
          <c:extLst>
            <c:ext xmlns:c16="http://schemas.microsoft.com/office/drawing/2014/chart" uri="{C3380CC4-5D6E-409C-BE32-E72D297353CC}">
              <c16:uniqueId val="{00000001-F321-48F4-9F7A-F700FEA4EF95}"/>
            </c:ext>
          </c:extLst>
        </c:ser>
        <c:ser>
          <c:idx val="2"/>
          <c:order val="1"/>
          <c:tx>
            <c:v>Black walnut</c:v>
          </c:tx>
          <c:spPr>
            <a:ln w="19050" cap="rnd">
              <a:solidFill>
                <a:schemeClr val="tx1"/>
              </a:solidFill>
              <a:prstDash val="dash"/>
              <a:round/>
            </a:ln>
            <a:effectLst/>
          </c:spPr>
          <c:marker>
            <c:symbol val="none"/>
          </c:marker>
          <c:xVal>
            <c:numRef>
              <c:f>'Forestry timing'!$A$11:$A$166</c:f>
              <c:numCache>
                <c:formatCode>General</c:formatCode>
                <c:ptCount val="15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numCache>
            </c:numRef>
          </c:xVal>
          <c:yVal>
            <c:numRef>
              <c:f>'Forestry timing'!$D$11:$D$166</c:f>
              <c:numCache>
                <c:formatCode>0.000</c:formatCode>
                <c:ptCount val="156"/>
                <c:pt idx="0">
                  <c:v>0</c:v>
                </c:pt>
                <c:pt idx="1">
                  <c:v>0.26400000000000001</c:v>
                </c:pt>
                <c:pt idx="2">
                  <c:v>0.52800000000000002</c:v>
                </c:pt>
                <c:pt idx="3">
                  <c:v>0.79200000000000004</c:v>
                </c:pt>
                <c:pt idx="4">
                  <c:v>1.056</c:v>
                </c:pt>
                <c:pt idx="5">
                  <c:v>1.32</c:v>
                </c:pt>
                <c:pt idx="6">
                  <c:v>1.3340000000000001</c:v>
                </c:pt>
                <c:pt idx="7">
                  <c:v>1.3480000000000001</c:v>
                </c:pt>
                <c:pt idx="8">
                  <c:v>1.3620000000000001</c:v>
                </c:pt>
                <c:pt idx="9">
                  <c:v>1.3759999999999999</c:v>
                </c:pt>
                <c:pt idx="10">
                  <c:v>1.39</c:v>
                </c:pt>
                <c:pt idx="11">
                  <c:v>1.405</c:v>
                </c:pt>
                <c:pt idx="12">
                  <c:v>1.419</c:v>
                </c:pt>
                <c:pt idx="13">
                  <c:v>1.4330000000000001</c:v>
                </c:pt>
                <c:pt idx="14">
                  <c:v>1.4470000000000001</c:v>
                </c:pt>
                <c:pt idx="15">
                  <c:v>1.4610000000000001</c:v>
                </c:pt>
                <c:pt idx="16">
                  <c:v>1.4750000000000001</c:v>
                </c:pt>
                <c:pt idx="17">
                  <c:v>1.488</c:v>
                </c:pt>
                <c:pt idx="18">
                  <c:v>1.5</c:v>
                </c:pt>
                <c:pt idx="19">
                  <c:v>1.5129999999999999</c:v>
                </c:pt>
                <c:pt idx="20">
                  <c:v>1.5249999999999999</c:v>
                </c:pt>
                <c:pt idx="21">
                  <c:v>1.538</c:v>
                </c:pt>
                <c:pt idx="22">
                  <c:v>1.55</c:v>
                </c:pt>
                <c:pt idx="23">
                  <c:v>1.5629999999999999</c:v>
                </c:pt>
                <c:pt idx="24">
                  <c:v>1.575</c:v>
                </c:pt>
                <c:pt idx="25">
                  <c:v>1.5880000000000001</c:v>
                </c:pt>
                <c:pt idx="26">
                  <c:v>1.6</c:v>
                </c:pt>
                <c:pt idx="27">
                  <c:v>1.5940000000000001</c:v>
                </c:pt>
                <c:pt idx="28">
                  <c:v>1.589</c:v>
                </c:pt>
                <c:pt idx="29">
                  <c:v>1.583</c:v>
                </c:pt>
                <c:pt idx="30">
                  <c:v>1.5780000000000001</c:v>
                </c:pt>
                <c:pt idx="31">
                  <c:v>1.5720000000000001</c:v>
                </c:pt>
                <c:pt idx="32">
                  <c:v>1.5669999999999999</c:v>
                </c:pt>
                <c:pt idx="33">
                  <c:v>1.5609999999999999</c:v>
                </c:pt>
                <c:pt idx="34">
                  <c:v>1.556</c:v>
                </c:pt>
                <c:pt idx="35">
                  <c:v>1.55</c:v>
                </c:pt>
                <c:pt idx="36">
                  <c:v>1.55</c:v>
                </c:pt>
                <c:pt idx="37">
                  <c:v>1.55</c:v>
                </c:pt>
                <c:pt idx="38">
                  <c:v>1.55</c:v>
                </c:pt>
                <c:pt idx="39">
                  <c:v>1.55</c:v>
                </c:pt>
                <c:pt idx="40">
                  <c:v>1.55</c:v>
                </c:pt>
                <c:pt idx="41">
                  <c:v>1.55</c:v>
                </c:pt>
                <c:pt idx="42">
                  <c:v>1.55</c:v>
                </c:pt>
                <c:pt idx="43">
                  <c:v>1.55</c:v>
                </c:pt>
                <c:pt idx="44">
                  <c:v>1.55</c:v>
                </c:pt>
                <c:pt idx="45">
                  <c:v>1.55</c:v>
                </c:pt>
                <c:pt idx="46">
                  <c:v>1.54</c:v>
                </c:pt>
                <c:pt idx="47">
                  <c:v>1.53</c:v>
                </c:pt>
                <c:pt idx="48">
                  <c:v>1.52</c:v>
                </c:pt>
                <c:pt idx="49">
                  <c:v>1.51</c:v>
                </c:pt>
                <c:pt idx="50">
                  <c:v>1.5</c:v>
                </c:pt>
                <c:pt idx="51">
                  <c:v>1.49</c:v>
                </c:pt>
                <c:pt idx="52">
                  <c:v>1.48</c:v>
                </c:pt>
                <c:pt idx="53">
                  <c:v>1.47</c:v>
                </c:pt>
                <c:pt idx="54">
                  <c:v>1.46</c:v>
                </c:pt>
                <c:pt idx="55">
                  <c:v>1.45</c:v>
                </c:pt>
                <c:pt idx="56">
                  <c:v>1.4430000000000001</c:v>
                </c:pt>
                <c:pt idx="57">
                  <c:v>1.4359999999999999</c:v>
                </c:pt>
                <c:pt idx="58">
                  <c:v>1.43</c:v>
                </c:pt>
                <c:pt idx="59">
                  <c:v>1.423</c:v>
                </c:pt>
                <c:pt idx="60">
                  <c:v>1.4159999999999999</c:v>
                </c:pt>
                <c:pt idx="61">
                  <c:v>1.409</c:v>
                </c:pt>
                <c:pt idx="62">
                  <c:v>1.4019999999999999</c:v>
                </c:pt>
                <c:pt idx="63">
                  <c:v>1.395</c:v>
                </c:pt>
                <c:pt idx="64">
                  <c:v>1.389</c:v>
                </c:pt>
                <c:pt idx="65">
                  <c:v>1.3819999999999999</c:v>
                </c:pt>
                <c:pt idx="66">
                  <c:v>1.375</c:v>
                </c:pt>
                <c:pt idx="67">
                  <c:v>1.353</c:v>
                </c:pt>
                <c:pt idx="68">
                  <c:v>1.3320000000000001</c:v>
                </c:pt>
                <c:pt idx="69">
                  <c:v>1.31</c:v>
                </c:pt>
                <c:pt idx="70">
                  <c:v>1.288</c:v>
                </c:pt>
                <c:pt idx="71">
                  <c:v>1.2669999999999999</c:v>
                </c:pt>
                <c:pt idx="72">
                  <c:v>1.2450000000000001</c:v>
                </c:pt>
                <c:pt idx="73">
                  <c:v>1.2230000000000001</c:v>
                </c:pt>
                <c:pt idx="74">
                  <c:v>1.202</c:v>
                </c:pt>
                <c:pt idx="75">
                  <c:v>1.18</c:v>
                </c:pt>
                <c:pt idx="76">
                  <c:v>1.1619999999999999</c:v>
                </c:pt>
                <c:pt idx="77">
                  <c:v>1.1439999999999999</c:v>
                </c:pt>
                <c:pt idx="78">
                  <c:v>1.1259999999999999</c:v>
                </c:pt>
                <c:pt idx="79">
                  <c:v>1.1080000000000001</c:v>
                </c:pt>
                <c:pt idx="80">
                  <c:v>1.0900000000000001</c:v>
                </c:pt>
                <c:pt idx="81">
                  <c:v>1.0720000000000001</c:v>
                </c:pt>
                <c:pt idx="82">
                  <c:v>1.054</c:v>
                </c:pt>
                <c:pt idx="83">
                  <c:v>1.036</c:v>
                </c:pt>
                <c:pt idx="84">
                  <c:v>1.018</c:v>
                </c:pt>
                <c:pt idx="85">
                  <c:v>1</c:v>
                </c:pt>
                <c:pt idx="86">
                  <c:v>0.98799999999999999</c:v>
                </c:pt>
                <c:pt idx="87">
                  <c:v>0.97499999999999998</c:v>
                </c:pt>
                <c:pt idx="88">
                  <c:v>0.96299999999999997</c:v>
                </c:pt>
                <c:pt idx="89">
                  <c:v>0.95</c:v>
                </c:pt>
                <c:pt idx="90">
                  <c:v>0.93799999999999994</c:v>
                </c:pt>
                <c:pt idx="91">
                  <c:v>0.92500000000000004</c:v>
                </c:pt>
                <c:pt idx="92">
                  <c:v>0.91300000000000003</c:v>
                </c:pt>
                <c:pt idx="93">
                  <c:v>0.9</c:v>
                </c:pt>
                <c:pt idx="94">
                  <c:v>0.88800000000000001</c:v>
                </c:pt>
                <c:pt idx="95">
                  <c:v>0.875</c:v>
                </c:pt>
                <c:pt idx="96">
                  <c:v>0.86599999999999999</c:v>
                </c:pt>
                <c:pt idx="97">
                  <c:v>0.85599999999999998</c:v>
                </c:pt>
                <c:pt idx="98">
                  <c:v>0.84699999999999998</c:v>
                </c:pt>
                <c:pt idx="99">
                  <c:v>0.83699999999999997</c:v>
                </c:pt>
                <c:pt idx="100">
                  <c:v>0.82799999999999996</c:v>
                </c:pt>
                <c:pt idx="101">
                  <c:v>0.81799999999999995</c:v>
                </c:pt>
                <c:pt idx="102">
                  <c:v>0.80900000000000005</c:v>
                </c:pt>
                <c:pt idx="103">
                  <c:v>0.79900000000000004</c:v>
                </c:pt>
                <c:pt idx="104">
                  <c:v>0.79</c:v>
                </c:pt>
                <c:pt idx="105">
                  <c:v>0.78</c:v>
                </c:pt>
                <c:pt idx="106">
                  <c:v>0.77</c:v>
                </c:pt>
                <c:pt idx="107">
                  <c:v>0.76</c:v>
                </c:pt>
                <c:pt idx="108">
                  <c:v>0.75</c:v>
                </c:pt>
                <c:pt idx="109">
                  <c:v>0.74</c:v>
                </c:pt>
                <c:pt idx="110">
                  <c:v>0.73</c:v>
                </c:pt>
                <c:pt idx="111">
                  <c:v>0.72</c:v>
                </c:pt>
                <c:pt idx="112">
                  <c:v>0.71</c:v>
                </c:pt>
                <c:pt idx="113">
                  <c:v>0.7</c:v>
                </c:pt>
                <c:pt idx="114">
                  <c:v>0.69</c:v>
                </c:pt>
                <c:pt idx="115">
                  <c:v>0.68</c:v>
                </c:pt>
                <c:pt idx="116">
                  <c:v>0.67300000000000004</c:v>
                </c:pt>
                <c:pt idx="117">
                  <c:v>0.66600000000000004</c:v>
                </c:pt>
                <c:pt idx="118">
                  <c:v>0.65900000000000003</c:v>
                </c:pt>
                <c:pt idx="119">
                  <c:v>0.65200000000000002</c:v>
                </c:pt>
                <c:pt idx="120">
                  <c:v>0.64500000000000002</c:v>
                </c:pt>
                <c:pt idx="121">
                  <c:v>0.63800000000000001</c:v>
                </c:pt>
                <c:pt idx="122">
                  <c:v>0.63100000000000001</c:v>
                </c:pt>
                <c:pt idx="123">
                  <c:v>0.624</c:v>
                </c:pt>
                <c:pt idx="124">
                  <c:v>0.61699999999999999</c:v>
                </c:pt>
                <c:pt idx="125">
                  <c:v>0.61</c:v>
                </c:pt>
                <c:pt idx="126">
                  <c:v>0.60399999999999998</c:v>
                </c:pt>
                <c:pt idx="127">
                  <c:v>0.59799999999999998</c:v>
                </c:pt>
                <c:pt idx="128">
                  <c:v>0.59199999999999997</c:v>
                </c:pt>
                <c:pt idx="129">
                  <c:v>0.58599999999999997</c:v>
                </c:pt>
                <c:pt idx="130">
                  <c:v>0.57999999999999996</c:v>
                </c:pt>
                <c:pt idx="131">
                  <c:v>0.57399999999999995</c:v>
                </c:pt>
                <c:pt idx="132">
                  <c:v>0.56799999999999995</c:v>
                </c:pt>
                <c:pt idx="133">
                  <c:v>0.56200000000000006</c:v>
                </c:pt>
                <c:pt idx="134">
                  <c:v>0.55600000000000005</c:v>
                </c:pt>
                <c:pt idx="135">
                  <c:v>0.55000000000000004</c:v>
                </c:pt>
                <c:pt idx="136">
                  <c:v>0.54500000000000004</c:v>
                </c:pt>
                <c:pt idx="137">
                  <c:v>0.54</c:v>
                </c:pt>
                <c:pt idx="138">
                  <c:v>0.53500000000000003</c:v>
                </c:pt>
                <c:pt idx="139">
                  <c:v>0.53</c:v>
                </c:pt>
                <c:pt idx="140">
                  <c:v>0.52500000000000002</c:v>
                </c:pt>
                <c:pt idx="141">
                  <c:v>0.52</c:v>
                </c:pt>
                <c:pt idx="142">
                  <c:v>0.51500000000000001</c:v>
                </c:pt>
                <c:pt idx="143">
                  <c:v>0.51</c:v>
                </c:pt>
                <c:pt idx="144">
                  <c:v>0.505</c:v>
                </c:pt>
                <c:pt idx="145">
                  <c:v>0.5</c:v>
                </c:pt>
                <c:pt idx="146">
                  <c:v>0.495</c:v>
                </c:pt>
                <c:pt idx="147">
                  <c:v>0.49</c:v>
                </c:pt>
                <c:pt idx="148">
                  <c:v>0.48499999999999999</c:v>
                </c:pt>
                <c:pt idx="149">
                  <c:v>0.48</c:v>
                </c:pt>
                <c:pt idx="150">
                  <c:v>0.47499999999999998</c:v>
                </c:pt>
                <c:pt idx="151">
                  <c:v>0.47</c:v>
                </c:pt>
                <c:pt idx="152">
                  <c:v>0.46500000000000002</c:v>
                </c:pt>
                <c:pt idx="153">
                  <c:v>0.46</c:v>
                </c:pt>
                <c:pt idx="154">
                  <c:v>0.45500000000000002</c:v>
                </c:pt>
                <c:pt idx="155">
                  <c:v>0.45</c:v>
                </c:pt>
              </c:numCache>
            </c:numRef>
          </c:yVal>
          <c:smooth val="0"/>
          <c:extLst>
            <c:ext xmlns:c16="http://schemas.microsoft.com/office/drawing/2014/chart" uri="{C3380CC4-5D6E-409C-BE32-E72D297353CC}">
              <c16:uniqueId val="{00000002-F321-48F4-9F7A-F700FEA4EF95}"/>
            </c:ext>
          </c:extLst>
        </c:ser>
        <c:ser>
          <c:idx val="0"/>
          <c:order val="2"/>
          <c:tx>
            <c:v>Loblolly pine</c:v>
          </c:tx>
          <c:spPr>
            <a:ln w="12700" cap="rnd">
              <a:solidFill>
                <a:schemeClr val="tx1"/>
              </a:solidFill>
              <a:round/>
            </a:ln>
            <a:effectLst/>
          </c:spPr>
          <c:marker>
            <c:symbol val="none"/>
          </c:marker>
          <c:xVal>
            <c:numRef>
              <c:f>'Forestry timing'!$A$11:$A$166</c:f>
              <c:numCache>
                <c:formatCode>General</c:formatCode>
                <c:ptCount val="15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numCache>
            </c:numRef>
          </c:xVal>
          <c:yVal>
            <c:numRef>
              <c:f>'Forestry timing'!$B$11:$B$166</c:f>
              <c:numCache>
                <c:formatCode>0.000</c:formatCode>
                <c:ptCount val="156"/>
                <c:pt idx="0">
                  <c:v>0</c:v>
                </c:pt>
                <c:pt idx="1">
                  <c:v>0.33500000000000002</c:v>
                </c:pt>
                <c:pt idx="2">
                  <c:v>0.67</c:v>
                </c:pt>
                <c:pt idx="3">
                  <c:v>1.0049999999999999</c:v>
                </c:pt>
                <c:pt idx="4">
                  <c:v>1.34</c:v>
                </c:pt>
                <c:pt idx="5">
                  <c:v>1.675</c:v>
                </c:pt>
                <c:pt idx="6">
                  <c:v>1.92</c:v>
                </c:pt>
                <c:pt idx="7">
                  <c:v>2.165</c:v>
                </c:pt>
                <c:pt idx="8">
                  <c:v>2.41</c:v>
                </c:pt>
                <c:pt idx="9">
                  <c:v>2.6549999999999998</c:v>
                </c:pt>
                <c:pt idx="10">
                  <c:v>2.9</c:v>
                </c:pt>
                <c:pt idx="11">
                  <c:v>3.145</c:v>
                </c:pt>
                <c:pt idx="12">
                  <c:v>3.39</c:v>
                </c:pt>
                <c:pt idx="13">
                  <c:v>3.6349999999999998</c:v>
                </c:pt>
                <c:pt idx="14">
                  <c:v>3.88</c:v>
                </c:pt>
                <c:pt idx="15">
                  <c:v>4.125</c:v>
                </c:pt>
                <c:pt idx="16">
                  <c:v>4.37</c:v>
                </c:pt>
                <c:pt idx="17">
                  <c:v>4.1950000000000003</c:v>
                </c:pt>
                <c:pt idx="18">
                  <c:v>4.0199999999999996</c:v>
                </c:pt>
                <c:pt idx="19">
                  <c:v>3.8450000000000002</c:v>
                </c:pt>
                <c:pt idx="20">
                  <c:v>3.67</c:v>
                </c:pt>
                <c:pt idx="21">
                  <c:v>3.4950000000000001</c:v>
                </c:pt>
                <c:pt idx="22">
                  <c:v>3.32</c:v>
                </c:pt>
                <c:pt idx="23">
                  <c:v>3.145</c:v>
                </c:pt>
                <c:pt idx="24">
                  <c:v>2.97</c:v>
                </c:pt>
                <c:pt idx="25">
                  <c:v>2.7949999999999999</c:v>
                </c:pt>
                <c:pt idx="26">
                  <c:v>2.62</c:v>
                </c:pt>
                <c:pt idx="27">
                  <c:v>2.5510000000000002</c:v>
                </c:pt>
                <c:pt idx="28">
                  <c:v>2.4820000000000002</c:v>
                </c:pt>
                <c:pt idx="29">
                  <c:v>2.4129999999999998</c:v>
                </c:pt>
                <c:pt idx="30">
                  <c:v>2.3439999999999999</c:v>
                </c:pt>
                <c:pt idx="31">
                  <c:v>2.2759999999999998</c:v>
                </c:pt>
                <c:pt idx="32">
                  <c:v>2.2069999999999999</c:v>
                </c:pt>
                <c:pt idx="33">
                  <c:v>2.1379999999999999</c:v>
                </c:pt>
                <c:pt idx="34">
                  <c:v>2.069</c:v>
                </c:pt>
                <c:pt idx="35">
                  <c:v>2</c:v>
                </c:pt>
                <c:pt idx="36">
                  <c:v>1.966</c:v>
                </c:pt>
                <c:pt idx="37">
                  <c:v>1.9319999999999999</c:v>
                </c:pt>
                <c:pt idx="38">
                  <c:v>1.8979999999999999</c:v>
                </c:pt>
                <c:pt idx="39">
                  <c:v>1.8640000000000001</c:v>
                </c:pt>
                <c:pt idx="40">
                  <c:v>1.83</c:v>
                </c:pt>
                <c:pt idx="41">
                  <c:v>1.796</c:v>
                </c:pt>
                <c:pt idx="42">
                  <c:v>1.762</c:v>
                </c:pt>
                <c:pt idx="43">
                  <c:v>1.728</c:v>
                </c:pt>
                <c:pt idx="44">
                  <c:v>1.694</c:v>
                </c:pt>
                <c:pt idx="45">
                  <c:v>1.66</c:v>
                </c:pt>
                <c:pt idx="46">
                  <c:v>1.639</c:v>
                </c:pt>
                <c:pt idx="47">
                  <c:v>1.6180000000000001</c:v>
                </c:pt>
                <c:pt idx="48">
                  <c:v>1.597</c:v>
                </c:pt>
                <c:pt idx="49">
                  <c:v>1.5760000000000001</c:v>
                </c:pt>
                <c:pt idx="50">
                  <c:v>1.5549999999999999</c:v>
                </c:pt>
                <c:pt idx="51">
                  <c:v>1.534</c:v>
                </c:pt>
                <c:pt idx="52">
                  <c:v>1.5129999999999999</c:v>
                </c:pt>
                <c:pt idx="53">
                  <c:v>1.492</c:v>
                </c:pt>
                <c:pt idx="54">
                  <c:v>1.4710000000000001</c:v>
                </c:pt>
                <c:pt idx="55">
                  <c:v>1.45</c:v>
                </c:pt>
                <c:pt idx="56">
                  <c:v>1.375</c:v>
                </c:pt>
                <c:pt idx="57">
                  <c:v>1.2989999999999999</c:v>
                </c:pt>
                <c:pt idx="58">
                  <c:v>1.224</c:v>
                </c:pt>
                <c:pt idx="59">
                  <c:v>1.1479999999999999</c:v>
                </c:pt>
                <c:pt idx="60">
                  <c:v>1.073</c:v>
                </c:pt>
                <c:pt idx="61">
                  <c:v>0.997</c:v>
                </c:pt>
                <c:pt idx="62">
                  <c:v>0.92200000000000004</c:v>
                </c:pt>
                <c:pt idx="63">
                  <c:v>0.84599999999999997</c:v>
                </c:pt>
                <c:pt idx="64">
                  <c:v>0.77100000000000002</c:v>
                </c:pt>
                <c:pt idx="65">
                  <c:v>0.69499999999999995</c:v>
                </c:pt>
                <c:pt idx="66">
                  <c:v>0.62</c:v>
                </c:pt>
                <c:pt idx="67">
                  <c:v>0.58399999999999996</c:v>
                </c:pt>
                <c:pt idx="68">
                  <c:v>0.54900000000000004</c:v>
                </c:pt>
                <c:pt idx="69">
                  <c:v>0.51300000000000001</c:v>
                </c:pt>
                <c:pt idx="70">
                  <c:v>0.47799999999999998</c:v>
                </c:pt>
                <c:pt idx="71">
                  <c:v>0.442</c:v>
                </c:pt>
                <c:pt idx="72">
                  <c:v>0.40699999999999997</c:v>
                </c:pt>
                <c:pt idx="73">
                  <c:v>0.371</c:v>
                </c:pt>
                <c:pt idx="74">
                  <c:v>0.33600000000000002</c:v>
                </c:pt>
                <c:pt idx="75">
                  <c:v>0.3</c:v>
                </c:pt>
                <c:pt idx="76">
                  <c:v>0.29399999999999998</c:v>
                </c:pt>
                <c:pt idx="77">
                  <c:v>0.28799999999999998</c:v>
                </c:pt>
                <c:pt idx="78">
                  <c:v>0.28199999999999997</c:v>
                </c:pt>
                <c:pt idx="79">
                  <c:v>0.27600000000000002</c:v>
                </c:pt>
                <c:pt idx="80">
                  <c:v>0.27</c:v>
                </c:pt>
                <c:pt idx="81">
                  <c:v>0.26400000000000001</c:v>
                </c:pt>
                <c:pt idx="82">
                  <c:v>0.25800000000000001</c:v>
                </c:pt>
                <c:pt idx="83">
                  <c:v>0.252</c:v>
                </c:pt>
                <c:pt idx="84">
                  <c:v>0.246</c:v>
                </c:pt>
                <c:pt idx="85">
                  <c:v>0.24</c:v>
                </c:pt>
                <c:pt idx="86">
                  <c:v>0.23499999999999999</c:v>
                </c:pt>
                <c:pt idx="87">
                  <c:v>0.23</c:v>
                </c:pt>
                <c:pt idx="88">
                  <c:v>0.22600000000000001</c:v>
                </c:pt>
                <c:pt idx="89">
                  <c:v>0.221</c:v>
                </c:pt>
                <c:pt idx="90">
                  <c:v>0.216</c:v>
                </c:pt>
                <c:pt idx="91">
                  <c:v>0.21099999999999999</c:v>
                </c:pt>
                <c:pt idx="92">
                  <c:v>0.20599999999999999</c:v>
                </c:pt>
                <c:pt idx="93">
                  <c:v>0.20200000000000001</c:v>
                </c:pt>
                <c:pt idx="94">
                  <c:v>0.19700000000000001</c:v>
                </c:pt>
                <c:pt idx="95">
                  <c:v>0.192</c:v>
                </c:pt>
                <c:pt idx="96">
                  <c:v>0.188</c:v>
                </c:pt>
                <c:pt idx="97">
                  <c:v>0.184</c:v>
                </c:pt>
                <c:pt idx="98">
                  <c:v>0.18</c:v>
                </c:pt>
                <c:pt idx="99">
                  <c:v>0.17699999999999999</c:v>
                </c:pt>
                <c:pt idx="100">
                  <c:v>0.17299999999999999</c:v>
                </c:pt>
                <c:pt idx="101">
                  <c:v>0.16900000000000001</c:v>
                </c:pt>
                <c:pt idx="102">
                  <c:v>0.16500000000000001</c:v>
                </c:pt>
                <c:pt idx="103">
                  <c:v>0.161</c:v>
                </c:pt>
                <c:pt idx="104">
                  <c:v>0.157</c:v>
                </c:pt>
                <c:pt idx="105">
                  <c:v>0.154</c:v>
                </c:pt>
                <c:pt idx="106">
                  <c:v>0.151</c:v>
                </c:pt>
                <c:pt idx="107">
                  <c:v>0.14699999999999999</c:v>
                </c:pt>
                <c:pt idx="108">
                  <c:v>0.14399999999999999</c:v>
                </c:pt>
                <c:pt idx="109">
                  <c:v>0.14099999999999999</c:v>
                </c:pt>
                <c:pt idx="110">
                  <c:v>0.13800000000000001</c:v>
                </c:pt>
                <c:pt idx="111">
                  <c:v>0.13500000000000001</c:v>
                </c:pt>
                <c:pt idx="112">
                  <c:v>0.13200000000000001</c:v>
                </c:pt>
                <c:pt idx="113">
                  <c:v>0.129</c:v>
                </c:pt>
                <c:pt idx="114">
                  <c:v>0.126</c:v>
                </c:pt>
                <c:pt idx="115">
                  <c:v>0.123</c:v>
                </c:pt>
                <c:pt idx="116">
                  <c:v>0.12</c:v>
                </c:pt>
                <c:pt idx="117">
                  <c:v>0.11799999999999999</c:v>
                </c:pt>
                <c:pt idx="118">
                  <c:v>0.11600000000000001</c:v>
                </c:pt>
                <c:pt idx="119">
                  <c:v>0.113</c:v>
                </c:pt>
                <c:pt idx="120">
                  <c:v>0.111</c:v>
                </c:pt>
                <c:pt idx="121">
                  <c:v>0.108</c:v>
                </c:pt>
                <c:pt idx="122">
                  <c:v>0.106</c:v>
                </c:pt>
                <c:pt idx="123">
                  <c:v>0.10299999999999999</c:v>
                </c:pt>
                <c:pt idx="124">
                  <c:v>0.10100000000000001</c:v>
                </c:pt>
                <c:pt idx="125">
                  <c:v>9.8000000000000004E-2</c:v>
                </c:pt>
                <c:pt idx="126">
                  <c:v>9.6000000000000002E-2</c:v>
                </c:pt>
                <c:pt idx="127">
                  <c:v>9.4E-2</c:v>
                </c:pt>
                <c:pt idx="128">
                  <c:v>9.1999999999999998E-2</c:v>
                </c:pt>
                <c:pt idx="129">
                  <c:v>0.09</c:v>
                </c:pt>
                <c:pt idx="130">
                  <c:v>8.7999999999999995E-2</c:v>
                </c:pt>
                <c:pt idx="131">
                  <c:v>8.6999999999999994E-2</c:v>
                </c:pt>
                <c:pt idx="132">
                  <c:v>8.5000000000000006E-2</c:v>
                </c:pt>
                <c:pt idx="133">
                  <c:v>8.3000000000000004E-2</c:v>
                </c:pt>
                <c:pt idx="134">
                  <c:v>8.1000000000000003E-2</c:v>
                </c:pt>
                <c:pt idx="135">
                  <c:v>7.9000000000000001E-2</c:v>
                </c:pt>
                <c:pt idx="136">
                  <c:v>7.6999999999999999E-2</c:v>
                </c:pt>
                <c:pt idx="137">
                  <c:v>7.4999999999999997E-2</c:v>
                </c:pt>
                <c:pt idx="138">
                  <c:v>7.3999999999999996E-2</c:v>
                </c:pt>
                <c:pt idx="139">
                  <c:v>7.1999999999999995E-2</c:v>
                </c:pt>
                <c:pt idx="140">
                  <c:v>7.0999999999999994E-2</c:v>
                </c:pt>
                <c:pt idx="141">
                  <c:v>6.9000000000000006E-2</c:v>
                </c:pt>
                <c:pt idx="142">
                  <c:v>6.8000000000000005E-2</c:v>
                </c:pt>
                <c:pt idx="143">
                  <c:v>6.6000000000000003E-2</c:v>
                </c:pt>
                <c:pt idx="144">
                  <c:v>6.4000000000000001E-2</c:v>
                </c:pt>
                <c:pt idx="145">
                  <c:v>6.3E-2</c:v>
                </c:pt>
                <c:pt idx="146">
                  <c:v>6.2E-2</c:v>
                </c:pt>
                <c:pt idx="147">
                  <c:v>0.06</c:v>
                </c:pt>
                <c:pt idx="148">
                  <c:v>5.8999999999999997E-2</c:v>
                </c:pt>
                <c:pt idx="149">
                  <c:v>5.8000000000000003E-2</c:v>
                </c:pt>
                <c:pt idx="150">
                  <c:v>5.7000000000000002E-2</c:v>
                </c:pt>
                <c:pt idx="151">
                  <c:v>5.5E-2</c:v>
                </c:pt>
                <c:pt idx="152">
                  <c:v>5.3999999999999999E-2</c:v>
                </c:pt>
                <c:pt idx="153">
                  <c:v>5.2999999999999999E-2</c:v>
                </c:pt>
                <c:pt idx="154">
                  <c:v>5.1999999999999998E-2</c:v>
                </c:pt>
                <c:pt idx="155">
                  <c:v>0.05</c:v>
                </c:pt>
              </c:numCache>
            </c:numRef>
          </c:yVal>
          <c:smooth val="0"/>
          <c:extLst>
            <c:ext xmlns:c16="http://schemas.microsoft.com/office/drawing/2014/chart" uri="{C3380CC4-5D6E-409C-BE32-E72D297353CC}">
              <c16:uniqueId val="{00000000-F321-48F4-9F7A-F700FEA4EF95}"/>
            </c:ext>
          </c:extLst>
        </c:ser>
        <c:dLbls>
          <c:showLegendKey val="0"/>
          <c:showVal val="0"/>
          <c:showCatName val="0"/>
          <c:showSerName val="0"/>
          <c:showPercent val="0"/>
          <c:showBubbleSize val="0"/>
        </c:dLbls>
        <c:axId val="161642424"/>
        <c:axId val="161641248"/>
      </c:scatterChart>
      <c:valAx>
        <c:axId val="161642424"/>
        <c:scaling>
          <c:orientation val="minMax"/>
          <c:max val="150"/>
        </c:scaling>
        <c:delete val="0"/>
        <c:axPos val="b"/>
        <c:title>
          <c:tx>
            <c:rich>
              <a:bodyPr rot="0" spcFirstLastPara="1" vertOverflow="ellipsis" vert="horz" wrap="square" anchor="ctr" anchorCtr="1"/>
              <a:lstStyle/>
              <a:p>
                <a:pPr>
                  <a:defRPr sz="1200" b="0" i="0" u="none" strike="noStrike" kern="1200" baseline="0">
                    <a:solidFill>
                      <a:sysClr val="windowText" lastClr="000000"/>
                    </a:solidFill>
                    <a:latin typeface="Garamond" panose="02020404030301010803" pitchFamily="18" charset="0"/>
                    <a:ea typeface="+mn-ea"/>
                    <a:cs typeface="+mn-cs"/>
                  </a:defRPr>
                </a:pPr>
                <a:r>
                  <a:rPr lang="en-US"/>
                  <a:t>Age of tree, years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Garamond" panose="02020404030301010803" pitchFamily="18" charset="0"/>
                  <a:ea typeface="+mn-ea"/>
                  <a:cs typeface="+mn-cs"/>
                </a:defRPr>
              </a:pPr>
              <a:endParaRPr lang="en-US"/>
            </a:p>
          </c:txPr>
        </c:title>
        <c:numFmt formatCode="General" sourceLinked="1"/>
        <c:majorTickMark val="cross"/>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Garamond" panose="02020404030301010803" pitchFamily="18" charset="0"/>
                <a:ea typeface="+mn-ea"/>
                <a:cs typeface="+mn-cs"/>
              </a:defRPr>
            </a:pPr>
            <a:endParaRPr lang="en-US"/>
          </a:p>
        </c:txPr>
        <c:crossAx val="161641248"/>
        <c:crosses val="autoZero"/>
        <c:crossBetween val="midCat"/>
        <c:majorUnit val="25"/>
      </c:valAx>
      <c:valAx>
        <c:axId val="161641248"/>
        <c:scaling>
          <c:orientation val="minMax"/>
          <c:max val="4.5"/>
        </c:scaling>
        <c:delete val="0"/>
        <c:axPos val="l"/>
        <c:title>
          <c:tx>
            <c:rich>
              <a:bodyPr rot="0" spcFirstLastPara="1" vertOverflow="ellipsis" vert="horz" wrap="square" anchor="ctr" anchorCtr="1"/>
              <a:lstStyle/>
              <a:p>
                <a:pPr>
                  <a:defRPr sz="1200" b="0" i="0" u="none" strike="noStrike" kern="1200" baseline="0">
                    <a:solidFill>
                      <a:sysClr val="windowText" lastClr="000000"/>
                    </a:solidFill>
                    <a:latin typeface="Garamond" panose="02020404030301010803" pitchFamily="18" charset="0"/>
                    <a:ea typeface="+mn-ea"/>
                    <a:cs typeface="+mn-cs"/>
                  </a:defRPr>
                </a:pPr>
                <a:r>
                  <a:rPr lang="en-US"/>
                  <a:t>Tons/hectare /year</a:t>
                </a:r>
              </a:p>
            </c:rich>
          </c:tx>
          <c:layout>
            <c:manualLayout>
              <c:xMode val="edge"/>
              <c:yMode val="edge"/>
              <c:x val="2.8092922744462453E-2"/>
              <c:y val="5.455307669874598E-3"/>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Garamond" panose="02020404030301010803" pitchFamily="18" charset="0"/>
                  <a:ea typeface="+mn-ea"/>
                  <a:cs typeface="+mn-cs"/>
                </a:defRPr>
              </a:pPr>
              <a:endParaRPr lang="en-US"/>
            </a:p>
          </c:txPr>
        </c:title>
        <c:numFmt formatCode="0.0" sourceLinked="0"/>
        <c:majorTickMark val="cross"/>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Garamond" panose="02020404030301010803" pitchFamily="18" charset="0"/>
                <a:ea typeface="+mn-ea"/>
                <a:cs typeface="+mn-cs"/>
              </a:defRPr>
            </a:pPr>
            <a:endParaRPr lang="en-US"/>
          </a:p>
        </c:txPr>
        <c:crossAx val="161642424"/>
        <c:crosses val="autoZero"/>
        <c:crossBetween val="midCat"/>
      </c:valAx>
      <c:spPr>
        <a:noFill/>
        <a:ln w="25400">
          <a:noFill/>
        </a:ln>
        <a:effectLst/>
      </c:spPr>
    </c:plotArea>
    <c:plotVisOnly val="1"/>
    <c:dispBlanksAs val="gap"/>
    <c:showDLblsOverMax val="0"/>
  </c:chart>
  <c:spPr>
    <a:noFill/>
    <a:ln w="9525" cap="flat" cmpd="sng" algn="ctr">
      <a:noFill/>
      <a:round/>
    </a:ln>
    <a:effectLst/>
  </c:spPr>
  <c:txPr>
    <a:bodyPr/>
    <a:lstStyle/>
    <a:p>
      <a:pPr>
        <a:defRPr sz="1200">
          <a:solidFill>
            <a:sysClr val="windowText" lastClr="000000"/>
          </a:solidFill>
          <a:latin typeface="Garamond" panose="02020404030301010803" pitchFamily="18"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Agriculture!$A$8:$A$22</c:f>
              <c:strCache>
                <c:ptCount val="15"/>
                <c:pt idx="0">
                  <c:v>OECD $20</c:v>
                </c:pt>
                <c:pt idx="1">
                  <c:v>OECD $50</c:v>
                </c:pt>
                <c:pt idx="2">
                  <c:v>OECD $100</c:v>
                </c:pt>
                <c:pt idx="3">
                  <c:v>EIT $20</c:v>
                </c:pt>
                <c:pt idx="4">
                  <c:v>EIT $50</c:v>
                </c:pt>
                <c:pt idx="5">
                  <c:v>EIT $100</c:v>
                </c:pt>
                <c:pt idx="6">
                  <c:v>LAM $20</c:v>
                </c:pt>
                <c:pt idx="7">
                  <c:v>LAM $50</c:v>
                </c:pt>
                <c:pt idx="8">
                  <c:v>LAM $100</c:v>
                </c:pt>
                <c:pt idx="9">
                  <c:v>MAF $20</c:v>
                </c:pt>
                <c:pt idx="10">
                  <c:v>MAF $50</c:v>
                </c:pt>
                <c:pt idx="11">
                  <c:v>MAF $100</c:v>
                </c:pt>
                <c:pt idx="12">
                  <c:v>ASIA $20</c:v>
                </c:pt>
                <c:pt idx="13">
                  <c:v>ASIA $50</c:v>
                </c:pt>
                <c:pt idx="14">
                  <c:v>ASIA $100</c:v>
                </c:pt>
              </c:strCache>
            </c:strRef>
          </c:cat>
          <c:val>
            <c:numRef>
              <c:f>Agriculture!$B$8:$B$22</c:f>
              <c:numCache>
                <c:formatCode>General</c:formatCode>
                <c:ptCount val="15"/>
                <c:pt idx="0">
                  <c:v>0.36</c:v>
                </c:pt>
                <c:pt idx="1">
                  <c:v>0.59</c:v>
                </c:pt>
                <c:pt idx="2">
                  <c:v>0.95</c:v>
                </c:pt>
                <c:pt idx="3">
                  <c:v>0.155</c:v>
                </c:pt>
                <c:pt idx="4">
                  <c:v>0.24</c:v>
                </c:pt>
                <c:pt idx="5">
                  <c:v>0.35</c:v>
                </c:pt>
                <c:pt idx="6">
                  <c:v>0.22</c:v>
                </c:pt>
                <c:pt idx="7">
                  <c:v>0.38</c:v>
                </c:pt>
                <c:pt idx="8">
                  <c:v>0.57999999999999996</c:v>
                </c:pt>
                <c:pt idx="9">
                  <c:v>0.18</c:v>
                </c:pt>
                <c:pt idx="10">
                  <c:v>0.35</c:v>
                </c:pt>
                <c:pt idx="11">
                  <c:v>0.6</c:v>
                </c:pt>
                <c:pt idx="12">
                  <c:v>0.78</c:v>
                </c:pt>
                <c:pt idx="13">
                  <c:v>1.2</c:v>
                </c:pt>
                <c:pt idx="14">
                  <c:v>1.82</c:v>
                </c:pt>
              </c:numCache>
            </c:numRef>
          </c:val>
          <c:extLst>
            <c:ext xmlns:c16="http://schemas.microsoft.com/office/drawing/2014/chart" uri="{C3380CC4-5D6E-409C-BE32-E72D297353CC}">
              <c16:uniqueId val="{00000000-0726-4447-89D6-DD94AABA3A69}"/>
            </c:ext>
          </c:extLst>
        </c:ser>
        <c:dLbls>
          <c:showLegendKey val="0"/>
          <c:showVal val="0"/>
          <c:showCatName val="0"/>
          <c:showSerName val="0"/>
          <c:showPercent val="0"/>
          <c:showBubbleSize val="0"/>
        </c:dLbls>
        <c:gapWidth val="219"/>
        <c:overlap val="-27"/>
        <c:axId val="416035376"/>
        <c:axId val="416031064"/>
      </c:barChart>
      <c:catAx>
        <c:axId val="416035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031064"/>
        <c:crosses val="autoZero"/>
        <c:auto val="1"/>
        <c:lblAlgn val="ctr"/>
        <c:lblOffset val="100"/>
        <c:noMultiLvlLbl val="0"/>
      </c:catAx>
      <c:valAx>
        <c:axId val="416031064"/>
        <c:scaling>
          <c:orientation val="minMax"/>
          <c:max val="2.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035376"/>
        <c:crosses val="autoZero"/>
        <c:crossBetween val="between"/>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Agriculture!$A$25</c:f>
          <c:strCache>
            <c:ptCount val="1"/>
            <c:pt idx="0">
              <c:v>Bid stack</c:v>
            </c:pt>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xVal>
            <c:numRef>
              <c:f>Agriculture!$A$26:$A$40</c:f>
              <c:numCache>
                <c:formatCode>"$"#,##0</c:formatCode>
                <c:ptCount val="15"/>
                <c:pt idx="0">
                  <c:v>20</c:v>
                </c:pt>
                <c:pt idx="1">
                  <c:v>20</c:v>
                </c:pt>
                <c:pt idx="2">
                  <c:v>20</c:v>
                </c:pt>
                <c:pt idx="3">
                  <c:v>20</c:v>
                </c:pt>
                <c:pt idx="4">
                  <c:v>20</c:v>
                </c:pt>
                <c:pt idx="5">
                  <c:v>50</c:v>
                </c:pt>
                <c:pt idx="6">
                  <c:v>50</c:v>
                </c:pt>
                <c:pt idx="7">
                  <c:v>50</c:v>
                </c:pt>
                <c:pt idx="8">
                  <c:v>50</c:v>
                </c:pt>
                <c:pt idx="9">
                  <c:v>50</c:v>
                </c:pt>
                <c:pt idx="10">
                  <c:v>100</c:v>
                </c:pt>
                <c:pt idx="11">
                  <c:v>100</c:v>
                </c:pt>
                <c:pt idx="12">
                  <c:v>100</c:v>
                </c:pt>
                <c:pt idx="13">
                  <c:v>100</c:v>
                </c:pt>
                <c:pt idx="14">
                  <c:v>100</c:v>
                </c:pt>
              </c:numCache>
            </c:numRef>
          </c:xVal>
          <c:yVal>
            <c:numRef>
              <c:f>Agriculture!$B$26:$B$40</c:f>
              <c:numCache>
                <c:formatCode>0.000</c:formatCode>
                <c:ptCount val="15"/>
                <c:pt idx="0">
                  <c:v>0.36</c:v>
                </c:pt>
                <c:pt idx="1">
                  <c:v>0.155</c:v>
                </c:pt>
                <c:pt idx="2">
                  <c:v>0.22</c:v>
                </c:pt>
                <c:pt idx="3">
                  <c:v>0.18</c:v>
                </c:pt>
                <c:pt idx="4">
                  <c:v>0.78</c:v>
                </c:pt>
                <c:pt idx="5">
                  <c:v>0.59</c:v>
                </c:pt>
                <c:pt idx="6">
                  <c:v>0.24</c:v>
                </c:pt>
                <c:pt idx="7">
                  <c:v>0.38</c:v>
                </c:pt>
                <c:pt idx="8">
                  <c:v>0.35</c:v>
                </c:pt>
                <c:pt idx="9">
                  <c:v>1.2</c:v>
                </c:pt>
                <c:pt idx="10">
                  <c:v>0.95</c:v>
                </c:pt>
                <c:pt idx="11">
                  <c:v>0.35</c:v>
                </c:pt>
                <c:pt idx="12">
                  <c:v>0.57999999999999996</c:v>
                </c:pt>
                <c:pt idx="13">
                  <c:v>0.6</c:v>
                </c:pt>
                <c:pt idx="14">
                  <c:v>1.82</c:v>
                </c:pt>
              </c:numCache>
            </c:numRef>
          </c:yVal>
          <c:smooth val="0"/>
          <c:extLst>
            <c:ext xmlns:c16="http://schemas.microsoft.com/office/drawing/2014/chart" uri="{C3380CC4-5D6E-409C-BE32-E72D297353CC}">
              <c16:uniqueId val="{00000000-C921-47C0-AB78-CE1B716CD4B1}"/>
            </c:ext>
          </c:extLst>
        </c:ser>
        <c:dLbls>
          <c:showLegendKey val="0"/>
          <c:showVal val="0"/>
          <c:showCatName val="0"/>
          <c:showSerName val="0"/>
          <c:showPercent val="0"/>
          <c:showBubbleSize val="0"/>
        </c:dLbls>
        <c:axId val="416034592"/>
        <c:axId val="416033416"/>
      </c:scatterChart>
      <c:valAx>
        <c:axId val="416034592"/>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416033416"/>
        <c:crosses val="autoZero"/>
        <c:crossBetween val="midCat"/>
      </c:valAx>
      <c:valAx>
        <c:axId val="41603341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41603459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100"/>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20" b="0" i="0" u="none" strike="noStrike" kern="1200" spc="0" baseline="0">
                <a:solidFill>
                  <a:schemeClr val="tx1">
                    <a:lumMod val="65000"/>
                    <a:lumOff val="35000"/>
                  </a:schemeClr>
                </a:solidFill>
                <a:latin typeface="+mn-lt"/>
                <a:ea typeface="+mn-ea"/>
                <a:cs typeface="+mn-cs"/>
              </a:defRPr>
            </a:pPr>
            <a:r>
              <a:rPr lang="en-US"/>
              <a:t>Mtonnes agriculture </a:t>
            </a:r>
          </a:p>
          <a:p>
            <a:pPr>
              <a:defRPr/>
            </a:pPr>
            <a:r>
              <a:rPr lang="en-US"/>
              <a:t>CO2/year</a:t>
            </a:r>
          </a:p>
        </c:rich>
      </c:tx>
      <c:layout>
        <c:manualLayout>
          <c:xMode val="edge"/>
          <c:yMode val="edge"/>
          <c:x val="0.39342363154049254"/>
          <c:y val="0.28072913212814155"/>
        </c:manualLayout>
      </c:layout>
      <c:overlay val="0"/>
      <c:spPr>
        <a:noFill/>
        <a:ln>
          <a:noFill/>
        </a:ln>
        <a:effectLst/>
      </c:spPr>
      <c:txPr>
        <a:bodyPr rot="0" spcFirstLastPara="1" vertOverflow="ellipsis" vert="horz" wrap="square" anchor="ctr" anchorCtr="1"/>
        <a:lstStyle/>
        <a:p>
          <a:pPr>
            <a:defRPr sz="132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4333560158457798E-2"/>
          <c:y val="2.002480888802384E-2"/>
          <c:w val="0.90327733644639285"/>
          <c:h val="0.91362734822498182"/>
        </c:manualLayout>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1"/>
            <c:trendlineLbl>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rendlineLbl>
          </c:trendline>
          <c:xVal>
            <c:numRef>
              <c:f>Agriculture!$A$43:$A$45</c:f>
              <c:numCache>
                <c:formatCode>"$"#,##0.00</c:formatCode>
                <c:ptCount val="3"/>
                <c:pt idx="0">
                  <c:v>20</c:v>
                </c:pt>
                <c:pt idx="1">
                  <c:v>50</c:v>
                </c:pt>
                <c:pt idx="2">
                  <c:v>100</c:v>
                </c:pt>
              </c:numCache>
            </c:numRef>
          </c:xVal>
          <c:yVal>
            <c:numRef>
              <c:f>Agriculture!$B$43:$B$45</c:f>
              <c:numCache>
                <c:formatCode>#,##0</c:formatCode>
                <c:ptCount val="3"/>
                <c:pt idx="0">
                  <c:v>1695</c:v>
                </c:pt>
                <c:pt idx="1">
                  <c:v>2760</c:v>
                </c:pt>
                <c:pt idx="2">
                  <c:v>4300</c:v>
                </c:pt>
              </c:numCache>
            </c:numRef>
          </c:yVal>
          <c:smooth val="0"/>
          <c:extLst>
            <c:ext xmlns:c16="http://schemas.microsoft.com/office/drawing/2014/chart" uri="{C3380CC4-5D6E-409C-BE32-E72D297353CC}">
              <c16:uniqueId val="{00000001-A4B6-463D-91F1-6F9C39D1E074}"/>
            </c:ext>
          </c:extLst>
        </c:ser>
        <c:dLbls>
          <c:showLegendKey val="0"/>
          <c:showVal val="0"/>
          <c:showCatName val="0"/>
          <c:showSerName val="0"/>
          <c:showPercent val="0"/>
          <c:showBubbleSize val="0"/>
        </c:dLbls>
        <c:axId val="416034200"/>
        <c:axId val="416037728"/>
      </c:scatterChart>
      <c:valAx>
        <c:axId val="416034200"/>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416037728"/>
        <c:crosses val="autoZero"/>
        <c:crossBetween val="midCat"/>
      </c:valAx>
      <c:valAx>
        <c:axId val="4160377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41603420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1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5949256342957"/>
          <c:y val="0.1161574074074074"/>
          <c:w val="0.83495363079615059"/>
          <c:h val="0.72456802274715648"/>
        </c:manualLayout>
      </c:layout>
      <c:scatterChart>
        <c:scatterStyle val="lineMarker"/>
        <c:varyColors val="0"/>
        <c:ser>
          <c:idx val="0"/>
          <c:order val="0"/>
          <c:tx>
            <c:strRef>
              <c:f>'CO2 full stack'!$G$11</c:f>
              <c:strCache>
                <c:ptCount val="1"/>
                <c:pt idx="0">
                  <c:v>Global MACC for CO2, for graph</c:v>
                </c:pt>
              </c:strCache>
            </c:strRef>
          </c:tx>
          <c:spPr>
            <a:ln w="19050" cap="rnd">
              <a:solidFill>
                <a:schemeClr val="tx1"/>
              </a:solidFill>
              <a:round/>
            </a:ln>
            <a:effectLst/>
          </c:spPr>
          <c:marker>
            <c:symbol val="none"/>
          </c:marker>
          <c:xVal>
            <c:numRef>
              <c:f>'CO2 full stack'!$E$12:$E$1012</c:f>
              <c:numCache>
                <c:formatCode>"$"#,##0.00</c:formatCode>
                <c:ptCount val="1001"/>
                <c:pt idx="0">
                  <c:v>0</c:v>
                </c:pt>
                <c:pt idx="1">
                  <c:v>1.6217190000000001</c:v>
                </c:pt>
                <c:pt idx="2">
                  <c:v>3.2434380000000003</c:v>
                </c:pt>
                <c:pt idx="3">
                  <c:v>4.8651570000000008</c:v>
                </c:pt>
                <c:pt idx="4">
                  <c:v>6.4868760000000005</c:v>
                </c:pt>
                <c:pt idx="5">
                  <c:v>8.1085950000000011</c:v>
                </c:pt>
                <c:pt idx="6">
                  <c:v>9.7303140000000017</c:v>
                </c:pt>
                <c:pt idx="7">
                  <c:v>11.352033000000002</c:v>
                </c:pt>
                <c:pt idx="8">
                  <c:v>12.973752000000001</c:v>
                </c:pt>
                <c:pt idx="9">
                  <c:v>14.595471000000002</c:v>
                </c:pt>
                <c:pt idx="10">
                  <c:v>16.217190000000002</c:v>
                </c:pt>
                <c:pt idx="11">
                  <c:v>17.838909000000005</c:v>
                </c:pt>
                <c:pt idx="12">
                  <c:v>19.460628000000003</c:v>
                </c:pt>
                <c:pt idx="13">
                  <c:v>21.082347000000002</c:v>
                </c:pt>
                <c:pt idx="14">
                  <c:v>22.704066000000005</c:v>
                </c:pt>
                <c:pt idx="15">
                  <c:v>24.325785000000003</c:v>
                </c:pt>
                <c:pt idx="16">
                  <c:v>25.947504000000002</c:v>
                </c:pt>
                <c:pt idx="17">
                  <c:v>27.569223000000004</c:v>
                </c:pt>
                <c:pt idx="18">
                  <c:v>29.190942000000003</c:v>
                </c:pt>
                <c:pt idx="19">
                  <c:v>30.812661000000006</c:v>
                </c:pt>
                <c:pt idx="20">
                  <c:v>32.434380000000004</c:v>
                </c:pt>
                <c:pt idx="21">
                  <c:v>34.056099000000003</c:v>
                </c:pt>
                <c:pt idx="22">
                  <c:v>35.677818000000009</c:v>
                </c:pt>
                <c:pt idx="23">
                  <c:v>37.299537000000001</c:v>
                </c:pt>
                <c:pt idx="24">
                  <c:v>38.921256000000007</c:v>
                </c:pt>
                <c:pt idx="25">
                  <c:v>40.542975000000006</c:v>
                </c:pt>
                <c:pt idx="26">
                  <c:v>42.164694000000004</c:v>
                </c:pt>
                <c:pt idx="27">
                  <c:v>43.78641300000001</c:v>
                </c:pt>
                <c:pt idx="28">
                  <c:v>45.408132000000009</c:v>
                </c:pt>
                <c:pt idx="29">
                  <c:v>47.029851000000008</c:v>
                </c:pt>
                <c:pt idx="30">
                  <c:v>48.651570000000007</c:v>
                </c:pt>
                <c:pt idx="31">
                  <c:v>50.273289000000005</c:v>
                </c:pt>
                <c:pt idx="32">
                  <c:v>51.895008000000004</c:v>
                </c:pt>
                <c:pt idx="33">
                  <c:v>53.51672700000001</c:v>
                </c:pt>
                <c:pt idx="34">
                  <c:v>55.138446000000009</c:v>
                </c:pt>
                <c:pt idx="35">
                  <c:v>56.760165000000001</c:v>
                </c:pt>
                <c:pt idx="36">
                  <c:v>58.381884000000007</c:v>
                </c:pt>
                <c:pt idx="37">
                  <c:v>60.003603000000005</c:v>
                </c:pt>
                <c:pt idx="38">
                  <c:v>61.625322000000011</c:v>
                </c:pt>
                <c:pt idx="39">
                  <c:v>63.24704100000001</c:v>
                </c:pt>
                <c:pt idx="40">
                  <c:v>64.868760000000009</c:v>
                </c:pt>
                <c:pt idx="41">
                  <c:v>66.490479000000008</c:v>
                </c:pt>
                <c:pt idx="42">
                  <c:v>68.112198000000006</c:v>
                </c:pt>
                <c:pt idx="43">
                  <c:v>69.733917000000005</c:v>
                </c:pt>
                <c:pt idx="44">
                  <c:v>71.355636000000018</c:v>
                </c:pt>
                <c:pt idx="45">
                  <c:v>72.977355000000017</c:v>
                </c:pt>
                <c:pt idx="46">
                  <c:v>74.599074000000002</c:v>
                </c:pt>
                <c:pt idx="47">
                  <c:v>76.220793000000015</c:v>
                </c:pt>
                <c:pt idx="48">
                  <c:v>77.842512000000013</c:v>
                </c:pt>
                <c:pt idx="49">
                  <c:v>79.464231000000012</c:v>
                </c:pt>
                <c:pt idx="50">
                  <c:v>81.085950000000011</c:v>
                </c:pt>
                <c:pt idx="51">
                  <c:v>82.70766900000001</c:v>
                </c:pt>
                <c:pt idx="52">
                  <c:v>84.329388000000009</c:v>
                </c:pt>
                <c:pt idx="53">
                  <c:v>85.951107000000007</c:v>
                </c:pt>
                <c:pt idx="54">
                  <c:v>87.57282600000002</c:v>
                </c:pt>
                <c:pt idx="55">
                  <c:v>89.194545000000019</c:v>
                </c:pt>
                <c:pt idx="56">
                  <c:v>90.816264000000018</c:v>
                </c:pt>
                <c:pt idx="57">
                  <c:v>92.437983000000017</c:v>
                </c:pt>
                <c:pt idx="58">
                  <c:v>94.059702000000016</c:v>
                </c:pt>
                <c:pt idx="59">
                  <c:v>95.681421000000014</c:v>
                </c:pt>
                <c:pt idx="60">
                  <c:v>97.303140000000013</c:v>
                </c:pt>
                <c:pt idx="61">
                  <c:v>98.924859000000026</c:v>
                </c:pt>
                <c:pt idx="62">
                  <c:v>100.54657800000001</c:v>
                </c:pt>
                <c:pt idx="63">
                  <c:v>102.16829700000002</c:v>
                </c:pt>
                <c:pt idx="64">
                  <c:v>103.79001600000001</c:v>
                </c:pt>
                <c:pt idx="65">
                  <c:v>105.41173500000001</c:v>
                </c:pt>
                <c:pt idx="66">
                  <c:v>107.03345400000002</c:v>
                </c:pt>
                <c:pt idx="67">
                  <c:v>108.655173</c:v>
                </c:pt>
                <c:pt idx="68">
                  <c:v>110.27689200000002</c:v>
                </c:pt>
                <c:pt idx="69">
                  <c:v>111.89861100000002</c:v>
                </c:pt>
                <c:pt idx="70">
                  <c:v>113.52033</c:v>
                </c:pt>
                <c:pt idx="71">
                  <c:v>115.14204900000001</c:v>
                </c:pt>
                <c:pt idx="72">
                  <c:v>116.76376800000001</c:v>
                </c:pt>
                <c:pt idx="73">
                  <c:v>118.38548700000003</c:v>
                </c:pt>
                <c:pt idx="74">
                  <c:v>120.00720600000001</c:v>
                </c:pt>
                <c:pt idx="75">
                  <c:v>121.62892500000001</c:v>
                </c:pt>
                <c:pt idx="76">
                  <c:v>123.25064400000002</c:v>
                </c:pt>
                <c:pt idx="77">
                  <c:v>124.87236300000001</c:v>
                </c:pt>
                <c:pt idx="78">
                  <c:v>126.49408200000002</c:v>
                </c:pt>
                <c:pt idx="79">
                  <c:v>128.115801</c:v>
                </c:pt>
                <c:pt idx="80">
                  <c:v>129.73752000000002</c:v>
                </c:pt>
                <c:pt idx="81">
                  <c:v>131.35923900000003</c:v>
                </c:pt>
                <c:pt idx="82">
                  <c:v>132.98095800000002</c:v>
                </c:pt>
                <c:pt idx="83">
                  <c:v>134.60267700000003</c:v>
                </c:pt>
                <c:pt idx="84">
                  <c:v>136.22439600000001</c:v>
                </c:pt>
                <c:pt idx="85">
                  <c:v>137.84611500000003</c:v>
                </c:pt>
                <c:pt idx="86">
                  <c:v>139.46783400000001</c:v>
                </c:pt>
                <c:pt idx="87">
                  <c:v>141.08955300000002</c:v>
                </c:pt>
                <c:pt idx="88">
                  <c:v>142.71127200000004</c:v>
                </c:pt>
                <c:pt idx="89">
                  <c:v>144.33299100000002</c:v>
                </c:pt>
                <c:pt idx="90">
                  <c:v>145.95471000000003</c:v>
                </c:pt>
                <c:pt idx="91">
                  <c:v>147.57642900000002</c:v>
                </c:pt>
                <c:pt idx="92">
                  <c:v>149.198148</c:v>
                </c:pt>
                <c:pt idx="93">
                  <c:v>150.81986700000002</c:v>
                </c:pt>
                <c:pt idx="94">
                  <c:v>152.44158600000003</c:v>
                </c:pt>
                <c:pt idx="95">
                  <c:v>154.06330500000004</c:v>
                </c:pt>
                <c:pt idx="96">
                  <c:v>155.68502400000003</c:v>
                </c:pt>
                <c:pt idx="97">
                  <c:v>157.30674300000001</c:v>
                </c:pt>
                <c:pt idx="98">
                  <c:v>158.92846200000002</c:v>
                </c:pt>
                <c:pt idx="99">
                  <c:v>160.55018100000001</c:v>
                </c:pt>
                <c:pt idx="100">
                  <c:v>162.17190000000002</c:v>
                </c:pt>
                <c:pt idx="101">
                  <c:v>163.79361900000004</c:v>
                </c:pt>
                <c:pt idx="102">
                  <c:v>165.41533800000002</c:v>
                </c:pt>
                <c:pt idx="103">
                  <c:v>167.03705700000003</c:v>
                </c:pt>
                <c:pt idx="104">
                  <c:v>168.65877600000002</c:v>
                </c:pt>
                <c:pt idx="105">
                  <c:v>170.28049500000003</c:v>
                </c:pt>
                <c:pt idx="106">
                  <c:v>171.90221400000001</c:v>
                </c:pt>
                <c:pt idx="107">
                  <c:v>173.52393300000003</c:v>
                </c:pt>
                <c:pt idx="108">
                  <c:v>175.14565200000004</c:v>
                </c:pt>
                <c:pt idx="109">
                  <c:v>176.76737100000003</c:v>
                </c:pt>
                <c:pt idx="110">
                  <c:v>178.38909000000004</c:v>
                </c:pt>
                <c:pt idx="111">
                  <c:v>180.01080900000002</c:v>
                </c:pt>
                <c:pt idx="112">
                  <c:v>181.63252800000004</c:v>
                </c:pt>
                <c:pt idx="113">
                  <c:v>183.25424700000002</c:v>
                </c:pt>
                <c:pt idx="114">
                  <c:v>184.87596600000003</c:v>
                </c:pt>
                <c:pt idx="115">
                  <c:v>186.49768500000005</c:v>
                </c:pt>
                <c:pt idx="116">
                  <c:v>188.11940400000003</c:v>
                </c:pt>
                <c:pt idx="117">
                  <c:v>189.74112300000004</c:v>
                </c:pt>
                <c:pt idx="118">
                  <c:v>191.36284200000003</c:v>
                </c:pt>
                <c:pt idx="119">
                  <c:v>192.98456100000001</c:v>
                </c:pt>
                <c:pt idx="120">
                  <c:v>194.60628000000003</c:v>
                </c:pt>
                <c:pt idx="121">
                  <c:v>196.22799900000004</c:v>
                </c:pt>
                <c:pt idx="122">
                  <c:v>197.84971800000005</c:v>
                </c:pt>
                <c:pt idx="123">
                  <c:v>199.47143700000004</c:v>
                </c:pt>
                <c:pt idx="124">
                  <c:v>201.09315600000002</c:v>
                </c:pt>
                <c:pt idx="125">
                  <c:v>202.71487500000001</c:v>
                </c:pt>
                <c:pt idx="126">
                  <c:v>204.33659400000005</c:v>
                </c:pt>
                <c:pt idx="127">
                  <c:v>205.95831300000003</c:v>
                </c:pt>
                <c:pt idx="128">
                  <c:v>207.58003200000002</c:v>
                </c:pt>
                <c:pt idx="129">
                  <c:v>209.20175100000003</c:v>
                </c:pt>
                <c:pt idx="130">
                  <c:v>210.82347000000001</c:v>
                </c:pt>
                <c:pt idx="131">
                  <c:v>212.44518900000006</c:v>
                </c:pt>
                <c:pt idx="132">
                  <c:v>214.06690800000004</c:v>
                </c:pt>
                <c:pt idx="133">
                  <c:v>215.68862700000003</c:v>
                </c:pt>
                <c:pt idx="134">
                  <c:v>217.31034600000001</c:v>
                </c:pt>
                <c:pt idx="135">
                  <c:v>218.93206500000002</c:v>
                </c:pt>
                <c:pt idx="136">
                  <c:v>220.55378400000004</c:v>
                </c:pt>
                <c:pt idx="137">
                  <c:v>222.17550300000005</c:v>
                </c:pt>
                <c:pt idx="138">
                  <c:v>223.79722200000003</c:v>
                </c:pt>
                <c:pt idx="139">
                  <c:v>225.41894100000002</c:v>
                </c:pt>
                <c:pt idx="140">
                  <c:v>227.04066</c:v>
                </c:pt>
                <c:pt idx="141">
                  <c:v>228.66237900000004</c:v>
                </c:pt>
                <c:pt idx="142">
                  <c:v>230.28409800000003</c:v>
                </c:pt>
                <c:pt idx="143">
                  <c:v>231.90581700000004</c:v>
                </c:pt>
                <c:pt idx="144">
                  <c:v>233.52753600000003</c:v>
                </c:pt>
                <c:pt idx="145">
                  <c:v>235.14925500000001</c:v>
                </c:pt>
                <c:pt idx="146">
                  <c:v>236.77097400000005</c:v>
                </c:pt>
                <c:pt idx="147">
                  <c:v>238.39269300000004</c:v>
                </c:pt>
                <c:pt idx="148">
                  <c:v>240.01441200000002</c:v>
                </c:pt>
                <c:pt idx="149">
                  <c:v>241.63613100000003</c:v>
                </c:pt>
                <c:pt idx="150">
                  <c:v>243.25785000000002</c:v>
                </c:pt>
                <c:pt idx="151">
                  <c:v>244.87956900000006</c:v>
                </c:pt>
                <c:pt idx="152">
                  <c:v>246.50128800000005</c:v>
                </c:pt>
                <c:pt idx="153">
                  <c:v>248.12300700000003</c:v>
                </c:pt>
                <c:pt idx="154">
                  <c:v>249.74472600000001</c:v>
                </c:pt>
                <c:pt idx="155">
                  <c:v>251.36644500000003</c:v>
                </c:pt>
                <c:pt idx="156">
                  <c:v>252.98816400000004</c:v>
                </c:pt>
                <c:pt idx="157">
                  <c:v>254.60988300000005</c:v>
                </c:pt>
                <c:pt idx="158">
                  <c:v>256.23160200000001</c:v>
                </c:pt>
                <c:pt idx="159">
                  <c:v>261.09675900000008</c:v>
                </c:pt>
                <c:pt idx="160">
                  <c:v>262.71847800000006</c:v>
                </c:pt>
                <c:pt idx="161">
                  <c:v>265.96191600000003</c:v>
                </c:pt>
                <c:pt idx="162">
                  <c:v>267.58363500000007</c:v>
                </c:pt>
                <c:pt idx="163">
                  <c:v>270.82707300000004</c:v>
                </c:pt>
                <c:pt idx="164">
                  <c:v>272.44879200000003</c:v>
                </c:pt>
                <c:pt idx="165">
                  <c:v>274.07051100000001</c:v>
                </c:pt>
                <c:pt idx="166">
                  <c:v>275.69223000000005</c:v>
                </c:pt>
                <c:pt idx="167">
                  <c:v>278.93566800000002</c:v>
                </c:pt>
                <c:pt idx="168">
                  <c:v>280.55738700000006</c:v>
                </c:pt>
                <c:pt idx="169">
                  <c:v>285.42254400000007</c:v>
                </c:pt>
                <c:pt idx="170">
                  <c:v>287.04426300000006</c:v>
                </c:pt>
                <c:pt idx="171">
                  <c:v>288.66598200000004</c:v>
                </c:pt>
                <c:pt idx="172">
                  <c:v>290.28770100000003</c:v>
                </c:pt>
                <c:pt idx="173">
                  <c:v>291.90942000000007</c:v>
                </c:pt>
                <c:pt idx="174">
                  <c:v>293.53113900000005</c:v>
                </c:pt>
                <c:pt idx="175">
                  <c:v>295.15285800000004</c:v>
                </c:pt>
                <c:pt idx="176">
                  <c:v>298.39629600000001</c:v>
                </c:pt>
                <c:pt idx="177">
                  <c:v>300.01801500000005</c:v>
                </c:pt>
                <c:pt idx="178">
                  <c:v>301.63973400000003</c:v>
                </c:pt>
                <c:pt idx="179">
                  <c:v>304.88317200000006</c:v>
                </c:pt>
                <c:pt idx="180">
                  <c:v>306.50489100000004</c:v>
                </c:pt>
                <c:pt idx="181">
                  <c:v>308.12661000000008</c:v>
                </c:pt>
                <c:pt idx="182">
                  <c:v>309.74832900000007</c:v>
                </c:pt>
                <c:pt idx="183">
                  <c:v>311.37004800000005</c:v>
                </c:pt>
                <c:pt idx="184">
                  <c:v>314.61348600000002</c:v>
                </c:pt>
                <c:pt idx="185">
                  <c:v>316.23520500000006</c:v>
                </c:pt>
                <c:pt idx="186">
                  <c:v>321.10036200000002</c:v>
                </c:pt>
                <c:pt idx="187">
                  <c:v>322.722081</c:v>
                </c:pt>
                <c:pt idx="188">
                  <c:v>324.34380000000004</c:v>
                </c:pt>
                <c:pt idx="189">
                  <c:v>325.96551900000003</c:v>
                </c:pt>
                <c:pt idx="190">
                  <c:v>329.20895700000005</c:v>
                </c:pt>
                <c:pt idx="191">
                  <c:v>330.83067600000004</c:v>
                </c:pt>
                <c:pt idx="192">
                  <c:v>335.69583300000005</c:v>
                </c:pt>
                <c:pt idx="193">
                  <c:v>337.31755200000003</c:v>
                </c:pt>
                <c:pt idx="194">
                  <c:v>342.18270900000005</c:v>
                </c:pt>
                <c:pt idx="195">
                  <c:v>343.80442800000003</c:v>
                </c:pt>
                <c:pt idx="196">
                  <c:v>350.29130400000008</c:v>
                </c:pt>
                <c:pt idx="197">
                  <c:v>351.91302300000007</c:v>
                </c:pt>
                <c:pt idx="198">
                  <c:v>356.77818000000008</c:v>
                </c:pt>
                <c:pt idx="199">
                  <c:v>360.02161800000005</c:v>
                </c:pt>
                <c:pt idx="200">
                  <c:v>363.26505600000007</c:v>
                </c:pt>
                <c:pt idx="201">
                  <c:v>364.88677500000006</c:v>
                </c:pt>
                <c:pt idx="202">
                  <c:v>369.75193200000007</c:v>
                </c:pt>
                <c:pt idx="203">
                  <c:v>377.86052700000005</c:v>
                </c:pt>
                <c:pt idx="204">
                  <c:v>384.3474030000001</c:v>
                </c:pt>
                <c:pt idx="205">
                  <c:v>385.96912200000003</c:v>
                </c:pt>
                <c:pt idx="206">
                  <c:v>390.83427900000004</c:v>
                </c:pt>
                <c:pt idx="207">
                  <c:v>392.45599800000008</c:v>
                </c:pt>
                <c:pt idx="208">
                  <c:v>395.69943600000011</c:v>
                </c:pt>
                <c:pt idx="209">
                  <c:v>398.94287400000007</c:v>
                </c:pt>
                <c:pt idx="210">
                  <c:v>405.42975000000001</c:v>
                </c:pt>
                <c:pt idx="211">
                  <c:v>407.05146900000005</c:v>
                </c:pt>
                <c:pt idx="212">
                  <c:v>408.6731880000001</c:v>
                </c:pt>
                <c:pt idx="213">
                  <c:v>413.53834500000005</c:v>
                </c:pt>
                <c:pt idx="214">
                  <c:v>420.0252210000001</c:v>
                </c:pt>
                <c:pt idx="215">
                  <c:v>428.13381600000008</c:v>
                </c:pt>
                <c:pt idx="216">
                  <c:v>434.62069200000002</c:v>
                </c:pt>
                <c:pt idx="217">
                  <c:v>442.72928700000006</c:v>
                </c:pt>
                <c:pt idx="218">
                  <c:v>445.97272500000003</c:v>
                </c:pt>
                <c:pt idx="219">
                  <c:v>449.21616300000011</c:v>
                </c:pt>
                <c:pt idx="220">
                  <c:v>450.83788200000004</c:v>
                </c:pt>
                <c:pt idx="221">
                  <c:v>457.32475800000009</c:v>
                </c:pt>
                <c:pt idx="222">
                  <c:v>458.94647700000007</c:v>
                </c:pt>
                <c:pt idx="223">
                  <c:v>460.56819600000006</c:v>
                </c:pt>
                <c:pt idx="224">
                  <c:v>465.43335300000012</c:v>
                </c:pt>
                <c:pt idx="225">
                  <c:v>468.67679100000009</c:v>
                </c:pt>
                <c:pt idx="226">
                  <c:v>473.5419480000001</c:v>
                </c:pt>
                <c:pt idx="227">
                  <c:v>478.40710500000006</c:v>
                </c:pt>
                <c:pt idx="228">
                  <c:v>480.02882400000004</c:v>
                </c:pt>
                <c:pt idx="229">
                  <c:v>481.65054300000008</c:v>
                </c:pt>
                <c:pt idx="230">
                  <c:v>488.13741900000008</c:v>
                </c:pt>
                <c:pt idx="231">
                  <c:v>489.75913800000012</c:v>
                </c:pt>
                <c:pt idx="232">
                  <c:v>496.24601400000006</c:v>
                </c:pt>
                <c:pt idx="233">
                  <c:v>497.8677330000001</c:v>
                </c:pt>
                <c:pt idx="234">
                  <c:v>504.3546090000001</c:v>
                </c:pt>
                <c:pt idx="235">
                  <c:v>505.97632800000008</c:v>
                </c:pt>
                <c:pt idx="236">
                  <c:v>512.46320400000002</c:v>
                </c:pt>
                <c:pt idx="237">
                  <c:v>514.08492300000012</c:v>
                </c:pt>
                <c:pt idx="238">
                  <c:v>515.7066420000001</c:v>
                </c:pt>
                <c:pt idx="239">
                  <c:v>517.32836100000009</c:v>
                </c:pt>
                <c:pt idx="240">
                  <c:v>522.19351800000015</c:v>
                </c:pt>
                <c:pt idx="241">
                  <c:v>527.05867500000011</c:v>
                </c:pt>
                <c:pt idx="242">
                  <c:v>530.30211300000008</c:v>
                </c:pt>
                <c:pt idx="243">
                  <c:v>538.41070800000011</c:v>
                </c:pt>
                <c:pt idx="244">
                  <c:v>543.27586500000007</c:v>
                </c:pt>
                <c:pt idx="245">
                  <c:v>546.51930300000015</c:v>
                </c:pt>
                <c:pt idx="246">
                  <c:v>553.00617900000009</c:v>
                </c:pt>
                <c:pt idx="247">
                  <c:v>556.24961700000006</c:v>
                </c:pt>
                <c:pt idx="248">
                  <c:v>561.11477400000012</c:v>
                </c:pt>
                <c:pt idx="249">
                  <c:v>564.35821200000009</c:v>
                </c:pt>
                <c:pt idx="250">
                  <c:v>572.46680700000002</c:v>
                </c:pt>
                <c:pt idx="251">
                  <c:v>574.08852600000012</c:v>
                </c:pt>
                <c:pt idx="252">
                  <c:v>575.7102450000001</c:v>
                </c:pt>
                <c:pt idx="253">
                  <c:v>577.33196400000008</c:v>
                </c:pt>
                <c:pt idx="254">
                  <c:v>580.57540200000005</c:v>
                </c:pt>
                <c:pt idx="255">
                  <c:v>590.30571600000007</c:v>
                </c:pt>
                <c:pt idx="256">
                  <c:v>593.54915400000004</c:v>
                </c:pt>
                <c:pt idx="257">
                  <c:v>598.41431100000011</c:v>
                </c:pt>
                <c:pt idx="258">
                  <c:v>603.27946800000007</c:v>
                </c:pt>
                <c:pt idx="259">
                  <c:v>608.14462500000013</c:v>
                </c:pt>
                <c:pt idx="260">
                  <c:v>611.3880630000001</c:v>
                </c:pt>
                <c:pt idx="261">
                  <c:v>616.25322000000017</c:v>
                </c:pt>
                <c:pt idx="262">
                  <c:v>625.98353400000008</c:v>
                </c:pt>
                <c:pt idx="263">
                  <c:v>629.22697200000005</c:v>
                </c:pt>
                <c:pt idx="264">
                  <c:v>632.47041000000013</c:v>
                </c:pt>
                <c:pt idx="265">
                  <c:v>634.09212900000011</c:v>
                </c:pt>
                <c:pt idx="266">
                  <c:v>638.95728600000007</c:v>
                </c:pt>
                <c:pt idx="267">
                  <c:v>643.82244300000013</c:v>
                </c:pt>
                <c:pt idx="268">
                  <c:v>645.44416200000001</c:v>
                </c:pt>
                <c:pt idx="269">
                  <c:v>653.55275700000004</c:v>
                </c:pt>
                <c:pt idx="270">
                  <c:v>660.03963300000009</c:v>
                </c:pt>
                <c:pt idx="271">
                  <c:v>661.66135200000008</c:v>
                </c:pt>
                <c:pt idx="272">
                  <c:v>663.28307100000006</c:v>
                </c:pt>
                <c:pt idx="273">
                  <c:v>664.90479000000016</c:v>
                </c:pt>
                <c:pt idx="274">
                  <c:v>668.14822800000013</c:v>
                </c:pt>
                <c:pt idx="275">
                  <c:v>671.3916660000001</c:v>
                </c:pt>
                <c:pt idx="276">
                  <c:v>673.01338500000008</c:v>
                </c:pt>
                <c:pt idx="277">
                  <c:v>681.12198000000012</c:v>
                </c:pt>
                <c:pt idx="278">
                  <c:v>682.74369900000011</c:v>
                </c:pt>
                <c:pt idx="279">
                  <c:v>685.98713700000008</c:v>
                </c:pt>
                <c:pt idx="280">
                  <c:v>690.85229400000003</c:v>
                </c:pt>
                <c:pt idx="281">
                  <c:v>697.33917000000008</c:v>
                </c:pt>
                <c:pt idx="282">
                  <c:v>700.58260800000016</c:v>
                </c:pt>
                <c:pt idx="283">
                  <c:v>708.69120300000009</c:v>
                </c:pt>
                <c:pt idx="284">
                  <c:v>711.93464100000006</c:v>
                </c:pt>
                <c:pt idx="285">
                  <c:v>718.42151700000011</c:v>
                </c:pt>
                <c:pt idx="286">
                  <c:v>728.15183100000013</c:v>
                </c:pt>
                <c:pt idx="287">
                  <c:v>729.77355000000011</c:v>
                </c:pt>
                <c:pt idx="288">
                  <c:v>737.88214500000015</c:v>
                </c:pt>
                <c:pt idx="289">
                  <c:v>742.7473020000001</c:v>
                </c:pt>
                <c:pt idx="290">
                  <c:v>747.61245900000006</c:v>
                </c:pt>
                <c:pt idx="291">
                  <c:v>758.96449200000018</c:v>
                </c:pt>
                <c:pt idx="292">
                  <c:v>763.82964900000013</c:v>
                </c:pt>
                <c:pt idx="293">
                  <c:v>768.6948060000002</c:v>
                </c:pt>
                <c:pt idx="294">
                  <c:v>775.18168200000014</c:v>
                </c:pt>
                <c:pt idx="295">
                  <c:v>778.42512000000011</c:v>
                </c:pt>
                <c:pt idx="296">
                  <c:v>781.66855800000008</c:v>
                </c:pt>
                <c:pt idx="297">
                  <c:v>783.29027700000017</c:v>
                </c:pt>
                <c:pt idx="298">
                  <c:v>788.15543400000013</c:v>
                </c:pt>
                <c:pt idx="299">
                  <c:v>794.64231000000007</c:v>
                </c:pt>
                <c:pt idx="300">
                  <c:v>797.88574800000015</c:v>
                </c:pt>
                <c:pt idx="301">
                  <c:v>809.23778100000015</c:v>
                </c:pt>
                <c:pt idx="302">
                  <c:v>818.96809500000006</c:v>
                </c:pt>
                <c:pt idx="303">
                  <c:v>828.69840900000008</c:v>
                </c:pt>
                <c:pt idx="304">
                  <c:v>833.56356600000015</c:v>
                </c:pt>
                <c:pt idx="305">
                  <c:v>836.80700400000012</c:v>
                </c:pt>
                <c:pt idx="306">
                  <c:v>840.0504420000002</c:v>
                </c:pt>
                <c:pt idx="307">
                  <c:v>849.78075600000022</c:v>
                </c:pt>
                <c:pt idx="308">
                  <c:v>853.02419400000008</c:v>
                </c:pt>
                <c:pt idx="309">
                  <c:v>861.13278900000012</c:v>
                </c:pt>
                <c:pt idx="310">
                  <c:v>867.61966500000005</c:v>
                </c:pt>
                <c:pt idx="311">
                  <c:v>869.24138400000004</c:v>
                </c:pt>
                <c:pt idx="312">
                  <c:v>870.86310300000014</c:v>
                </c:pt>
                <c:pt idx="313">
                  <c:v>874.10654100000022</c:v>
                </c:pt>
                <c:pt idx="314">
                  <c:v>882.21513600000014</c:v>
                </c:pt>
                <c:pt idx="315">
                  <c:v>891.94545000000005</c:v>
                </c:pt>
                <c:pt idx="316">
                  <c:v>903.29748300000017</c:v>
                </c:pt>
                <c:pt idx="317">
                  <c:v>906.54092100000014</c:v>
                </c:pt>
                <c:pt idx="318">
                  <c:v>914.64951600000018</c:v>
                </c:pt>
                <c:pt idx="319">
                  <c:v>916.27123500000005</c:v>
                </c:pt>
                <c:pt idx="320">
                  <c:v>917.89295400000015</c:v>
                </c:pt>
                <c:pt idx="321">
                  <c:v>926.00154900000007</c:v>
                </c:pt>
                <c:pt idx="322">
                  <c:v>932.48842500000012</c:v>
                </c:pt>
                <c:pt idx="323">
                  <c:v>935.73186300000009</c:v>
                </c:pt>
                <c:pt idx="324">
                  <c:v>943.84045800000013</c:v>
                </c:pt>
                <c:pt idx="325">
                  <c:v>947.08389600000021</c:v>
                </c:pt>
                <c:pt idx="326">
                  <c:v>958.4359290000001</c:v>
                </c:pt>
                <c:pt idx="327">
                  <c:v>968.16624300000012</c:v>
                </c:pt>
                <c:pt idx="328">
                  <c:v>969.78796200000022</c:v>
                </c:pt>
                <c:pt idx="329">
                  <c:v>981.13999500000011</c:v>
                </c:pt>
                <c:pt idx="330">
                  <c:v>992.49202800000012</c:v>
                </c:pt>
                <c:pt idx="331">
                  <c:v>1003.8440610000002</c:v>
                </c:pt>
                <c:pt idx="332">
                  <c:v>1007.0874990000001</c:v>
                </c:pt>
                <c:pt idx="333">
                  <c:v>1015.1960940000001</c:v>
                </c:pt>
                <c:pt idx="334">
                  <c:v>1020.0612510000002</c:v>
                </c:pt>
                <c:pt idx="335">
                  <c:v>1026.5481270000002</c:v>
                </c:pt>
                <c:pt idx="336">
                  <c:v>1034.6567220000002</c:v>
                </c:pt>
                <c:pt idx="337">
                  <c:v>1037.9001600000001</c:v>
                </c:pt>
                <c:pt idx="338">
                  <c:v>1049.252193</c:v>
                </c:pt>
                <c:pt idx="339">
                  <c:v>1052.4956310000002</c:v>
                </c:pt>
                <c:pt idx="340">
                  <c:v>1058.9825070000002</c:v>
                </c:pt>
                <c:pt idx="341">
                  <c:v>1060.6042260000002</c:v>
                </c:pt>
                <c:pt idx="342">
                  <c:v>1062.2259450000001</c:v>
                </c:pt>
                <c:pt idx="343">
                  <c:v>1071.956259</c:v>
                </c:pt>
                <c:pt idx="344">
                  <c:v>1073.577978</c:v>
                </c:pt>
                <c:pt idx="345">
                  <c:v>1076.8214160000002</c:v>
                </c:pt>
                <c:pt idx="346">
                  <c:v>1084.9300110000001</c:v>
                </c:pt>
                <c:pt idx="347">
                  <c:v>1096.282044</c:v>
                </c:pt>
                <c:pt idx="348">
                  <c:v>1101.1472010000002</c:v>
                </c:pt>
                <c:pt idx="349">
                  <c:v>1109.2557960000001</c:v>
                </c:pt>
                <c:pt idx="350">
                  <c:v>1120.607829</c:v>
                </c:pt>
                <c:pt idx="351">
                  <c:v>1133.5815810000001</c:v>
                </c:pt>
                <c:pt idx="352">
                  <c:v>1141.6901760000003</c:v>
                </c:pt>
                <c:pt idx="353">
                  <c:v>1144.933614</c:v>
                </c:pt>
                <c:pt idx="354">
                  <c:v>1157.9073660000001</c:v>
                </c:pt>
                <c:pt idx="355">
                  <c:v>1159.5290850000004</c:v>
                </c:pt>
                <c:pt idx="356">
                  <c:v>1169.259399</c:v>
                </c:pt>
                <c:pt idx="357">
                  <c:v>1170.8811180000002</c:v>
                </c:pt>
                <c:pt idx="358">
                  <c:v>1182.2331510000001</c:v>
                </c:pt>
                <c:pt idx="359">
                  <c:v>1183.8548700000003</c:v>
                </c:pt>
                <c:pt idx="360">
                  <c:v>1195.2069030000002</c:v>
                </c:pt>
                <c:pt idx="361">
                  <c:v>1206.5589360000001</c:v>
                </c:pt>
                <c:pt idx="362">
                  <c:v>1219.5326880000002</c:v>
                </c:pt>
                <c:pt idx="363">
                  <c:v>1221.1544070000002</c:v>
                </c:pt>
                <c:pt idx="364">
                  <c:v>1226.0195640000002</c:v>
                </c:pt>
                <c:pt idx="365">
                  <c:v>1232.5064400000003</c:v>
                </c:pt>
                <c:pt idx="366">
                  <c:v>1242.236754</c:v>
                </c:pt>
                <c:pt idx="367">
                  <c:v>1245.4801920000002</c:v>
                </c:pt>
                <c:pt idx="368">
                  <c:v>1255.2105060000001</c:v>
                </c:pt>
                <c:pt idx="369">
                  <c:v>1258.4539440000001</c:v>
                </c:pt>
                <c:pt idx="370">
                  <c:v>1269.8059770000002</c:v>
                </c:pt>
                <c:pt idx="371">
                  <c:v>1271.4276960000002</c:v>
                </c:pt>
                <c:pt idx="372">
                  <c:v>1282.7797290000001</c:v>
                </c:pt>
                <c:pt idx="373">
                  <c:v>1295.7534810000002</c:v>
                </c:pt>
                <c:pt idx="374">
                  <c:v>1308.7272330000001</c:v>
                </c:pt>
                <c:pt idx="375">
                  <c:v>1313.5923900000003</c:v>
                </c:pt>
                <c:pt idx="376">
                  <c:v>1321.7009850000002</c:v>
                </c:pt>
                <c:pt idx="377">
                  <c:v>1336.2964560000003</c:v>
                </c:pt>
                <c:pt idx="378">
                  <c:v>1339.5398940000002</c:v>
                </c:pt>
                <c:pt idx="379">
                  <c:v>1349.2702080000001</c:v>
                </c:pt>
                <c:pt idx="380">
                  <c:v>1359.0005220000003</c:v>
                </c:pt>
                <c:pt idx="381">
                  <c:v>1362.2439600000002</c:v>
                </c:pt>
                <c:pt idx="382">
                  <c:v>1373.5959930000001</c:v>
                </c:pt>
                <c:pt idx="383">
                  <c:v>1375.2177120000001</c:v>
                </c:pt>
                <c:pt idx="384">
                  <c:v>1388.1914640000002</c:v>
                </c:pt>
                <c:pt idx="385">
                  <c:v>1402.7869350000003</c:v>
                </c:pt>
                <c:pt idx="386">
                  <c:v>1404.4086540000001</c:v>
                </c:pt>
                <c:pt idx="387">
                  <c:v>1415.7606870000002</c:v>
                </c:pt>
                <c:pt idx="388">
                  <c:v>1428.7344390000001</c:v>
                </c:pt>
                <c:pt idx="389">
                  <c:v>1430.3561580000003</c:v>
                </c:pt>
                <c:pt idx="390">
                  <c:v>1443.3299100000002</c:v>
                </c:pt>
                <c:pt idx="391">
                  <c:v>1449.8167860000003</c:v>
                </c:pt>
                <c:pt idx="392">
                  <c:v>1456.3036620000003</c:v>
                </c:pt>
                <c:pt idx="393">
                  <c:v>1470.8991330000001</c:v>
                </c:pt>
                <c:pt idx="394">
                  <c:v>1474.1425710000003</c:v>
                </c:pt>
                <c:pt idx="395">
                  <c:v>1475.7642900000003</c:v>
                </c:pt>
                <c:pt idx="396">
                  <c:v>1483.8728850000002</c:v>
                </c:pt>
                <c:pt idx="397">
                  <c:v>1496.8466370000001</c:v>
                </c:pt>
                <c:pt idx="398">
                  <c:v>1498.4683560000003</c:v>
                </c:pt>
                <c:pt idx="399">
                  <c:v>1511.4421080000002</c:v>
                </c:pt>
                <c:pt idx="400">
                  <c:v>1513.0638270000004</c:v>
                </c:pt>
                <c:pt idx="401">
                  <c:v>1526.0375790000003</c:v>
                </c:pt>
                <c:pt idx="402">
                  <c:v>1535.7678930000002</c:v>
                </c:pt>
                <c:pt idx="403">
                  <c:v>1540.6330500000001</c:v>
                </c:pt>
                <c:pt idx="404">
                  <c:v>1545.4982070000003</c:v>
                </c:pt>
                <c:pt idx="405">
                  <c:v>1555.2285210000002</c:v>
                </c:pt>
                <c:pt idx="406">
                  <c:v>1568.2022730000001</c:v>
                </c:pt>
                <c:pt idx="407">
                  <c:v>1582.7977440000004</c:v>
                </c:pt>
                <c:pt idx="408">
                  <c:v>1594.1497770000003</c:v>
                </c:pt>
                <c:pt idx="409">
                  <c:v>1597.3932150000001</c:v>
                </c:pt>
                <c:pt idx="410">
                  <c:v>1611.9886860000001</c:v>
                </c:pt>
                <c:pt idx="411">
                  <c:v>1621.7190000000001</c:v>
                </c:pt>
              </c:numCache>
            </c:numRef>
          </c:xVal>
          <c:yVal>
            <c:numRef>
              <c:f>'CO2 full stack'!$G$12:$G$1012</c:f>
              <c:numCache>
                <c:formatCode>#,##0</c:formatCode>
                <c:ptCount val="1001"/>
                <c:pt idx="0">
                  <c:v>35.77559212565189</c:v>
                </c:pt>
                <c:pt idx="1">
                  <c:v>107.32677637695568</c:v>
                </c:pt>
                <c:pt idx="2">
                  <c:v>175.3004014156943</c:v>
                </c:pt>
                <c:pt idx="3">
                  <c:v>239.69646724186771</c:v>
                </c:pt>
                <c:pt idx="4">
                  <c:v>296.93741464291077</c:v>
                </c:pt>
                <c:pt idx="5">
                  <c:v>354.17836204395383</c:v>
                </c:pt>
                <c:pt idx="6">
                  <c:v>414.99686865756206</c:v>
                </c:pt>
                <c:pt idx="7">
                  <c:v>482.97049369630065</c:v>
                </c:pt>
                <c:pt idx="8">
                  <c:v>540.21144109734371</c:v>
                </c:pt>
                <c:pt idx="9">
                  <c:v>597.45238849838677</c:v>
                </c:pt>
                <c:pt idx="10">
                  <c:v>676.15869117482089</c:v>
                </c:pt>
                <c:pt idx="11">
                  <c:v>736.97719778842907</c:v>
                </c:pt>
                <c:pt idx="12">
                  <c:v>797.79570440203725</c:v>
                </c:pt>
                <c:pt idx="13">
                  <c:v>862.19177022821066</c:v>
                </c:pt>
                <c:pt idx="14">
                  <c:v>923.01027684181884</c:v>
                </c:pt>
                <c:pt idx="15">
                  <c:v>998.13902030568784</c:v>
                </c:pt>
                <c:pt idx="16">
                  <c:v>1066.1126453444265</c:v>
                </c:pt>
                <c:pt idx="17">
                  <c:v>1123.3535927454695</c:v>
                </c:pt>
                <c:pt idx="18">
                  <c:v>1202.0598954219038</c:v>
                </c:pt>
                <c:pt idx="19">
                  <c:v>1463.2217179391625</c:v>
                </c:pt>
                <c:pt idx="20">
                  <c:v>1842.4429944710728</c:v>
                </c:pt>
                <c:pt idx="21">
                  <c:v>1906.8390602972463</c:v>
                </c:pt>
                <c:pt idx="22">
                  <c:v>1974.812685335985</c:v>
                </c:pt>
                <c:pt idx="23">
                  <c:v>2940.753672728586</c:v>
                </c:pt>
                <c:pt idx="24">
                  <c:v>2990.8395017044986</c:v>
                </c:pt>
                <c:pt idx="25">
                  <c:v>3055.2355675306721</c:v>
                </c:pt>
                <c:pt idx="26">
                  <c:v>3291.3544755599746</c:v>
                </c:pt>
                <c:pt idx="27">
                  <c:v>3345.0178637484523</c:v>
                </c:pt>
                <c:pt idx="28">
                  <c:v>3398.68125193693</c:v>
                </c:pt>
                <c:pt idx="29">
                  <c:v>3452.3446401254078</c:v>
                </c:pt>
                <c:pt idx="30">
                  <c:v>3502.4304691013203</c:v>
                </c:pt>
                <c:pt idx="31">
                  <c:v>3559.6714165023632</c:v>
                </c:pt>
                <c:pt idx="32">
                  <c:v>3602.6021270531455</c:v>
                </c:pt>
                <c:pt idx="33">
                  <c:v>3652.6879560290581</c:v>
                </c:pt>
                <c:pt idx="34">
                  <c:v>3699.1962257924056</c:v>
                </c:pt>
                <c:pt idx="35">
                  <c:v>3749.2820547683182</c:v>
                </c:pt>
                <c:pt idx="36">
                  <c:v>3799.3678837442308</c:v>
                </c:pt>
                <c:pt idx="37">
                  <c:v>3849.4537127201434</c:v>
                </c:pt>
                <c:pt idx="38">
                  <c:v>3899.5395416960559</c:v>
                </c:pt>
                <c:pt idx="39">
                  <c:v>3949.6253706719685</c:v>
                </c:pt>
                <c:pt idx="40">
                  <c:v>4003.2887588604463</c:v>
                </c:pt>
                <c:pt idx="41">
                  <c:v>4053.3745878363588</c:v>
                </c:pt>
                <c:pt idx="42">
                  <c:v>4103.4604168122714</c:v>
                </c:pt>
                <c:pt idx="43">
                  <c:v>4149.9686865756184</c:v>
                </c:pt>
                <c:pt idx="44">
                  <c:v>4200.054515551531</c:v>
                </c:pt>
                <c:pt idx="45">
                  <c:v>4250.1403445274436</c:v>
                </c:pt>
                <c:pt idx="46">
                  <c:v>4296.6486142907906</c:v>
                </c:pt>
                <c:pt idx="47">
                  <c:v>4346.7344432667032</c:v>
                </c:pt>
                <c:pt idx="48">
                  <c:v>4393.2427130300503</c:v>
                </c:pt>
                <c:pt idx="49">
                  <c:v>4450.4836604310931</c:v>
                </c:pt>
                <c:pt idx="50">
                  <c:v>4500.5694894070057</c:v>
                </c:pt>
                <c:pt idx="51">
                  <c:v>4547.0777591703527</c:v>
                </c:pt>
                <c:pt idx="52">
                  <c:v>4593.5860289336997</c:v>
                </c:pt>
                <c:pt idx="53">
                  <c:v>4643.6718579096123</c:v>
                </c:pt>
                <c:pt idx="54">
                  <c:v>4700.9128053106551</c:v>
                </c:pt>
                <c:pt idx="55">
                  <c:v>4743.8435158614375</c:v>
                </c:pt>
                <c:pt idx="56">
                  <c:v>4793.9293448373501</c:v>
                </c:pt>
                <c:pt idx="57">
                  <c:v>4836.8600553881324</c:v>
                </c:pt>
                <c:pt idx="58">
                  <c:v>4894.1010027891753</c:v>
                </c:pt>
                <c:pt idx="59">
                  <c:v>4940.6092725525223</c:v>
                </c:pt>
                <c:pt idx="60">
                  <c:v>4987.1175423158693</c:v>
                </c:pt>
                <c:pt idx="61">
                  <c:v>5033.6258120792163</c:v>
                </c:pt>
                <c:pt idx="62">
                  <c:v>5087.2892002676945</c:v>
                </c:pt>
                <c:pt idx="63">
                  <c:v>5133.7974700310415</c:v>
                </c:pt>
                <c:pt idx="64">
                  <c:v>5183.8832990069541</c:v>
                </c:pt>
                <c:pt idx="65">
                  <c:v>5230.3915687703011</c:v>
                </c:pt>
                <c:pt idx="66">
                  <c:v>5276.8998385336481</c:v>
                </c:pt>
                <c:pt idx="67">
                  <c:v>5323.4081082969951</c:v>
                </c:pt>
                <c:pt idx="68">
                  <c:v>5366.3388188477775</c:v>
                </c:pt>
                <c:pt idx="69">
                  <c:v>5416.4246478236901</c:v>
                </c:pt>
                <c:pt idx="70">
                  <c:v>5459.3553583744724</c:v>
                </c:pt>
                <c:pt idx="71">
                  <c:v>5513.0187465629506</c:v>
                </c:pt>
                <c:pt idx="72">
                  <c:v>5559.5270163262976</c:v>
                </c:pt>
                <c:pt idx="73">
                  <c:v>5606.0352860896446</c:v>
                </c:pt>
                <c:pt idx="74">
                  <c:v>5663.2762334906874</c:v>
                </c:pt>
                <c:pt idx="75">
                  <c:v>5709.7845032540345</c:v>
                </c:pt>
                <c:pt idx="76">
                  <c:v>5763.4478914425126</c:v>
                </c:pt>
                <c:pt idx="77">
                  <c:v>5806.378601993295</c:v>
                </c:pt>
                <c:pt idx="78">
                  <c:v>5856.4644309692076</c:v>
                </c:pt>
                <c:pt idx="79">
                  <c:v>5906.5502599451202</c:v>
                </c:pt>
                <c:pt idx="80">
                  <c:v>5953.0585297084672</c:v>
                </c:pt>
                <c:pt idx="81">
                  <c:v>6003.1443586843798</c:v>
                </c:pt>
                <c:pt idx="82">
                  <c:v>6049.6526284477268</c:v>
                </c:pt>
                <c:pt idx="83">
                  <c:v>6092.5833389985091</c:v>
                </c:pt>
                <c:pt idx="84">
                  <c:v>6121.203812699031</c:v>
                </c:pt>
                <c:pt idx="85">
                  <c:v>6146.2467271869873</c:v>
                </c:pt>
                <c:pt idx="86">
                  <c:v>6171.2896416749436</c:v>
                </c:pt>
                <c:pt idx="87">
                  <c:v>6192.7549969503343</c:v>
                </c:pt>
                <c:pt idx="88">
                  <c:v>6207.0652338005948</c:v>
                </c:pt>
                <c:pt idx="89">
                  <c:v>6228.5305890759855</c:v>
                </c:pt>
                <c:pt idx="90">
                  <c:v>6249.9959443513762</c:v>
                </c:pt>
                <c:pt idx="91">
                  <c:v>6267.8837404142023</c:v>
                </c:pt>
                <c:pt idx="92">
                  <c:v>6289.349095689593</c:v>
                </c:pt>
                <c:pt idx="93">
                  <c:v>6307.2368917524191</c:v>
                </c:pt>
                <c:pt idx="94">
                  <c:v>6328.7022470278098</c:v>
                </c:pt>
                <c:pt idx="95">
                  <c:v>6357.3227207283317</c:v>
                </c:pt>
                <c:pt idx="96">
                  <c:v>6375.2105167911577</c:v>
                </c:pt>
                <c:pt idx="97">
                  <c:v>6396.6758720665484</c:v>
                </c:pt>
                <c:pt idx="98">
                  <c:v>6418.1412273419392</c:v>
                </c:pt>
                <c:pt idx="99">
                  <c:v>6439.6065826173299</c:v>
                </c:pt>
                <c:pt idx="100">
                  <c:v>6461.0719378927206</c:v>
                </c:pt>
                <c:pt idx="101">
                  <c:v>6478.9597339555467</c:v>
                </c:pt>
                <c:pt idx="102">
                  <c:v>6500.4250892309374</c:v>
                </c:pt>
                <c:pt idx="103">
                  <c:v>6518.3128852937634</c:v>
                </c:pt>
                <c:pt idx="104">
                  <c:v>6758.0093525356315</c:v>
                </c:pt>
                <c:pt idx="105">
                  <c:v>6772.319589385892</c:v>
                </c:pt>
                <c:pt idx="106">
                  <c:v>6790.207385448718</c:v>
                </c:pt>
                <c:pt idx="107">
                  <c:v>6808.0951815115441</c:v>
                </c:pt>
                <c:pt idx="108">
                  <c:v>6829.5605367869348</c:v>
                </c:pt>
                <c:pt idx="109">
                  <c:v>6854.6034512748911</c:v>
                </c:pt>
                <c:pt idx="110">
                  <c:v>6876.0688065502818</c:v>
                </c:pt>
                <c:pt idx="111">
                  <c:v>6893.9566026131079</c:v>
                </c:pt>
                <c:pt idx="112">
                  <c:v>6915.4219578884986</c:v>
                </c:pt>
                <c:pt idx="113">
                  <c:v>6929.7321947387591</c:v>
                </c:pt>
                <c:pt idx="114">
                  <c:v>6951.1975500141498</c:v>
                </c:pt>
                <c:pt idx="115">
                  <c:v>6969.0853460769758</c:v>
                </c:pt>
                <c:pt idx="116">
                  <c:v>6983.3955829272363</c:v>
                </c:pt>
                <c:pt idx="117">
                  <c:v>7051.369207965975</c:v>
                </c:pt>
                <c:pt idx="118">
                  <c:v>7069.257004028801</c:v>
                </c:pt>
                <c:pt idx="119">
                  <c:v>7083.5672408790615</c:v>
                </c:pt>
                <c:pt idx="120">
                  <c:v>7101.4550369418876</c:v>
                </c:pt>
                <c:pt idx="121">
                  <c:v>7126.4979514298439</c:v>
                </c:pt>
                <c:pt idx="122">
                  <c:v>7147.9633067052346</c:v>
                </c:pt>
                <c:pt idx="123">
                  <c:v>7169.4286619806253</c:v>
                </c:pt>
                <c:pt idx="124">
                  <c:v>7190.894017256016</c:v>
                </c:pt>
                <c:pt idx="125">
                  <c:v>7208.7818133188421</c:v>
                </c:pt>
                <c:pt idx="126">
                  <c:v>7223.0920501691025</c:v>
                </c:pt>
                <c:pt idx="127">
                  <c:v>7248.1349646570588</c:v>
                </c:pt>
                <c:pt idx="128">
                  <c:v>7262.4452015073193</c:v>
                </c:pt>
                <c:pt idx="129">
                  <c:v>7276.7554383575798</c:v>
                </c:pt>
                <c:pt idx="130">
                  <c:v>7294.6432344204059</c:v>
                </c:pt>
                <c:pt idx="131">
                  <c:v>7312.5310304832319</c:v>
                </c:pt>
                <c:pt idx="132">
                  <c:v>7333.9963857586226</c:v>
                </c:pt>
                <c:pt idx="133">
                  <c:v>7351.8841818214487</c:v>
                </c:pt>
                <c:pt idx="134">
                  <c:v>7373.3495370968394</c:v>
                </c:pt>
                <c:pt idx="135">
                  <c:v>7391.2373331596655</c:v>
                </c:pt>
                <c:pt idx="136">
                  <c:v>7409.1251292224915</c:v>
                </c:pt>
                <c:pt idx="137">
                  <c:v>7427.0129252853176</c:v>
                </c:pt>
                <c:pt idx="138">
                  <c:v>7444.9007213481436</c:v>
                </c:pt>
                <c:pt idx="139">
                  <c:v>7459.2109581984041</c:v>
                </c:pt>
                <c:pt idx="140">
                  <c:v>7477.0987542612302</c:v>
                </c:pt>
                <c:pt idx="141">
                  <c:v>7498.5641095366209</c:v>
                </c:pt>
                <c:pt idx="142">
                  <c:v>7512.8743463868814</c:v>
                </c:pt>
                <c:pt idx="143">
                  <c:v>7530.7621424497074</c:v>
                </c:pt>
                <c:pt idx="144">
                  <c:v>7555.8050569376637</c:v>
                </c:pt>
                <c:pt idx="145">
                  <c:v>7570.1152937879242</c:v>
                </c:pt>
                <c:pt idx="146">
                  <c:v>7584.4255306381847</c:v>
                </c:pt>
                <c:pt idx="147">
                  <c:v>7609.468445126141</c:v>
                </c:pt>
                <c:pt idx="148">
                  <c:v>7627.356241188967</c:v>
                </c:pt>
                <c:pt idx="149">
                  <c:v>7641.6664780392275</c:v>
                </c:pt>
                <c:pt idx="150">
                  <c:v>7659.5542741020536</c:v>
                </c:pt>
                <c:pt idx="151">
                  <c:v>7677.4420701648796</c:v>
                </c:pt>
                <c:pt idx="152">
                  <c:v>7691.7523070151401</c:v>
                </c:pt>
                <c:pt idx="153">
                  <c:v>7709.6401030779662</c:v>
                </c:pt>
                <c:pt idx="154">
                  <c:v>7731.1054583533569</c:v>
                </c:pt>
                <c:pt idx="155">
                  <c:v>7763.3034912664434</c:v>
                </c:pt>
                <c:pt idx="156">
                  <c:v>7777.6137281167039</c:v>
                </c:pt>
                <c:pt idx="157">
                  <c:v>7791.9239649669644</c:v>
                </c:pt>
                <c:pt idx="158">
                  <c:v>7799.0790833920946</c:v>
                </c:pt>
                <c:pt idx="159">
                  <c:v>7806.2342018172249</c:v>
                </c:pt>
                <c:pt idx="160">
                  <c:v>7809.8117610297904</c:v>
                </c:pt>
                <c:pt idx="161">
                  <c:v>7813.389320242356</c:v>
                </c:pt>
                <c:pt idx="162">
                  <c:v>7820.5444386674862</c:v>
                </c:pt>
                <c:pt idx="163">
                  <c:v>7824.1219978800518</c:v>
                </c:pt>
                <c:pt idx="164">
                  <c:v>7827.6995570926174</c:v>
                </c:pt>
                <c:pt idx="165">
                  <c:v>7834.8546755177476</c:v>
                </c:pt>
                <c:pt idx="166">
                  <c:v>7838.4322347303132</c:v>
                </c:pt>
                <c:pt idx="167">
                  <c:v>7845.5873531554435</c:v>
                </c:pt>
                <c:pt idx="168">
                  <c:v>7849.164912368009</c:v>
                </c:pt>
                <c:pt idx="169">
                  <c:v>7856.3200307931393</c:v>
                </c:pt>
                <c:pt idx="170">
                  <c:v>7859.8975900057048</c:v>
                </c:pt>
                <c:pt idx="171">
                  <c:v>7863.4751492182704</c:v>
                </c:pt>
                <c:pt idx="172">
                  <c:v>7867.052708430836</c:v>
                </c:pt>
                <c:pt idx="173">
                  <c:v>7870.6302676434016</c:v>
                </c:pt>
                <c:pt idx="174">
                  <c:v>7874.2078268559671</c:v>
                </c:pt>
                <c:pt idx="175">
                  <c:v>7877.7853860685327</c:v>
                </c:pt>
                <c:pt idx="176">
                  <c:v>7884.940504493663</c:v>
                </c:pt>
                <c:pt idx="177">
                  <c:v>7888.5180637062285</c:v>
                </c:pt>
                <c:pt idx="178">
                  <c:v>7892.0956229187941</c:v>
                </c:pt>
                <c:pt idx="179">
                  <c:v>7899.2507413439243</c:v>
                </c:pt>
                <c:pt idx="180">
                  <c:v>7902.8283005564899</c:v>
                </c:pt>
                <c:pt idx="181">
                  <c:v>7909.9834189816202</c:v>
                </c:pt>
                <c:pt idx="182">
                  <c:v>7913.5609781941857</c:v>
                </c:pt>
                <c:pt idx="183">
                  <c:v>7920.716096619316</c:v>
                </c:pt>
                <c:pt idx="184">
                  <c:v>7927.8712150444462</c:v>
                </c:pt>
                <c:pt idx="185">
                  <c:v>7935.0263334695765</c:v>
                </c:pt>
                <c:pt idx="186">
                  <c:v>7938.603892682142</c:v>
                </c:pt>
                <c:pt idx="187">
                  <c:v>7942.1814518947076</c:v>
                </c:pt>
                <c:pt idx="188">
                  <c:v>7945.7590111072732</c:v>
                </c:pt>
                <c:pt idx="189">
                  <c:v>7949.3365703198388</c:v>
                </c:pt>
                <c:pt idx="190">
                  <c:v>7952.9141295324043</c:v>
                </c:pt>
                <c:pt idx="191">
                  <c:v>7956.4916887449699</c:v>
                </c:pt>
                <c:pt idx="192">
                  <c:v>7963.6468071701001</c:v>
                </c:pt>
                <c:pt idx="193">
                  <c:v>7970.8019255952304</c:v>
                </c:pt>
                <c:pt idx="194">
                  <c:v>7974.379484807796</c:v>
                </c:pt>
                <c:pt idx="195">
                  <c:v>7977.9570440203615</c:v>
                </c:pt>
                <c:pt idx="196">
                  <c:v>7985.1121624454918</c:v>
                </c:pt>
                <c:pt idx="197">
                  <c:v>7988.6897216580574</c:v>
                </c:pt>
                <c:pt idx="198">
                  <c:v>7992.2672808706229</c:v>
                </c:pt>
                <c:pt idx="199">
                  <c:v>7999.4223992957532</c:v>
                </c:pt>
                <c:pt idx="200">
                  <c:v>8002.9999585083187</c:v>
                </c:pt>
                <c:pt idx="201">
                  <c:v>8006.5775177208843</c:v>
                </c:pt>
                <c:pt idx="202">
                  <c:v>8010.1550769334499</c:v>
                </c:pt>
                <c:pt idx="203">
                  <c:v>8020.8877545711457</c:v>
                </c:pt>
                <c:pt idx="204">
                  <c:v>8028.0428729962759</c:v>
                </c:pt>
                <c:pt idx="205">
                  <c:v>8031.6204322088415</c:v>
                </c:pt>
                <c:pt idx="206">
                  <c:v>8035.1979914214071</c:v>
                </c:pt>
                <c:pt idx="207">
                  <c:v>8042.3531098465373</c:v>
                </c:pt>
                <c:pt idx="208">
                  <c:v>8045.9306690591029</c:v>
                </c:pt>
                <c:pt idx="209">
                  <c:v>8049.5082282716685</c:v>
                </c:pt>
                <c:pt idx="210">
                  <c:v>8056.6633466967987</c:v>
                </c:pt>
                <c:pt idx="211">
                  <c:v>8060.2409059093643</c:v>
                </c:pt>
                <c:pt idx="212">
                  <c:v>8063.8184651219299</c:v>
                </c:pt>
                <c:pt idx="213">
                  <c:v>8067.3960243344955</c:v>
                </c:pt>
                <c:pt idx="214">
                  <c:v>8074.5511427596257</c:v>
                </c:pt>
                <c:pt idx="215">
                  <c:v>8078.1287019721913</c:v>
                </c:pt>
                <c:pt idx="216">
                  <c:v>8088.8613796098871</c:v>
                </c:pt>
                <c:pt idx="217">
                  <c:v>8092.4389388224527</c:v>
                </c:pt>
                <c:pt idx="218">
                  <c:v>8096.0164980350182</c:v>
                </c:pt>
                <c:pt idx="219">
                  <c:v>8099.5940572475838</c:v>
                </c:pt>
                <c:pt idx="220">
                  <c:v>8106.749175672714</c:v>
                </c:pt>
                <c:pt idx="221">
                  <c:v>8110.3267348852796</c:v>
                </c:pt>
                <c:pt idx="222">
                  <c:v>8117.4818533104099</c:v>
                </c:pt>
                <c:pt idx="223">
                  <c:v>8121.0594125229754</c:v>
                </c:pt>
                <c:pt idx="224">
                  <c:v>8128.2145309481057</c:v>
                </c:pt>
                <c:pt idx="225">
                  <c:v>8131.7920901606713</c:v>
                </c:pt>
                <c:pt idx="226">
                  <c:v>8135.3696493732368</c:v>
                </c:pt>
                <c:pt idx="227">
                  <c:v>8138.9472085858024</c:v>
                </c:pt>
                <c:pt idx="228">
                  <c:v>8142.524767798368</c:v>
                </c:pt>
                <c:pt idx="229">
                  <c:v>8146.1023270109335</c:v>
                </c:pt>
                <c:pt idx="230">
                  <c:v>8149.6798862234991</c:v>
                </c:pt>
                <c:pt idx="231">
                  <c:v>8153.2574454360647</c:v>
                </c:pt>
                <c:pt idx="232">
                  <c:v>8156.8350046486303</c:v>
                </c:pt>
                <c:pt idx="233">
                  <c:v>8160.4125638611958</c:v>
                </c:pt>
                <c:pt idx="234">
                  <c:v>8163.9901230737614</c:v>
                </c:pt>
                <c:pt idx="235">
                  <c:v>8167.567682286327</c:v>
                </c:pt>
                <c:pt idx="236">
                  <c:v>8171.1452414988926</c:v>
                </c:pt>
                <c:pt idx="237">
                  <c:v>8174.7228007114581</c:v>
                </c:pt>
                <c:pt idx="238">
                  <c:v>8178.3003599240237</c:v>
                </c:pt>
                <c:pt idx="239">
                  <c:v>8181.8779191365893</c:v>
                </c:pt>
                <c:pt idx="240">
                  <c:v>8185.4554783491549</c:v>
                </c:pt>
                <c:pt idx="241">
                  <c:v>8189.0330375617204</c:v>
                </c:pt>
                <c:pt idx="242">
                  <c:v>8192.610596774286</c:v>
                </c:pt>
                <c:pt idx="243">
                  <c:v>8196.1881559868507</c:v>
                </c:pt>
                <c:pt idx="244">
                  <c:v>8203.3432744119818</c:v>
                </c:pt>
                <c:pt idx="245">
                  <c:v>8206.9208336245465</c:v>
                </c:pt>
                <c:pt idx="246">
                  <c:v>8210.4983928371112</c:v>
                </c:pt>
                <c:pt idx="247">
                  <c:v>8214.0759520496758</c:v>
                </c:pt>
                <c:pt idx="248">
                  <c:v>8217.6535112622405</c:v>
                </c:pt>
                <c:pt idx="249">
                  <c:v>8224.8086296873716</c:v>
                </c:pt>
                <c:pt idx="250">
                  <c:v>8231.9637481125028</c:v>
                </c:pt>
                <c:pt idx="251">
                  <c:v>8235.5413073250675</c:v>
                </c:pt>
                <c:pt idx="252">
                  <c:v>8239.1188665376321</c:v>
                </c:pt>
                <c:pt idx="253">
                  <c:v>8242.6964257501968</c:v>
                </c:pt>
                <c:pt idx="254">
                  <c:v>8246.2739849627615</c:v>
                </c:pt>
                <c:pt idx="255">
                  <c:v>8249.8515441753261</c:v>
                </c:pt>
                <c:pt idx="256">
                  <c:v>8253.4291033878908</c:v>
                </c:pt>
                <c:pt idx="257">
                  <c:v>8257.0066626004555</c:v>
                </c:pt>
                <c:pt idx="258">
                  <c:v>8260.5842218130201</c:v>
                </c:pt>
                <c:pt idx="259">
                  <c:v>8264.1617810255848</c:v>
                </c:pt>
                <c:pt idx="260">
                  <c:v>8267.7393402381495</c:v>
                </c:pt>
                <c:pt idx="261">
                  <c:v>8271.3168994507141</c:v>
                </c:pt>
                <c:pt idx="262">
                  <c:v>8274.8944586632788</c:v>
                </c:pt>
                <c:pt idx="263">
                  <c:v>8278.4720178758434</c:v>
                </c:pt>
                <c:pt idx="264">
                  <c:v>8282.0495770884081</c:v>
                </c:pt>
                <c:pt idx="265">
                  <c:v>8289.2046955135393</c:v>
                </c:pt>
                <c:pt idx="266">
                  <c:v>8292.7822547261039</c:v>
                </c:pt>
                <c:pt idx="267">
                  <c:v>8296.3598139386686</c:v>
                </c:pt>
                <c:pt idx="268">
                  <c:v>8299.9373731512333</c:v>
                </c:pt>
                <c:pt idx="269">
                  <c:v>8303.5149323637979</c:v>
                </c:pt>
                <c:pt idx="270">
                  <c:v>8307.0924915763626</c:v>
                </c:pt>
                <c:pt idx="271">
                  <c:v>8310.6700507889273</c:v>
                </c:pt>
                <c:pt idx="272">
                  <c:v>8314.2476100014919</c:v>
                </c:pt>
                <c:pt idx="273">
                  <c:v>8317.8251692140566</c:v>
                </c:pt>
                <c:pt idx="274">
                  <c:v>8321.4027284266213</c:v>
                </c:pt>
                <c:pt idx="275">
                  <c:v>8324.9802876391859</c:v>
                </c:pt>
                <c:pt idx="276">
                  <c:v>8328.5578468517506</c:v>
                </c:pt>
                <c:pt idx="277">
                  <c:v>8332.1354060643152</c:v>
                </c:pt>
                <c:pt idx="278">
                  <c:v>8339.2905244894464</c:v>
                </c:pt>
                <c:pt idx="279">
                  <c:v>8342.8680837020111</c:v>
                </c:pt>
                <c:pt idx="280">
                  <c:v>8346.4456429145757</c:v>
                </c:pt>
                <c:pt idx="281">
                  <c:v>8350.0232021271404</c:v>
                </c:pt>
                <c:pt idx="282">
                  <c:v>8353.6007613397051</c:v>
                </c:pt>
                <c:pt idx="283">
                  <c:v>8357.1783205522697</c:v>
                </c:pt>
                <c:pt idx="284">
                  <c:v>8360.7558797648344</c:v>
                </c:pt>
                <c:pt idx="285">
                  <c:v>8364.3334389773991</c:v>
                </c:pt>
                <c:pt idx="286">
                  <c:v>8367.9109981899637</c:v>
                </c:pt>
                <c:pt idx="287">
                  <c:v>8371.4885574025284</c:v>
                </c:pt>
                <c:pt idx="288">
                  <c:v>8375.0661166150931</c:v>
                </c:pt>
                <c:pt idx="289">
                  <c:v>8378.6436758276577</c:v>
                </c:pt>
                <c:pt idx="290">
                  <c:v>8382.2212350402224</c:v>
                </c:pt>
                <c:pt idx="291">
                  <c:v>8385.798794252787</c:v>
                </c:pt>
                <c:pt idx="292">
                  <c:v>8389.3763534653517</c:v>
                </c:pt>
                <c:pt idx="293">
                  <c:v>8392.9539126779164</c:v>
                </c:pt>
                <c:pt idx="294">
                  <c:v>8396.531471890481</c:v>
                </c:pt>
                <c:pt idx="295">
                  <c:v>8400.1090311030457</c:v>
                </c:pt>
                <c:pt idx="296">
                  <c:v>8403.6865903156104</c:v>
                </c:pt>
                <c:pt idx="297">
                  <c:v>8407.264149528175</c:v>
                </c:pt>
                <c:pt idx="298">
                  <c:v>8410.8417087407397</c:v>
                </c:pt>
                <c:pt idx="299">
                  <c:v>8414.4192679533044</c:v>
                </c:pt>
                <c:pt idx="300">
                  <c:v>8421.5743863784355</c:v>
                </c:pt>
                <c:pt idx="301">
                  <c:v>8425.1519455910002</c:v>
                </c:pt>
                <c:pt idx="302">
                  <c:v>8432.3070640161313</c:v>
                </c:pt>
                <c:pt idx="303">
                  <c:v>8435.884623228696</c:v>
                </c:pt>
                <c:pt idx="304">
                  <c:v>8439.4621824412607</c:v>
                </c:pt>
                <c:pt idx="305">
                  <c:v>8443.0397416538253</c:v>
                </c:pt>
                <c:pt idx="306">
                  <c:v>8446.61730086639</c:v>
                </c:pt>
                <c:pt idx="307">
                  <c:v>8450.1948600789547</c:v>
                </c:pt>
                <c:pt idx="308">
                  <c:v>8453.7724192915193</c:v>
                </c:pt>
                <c:pt idx="309">
                  <c:v>8457.349978504084</c:v>
                </c:pt>
                <c:pt idx="310">
                  <c:v>8460.9275377166487</c:v>
                </c:pt>
                <c:pt idx="311">
                  <c:v>8464.5050969292133</c:v>
                </c:pt>
                <c:pt idx="312">
                  <c:v>8468.082656141778</c:v>
                </c:pt>
                <c:pt idx="313">
                  <c:v>8471.6602153543427</c:v>
                </c:pt>
                <c:pt idx="314">
                  <c:v>8475.2377745669073</c:v>
                </c:pt>
                <c:pt idx="315">
                  <c:v>8478.815333779472</c:v>
                </c:pt>
                <c:pt idx="316">
                  <c:v>8482.3928929920366</c:v>
                </c:pt>
                <c:pt idx="317">
                  <c:v>8485.9704522046013</c:v>
                </c:pt>
                <c:pt idx="318">
                  <c:v>8489.548011417166</c:v>
                </c:pt>
                <c:pt idx="319">
                  <c:v>8496.7031298422971</c:v>
                </c:pt>
                <c:pt idx="320">
                  <c:v>8500.2806890548618</c:v>
                </c:pt>
                <c:pt idx="321">
                  <c:v>8503.8582482674265</c:v>
                </c:pt>
                <c:pt idx="322">
                  <c:v>8507.4358074799911</c:v>
                </c:pt>
                <c:pt idx="323">
                  <c:v>8511.0133666925558</c:v>
                </c:pt>
                <c:pt idx="324">
                  <c:v>8514.5909259051205</c:v>
                </c:pt>
                <c:pt idx="325">
                  <c:v>8518.1684851176851</c:v>
                </c:pt>
                <c:pt idx="326">
                  <c:v>8525.3236035428163</c:v>
                </c:pt>
                <c:pt idx="327">
                  <c:v>8528.9011627553809</c:v>
                </c:pt>
                <c:pt idx="328">
                  <c:v>8532.4787219679456</c:v>
                </c:pt>
                <c:pt idx="329">
                  <c:v>8539.6338403930768</c:v>
                </c:pt>
                <c:pt idx="330">
                  <c:v>8543.2113996056414</c:v>
                </c:pt>
                <c:pt idx="331">
                  <c:v>8546.7889588182061</c:v>
                </c:pt>
                <c:pt idx="332">
                  <c:v>8550.3665180307707</c:v>
                </c:pt>
                <c:pt idx="333">
                  <c:v>8553.9440772433354</c:v>
                </c:pt>
                <c:pt idx="334">
                  <c:v>8557.5216364559001</c:v>
                </c:pt>
                <c:pt idx="335">
                  <c:v>8561.0991956684647</c:v>
                </c:pt>
                <c:pt idx="336">
                  <c:v>8564.6767548810294</c:v>
                </c:pt>
                <c:pt idx="337">
                  <c:v>8568.2543140935941</c:v>
                </c:pt>
                <c:pt idx="338">
                  <c:v>8571.8318733061587</c:v>
                </c:pt>
                <c:pt idx="339">
                  <c:v>8575.4094325187234</c:v>
                </c:pt>
                <c:pt idx="340">
                  <c:v>8578.9869917312881</c:v>
                </c:pt>
                <c:pt idx="341">
                  <c:v>8582.5645509438527</c:v>
                </c:pt>
                <c:pt idx="342">
                  <c:v>8672.0035312579821</c:v>
                </c:pt>
                <c:pt idx="343">
                  <c:v>8675.5810904705468</c:v>
                </c:pt>
                <c:pt idx="344">
                  <c:v>8679.1586496831114</c:v>
                </c:pt>
                <c:pt idx="345">
                  <c:v>8682.7362088956761</c:v>
                </c:pt>
                <c:pt idx="346">
                  <c:v>8689.8913273208072</c:v>
                </c:pt>
                <c:pt idx="347">
                  <c:v>8693.4688865333719</c:v>
                </c:pt>
                <c:pt idx="348">
                  <c:v>8697.0464457459366</c:v>
                </c:pt>
                <c:pt idx="349">
                  <c:v>8700.6240049585012</c:v>
                </c:pt>
                <c:pt idx="350">
                  <c:v>8707.7791233836324</c:v>
                </c:pt>
                <c:pt idx="351">
                  <c:v>8711.3566825961971</c:v>
                </c:pt>
                <c:pt idx="352">
                  <c:v>8714.9342418087617</c:v>
                </c:pt>
                <c:pt idx="353">
                  <c:v>8718.5118010213264</c:v>
                </c:pt>
                <c:pt idx="354">
                  <c:v>8722.0893602338911</c:v>
                </c:pt>
                <c:pt idx="355">
                  <c:v>8725.6669194464557</c:v>
                </c:pt>
                <c:pt idx="356">
                  <c:v>8729.2444786590204</c:v>
                </c:pt>
                <c:pt idx="357">
                  <c:v>8732.8220378715851</c:v>
                </c:pt>
                <c:pt idx="358">
                  <c:v>8736.3995970841497</c:v>
                </c:pt>
                <c:pt idx="359">
                  <c:v>8739.9771562967144</c:v>
                </c:pt>
                <c:pt idx="360">
                  <c:v>8743.554715509279</c:v>
                </c:pt>
                <c:pt idx="361">
                  <c:v>8747.1322747218437</c:v>
                </c:pt>
                <c:pt idx="362">
                  <c:v>8750.7098339344084</c:v>
                </c:pt>
                <c:pt idx="363">
                  <c:v>8754.287393146973</c:v>
                </c:pt>
                <c:pt idx="364">
                  <c:v>8757.8649523595377</c:v>
                </c:pt>
                <c:pt idx="365">
                  <c:v>8761.4425115721024</c:v>
                </c:pt>
                <c:pt idx="366">
                  <c:v>8765.020070784667</c:v>
                </c:pt>
                <c:pt idx="367">
                  <c:v>8768.5976299972317</c:v>
                </c:pt>
                <c:pt idx="368">
                  <c:v>8772.1751892097964</c:v>
                </c:pt>
                <c:pt idx="369">
                  <c:v>8775.752748422361</c:v>
                </c:pt>
                <c:pt idx="370">
                  <c:v>8782.9078668474922</c:v>
                </c:pt>
                <c:pt idx="371">
                  <c:v>8786.4854260600569</c:v>
                </c:pt>
                <c:pt idx="372">
                  <c:v>8790.0629852726215</c:v>
                </c:pt>
                <c:pt idx="373">
                  <c:v>8793.6405444851862</c:v>
                </c:pt>
                <c:pt idx="374">
                  <c:v>8797.2181036977508</c:v>
                </c:pt>
                <c:pt idx="375">
                  <c:v>8800.7956629103155</c:v>
                </c:pt>
                <c:pt idx="376">
                  <c:v>8804.3732221228802</c:v>
                </c:pt>
                <c:pt idx="377">
                  <c:v>8807.9507813354448</c:v>
                </c:pt>
                <c:pt idx="378">
                  <c:v>8811.5283405480095</c:v>
                </c:pt>
                <c:pt idx="379">
                  <c:v>8815.1058997605742</c:v>
                </c:pt>
                <c:pt idx="380">
                  <c:v>8818.6834589731388</c:v>
                </c:pt>
                <c:pt idx="381">
                  <c:v>8822.2610181857035</c:v>
                </c:pt>
                <c:pt idx="382">
                  <c:v>8825.8385773982682</c:v>
                </c:pt>
                <c:pt idx="383">
                  <c:v>8829.4161366108328</c:v>
                </c:pt>
                <c:pt idx="384">
                  <c:v>8836.571255035964</c:v>
                </c:pt>
                <c:pt idx="385">
                  <c:v>8840.1488142485287</c:v>
                </c:pt>
                <c:pt idx="386">
                  <c:v>8843.7263734610933</c:v>
                </c:pt>
                <c:pt idx="387">
                  <c:v>8847.303932673658</c:v>
                </c:pt>
                <c:pt idx="388">
                  <c:v>8850.8814918862226</c:v>
                </c:pt>
                <c:pt idx="389">
                  <c:v>8854.4590510987873</c:v>
                </c:pt>
                <c:pt idx="390">
                  <c:v>8861.6141695239185</c:v>
                </c:pt>
                <c:pt idx="391">
                  <c:v>8865.1917287364831</c:v>
                </c:pt>
                <c:pt idx="392">
                  <c:v>8868.7692879490478</c:v>
                </c:pt>
                <c:pt idx="393">
                  <c:v>8872.3468471616125</c:v>
                </c:pt>
                <c:pt idx="394">
                  <c:v>8875.9244063741771</c:v>
                </c:pt>
                <c:pt idx="395">
                  <c:v>8879.5019655867418</c:v>
                </c:pt>
                <c:pt idx="396">
                  <c:v>8883.0795247993065</c:v>
                </c:pt>
                <c:pt idx="397">
                  <c:v>8886.6570840118711</c:v>
                </c:pt>
                <c:pt idx="398">
                  <c:v>8890.2346432244358</c:v>
                </c:pt>
                <c:pt idx="399">
                  <c:v>8893.8122024370005</c:v>
                </c:pt>
                <c:pt idx="400">
                  <c:v>8897.3897616495651</c:v>
                </c:pt>
                <c:pt idx="401">
                  <c:v>8900.9673208621298</c:v>
                </c:pt>
                <c:pt idx="402">
                  <c:v>8904.5448800746944</c:v>
                </c:pt>
                <c:pt idx="403">
                  <c:v>8908.1224392872591</c:v>
                </c:pt>
                <c:pt idx="404">
                  <c:v>8915.2775577123903</c:v>
                </c:pt>
                <c:pt idx="405">
                  <c:v>8918.8551169249549</c:v>
                </c:pt>
                <c:pt idx="406">
                  <c:v>8922.4326761375196</c:v>
                </c:pt>
                <c:pt idx="407">
                  <c:v>8926.0102353500843</c:v>
                </c:pt>
                <c:pt idx="408">
                  <c:v>8929.5877945626489</c:v>
                </c:pt>
                <c:pt idx="409">
                  <c:v>8933.1653537752136</c:v>
                </c:pt>
                <c:pt idx="410">
                  <c:v>8936.7429129877783</c:v>
                </c:pt>
                <c:pt idx="411">
                  <c:v>10231.819347936376</c:v>
                </c:pt>
              </c:numCache>
            </c:numRef>
          </c:yVal>
          <c:smooth val="0"/>
          <c:extLst>
            <c:ext xmlns:c16="http://schemas.microsoft.com/office/drawing/2014/chart" uri="{C3380CC4-5D6E-409C-BE32-E72D297353CC}">
              <c16:uniqueId val="{00000000-288A-4FC8-B652-4B58B4779F76}"/>
            </c:ext>
          </c:extLst>
        </c:ser>
        <c:ser>
          <c:idx val="1"/>
          <c:order val="1"/>
          <c:spPr>
            <a:ln w="12700" cap="rnd">
              <a:solidFill>
                <a:schemeClr val="accent2">
                  <a:lumMod val="75000"/>
                </a:schemeClr>
              </a:solidFill>
              <a:round/>
            </a:ln>
            <a:effectLst/>
          </c:spPr>
          <c:marker>
            <c:symbol val="none"/>
          </c:marker>
          <c:xVal>
            <c:numRef>
              <c:f>'CO2 full stack'!$E$12:$E$1012</c:f>
              <c:numCache>
                <c:formatCode>"$"#,##0.00</c:formatCode>
                <c:ptCount val="1001"/>
                <c:pt idx="0">
                  <c:v>0</c:v>
                </c:pt>
                <c:pt idx="1">
                  <c:v>1.6217190000000001</c:v>
                </c:pt>
                <c:pt idx="2">
                  <c:v>3.2434380000000003</c:v>
                </c:pt>
                <c:pt idx="3">
                  <c:v>4.8651570000000008</c:v>
                </c:pt>
                <c:pt idx="4">
                  <c:v>6.4868760000000005</c:v>
                </c:pt>
                <c:pt idx="5">
                  <c:v>8.1085950000000011</c:v>
                </c:pt>
                <c:pt idx="6">
                  <c:v>9.7303140000000017</c:v>
                </c:pt>
                <c:pt idx="7">
                  <c:v>11.352033000000002</c:v>
                </c:pt>
                <c:pt idx="8">
                  <c:v>12.973752000000001</c:v>
                </c:pt>
                <c:pt idx="9">
                  <c:v>14.595471000000002</c:v>
                </c:pt>
                <c:pt idx="10">
                  <c:v>16.217190000000002</c:v>
                </c:pt>
                <c:pt idx="11">
                  <c:v>17.838909000000005</c:v>
                </c:pt>
                <c:pt idx="12">
                  <c:v>19.460628000000003</c:v>
                </c:pt>
                <c:pt idx="13">
                  <c:v>21.082347000000002</c:v>
                </c:pt>
                <c:pt idx="14">
                  <c:v>22.704066000000005</c:v>
                </c:pt>
                <c:pt idx="15">
                  <c:v>24.325785000000003</c:v>
                </c:pt>
                <c:pt idx="16">
                  <c:v>25.947504000000002</c:v>
                </c:pt>
                <c:pt idx="17">
                  <c:v>27.569223000000004</c:v>
                </c:pt>
                <c:pt idx="18">
                  <c:v>29.190942000000003</c:v>
                </c:pt>
                <c:pt idx="19">
                  <c:v>30.812661000000006</c:v>
                </c:pt>
                <c:pt idx="20">
                  <c:v>32.434380000000004</c:v>
                </c:pt>
                <c:pt idx="21">
                  <c:v>34.056099000000003</c:v>
                </c:pt>
                <c:pt idx="22">
                  <c:v>35.677818000000009</c:v>
                </c:pt>
                <c:pt idx="23">
                  <c:v>37.299537000000001</c:v>
                </c:pt>
                <c:pt idx="24">
                  <c:v>38.921256000000007</c:v>
                </c:pt>
                <c:pt idx="25">
                  <c:v>40.542975000000006</c:v>
                </c:pt>
                <c:pt idx="26">
                  <c:v>42.164694000000004</c:v>
                </c:pt>
                <c:pt idx="27">
                  <c:v>43.78641300000001</c:v>
                </c:pt>
                <c:pt idx="28">
                  <c:v>45.408132000000009</c:v>
                </c:pt>
                <c:pt idx="29">
                  <c:v>47.029851000000008</c:v>
                </c:pt>
                <c:pt idx="30">
                  <c:v>48.651570000000007</c:v>
                </c:pt>
                <c:pt idx="31">
                  <c:v>50.273289000000005</c:v>
                </c:pt>
                <c:pt idx="32">
                  <c:v>51.895008000000004</c:v>
                </c:pt>
                <c:pt idx="33">
                  <c:v>53.51672700000001</c:v>
                </c:pt>
                <c:pt idx="34">
                  <c:v>55.138446000000009</c:v>
                </c:pt>
                <c:pt idx="35">
                  <c:v>56.760165000000001</c:v>
                </c:pt>
                <c:pt idx="36">
                  <c:v>58.381884000000007</c:v>
                </c:pt>
                <c:pt idx="37">
                  <c:v>60.003603000000005</c:v>
                </c:pt>
                <c:pt idx="38">
                  <c:v>61.625322000000011</c:v>
                </c:pt>
                <c:pt idx="39">
                  <c:v>63.24704100000001</c:v>
                </c:pt>
                <c:pt idx="40">
                  <c:v>64.868760000000009</c:v>
                </c:pt>
                <c:pt idx="41">
                  <c:v>66.490479000000008</c:v>
                </c:pt>
                <c:pt idx="42">
                  <c:v>68.112198000000006</c:v>
                </c:pt>
                <c:pt idx="43">
                  <c:v>69.733917000000005</c:v>
                </c:pt>
                <c:pt idx="44">
                  <c:v>71.355636000000018</c:v>
                </c:pt>
                <c:pt idx="45">
                  <c:v>72.977355000000017</c:v>
                </c:pt>
                <c:pt idx="46">
                  <c:v>74.599074000000002</c:v>
                </c:pt>
                <c:pt idx="47">
                  <c:v>76.220793000000015</c:v>
                </c:pt>
                <c:pt idx="48">
                  <c:v>77.842512000000013</c:v>
                </c:pt>
                <c:pt idx="49">
                  <c:v>79.464231000000012</c:v>
                </c:pt>
                <c:pt idx="50">
                  <c:v>81.085950000000011</c:v>
                </c:pt>
                <c:pt idx="51">
                  <c:v>82.70766900000001</c:v>
                </c:pt>
                <c:pt idx="52">
                  <c:v>84.329388000000009</c:v>
                </c:pt>
                <c:pt idx="53">
                  <c:v>85.951107000000007</c:v>
                </c:pt>
                <c:pt idx="54">
                  <c:v>87.57282600000002</c:v>
                </c:pt>
                <c:pt idx="55">
                  <c:v>89.194545000000019</c:v>
                </c:pt>
                <c:pt idx="56">
                  <c:v>90.816264000000018</c:v>
                </c:pt>
                <c:pt idx="57">
                  <c:v>92.437983000000017</c:v>
                </c:pt>
                <c:pt idx="58">
                  <c:v>94.059702000000016</c:v>
                </c:pt>
                <c:pt idx="59">
                  <c:v>95.681421000000014</c:v>
                </c:pt>
                <c:pt idx="60">
                  <c:v>97.303140000000013</c:v>
                </c:pt>
                <c:pt idx="61">
                  <c:v>98.924859000000026</c:v>
                </c:pt>
                <c:pt idx="62">
                  <c:v>100.54657800000001</c:v>
                </c:pt>
                <c:pt idx="63">
                  <c:v>102.16829700000002</c:v>
                </c:pt>
                <c:pt idx="64">
                  <c:v>103.79001600000001</c:v>
                </c:pt>
                <c:pt idx="65">
                  <c:v>105.41173500000001</c:v>
                </c:pt>
                <c:pt idx="66">
                  <c:v>107.03345400000002</c:v>
                </c:pt>
                <c:pt idx="67">
                  <c:v>108.655173</c:v>
                </c:pt>
                <c:pt idx="68">
                  <c:v>110.27689200000002</c:v>
                </c:pt>
                <c:pt idx="69">
                  <c:v>111.89861100000002</c:v>
                </c:pt>
                <c:pt idx="70">
                  <c:v>113.52033</c:v>
                </c:pt>
                <c:pt idx="71">
                  <c:v>115.14204900000001</c:v>
                </c:pt>
                <c:pt idx="72">
                  <c:v>116.76376800000001</c:v>
                </c:pt>
                <c:pt idx="73">
                  <c:v>118.38548700000003</c:v>
                </c:pt>
                <c:pt idx="74">
                  <c:v>120.00720600000001</c:v>
                </c:pt>
                <c:pt idx="75">
                  <c:v>121.62892500000001</c:v>
                </c:pt>
                <c:pt idx="76">
                  <c:v>123.25064400000002</c:v>
                </c:pt>
                <c:pt idx="77">
                  <c:v>124.87236300000001</c:v>
                </c:pt>
                <c:pt idx="78">
                  <c:v>126.49408200000002</c:v>
                </c:pt>
                <c:pt idx="79">
                  <c:v>128.115801</c:v>
                </c:pt>
                <c:pt idx="80">
                  <c:v>129.73752000000002</c:v>
                </c:pt>
                <c:pt idx="81">
                  <c:v>131.35923900000003</c:v>
                </c:pt>
                <c:pt idx="82">
                  <c:v>132.98095800000002</c:v>
                </c:pt>
                <c:pt idx="83">
                  <c:v>134.60267700000003</c:v>
                </c:pt>
                <c:pt idx="84">
                  <c:v>136.22439600000001</c:v>
                </c:pt>
                <c:pt idx="85">
                  <c:v>137.84611500000003</c:v>
                </c:pt>
                <c:pt idx="86">
                  <c:v>139.46783400000001</c:v>
                </c:pt>
                <c:pt idx="87">
                  <c:v>141.08955300000002</c:v>
                </c:pt>
                <c:pt idx="88">
                  <c:v>142.71127200000004</c:v>
                </c:pt>
                <c:pt idx="89">
                  <c:v>144.33299100000002</c:v>
                </c:pt>
                <c:pt idx="90">
                  <c:v>145.95471000000003</c:v>
                </c:pt>
                <c:pt idx="91">
                  <c:v>147.57642900000002</c:v>
                </c:pt>
                <c:pt idx="92">
                  <c:v>149.198148</c:v>
                </c:pt>
                <c:pt idx="93">
                  <c:v>150.81986700000002</c:v>
                </c:pt>
                <c:pt idx="94">
                  <c:v>152.44158600000003</c:v>
                </c:pt>
                <c:pt idx="95">
                  <c:v>154.06330500000004</c:v>
                </c:pt>
                <c:pt idx="96">
                  <c:v>155.68502400000003</c:v>
                </c:pt>
                <c:pt idx="97">
                  <c:v>157.30674300000001</c:v>
                </c:pt>
                <c:pt idx="98">
                  <c:v>158.92846200000002</c:v>
                </c:pt>
                <c:pt idx="99">
                  <c:v>160.55018100000001</c:v>
                </c:pt>
                <c:pt idx="100">
                  <c:v>162.17190000000002</c:v>
                </c:pt>
                <c:pt idx="101">
                  <c:v>163.79361900000004</c:v>
                </c:pt>
                <c:pt idx="102">
                  <c:v>165.41533800000002</c:v>
                </c:pt>
                <c:pt idx="103">
                  <c:v>167.03705700000003</c:v>
                </c:pt>
                <c:pt idx="104">
                  <c:v>168.65877600000002</c:v>
                </c:pt>
                <c:pt idx="105">
                  <c:v>170.28049500000003</c:v>
                </c:pt>
                <c:pt idx="106">
                  <c:v>171.90221400000001</c:v>
                </c:pt>
                <c:pt idx="107">
                  <c:v>173.52393300000003</c:v>
                </c:pt>
                <c:pt idx="108">
                  <c:v>175.14565200000004</c:v>
                </c:pt>
                <c:pt idx="109">
                  <c:v>176.76737100000003</c:v>
                </c:pt>
                <c:pt idx="110">
                  <c:v>178.38909000000004</c:v>
                </c:pt>
                <c:pt idx="111">
                  <c:v>180.01080900000002</c:v>
                </c:pt>
                <c:pt idx="112">
                  <c:v>181.63252800000004</c:v>
                </c:pt>
                <c:pt idx="113">
                  <c:v>183.25424700000002</c:v>
                </c:pt>
                <c:pt idx="114">
                  <c:v>184.87596600000003</c:v>
                </c:pt>
                <c:pt idx="115">
                  <c:v>186.49768500000005</c:v>
                </c:pt>
                <c:pt idx="116">
                  <c:v>188.11940400000003</c:v>
                </c:pt>
                <c:pt idx="117">
                  <c:v>189.74112300000004</c:v>
                </c:pt>
                <c:pt idx="118">
                  <c:v>191.36284200000003</c:v>
                </c:pt>
                <c:pt idx="119">
                  <c:v>192.98456100000001</c:v>
                </c:pt>
                <c:pt idx="120">
                  <c:v>194.60628000000003</c:v>
                </c:pt>
                <c:pt idx="121">
                  <c:v>196.22799900000004</c:v>
                </c:pt>
                <c:pt idx="122">
                  <c:v>197.84971800000005</c:v>
                </c:pt>
                <c:pt idx="123">
                  <c:v>199.47143700000004</c:v>
                </c:pt>
                <c:pt idx="124">
                  <c:v>201.09315600000002</c:v>
                </c:pt>
                <c:pt idx="125">
                  <c:v>202.71487500000001</c:v>
                </c:pt>
                <c:pt idx="126">
                  <c:v>204.33659400000005</c:v>
                </c:pt>
                <c:pt idx="127">
                  <c:v>205.95831300000003</c:v>
                </c:pt>
                <c:pt idx="128">
                  <c:v>207.58003200000002</c:v>
                </c:pt>
                <c:pt idx="129">
                  <c:v>209.20175100000003</c:v>
                </c:pt>
                <c:pt idx="130">
                  <c:v>210.82347000000001</c:v>
                </c:pt>
                <c:pt idx="131">
                  <c:v>212.44518900000006</c:v>
                </c:pt>
                <c:pt idx="132">
                  <c:v>214.06690800000004</c:v>
                </c:pt>
                <c:pt idx="133">
                  <c:v>215.68862700000003</c:v>
                </c:pt>
                <c:pt idx="134">
                  <c:v>217.31034600000001</c:v>
                </c:pt>
                <c:pt idx="135">
                  <c:v>218.93206500000002</c:v>
                </c:pt>
                <c:pt idx="136">
                  <c:v>220.55378400000004</c:v>
                </c:pt>
                <c:pt idx="137">
                  <c:v>222.17550300000005</c:v>
                </c:pt>
                <c:pt idx="138">
                  <c:v>223.79722200000003</c:v>
                </c:pt>
                <c:pt idx="139">
                  <c:v>225.41894100000002</c:v>
                </c:pt>
                <c:pt idx="140">
                  <c:v>227.04066</c:v>
                </c:pt>
                <c:pt idx="141">
                  <c:v>228.66237900000004</c:v>
                </c:pt>
                <c:pt idx="142">
                  <c:v>230.28409800000003</c:v>
                </c:pt>
                <c:pt idx="143">
                  <c:v>231.90581700000004</c:v>
                </c:pt>
                <c:pt idx="144">
                  <c:v>233.52753600000003</c:v>
                </c:pt>
                <c:pt idx="145">
                  <c:v>235.14925500000001</c:v>
                </c:pt>
                <c:pt idx="146">
                  <c:v>236.77097400000005</c:v>
                </c:pt>
                <c:pt idx="147">
                  <c:v>238.39269300000004</c:v>
                </c:pt>
                <c:pt idx="148">
                  <c:v>240.01441200000002</c:v>
                </c:pt>
                <c:pt idx="149">
                  <c:v>241.63613100000003</c:v>
                </c:pt>
                <c:pt idx="150">
                  <c:v>243.25785000000002</c:v>
                </c:pt>
                <c:pt idx="151">
                  <c:v>244.87956900000006</c:v>
                </c:pt>
                <c:pt idx="152">
                  <c:v>246.50128800000005</c:v>
                </c:pt>
                <c:pt idx="153">
                  <c:v>248.12300700000003</c:v>
                </c:pt>
                <c:pt idx="154">
                  <c:v>249.74472600000001</c:v>
                </c:pt>
                <c:pt idx="155">
                  <c:v>251.36644500000003</c:v>
                </c:pt>
                <c:pt idx="156">
                  <c:v>252.98816400000004</c:v>
                </c:pt>
                <c:pt idx="157">
                  <c:v>254.60988300000005</c:v>
                </c:pt>
                <c:pt idx="158">
                  <c:v>256.23160200000001</c:v>
                </c:pt>
                <c:pt idx="159">
                  <c:v>261.09675900000008</c:v>
                </c:pt>
                <c:pt idx="160">
                  <c:v>262.71847800000006</c:v>
                </c:pt>
                <c:pt idx="161">
                  <c:v>265.96191600000003</c:v>
                </c:pt>
                <c:pt idx="162">
                  <c:v>267.58363500000007</c:v>
                </c:pt>
                <c:pt idx="163">
                  <c:v>270.82707300000004</c:v>
                </c:pt>
                <c:pt idx="164">
                  <c:v>272.44879200000003</c:v>
                </c:pt>
                <c:pt idx="165">
                  <c:v>274.07051100000001</c:v>
                </c:pt>
                <c:pt idx="166">
                  <c:v>275.69223000000005</c:v>
                </c:pt>
                <c:pt idx="167">
                  <c:v>278.93566800000002</c:v>
                </c:pt>
                <c:pt idx="168">
                  <c:v>280.55738700000006</c:v>
                </c:pt>
                <c:pt idx="169">
                  <c:v>285.42254400000007</c:v>
                </c:pt>
                <c:pt idx="170">
                  <c:v>287.04426300000006</c:v>
                </c:pt>
                <c:pt idx="171">
                  <c:v>288.66598200000004</c:v>
                </c:pt>
                <c:pt idx="172">
                  <c:v>290.28770100000003</c:v>
                </c:pt>
                <c:pt idx="173">
                  <c:v>291.90942000000007</c:v>
                </c:pt>
                <c:pt idx="174">
                  <c:v>293.53113900000005</c:v>
                </c:pt>
                <c:pt idx="175">
                  <c:v>295.15285800000004</c:v>
                </c:pt>
                <c:pt idx="176">
                  <c:v>298.39629600000001</c:v>
                </c:pt>
                <c:pt idx="177">
                  <c:v>300.01801500000005</c:v>
                </c:pt>
                <c:pt idx="178">
                  <c:v>301.63973400000003</c:v>
                </c:pt>
                <c:pt idx="179">
                  <c:v>304.88317200000006</c:v>
                </c:pt>
                <c:pt idx="180">
                  <c:v>306.50489100000004</c:v>
                </c:pt>
                <c:pt idx="181">
                  <c:v>308.12661000000008</c:v>
                </c:pt>
                <c:pt idx="182">
                  <c:v>309.74832900000007</c:v>
                </c:pt>
                <c:pt idx="183">
                  <c:v>311.37004800000005</c:v>
                </c:pt>
                <c:pt idx="184">
                  <c:v>314.61348600000002</c:v>
                </c:pt>
                <c:pt idx="185">
                  <c:v>316.23520500000006</c:v>
                </c:pt>
                <c:pt idx="186">
                  <c:v>321.10036200000002</c:v>
                </c:pt>
                <c:pt idx="187">
                  <c:v>322.722081</c:v>
                </c:pt>
                <c:pt idx="188">
                  <c:v>324.34380000000004</c:v>
                </c:pt>
                <c:pt idx="189">
                  <c:v>325.96551900000003</c:v>
                </c:pt>
                <c:pt idx="190">
                  <c:v>329.20895700000005</c:v>
                </c:pt>
                <c:pt idx="191">
                  <c:v>330.83067600000004</c:v>
                </c:pt>
                <c:pt idx="192">
                  <c:v>335.69583300000005</c:v>
                </c:pt>
                <c:pt idx="193">
                  <c:v>337.31755200000003</c:v>
                </c:pt>
                <c:pt idx="194">
                  <c:v>342.18270900000005</c:v>
                </c:pt>
                <c:pt idx="195">
                  <c:v>343.80442800000003</c:v>
                </c:pt>
                <c:pt idx="196">
                  <c:v>350.29130400000008</c:v>
                </c:pt>
                <c:pt idx="197">
                  <c:v>351.91302300000007</c:v>
                </c:pt>
                <c:pt idx="198">
                  <c:v>356.77818000000008</c:v>
                </c:pt>
                <c:pt idx="199">
                  <c:v>360.02161800000005</c:v>
                </c:pt>
                <c:pt idx="200">
                  <c:v>363.26505600000007</c:v>
                </c:pt>
                <c:pt idx="201">
                  <c:v>364.88677500000006</c:v>
                </c:pt>
                <c:pt idx="202">
                  <c:v>369.75193200000007</c:v>
                </c:pt>
                <c:pt idx="203">
                  <c:v>377.86052700000005</c:v>
                </c:pt>
                <c:pt idx="204">
                  <c:v>384.3474030000001</c:v>
                </c:pt>
                <c:pt idx="205">
                  <c:v>385.96912200000003</c:v>
                </c:pt>
                <c:pt idx="206">
                  <c:v>390.83427900000004</c:v>
                </c:pt>
                <c:pt idx="207">
                  <c:v>392.45599800000008</c:v>
                </c:pt>
                <c:pt idx="208">
                  <c:v>395.69943600000011</c:v>
                </c:pt>
                <c:pt idx="209">
                  <c:v>398.94287400000007</c:v>
                </c:pt>
                <c:pt idx="210">
                  <c:v>405.42975000000001</c:v>
                </c:pt>
                <c:pt idx="211">
                  <c:v>407.05146900000005</c:v>
                </c:pt>
                <c:pt idx="212">
                  <c:v>408.6731880000001</c:v>
                </c:pt>
                <c:pt idx="213">
                  <c:v>413.53834500000005</c:v>
                </c:pt>
                <c:pt idx="214">
                  <c:v>420.0252210000001</c:v>
                </c:pt>
                <c:pt idx="215">
                  <c:v>428.13381600000008</c:v>
                </c:pt>
                <c:pt idx="216">
                  <c:v>434.62069200000002</c:v>
                </c:pt>
                <c:pt idx="217">
                  <c:v>442.72928700000006</c:v>
                </c:pt>
                <c:pt idx="218">
                  <c:v>445.97272500000003</c:v>
                </c:pt>
                <c:pt idx="219">
                  <c:v>449.21616300000011</c:v>
                </c:pt>
                <c:pt idx="220">
                  <c:v>450.83788200000004</c:v>
                </c:pt>
                <c:pt idx="221">
                  <c:v>457.32475800000009</c:v>
                </c:pt>
                <c:pt idx="222">
                  <c:v>458.94647700000007</c:v>
                </c:pt>
                <c:pt idx="223">
                  <c:v>460.56819600000006</c:v>
                </c:pt>
                <c:pt idx="224">
                  <c:v>465.43335300000012</c:v>
                </c:pt>
                <c:pt idx="225">
                  <c:v>468.67679100000009</c:v>
                </c:pt>
                <c:pt idx="226">
                  <c:v>473.5419480000001</c:v>
                </c:pt>
                <c:pt idx="227">
                  <c:v>478.40710500000006</c:v>
                </c:pt>
                <c:pt idx="228">
                  <c:v>480.02882400000004</c:v>
                </c:pt>
                <c:pt idx="229">
                  <c:v>481.65054300000008</c:v>
                </c:pt>
                <c:pt idx="230">
                  <c:v>488.13741900000008</c:v>
                </c:pt>
                <c:pt idx="231">
                  <c:v>489.75913800000012</c:v>
                </c:pt>
                <c:pt idx="232">
                  <c:v>496.24601400000006</c:v>
                </c:pt>
                <c:pt idx="233">
                  <c:v>497.8677330000001</c:v>
                </c:pt>
                <c:pt idx="234">
                  <c:v>504.3546090000001</c:v>
                </c:pt>
                <c:pt idx="235">
                  <c:v>505.97632800000008</c:v>
                </c:pt>
                <c:pt idx="236">
                  <c:v>512.46320400000002</c:v>
                </c:pt>
                <c:pt idx="237">
                  <c:v>514.08492300000012</c:v>
                </c:pt>
                <c:pt idx="238">
                  <c:v>515.7066420000001</c:v>
                </c:pt>
                <c:pt idx="239">
                  <c:v>517.32836100000009</c:v>
                </c:pt>
                <c:pt idx="240">
                  <c:v>522.19351800000015</c:v>
                </c:pt>
                <c:pt idx="241">
                  <c:v>527.05867500000011</c:v>
                </c:pt>
                <c:pt idx="242">
                  <c:v>530.30211300000008</c:v>
                </c:pt>
                <c:pt idx="243">
                  <c:v>538.41070800000011</c:v>
                </c:pt>
                <c:pt idx="244">
                  <c:v>543.27586500000007</c:v>
                </c:pt>
                <c:pt idx="245">
                  <c:v>546.51930300000015</c:v>
                </c:pt>
                <c:pt idx="246">
                  <c:v>553.00617900000009</c:v>
                </c:pt>
                <c:pt idx="247">
                  <c:v>556.24961700000006</c:v>
                </c:pt>
                <c:pt idx="248">
                  <c:v>561.11477400000012</c:v>
                </c:pt>
                <c:pt idx="249">
                  <c:v>564.35821200000009</c:v>
                </c:pt>
                <c:pt idx="250">
                  <c:v>572.46680700000002</c:v>
                </c:pt>
                <c:pt idx="251">
                  <c:v>574.08852600000012</c:v>
                </c:pt>
                <c:pt idx="252">
                  <c:v>575.7102450000001</c:v>
                </c:pt>
                <c:pt idx="253">
                  <c:v>577.33196400000008</c:v>
                </c:pt>
                <c:pt idx="254">
                  <c:v>580.57540200000005</c:v>
                </c:pt>
                <c:pt idx="255">
                  <c:v>590.30571600000007</c:v>
                </c:pt>
                <c:pt idx="256">
                  <c:v>593.54915400000004</c:v>
                </c:pt>
                <c:pt idx="257">
                  <c:v>598.41431100000011</c:v>
                </c:pt>
                <c:pt idx="258">
                  <c:v>603.27946800000007</c:v>
                </c:pt>
                <c:pt idx="259">
                  <c:v>608.14462500000013</c:v>
                </c:pt>
                <c:pt idx="260">
                  <c:v>611.3880630000001</c:v>
                </c:pt>
                <c:pt idx="261">
                  <c:v>616.25322000000017</c:v>
                </c:pt>
                <c:pt idx="262">
                  <c:v>625.98353400000008</c:v>
                </c:pt>
                <c:pt idx="263">
                  <c:v>629.22697200000005</c:v>
                </c:pt>
                <c:pt idx="264">
                  <c:v>632.47041000000013</c:v>
                </c:pt>
                <c:pt idx="265">
                  <c:v>634.09212900000011</c:v>
                </c:pt>
                <c:pt idx="266">
                  <c:v>638.95728600000007</c:v>
                </c:pt>
                <c:pt idx="267">
                  <c:v>643.82244300000013</c:v>
                </c:pt>
                <c:pt idx="268">
                  <c:v>645.44416200000001</c:v>
                </c:pt>
                <c:pt idx="269">
                  <c:v>653.55275700000004</c:v>
                </c:pt>
                <c:pt idx="270">
                  <c:v>660.03963300000009</c:v>
                </c:pt>
                <c:pt idx="271">
                  <c:v>661.66135200000008</c:v>
                </c:pt>
                <c:pt idx="272">
                  <c:v>663.28307100000006</c:v>
                </c:pt>
                <c:pt idx="273">
                  <c:v>664.90479000000016</c:v>
                </c:pt>
                <c:pt idx="274">
                  <c:v>668.14822800000013</c:v>
                </c:pt>
                <c:pt idx="275">
                  <c:v>671.3916660000001</c:v>
                </c:pt>
                <c:pt idx="276">
                  <c:v>673.01338500000008</c:v>
                </c:pt>
                <c:pt idx="277">
                  <c:v>681.12198000000012</c:v>
                </c:pt>
                <c:pt idx="278">
                  <c:v>682.74369900000011</c:v>
                </c:pt>
                <c:pt idx="279">
                  <c:v>685.98713700000008</c:v>
                </c:pt>
                <c:pt idx="280">
                  <c:v>690.85229400000003</c:v>
                </c:pt>
                <c:pt idx="281">
                  <c:v>697.33917000000008</c:v>
                </c:pt>
                <c:pt idx="282">
                  <c:v>700.58260800000016</c:v>
                </c:pt>
                <c:pt idx="283">
                  <c:v>708.69120300000009</c:v>
                </c:pt>
                <c:pt idx="284">
                  <c:v>711.93464100000006</c:v>
                </c:pt>
                <c:pt idx="285">
                  <c:v>718.42151700000011</c:v>
                </c:pt>
                <c:pt idx="286">
                  <c:v>728.15183100000013</c:v>
                </c:pt>
                <c:pt idx="287">
                  <c:v>729.77355000000011</c:v>
                </c:pt>
                <c:pt idx="288">
                  <c:v>737.88214500000015</c:v>
                </c:pt>
                <c:pt idx="289">
                  <c:v>742.7473020000001</c:v>
                </c:pt>
                <c:pt idx="290">
                  <c:v>747.61245900000006</c:v>
                </c:pt>
                <c:pt idx="291">
                  <c:v>758.96449200000018</c:v>
                </c:pt>
                <c:pt idx="292">
                  <c:v>763.82964900000013</c:v>
                </c:pt>
                <c:pt idx="293">
                  <c:v>768.6948060000002</c:v>
                </c:pt>
                <c:pt idx="294">
                  <c:v>775.18168200000014</c:v>
                </c:pt>
                <c:pt idx="295">
                  <c:v>778.42512000000011</c:v>
                </c:pt>
                <c:pt idx="296">
                  <c:v>781.66855800000008</c:v>
                </c:pt>
                <c:pt idx="297">
                  <c:v>783.29027700000017</c:v>
                </c:pt>
                <c:pt idx="298">
                  <c:v>788.15543400000013</c:v>
                </c:pt>
                <c:pt idx="299">
                  <c:v>794.64231000000007</c:v>
                </c:pt>
                <c:pt idx="300">
                  <c:v>797.88574800000015</c:v>
                </c:pt>
                <c:pt idx="301">
                  <c:v>809.23778100000015</c:v>
                </c:pt>
                <c:pt idx="302">
                  <c:v>818.96809500000006</c:v>
                </c:pt>
                <c:pt idx="303">
                  <c:v>828.69840900000008</c:v>
                </c:pt>
                <c:pt idx="304">
                  <c:v>833.56356600000015</c:v>
                </c:pt>
                <c:pt idx="305">
                  <c:v>836.80700400000012</c:v>
                </c:pt>
                <c:pt idx="306">
                  <c:v>840.0504420000002</c:v>
                </c:pt>
                <c:pt idx="307">
                  <c:v>849.78075600000022</c:v>
                </c:pt>
                <c:pt idx="308">
                  <c:v>853.02419400000008</c:v>
                </c:pt>
                <c:pt idx="309">
                  <c:v>861.13278900000012</c:v>
                </c:pt>
                <c:pt idx="310">
                  <c:v>867.61966500000005</c:v>
                </c:pt>
                <c:pt idx="311">
                  <c:v>869.24138400000004</c:v>
                </c:pt>
                <c:pt idx="312">
                  <c:v>870.86310300000014</c:v>
                </c:pt>
                <c:pt idx="313">
                  <c:v>874.10654100000022</c:v>
                </c:pt>
                <c:pt idx="314">
                  <c:v>882.21513600000014</c:v>
                </c:pt>
                <c:pt idx="315">
                  <c:v>891.94545000000005</c:v>
                </c:pt>
                <c:pt idx="316">
                  <c:v>903.29748300000017</c:v>
                </c:pt>
                <c:pt idx="317">
                  <c:v>906.54092100000014</c:v>
                </c:pt>
                <c:pt idx="318">
                  <c:v>914.64951600000018</c:v>
                </c:pt>
                <c:pt idx="319">
                  <c:v>916.27123500000005</c:v>
                </c:pt>
                <c:pt idx="320">
                  <c:v>917.89295400000015</c:v>
                </c:pt>
                <c:pt idx="321">
                  <c:v>926.00154900000007</c:v>
                </c:pt>
                <c:pt idx="322">
                  <c:v>932.48842500000012</c:v>
                </c:pt>
                <c:pt idx="323">
                  <c:v>935.73186300000009</c:v>
                </c:pt>
                <c:pt idx="324">
                  <c:v>943.84045800000013</c:v>
                </c:pt>
                <c:pt idx="325">
                  <c:v>947.08389600000021</c:v>
                </c:pt>
                <c:pt idx="326">
                  <c:v>958.4359290000001</c:v>
                </c:pt>
                <c:pt idx="327">
                  <c:v>968.16624300000012</c:v>
                </c:pt>
                <c:pt idx="328">
                  <c:v>969.78796200000022</c:v>
                </c:pt>
                <c:pt idx="329">
                  <c:v>981.13999500000011</c:v>
                </c:pt>
                <c:pt idx="330">
                  <c:v>992.49202800000012</c:v>
                </c:pt>
                <c:pt idx="331">
                  <c:v>1003.8440610000002</c:v>
                </c:pt>
                <c:pt idx="332">
                  <c:v>1007.0874990000001</c:v>
                </c:pt>
                <c:pt idx="333">
                  <c:v>1015.1960940000001</c:v>
                </c:pt>
                <c:pt idx="334">
                  <c:v>1020.0612510000002</c:v>
                </c:pt>
                <c:pt idx="335">
                  <c:v>1026.5481270000002</c:v>
                </c:pt>
                <c:pt idx="336">
                  <c:v>1034.6567220000002</c:v>
                </c:pt>
                <c:pt idx="337">
                  <c:v>1037.9001600000001</c:v>
                </c:pt>
                <c:pt idx="338">
                  <c:v>1049.252193</c:v>
                </c:pt>
                <c:pt idx="339">
                  <c:v>1052.4956310000002</c:v>
                </c:pt>
                <c:pt idx="340">
                  <c:v>1058.9825070000002</c:v>
                </c:pt>
                <c:pt idx="341">
                  <c:v>1060.6042260000002</c:v>
                </c:pt>
                <c:pt idx="342">
                  <c:v>1062.2259450000001</c:v>
                </c:pt>
                <c:pt idx="343">
                  <c:v>1071.956259</c:v>
                </c:pt>
                <c:pt idx="344">
                  <c:v>1073.577978</c:v>
                </c:pt>
                <c:pt idx="345">
                  <c:v>1076.8214160000002</c:v>
                </c:pt>
                <c:pt idx="346">
                  <c:v>1084.9300110000001</c:v>
                </c:pt>
                <c:pt idx="347">
                  <c:v>1096.282044</c:v>
                </c:pt>
                <c:pt idx="348">
                  <c:v>1101.1472010000002</c:v>
                </c:pt>
                <c:pt idx="349">
                  <c:v>1109.2557960000001</c:v>
                </c:pt>
                <c:pt idx="350">
                  <c:v>1120.607829</c:v>
                </c:pt>
                <c:pt idx="351">
                  <c:v>1133.5815810000001</c:v>
                </c:pt>
                <c:pt idx="352">
                  <c:v>1141.6901760000003</c:v>
                </c:pt>
                <c:pt idx="353">
                  <c:v>1144.933614</c:v>
                </c:pt>
                <c:pt idx="354">
                  <c:v>1157.9073660000001</c:v>
                </c:pt>
                <c:pt idx="355">
                  <c:v>1159.5290850000004</c:v>
                </c:pt>
                <c:pt idx="356">
                  <c:v>1169.259399</c:v>
                </c:pt>
                <c:pt idx="357">
                  <c:v>1170.8811180000002</c:v>
                </c:pt>
                <c:pt idx="358">
                  <c:v>1182.2331510000001</c:v>
                </c:pt>
                <c:pt idx="359">
                  <c:v>1183.8548700000003</c:v>
                </c:pt>
                <c:pt idx="360">
                  <c:v>1195.2069030000002</c:v>
                </c:pt>
                <c:pt idx="361">
                  <c:v>1206.5589360000001</c:v>
                </c:pt>
                <c:pt idx="362">
                  <c:v>1219.5326880000002</c:v>
                </c:pt>
                <c:pt idx="363">
                  <c:v>1221.1544070000002</c:v>
                </c:pt>
                <c:pt idx="364">
                  <c:v>1226.0195640000002</c:v>
                </c:pt>
                <c:pt idx="365">
                  <c:v>1232.5064400000003</c:v>
                </c:pt>
                <c:pt idx="366">
                  <c:v>1242.236754</c:v>
                </c:pt>
                <c:pt idx="367">
                  <c:v>1245.4801920000002</c:v>
                </c:pt>
                <c:pt idx="368">
                  <c:v>1255.2105060000001</c:v>
                </c:pt>
                <c:pt idx="369">
                  <c:v>1258.4539440000001</c:v>
                </c:pt>
                <c:pt idx="370">
                  <c:v>1269.8059770000002</c:v>
                </c:pt>
                <c:pt idx="371">
                  <c:v>1271.4276960000002</c:v>
                </c:pt>
                <c:pt idx="372">
                  <c:v>1282.7797290000001</c:v>
                </c:pt>
                <c:pt idx="373">
                  <c:v>1295.7534810000002</c:v>
                </c:pt>
                <c:pt idx="374">
                  <c:v>1308.7272330000001</c:v>
                </c:pt>
                <c:pt idx="375">
                  <c:v>1313.5923900000003</c:v>
                </c:pt>
                <c:pt idx="376">
                  <c:v>1321.7009850000002</c:v>
                </c:pt>
                <c:pt idx="377">
                  <c:v>1336.2964560000003</c:v>
                </c:pt>
                <c:pt idx="378">
                  <c:v>1339.5398940000002</c:v>
                </c:pt>
                <c:pt idx="379">
                  <c:v>1349.2702080000001</c:v>
                </c:pt>
                <c:pt idx="380">
                  <c:v>1359.0005220000003</c:v>
                </c:pt>
                <c:pt idx="381">
                  <c:v>1362.2439600000002</c:v>
                </c:pt>
                <c:pt idx="382">
                  <c:v>1373.5959930000001</c:v>
                </c:pt>
                <c:pt idx="383">
                  <c:v>1375.2177120000001</c:v>
                </c:pt>
                <c:pt idx="384">
                  <c:v>1388.1914640000002</c:v>
                </c:pt>
                <c:pt idx="385">
                  <c:v>1402.7869350000003</c:v>
                </c:pt>
                <c:pt idx="386">
                  <c:v>1404.4086540000001</c:v>
                </c:pt>
                <c:pt idx="387">
                  <c:v>1415.7606870000002</c:v>
                </c:pt>
                <c:pt idx="388">
                  <c:v>1428.7344390000001</c:v>
                </c:pt>
                <c:pt idx="389">
                  <c:v>1430.3561580000003</c:v>
                </c:pt>
                <c:pt idx="390">
                  <c:v>1443.3299100000002</c:v>
                </c:pt>
                <c:pt idx="391">
                  <c:v>1449.8167860000003</c:v>
                </c:pt>
                <c:pt idx="392">
                  <c:v>1456.3036620000003</c:v>
                </c:pt>
                <c:pt idx="393">
                  <c:v>1470.8991330000001</c:v>
                </c:pt>
                <c:pt idx="394">
                  <c:v>1474.1425710000003</c:v>
                </c:pt>
                <c:pt idx="395">
                  <c:v>1475.7642900000003</c:v>
                </c:pt>
                <c:pt idx="396">
                  <c:v>1483.8728850000002</c:v>
                </c:pt>
                <c:pt idx="397">
                  <c:v>1496.8466370000001</c:v>
                </c:pt>
                <c:pt idx="398">
                  <c:v>1498.4683560000003</c:v>
                </c:pt>
                <c:pt idx="399">
                  <c:v>1511.4421080000002</c:v>
                </c:pt>
                <c:pt idx="400">
                  <c:v>1513.0638270000004</c:v>
                </c:pt>
                <c:pt idx="401">
                  <c:v>1526.0375790000003</c:v>
                </c:pt>
                <c:pt idx="402">
                  <c:v>1535.7678930000002</c:v>
                </c:pt>
                <c:pt idx="403">
                  <c:v>1540.6330500000001</c:v>
                </c:pt>
                <c:pt idx="404">
                  <c:v>1545.4982070000003</c:v>
                </c:pt>
                <c:pt idx="405">
                  <c:v>1555.2285210000002</c:v>
                </c:pt>
                <c:pt idx="406">
                  <c:v>1568.2022730000001</c:v>
                </c:pt>
                <c:pt idx="407">
                  <c:v>1582.7977440000004</c:v>
                </c:pt>
                <c:pt idx="408">
                  <c:v>1594.1497770000003</c:v>
                </c:pt>
                <c:pt idx="409">
                  <c:v>1597.3932150000001</c:v>
                </c:pt>
                <c:pt idx="410">
                  <c:v>1611.9886860000001</c:v>
                </c:pt>
                <c:pt idx="411">
                  <c:v>1621.7190000000001</c:v>
                </c:pt>
              </c:numCache>
            </c:numRef>
          </c:xVal>
          <c:yVal>
            <c:numRef>
              <c:f>'CO2 full stack'!$I$12:$I$423</c:f>
              <c:numCache>
                <c:formatCode>General</c:formatCode>
                <c:ptCount val="412"/>
              </c:numCache>
            </c:numRef>
          </c:yVal>
          <c:smooth val="0"/>
          <c:extLst>
            <c:ext xmlns:c16="http://schemas.microsoft.com/office/drawing/2014/chart" uri="{C3380CC4-5D6E-409C-BE32-E72D297353CC}">
              <c16:uniqueId val="{00000001-288A-4FC8-B652-4B58B4779F76}"/>
            </c:ext>
          </c:extLst>
        </c:ser>
        <c:dLbls>
          <c:showLegendKey val="0"/>
          <c:showVal val="0"/>
          <c:showCatName val="0"/>
          <c:showSerName val="0"/>
          <c:showPercent val="0"/>
          <c:showBubbleSize val="0"/>
        </c:dLbls>
        <c:axId val="416036552"/>
        <c:axId val="416038120"/>
      </c:scatterChart>
      <c:valAx>
        <c:axId val="4160365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$US2020 price per metric ton of carbon</a:t>
                </a:r>
                <a:r>
                  <a:rPr lang="en-US" baseline="0"/>
                  <a:t> (not CO2)</a:t>
                </a:r>
                <a:endParaRPr lang="en-US"/>
              </a:p>
            </c:rich>
          </c:tx>
          <c:layout>
            <c:manualLayout>
              <c:xMode val="edge"/>
              <c:yMode val="edge"/>
              <c:x val="0.33464807524059492"/>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416038120"/>
        <c:crosses val="autoZero"/>
        <c:crossBetween val="midCat"/>
      </c:valAx>
      <c:valAx>
        <c:axId val="416038120"/>
        <c:scaling>
          <c:orientation val="minMax"/>
          <c:max val="1100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000" b="0" i="0" u="none" strike="noStrike" kern="1200" baseline="0">
                    <a:solidFill>
                      <a:sysClr val="windowText" lastClr="000000"/>
                    </a:solidFill>
                    <a:latin typeface="+mn-lt"/>
                    <a:ea typeface="+mn-ea"/>
                    <a:cs typeface="+mn-cs"/>
                  </a:defRPr>
                </a:pPr>
                <a:r>
                  <a:rPr lang="en-US"/>
                  <a:t>Mtons carbon</a:t>
                </a:r>
              </a:p>
            </c:rich>
          </c:tx>
          <c:layout>
            <c:manualLayout>
              <c:xMode val="edge"/>
              <c:yMode val="edge"/>
              <c:x val="0"/>
              <c:y val="3.4295713035870502E-3"/>
            </c:manualLayout>
          </c:layout>
          <c:overlay val="0"/>
          <c:spPr>
            <a:noFill/>
            <a:ln>
              <a:noFill/>
            </a:ln>
            <a:effectLst/>
          </c:spPr>
          <c:txPr>
            <a:bodyPr rot="0" spcFirstLastPara="1" vertOverflow="ellipsis"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416036552"/>
        <c:crosses val="autoZero"/>
        <c:crossBetween val="midCat"/>
        <c:majorUnit val="1000"/>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5949256342957"/>
          <c:y val="6.6992384748980296E-2"/>
          <c:w val="0.83495363079615059"/>
          <c:h val="0.84748060862003627"/>
        </c:manualLayout>
      </c:layout>
      <c:scatterChart>
        <c:scatterStyle val="lineMarker"/>
        <c:varyColors val="0"/>
        <c:ser>
          <c:idx val="0"/>
          <c:order val="0"/>
          <c:tx>
            <c:strRef>
              <c:f>'CO2 full stack'!$G$11</c:f>
              <c:strCache>
                <c:ptCount val="1"/>
                <c:pt idx="0">
                  <c:v>Global MACC for CO2, for graph</c:v>
                </c:pt>
              </c:strCache>
            </c:strRef>
          </c:tx>
          <c:spPr>
            <a:ln w="12700" cap="rnd">
              <a:solidFill>
                <a:schemeClr val="tx1"/>
              </a:solidFill>
              <a:round/>
            </a:ln>
            <a:effectLst/>
          </c:spPr>
          <c:marker>
            <c:symbol val="none"/>
          </c:marker>
          <c:xVal>
            <c:numRef>
              <c:f>'CO2 full stack'!$E$12:$E$1012</c:f>
              <c:numCache>
                <c:formatCode>"$"#,##0.00</c:formatCode>
                <c:ptCount val="1001"/>
                <c:pt idx="0">
                  <c:v>0</c:v>
                </c:pt>
                <c:pt idx="1">
                  <c:v>1.6217190000000001</c:v>
                </c:pt>
                <c:pt idx="2">
                  <c:v>3.2434380000000003</c:v>
                </c:pt>
                <c:pt idx="3">
                  <c:v>4.8651570000000008</c:v>
                </c:pt>
                <c:pt idx="4">
                  <c:v>6.4868760000000005</c:v>
                </c:pt>
                <c:pt idx="5">
                  <c:v>8.1085950000000011</c:v>
                </c:pt>
                <c:pt idx="6">
                  <c:v>9.7303140000000017</c:v>
                </c:pt>
                <c:pt idx="7">
                  <c:v>11.352033000000002</c:v>
                </c:pt>
                <c:pt idx="8">
                  <c:v>12.973752000000001</c:v>
                </c:pt>
                <c:pt idx="9">
                  <c:v>14.595471000000002</c:v>
                </c:pt>
                <c:pt idx="10">
                  <c:v>16.217190000000002</c:v>
                </c:pt>
                <c:pt idx="11">
                  <c:v>17.838909000000005</c:v>
                </c:pt>
                <c:pt idx="12">
                  <c:v>19.460628000000003</c:v>
                </c:pt>
                <c:pt idx="13">
                  <c:v>21.082347000000002</c:v>
                </c:pt>
                <c:pt idx="14">
                  <c:v>22.704066000000005</c:v>
                </c:pt>
                <c:pt idx="15">
                  <c:v>24.325785000000003</c:v>
                </c:pt>
                <c:pt idx="16">
                  <c:v>25.947504000000002</c:v>
                </c:pt>
                <c:pt idx="17">
                  <c:v>27.569223000000004</c:v>
                </c:pt>
                <c:pt idx="18">
                  <c:v>29.190942000000003</c:v>
                </c:pt>
                <c:pt idx="19">
                  <c:v>30.812661000000006</c:v>
                </c:pt>
                <c:pt idx="20">
                  <c:v>32.434380000000004</c:v>
                </c:pt>
                <c:pt idx="21">
                  <c:v>34.056099000000003</c:v>
                </c:pt>
                <c:pt idx="22">
                  <c:v>35.677818000000009</c:v>
                </c:pt>
                <c:pt idx="23">
                  <c:v>37.299537000000001</c:v>
                </c:pt>
                <c:pt idx="24">
                  <c:v>38.921256000000007</c:v>
                </c:pt>
                <c:pt idx="25">
                  <c:v>40.542975000000006</c:v>
                </c:pt>
                <c:pt idx="26">
                  <c:v>42.164694000000004</c:v>
                </c:pt>
                <c:pt idx="27">
                  <c:v>43.78641300000001</c:v>
                </c:pt>
                <c:pt idx="28">
                  <c:v>45.408132000000009</c:v>
                </c:pt>
                <c:pt idx="29">
                  <c:v>47.029851000000008</c:v>
                </c:pt>
                <c:pt idx="30">
                  <c:v>48.651570000000007</c:v>
                </c:pt>
                <c:pt idx="31">
                  <c:v>50.273289000000005</c:v>
                </c:pt>
                <c:pt idx="32">
                  <c:v>51.895008000000004</c:v>
                </c:pt>
                <c:pt idx="33">
                  <c:v>53.51672700000001</c:v>
                </c:pt>
                <c:pt idx="34">
                  <c:v>55.138446000000009</c:v>
                </c:pt>
                <c:pt idx="35">
                  <c:v>56.760165000000001</c:v>
                </c:pt>
                <c:pt idx="36">
                  <c:v>58.381884000000007</c:v>
                </c:pt>
                <c:pt idx="37">
                  <c:v>60.003603000000005</c:v>
                </c:pt>
                <c:pt idx="38">
                  <c:v>61.625322000000011</c:v>
                </c:pt>
                <c:pt idx="39">
                  <c:v>63.24704100000001</c:v>
                </c:pt>
                <c:pt idx="40">
                  <c:v>64.868760000000009</c:v>
                </c:pt>
                <c:pt idx="41">
                  <c:v>66.490479000000008</c:v>
                </c:pt>
                <c:pt idx="42">
                  <c:v>68.112198000000006</c:v>
                </c:pt>
                <c:pt idx="43">
                  <c:v>69.733917000000005</c:v>
                </c:pt>
                <c:pt idx="44">
                  <c:v>71.355636000000018</c:v>
                </c:pt>
                <c:pt idx="45">
                  <c:v>72.977355000000017</c:v>
                </c:pt>
                <c:pt idx="46">
                  <c:v>74.599074000000002</c:v>
                </c:pt>
                <c:pt idx="47">
                  <c:v>76.220793000000015</c:v>
                </c:pt>
                <c:pt idx="48">
                  <c:v>77.842512000000013</c:v>
                </c:pt>
                <c:pt idx="49">
                  <c:v>79.464231000000012</c:v>
                </c:pt>
                <c:pt idx="50">
                  <c:v>81.085950000000011</c:v>
                </c:pt>
                <c:pt idx="51">
                  <c:v>82.70766900000001</c:v>
                </c:pt>
                <c:pt idx="52">
                  <c:v>84.329388000000009</c:v>
                </c:pt>
                <c:pt idx="53">
                  <c:v>85.951107000000007</c:v>
                </c:pt>
                <c:pt idx="54">
                  <c:v>87.57282600000002</c:v>
                </c:pt>
                <c:pt idx="55">
                  <c:v>89.194545000000019</c:v>
                </c:pt>
                <c:pt idx="56">
                  <c:v>90.816264000000018</c:v>
                </c:pt>
                <c:pt idx="57">
                  <c:v>92.437983000000017</c:v>
                </c:pt>
                <c:pt idx="58">
                  <c:v>94.059702000000016</c:v>
                </c:pt>
                <c:pt idx="59">
                  <c:v>95.681421000000014</c:v>
                </c:pt>
                <c:pt idx="60">
                  <c:v>97.303140000000013</c:v>
                </c:pt>
                <c:pt idx="61">
                  <c:v>98.924859000000026</c:v>
                </c:pt>
                <c:pt idx="62">
                  <c:v>100.54657800000001</c:v>
                </c:pt>
                <c:pt idx="63">
                  <c:v>102.16829700000002</c:v>
                </c:pt>
                <c:pt idx="64">
                  <c:v>103.79001600000001</c:v>
                </c:pt>
                <c:pt idx="65">
                  <c:v>105.41173500000001</c:v>
                </c:pt>
                <c:pt idx="66">
                  <c:v>107.03345400000002</c:v>
                </c:pt>
                <c:pt idx="67">
                  <c:v>108.655173</c:v>
                </c:pt>
                <c:pt idx="68">
                  <c:v>110.27689200000002</c:v>
                </c:pt>
                <c:pt idx="69">
                  <c:v>111.89861100000002</c:v>
                </c:pt>
                <c:pt idx="70">
                  <c:v>113.52033</c:v>
                </c:pt>
                <c:pt idx="71">
                  <c:v>115.14204900000001</c:v>
                </c:pt>
                <c:pt idx="72">
                  <c:v>116.76376800000001</c:v>
                </c:pt>
                <c:pt idx="73">
                  <c:v>118.38548700000003</c:v>
                </c:pt>
                <c:pt idx="74">
                  <c:v>120.00720600000001</c:v>
                </c:pt>
                <c:pt idx="75">
                  <c:v>121.62892500000001</c:v>
                </c:pt>
                <c:pt idx="76">
                  <c:v>123.25064400000002</c:v>
                </c:pt>
                <c:pt idx="77">
                  <c:v>124.87236300000001</c:v>
                </c:pt>
                <c:pt idx="78">
                  <c:v>126.49408200000002</c:v>
                </c:pt>
                <c:pt idx="79">
                  <c:v>128.115801</c:v>
                </c:pt>
                <c:pt idx="80">
                  <c:v>129.73752000000002</c:v>
                </c:pt>
                <c:pt idx="81">
                  <c:v>131.35923900000003</c:v>
                </c:pt>
                <c:pt idx="82">
                  <c:v>132.98095800000002</c:v>
                </c:pt>
                <c:pt idx="83">
                  <c:v>134.60267700000003</c:v>
                </c:pt>
                <c:pt idx="84">
                  <c:v>136.22439600000001</c:v>
                </c:pt>
                <c:pt idx="85">
                  <c:v>137.84611500000003</c:v>
                </c:pt>
                <c:pt idx="86">
                  <c:v>139.46783400000001</c:v>
                </c:pt>
                <c:pt idx="87">
                  <c:v>141.08955300000002</c:v>
                </c:pt>
                <c:pt idx="88">
                  <c:v>142.71127200000004</c:v>
                </c:pt>
                <c:pt idx="89">
                  <c:v>144.33299100000002</c:v>
                </c:pt>
                <c:pt idx="90">
                  <c:v>145.95471000000003</c:v>
                </c:pt>
                <c:pt idx="91">
                  <c:v>147.57642900000002</c:v>
                </c:pt>
                <c:pt idx="92">
                  <c:v>149.198148</c:v>
                </c:pt>
                <c:pt idx="93">
                  <c:v>150.81986700000002</c:v>
                </c:pt>
                <c:pt idx="94">
                  <c:v>152.44158600000003</c:v>
                </c:pt>
                <c:pt idx="95">
                  <c:v>154.06330500000004</c:v>
                </c:pt>
                <c:pt idx="96">
                  <c:v>155.68502400000003</c:v>
                </c:pt>
                <c:pt idx="97">
                  <c:v>157.30674300000001</c:v>
                </c:pt>
                <c:pt idx="98">
                  <c:v>158.92846200000002</c:v>
                </c:pt>
                <c:pt idx="99">
                  <c:v>160.55018100000001</c:v>
                </c:pt>
                <c:pt idx="100">
                  <c:v>162.17190000000002</c:v>
                </c:pt>
                <c:pt idx="101">
                  <c:v>163.79361900000004</c:v>
                </c:pt>
                <c:pt idx="102">
                  <c:v>165.41533800000002</c:v>
                </c:pt>
                <c:pt idx="103">
                  <c:v>167.03705700000003</c:v>
                </c:pt>
                <c:pt idx="104">
                  <c:v>168.65877600000002</c:v>
                </c:pt>
                <c:pt idx="105">
                  <c:v>170.28049500000003</c:v>
                </c:pt>
                <c:pt idx="106">
                  <c:v>171.90221400000001</c:v>
                </c:pt>
                <c:pt idx="107">
                  <c:v>173.52393300000003</c:v>
                </c:pt>
                <c:pt idx="108">
                  <c:v>175.14565200000004</c:v>
                </c:pt>
                <c:pt idx="109">
                  <c:v>176.76737100000003</c:v>
                </c:pt>
                <c:pt idx="110">
                  <c:v>178.38909000000004</c:v>
                </c:pt>
                <c:pt idx="111">
                  <c:v>180.01080900000002</c:v>
                </c:pt>
                <c:pt idx="112">
                  <c:v>181.63252800000004</c:v>
                </c:pt>
                <c:pt idx="113">
                  <c:v>183.25424700000002</c:v>
                </c:pt>
                <c:pt idx="114">
                  <c:v>184.87596600000003</c:v>
                </c:pt>
                <c:pt idx="115">
                  <c:v>186.49768500000005</c:v>
                </c:pt>
                <c:pt idx="116">
                  <c:v>188.11940400000003</c:v>
                </c:pt>
                <c:pt idx="117">
                  <c:v>189.74112300000004</c:v>
                </c:pt>
                <c:pt idx="118">
                  <c:v>191.36284200000003</c:v>
                </c:pt>
                <c:pt idx="119">
                  <c:v>192.98456100000001</c:v>
                </c:pt>
                <c:pt idx="120">
                  <c:v>194.60628000000003</c:v>
                </c:pt>
                <c:pt idx="121">
                  <c:v>196.22799900000004</c:v>
                </c:pt>
                <c:pt idx="122">
                  <c:v>197.84971800000005</c:v>
                </c:pt>
                <c:pt idx="123">
                  <c:v>199.47143700000004</c:v>
                </c:pt>
                <c:pt idx="124">
                  <c:v>201.09315600000002</c:v>
                </c:pt>
                <c:pt idx="125">
                  <c:v>202.71487500000001</c:v>
                </c:pt>
                <c:pt idx="126">
                  <c:v>204.33659400000005</c:v>
                </c:pt>
                <c:pt idx="127">
                  <c:v>205.95831300000003</c:v>
                </c:pt>
                <c:pt idx="128">
                  <c:v>207.58003200000002</c:v>
                </c:pt>
                <c:pt idx="129">
                  <c:v>209.20175100000003</c:v>
                </c:pt>
                <c:pt idx="130">
                  <c:v>210.82347000000001</c:v>
                </c:pt>
                <c:pt idx="131">
                  <c:v>212.44518900000006</c:v>
                </c:pt>
                <c:pt idx="132">
                  <c:v>214.06690800000004</c:v>
                </c:pt>
                <c:pt idx="133">
                  <c:v>215.68862700000003</c:v>
                </c:pt>
                <c:pt idx="134">
                  <c:v>217.31034600000001</c:v>
                </c:pt>
                <c:pt idx="135">
                  <c:v>218.93206500000002</c:v>
                </c:pt>
                <c:pt idx="136">
                  <c:v>220.55378400000004</c:v>
                </c:pt>
                <c:pt idx="137">
                  <c:v>222.17550300000005</c:v>
                </c:pt>
                <c:pt idx="138">
                  <c:v>223.79722200000003</c:v>
                </c:pt>
                <c:pt idx="139">
                  <c:v>225.41894100000002</c:v>
                </c:pt>
                <c:pt idx="140">
                  <c:v>227.04066</c:v>
                </c:pt>
                <c:pt idx="141">
                  <c:v>228.66237900000004</c:v>
                </c:pt>
                <c:pt idx="142">
                  <c:v>230.28409800000003</c:v>
                </c:pt>
                <c:pt idx="143">
                  <c:v>231.90581700000004</c:v>
                </c:pt>
                <c:pt idx="144">
                  <c:v>233.52753600000003</c:v>
                </c:pt>
                <c:pt idx="145">
                  <c:v>235.14925500000001</c:v>
                </c:pt>
                <c:pt idx="146">
                  <c:v>236.77097400000005</c:v>
                </c:pt>
                <c:pt idx="147">
                  <c:v>238.39269300000004</c:v>
                </c:pt>
                <c:pt idx="148">
                  <c:v>240.01441200000002</c:v>
                </c:pt>
                <c:pt idx="149">
                  <c:v>241.63613100000003</c:v>
                </c:pt>
                <c:pt idx="150">
                  <c:v>243.25785000000002</c:v>
                </c:pt>
                <c:pt idx="151">
                  <c:v>244.87956900000006</c:v>
                </c:pt>
                <c:pt idx="152">
                  <c:v>246.50128800000005</c:v>
                </c:pt>
                <c:pt idx="153">
                  <c:v>248.12300700000003</c:v>
                </c:pt>
                <c:pt idx="154">
                  <c:v>249.74472600000001</c:v>
                </c:pt>
                <c:pt idx="155">
                  <c:v>251.36644500000003</c:v>
                </c:pt>
                <c:pt idx="156">
                  <c:v>252.98816400000004</c:v>
                </c:pt>
                <c:pt idx="157">
                  <c:v>254.60988300000005</c:v>
                </c:pt>
                <c:pt idx="158">
                  <c:v>256.23160200000001</c:v>
                </c:pt>
                <c:pt idx="159">
                  <c:v>261.09675900000008</c:v>
                </c:pt>
                <c:pt idx="160">
                  <c:v>262.71847800000006</c:v>
                </c:pt>
                <c:pt idx="161">
                  <c:v>265.96191600000003</c:v>
                </c:pt>
                <c:pt idx="162">
                  <c:v>267.58363500000007</c:v>
                </c:pt>
                <c:pt idx="163">
                  <c:v>270.82707300000004</c:v>
                </c:pt>
                <c:pt idx="164">
                  <c:v>272.44879200000003</c:v>
                </c:pt>
                <c:pt idx="165">
                  <c:v>274.07051100000001</c:v>
                </c:pt>
                <c:pt idx="166">
                  <c:v>275.69223000000005</c:v>
                </c:pt>
                <c:pt idx="167">
                  <c:v>278.93566800000002</c:v>
                </c:pt>
                <c:pt idx="168">
                  <c:v>280.55738700000006</c:v>
                </c:pt>
                <c:pt idx="169">
                  <c:v>285.42254400000007</c:v>
                </c:pt>
                <c:pt idx="170">
                  <c:v>287.04426300000006</c:v>
                </c:pt>
                <c:pt idx="171">
                  <c:v>288.66598200000004</c:v>
                </c:pt>
                <c:pt idx="172">
                  <c:v>290.28770100000003</c:v>
                </c:pt>
                <c:pt idx="173">
                  <c:v>291.90942000000007</c:v>
                </c:pt>
                <c:pt idx="174">
                  <c:v>293.53113900000005</c:v>
                </c:pt>
                <c:pt idx="175">
                  <c:v>295.15285800000004</c:v>
                </c:pt>
                <c:pt idx="176">
                  <c:v>298.39629600000001</c:v>
                </c:pt>
                <c:pt idx="177">
                  <c:v>300.01801500000005</c:v>
                </c:pt>
                <c:pt idx="178">
                  <c:v>301.63973400000003</c:v>
                </c:pt>
                <c:pt idx="179">
                  <c:v>304.88317200000006</c:v>
                </c:pt>
                <c:pt idx="180">
                  <c:v>306.50489100000004</c:v>
                </c:pt>
                <c:pt idx="181">
                  <c:v>308.12661000000008</c:v>
                </c:pt>
                <c:pt idx="182">
                  <c:v>309.74832900000007</c:v>
                </c:pt>
                <c:pt idx="183">
                  <c:v>311.37004800000005</c:v>
                </c:pt>
                <c:pt idx="184">
                  <c:v>314.61348600000002</c:v>
                </c:pt>
                <c:pt idx="185">
                  <c:v>316.23520500000006</c:v>
                </c:pt>
                <c:pt idx="186">
                  <c:v>321.10036200000002</c:v>
                </c:pt>
                <c:pt idx="187">
                  <c:v>322.722081</c:v>
                </c:pt>
                <c:pt idx="188">
                  <c:v>324.34380000000004</c:v>
                </c:pt>
                <c:pt idx="189">
                  <c:v>325.96551900000003</c:v>
                </c:pt>
                <c:pt idx="190">
                  <c:v>329.20895700000005</c:v>
                </c:pt>
                <c:pt idx="191">
                  <c:v>330.83067600000004</c:v>
                </c:pt>
                <c:pt idx="192">
                  <c:v>335.69583300000005</c:v>
                </c:pt>
                <c:pt idx="193">
                  <c:v>337.31755200000003</c:v>
                </c:pt>
                <c:pt idx="194">
                  <c:v>342.18270900000005</c:v>
                </c:pt>
                <c:pt idx="195">
                  <c:v>343.80442800000003</c:v>
                </c:pt>
                <c:pt idx="196">
                  <c:v>350.29130400000008</c:v>
                </c:pt>
                <c:pt idx="197">
                  <c:v>351.91302300000007</c:v>
                </c:pt>
                <c:pt idx="198">
                  <c:v>356.77818000000008</c:v>
                </c:pt>
                <c:pt idx="199">
                  <c:v>360.02161800000005</c:v>
                </c:pt>
                <c:pt idx="200">
                  <c:v>363.26505600000007</c:v>
                </c:pt>
                <c:pt idx="201">
                  <c:v>364.88677500000006</c:v>
                </c:pt>
                <c:pt idx="202">
                  <c:v>369.75193200000007</c:v>
                </c:pt>
                <c:pt idx="203">
                  <c:v>377.86052700000005</c:v>
                </c:pt>
                <c:pt idx="204">
                  <c:v>384.3474030000001</c:v>
                </c:pt>
                <c:pt idx="205">
                  <c:v>385.96912200000003</c:v>
                </c:pt>
                <c:pt idx="206">
                  <c:v>390.83427900000004</c:v>
                </c:pt>
                <c:pt idx="207">
                  <c:v>392.45599800000008</c:v>
                </c:pt>
                <c:pt idx="208">
                  <c:v>395.69943600000011</c:v>
                </c:pt>
                <c:pt idx="209">
                  <c:v>398.94287400000007</c:v>
                </c:pt>
                <c:pt idx="210">
                  <c:v>405.42975000000001</c:v>
                </c:pt>
                <c:pt idx="211">
                  <c:v>407.05146900000005</c:v>
                </c:pt>
                <c:pt idx="212">
                  <c:v>408.6731880000001</c:v>
                </c:pt>
                <c:pt idx="213">
                  <c:v>413.53834500000005</c:v>
                </c:pt>
                <c:pt idx="214">
                  <c:v>420.0252210000001</c:v>
                </c:pt>
                <c:pt idx="215">
                  <c:v>428.13381600000008</c:v>
                </c:pt>
                <c:pt idx="216">
                  <c:v>434.62069200000002</c:v>
                </c:pt>
                <c:pt idx="217">
                  <c:v>442.72928700000006</c:v>
                </c:pt>
                <c:pt idx="218">
                  <c:v>445.97272500000003</c:v>
                </c:pt>
                <c:pt idx="219">
                  <c:v>449.21616300000011</c:v>
                </c:pt>
                <c:pt idx="220">
                  <c:v>450.83788200000004</c:v>
                </c:pt>
                <c:pt idx="221">
                  <c:v>457.32475800000009</c:v>
                </c:pt>
                <c:pt idx="222">
                  <c:v>458.94647700000007</c:v>
                </c:pt>
                <c:pt idx="223">
                  <c:v>460.56819600000006</c:v>
                </c:pt>
                <c:pt idx="224">
                  <c:v>465.43335300000012</c:v>
                </c:pt>
                <c:pt idx="225">
                  <c:v>468.67679100000009</c:v>
                </c:pt>
                <c:pt idx="226">
                  <c:v>473.5419480000001</c:v>
                </c:pt>
                <c:pt idx="227">
                  <c:v>478.40710500000006</c:v>
                </c:pt>
                <c:pt idx="228">
                  <c:v>480.02882400000004</c:v>
                </c:pt>
                <c:pt idx="229">
                  <c:v>481.65054300000008</c:v>
                </c:pt>
                <c:pt idx="230">
                  <c:v>488.13741900000008</c:v>
                </c:pt>
                <c:pt idx="231">
                  <c:v>489.75913800000012</c:v>
                </c:pt>
                <c:pt idx="232">
                  <c:v>496.24601400000006</c:v>
                </c:pt>
                <c:pt idx="233">
                  <c:v>497.8677330000001</c:v>
                </c:pt>
                <c:pt idx="234">
                  <c:v>504.3546090000001</c:v>
                </c:pt>
                <c:pt idx="235">
                  <c:v>505.97632800000008</c:v>
                </c:pt>
                <c:pt idx="236">
                  <c:v>512.46320400000002</c:v>
                </c:pt>
                <c:pt idx="237">
                  <c:v>514.08492300000012</c:v>
                </c:pt>
                <c:pt idx="238">
                  <c:v>515.7066420000001</c:v>
                </c:pt>
                <c:pt idx="239">
                  <c:v>517.32836100000009</c:v>
                </c:pt>
                <c:pt idx="240">
                  <c:v>522.19351800000015</c:v>
                </c:pt>
                <c:pt idx="241">
                  <c:v>527.05867500000011</c:v>
                </c:pt>
                <c:pt idx="242">
                  <c:v>530.30211300000008</c:v>
                </c:pt>
                <c:pt idx="243">
                  <c:v>538.41070800000011</c:v>
                </c:pt>
                <c:pt idx="244">
                  <c:v>543.27586500000007</c:v>
                </c:pt>
                <c:pt idx="245">
                  <c:v>546.51930300000015</c:v>
                </c:pt>
                <c:pt idx="246">
                  <c:v>553.00617900000009</c:v>
                </c:pt>
                <c:pt idx="247">
                  <c:v>556.24961700000006</c:v>
                </c:pt>
                <c:pt idx="248">
                  <c:v>561.11477400000012</c:v>
                </c:pt>
                <c:pt idx="249">
                  <c:v>564.35821200000009</c:v>
                </c:pt>
                <c:pt idx="250">
                  <c:v>572.46680700000002</c:v>
                </c:pt>
                <c:pt idx="251">
                  <c:v>574.08852600000012</c:v>
                </c:pt>
                <c:pt idx="252">
                  <c:v>575.7102450000001</c:v>
                </c:pt>
                <c:pt idx="253">
                  <c:v>577.33196400000008</c:v>
                </c:pt>
                <c:pt idx="254">
                  <c:v>580.57540200000005</c:v>
                </c:pt>
                <c:pt idx="255">
                  <c:v>590.30571600000007</c:v>
                </c:pt>
                <c:pt idx="256">
                  <c:v>593.54915400000004</c:v>
                </c:pt>
                <c:pt idx="257">
                  <c:v>598.41431100000011</c:v>
                </c:pt>
                <c:pt idx="258">
                  <c:v>603.27946800000007</c:v>
                </c:pt>
                <c:pt idx="259">
                  <c:v>608.14462500000013</c:v>
                </c:pt>
                <c:pt idx="260">
                  <c:v>611.3880630000001</c:v>
                </c:pt>
                <c:pt idx="261">
                  <c:v>616.25322000000017</c:v>
                </c:pt>
                <c:pt idx="262">
                  <c:v>625.98353400000008</c:v>
                </c:pt>
                <c:pt idx="263">
                  <c:v>629.22697200000005</c:v>
                </c:pt>
                <c:pt idx="264">
                  <c:v>632.47041000000013</c:v>
                </c:pt>
                <c:pt idx="265">
                  <c:v>634.09212900000011</c:v>
                </c:pt>
                <c:pt idx="266">
                  <c:v>638.95728600000007</c:v>
                </c:pt>
                <c:pt idx="267">
                  <c:v>643.82244300000013</c:v>
                </c:pt>
                <c:pt idx="268">
                  <c:v>645.44416200000001</c:v>
                </c:pt>
                <c:pt idx="269">
                  <c:v>653.55275700000004</c:v>
                </c:pt>
                <c:pt idx="270">
                  <c:v>660.03963300000009</c:v>
                </c:pt>
                <c:pt idx="271">
                  <c:v>661.66135200000008</c:v>
                </c:pt>
                <c:pt idx="272">
                  <c:v>663.28307100000006</c:v>
                </c:pt>
                <c:pt idx="273">
                  <c:v>664.90479000000016</c:v>
                </c:pt>
                <c:pt idx="274">
                  <c:v>668.14822800000013</c:v>
                </c:pt>
                <c:pt idx="275">
                  <c:v>671.3916660000001</c:v>
                </c:pt>
                <c:pt idx="276">
                  <c:v>673.01338500000008</c:v>
                </c:pt>
                <c:pt idx="277">
                  <c:v>681.12198000000012</c:v>
                </c:pt>
                <c:pt idx="278">
                  <c:v>682.74369900000011</c:v>
                </c:pt>
                <c:pt idx="279">
                  <c:v>685.98713700000008</c:v>
                </c:pt>
                <c:pt idx="280">
                  <c:v>690.85229400000003</c:v>
                </c:pt>
                <c:pt idx="281">
                  <c:v>697.33917000000008</c:v>
                </c:pt>
                <c:pt idx="282">
                  <c:v>700.58260800000016</c:v>
                </c:pt>
                <c:pt idx="283">
                  <c:v>708.69120300000009</c:v>
                </c:pt>
                <c:pt idx="284">
                  <c:v>711.93464100000006</c:v>
                </c:pt>
                <c:pt idx="285">
                  <c:v>718.42151700000011</c:v>
                </c:pt>
                <c:pt idx="286">
                  <c:v>728.15183100000013</c:v>
                </c:pt>
                <c:pt idx="287">
                  <c:v>729.77355000000011</c:v>
                </c:pt>
                <c:pt idx="288">
                  <c:v>737.88214500000015</c:v>
                </c:pt>
                <c:pt idx="289">
                  <c:v>742.7473020000001</c:v>
                </c:pt>
                <c:pt idx="290">
                  <c:v>747.61245900000006</c:v>
                </c:pt>
                <c:pt idx="291">
                  <c:v>758.96449200000018</c:v>
                </c:pt>
                <c:pt idx="292">
                  <c:v>763.82964900000013</c:v>
                </c:pt>
                <c:pt idx="293">
                  <c:v>768.6948060000002</c:v>
                </c:pt>
                <c:pt idx="294">
                  <c:v>775.18168200000014</c:v>
                </c:pt>
                <c:pt idx="295">
                  <c:v>778.42512000000011</c:v>
                </c:pt>
                <c:pt idx="296">
                  <c:v>781.66855800000008</c:v>
                </c:pt>
                <c:pt idx="297">
                  <c:v>783.29027700000017</c:v>
                </c:pt>
                <c:pt idx="298">
                  <c:v>788.15543400000013</c:v>
                </c:pt>
                <c:pt idx="299">
                  <c:v>794.64231000000007</c:v>
                </c:pt>
                <c:pt idx="300">
                  <c:v>797.88574800000015</c:v>
                </c:pt>
                <c:pt idx="301">
                  <c:v>809.23778100000015</c:v>
                </c:pt>
                <c:pt idx="302">
                  <c:v>818.96809500000006</c:v>
                </c:pt>
                <c:pt idx="303">
                  <c:v>828.69840900000008</c:v>
                </c:pt>
                <c:pt idx="304">
                  <c:v>833.56356600000015</c:v>
                </c:pt>
                <c:pt idx="305">
                  <c:v>836.80700400000012</c:v>
                </c:pt>
                <c:pt idx="306">
                  <c:v>840.0504420000002</c:v>
                </c:pt>
                <c:pt idx="307">
                  <c:v>849.78075600000022</c:v>
                </c:pt>
                <c:pt idx="308">
                  <c:v>853.02419400000008</c:v>
                </c:pt>
                <c:pt idx="309">
                  <c:v>861.13278900000012</c:v>
                </c:pt>
                <c:pt idx="310">
                  <c:v>867.61966500000005</c:v>
                </c:pt>
                <c:pt idx="311">
                  <c:v>869.24138400000004</c:v>
                </c:pt>
                <c:pt idx="312">
                  <c:v>870.86310300000014</c:v>
                </c:pt>
                <c:pt idx="313">
                  <c:v>874.10654100000022</c:v>
                </c:pt>
                <c:pt idx="314">
                  <c:v>882.21513600000014</c:v>
                </c:pt>
                <c:pt idx="315">
                  <c:v>891.94545000000005</c:v>
                </c:pt>
                <c:pt idx="316">
                  <c:v>903.29748300000017</c:v>
                </c:pt>
                <c:pt idx="317">
                  <c:v>906.54092100000014</c:v>
                </c:pt>
                <c:pt idx="318">
                  <c:v>914.64951600000018</c:v>
                </c:pt>
                <c:pt idx="319">
                  <c:v>916.27123500000005</c:v>
                </c:pt>
                <c:pt idx="320">
                  <c:v>917.89295400000015</c:v>
                </c:pt>
                <c:pt idx="321">
                  <c:v>926.00154900000007</c:v>
                </c:pt>
                <c:pt idx="322">
                  <c:v>932.48842500000012</c:v>
                </c:pt>
                <c:pt idx="323">
                  <c:v>935.73186300000009</c:v>
                </c:pt>
                <c:pt idx="324">
                  <c:v>943.84045800000013</c:v>
                </c:pt>
                <c:pt idx="325">
                  <c:v>947.08389600000021</c:v>
                </c:pt>
                <c:pt idx="326">
                  <c:v>958.4359290000001</c:v>
                </c:pt>
                <c:pt idx="327">
                  <c:v>968.16624300000012</c:v>
                </c:pt>
                <c:pt idx="328">
                  <c:v>969.78796200000022</c:v>
                </c:pt>
                <c:pt idx="329">
                  <c:v>981.13999500000011</c:v>
                </c:pt>
                <c:pt idx="330">
                  <c:v>992.49202800000012</c:v>
                </c:pt>
                <c:pt idx="331">
                  <c:v>1003.8440610000002</c:v>
                </c:pt>
                <c:pt idx="332">
                  <c:v>1007.0874990000001</c:v>
                </c:pt>
                <c:pt idx="333">
                  <c:v>1015.1960940000001</c:v>
                </c:pt>
                <c:pt idx="334">
                  <c:v>1020.0612510000002</c:v>
                </c:pt>
                <c:pt idx="335">
                  <c:v>1026.5481270000002</c:v>
                </c:pt>
                <c:pt idx="336">
                  <c:v>1034.6567220000002</c:v>
                </c:pt>
                <c:pt idx="337">
                  <c:v>1037.9001600000001</c:v>
                </c:pt>
                <c:pt idx="338">
                  <c:v>1049.252193</c:v>
                </c:pt>
                <c:pt idx="339">
                  <c:v>1052.4956310000002</c:v>
                </c:pt>
                <c:pt idx="340">
                  <c:v>1058.9825070000002</c:v>
                </c:pt>
                <c:pt idx="341">
                  <c:v>1060.6042260000002</c:v>
                </c:pt>
                <c:pt idx="342">
                  <c:v>1062.2259450000001</c:v>
                </c:pt>
                <c:pt idx="343">
                  <c:v>1071.956259</c:v>
                </c:pt>
                <c:pt idx="344">
                  <c:v>1073.577978</c:v>
                </c:pt>
                <c:pt idx="345">
                  <c:v>1076.8214160000002</c:v>
                </c:pt>
                <c:pt idx="346">
                  <c:v>1084.9300110000001</c:v>
                </c:pt>
                <c:pt idx="347">
                  <c:v>1096.282044</c:v>
                </c:pt>
                <c:pt idx="348">
                  <c:v>1101.1472010000002</c:v>
                </c:pt>
                <c:pt idx="349">
                  <c:v>1109.2557960000001</c:v>
                </c:pt>
                <c:pt idx="350">
                  <c:v>1120.607829</c:v>
                </c:pt>
                <c:pt idx="351">
                  <c:v>1133.5815810000001</c:v>
                </c:pt>
                <c:pt idx="352">
                  <c:v>1141.6901760000003</c:v>
                </c:pt>
                <c:pt idx="353">
                  <c:v>1144.933614</c:v>
                </c:pt>
                <c:pt idx="354">
                  <c:v>1157.9073660000001</c:v>
                </c:pt>
                <c:pt idx="355">
                  <c:v>1159.5290850000004</c:v>
                </c:pt>
                <c:pt idx="356">
                  <c:v>1169.259399</c:v>
                </c:pt>
                <c:pt idx="357">
                  <c:v>1170.8811180000002</c:v>
                </c:pt>
                <c:pt idx="358">
                  <c:v>1182.2331510000001</c:v>
                </c:pt>
                <c:pt idx="359">
                  <c:v>1183.8548700000003</c:v>
                </c:pt>
                <c:pt idx="360">
                  <c:v>1195.2069030000002</c:v>
                </c:pt>
                <c:pt idx="361">
                  <c:v>1206.5589360000001</c:v>
                </c:pt>
                <c:pt idx="362">
                  <c:v>1219.5326880000002</c:v>
                </c:pt>
                <c:pt idx="363">
                  <c:v>1221.1544070000002</c:v>
                </c:pt>
                <c:pt idx="364">
                  <c:v>1226.0195640000002</c:v>
                </c:pt>
                <c:pt idx="365">
                  <c:v>1232.5064400000003</c:v>
                </c:pt>
                <c:pt idx="366">
                  <c:v>1242.236754</c:v>
                </c:pt>
                <c:pt idx="367">
                  <c:v>1245.4801920000002</c:v>
                </c:pt>
                <c:pt idx="368">
                  <c:v>1255.2105060000001</c:v>
                </c:pt>
                <c:pt idx="369">
                  <c:v>1258.4539440000001</c:v>
                </c:pt>
                <c:pt idx="370">
                  <c:v>1269.8059770000002</c:v>
                </c:pt>
                <c:pt idx="371">
                  <c:v>1271.4276960000002</c:v>
                </c:pt>
                <c:pt idx="372">
                  <c:v>1282.7797290000001</c:v>
                </c:pt>
                <c:pt idx="373">
                  <c:v>1295.7534810000002</c:v>
                </c:pt>
                <c:pt idx="374">
                  <c:v>1308.7272330000001</c:v>
                </c:pt>
                <c:pt idx="375">
                  <c:v>1313.5923900000003</c:v>
                </c:pt>
                <c:pt idx="376">
                  <c:v>1321.7009850000002</c:v>
                </c:pt>
                <c:pt idx="377">
                  <c:v>1336.2964560000003</c:v>
                </c:pt>
                <c:pt idx="378">
                  <c:v>1339.5398940000002</c:v>
                </c:pt>
                <c:pt idx="379">
                  <c:v>1349.2702080000001</c:v>
                </c:pt>
                <c:pt idx="380">
                  <c:v>1359.0005220000003</c:v>
                </c:pt>
                <c:pt idx="381">
                  <c:v>1362.2439600000002</c:v>
                </c:pt>
                <c:pt idx="382">
                  <c:v>1373.5959930000001</c:v>
                </c:pt>
                <c:pt idx="383">
                  <c:v>1375.2177120000001</c:v>
                </c:pt>
                <c:pt idx="384">
                  <c:v>1388.1914640000002</c:v>
                </c:pt>
                <c:pt idx="385">
                  <c:v>1402.7869350000003</c:v>
                </c:pt>
                <c:pt idx="386">
                  <c:v>1404.4086540000001</c:v>
                </c:pt>
                <c:pt idx="387">
                  <c:v>1415.7606870000002</c:v>
                </c:pt>
                <c:pt idx="388">
                  <c:v>1428.7344390000001</c:v>
                </c:pt>
                <c:pt idx="389">
                  <c:v>1430.3561580000003</c:v>
                </c:pt>
                <c:pt idx="390">
                  <c:v>1443.3299100000002</c:v>
                </c:pt>
                <c:pt idx="391">
                  <c:v>1449.8167860000003</c:v>
                </c:pt>
                <c:pt idx="392">
                  <c:v>1456.3036620000003</c:v>
                </c:pt>
                <c:pt idx="393">
                  <c:v>1470.8991330000001</c:v>
                </c:pt>
                <c:pt idx="394">
                  <c:v>1474.1425710000003</c:v>
                </c:pt>
                <c:pt idx="395">
                  <c:v>1475.7642900000003</c:v>
                </c:pt>
                <c:pt idx="396">
                  <c:v>1483.8728850000002</c:v>
                </c:pt>
                <c:pt idx="397">
                  <c:v>1496.8466370000001</c:v>
                </c:pt>
                <c:pt idx="398">
                  <c:v>1498.4683560000003</c:v>
                </c:pt>
                <c:pt idx="399">
                  <c:v>1511.4421080000002</c:v>
                </c:pt>
                <c:pt idx="400">
                  <c:v>1513.0638270000004</c:v>
                </c:pt>
                <c:pt idx="401">
                  <c:v>1526.0375790000003</c:v>
                </c:pt>
                <c:pt idx="402">
                  <c:v>1535.7678930000002</c:v>
                </c:pt>
                <c:pt idx="403">
                  <c:v>1540.6330500000001</c:v>
                </c:pt>
                <c:pt idx="404">
                  <c:v>1545.4982070000003</c:v>
                </c:pt>
                <c:pt idx="405">
                  <c:v>1555.2285210000002</c:v>
                </c:pt>
                <c:pt idx="406">
                  <c:v>1568.2022730000001</c:v>
                </c:pt>
                <c:pt idx="407">
                  <c:v>1582.7977440000004</c:v>
                </c:pt>
                <c:pt idx="408">
                  <c:v>1594.1497770000003</c:v>
                </c:pt>
                <c:pt idx="409">
                  <c:v>1597.3932150000001</c:v>
                </c:pt>
                <c:pt idx="410">
                  <c:v>1611.9886860000001</c:v>
                </c:pt>
                <c:pt idx="411">
                  <c:v>1621.7190000000001</c:v>
                </c:pt>
              </c:numCache>
            </c:numRef>
          </c:xVal>
          <c:yVal>
            <c:numRef>
              <c:f>'CO2 full stack'!$G$12:$G$1012</c:f>
              <c:numCache>
                <c:formatCode>#,##0</c:formatCode>
                <c:ptCount val="1001"/>
                <c:pt idx="0">
                  <c:v>35.77559212565189</c:v>
                </c:pt>
                <c:pt idx="1">
                  <c:v>107.32677637695568</c:v>
                </c:pt>
                <c:pt idx="2">
                  <c:v>175.3004014156943</c:v>
                </c:pt>
                <c:pt idx="3">
                  <c:v>239.69646724186771</c:v>
                </c:pt>
                <c:pt idx="4">
                  <c:v>296.93741464291077</c:v>
                </c:pt>
                <c:pt idx="5">
                  <c:v>354.17836204395383</c:v>
                </c:pt>
                <c:pt idx="6">
                  <c:v>414.99686865756206</c:v>
                </c:pt>
                <c:pt idx="7">
                  <c:v>482.97049369630065</c:v>
                </c:pt>
                <c:pt idx="8">
                  <c:v>540.21144109734371</c:v>
                </c:pt>
                <c:pt idx="9">
                  <c:v>597.45238849838677</c:v>
                </c:pt>
                <c:pt idx="10">
                  <c:v>676.15869117482089</c:v>
                </c:pt>
                <c:pt idx="11">
                  <c:v>736.97719778842907</c:v>
                </c:pt>
                <c:pt idx="12">
                  <c:v>797.79570440203725</c:v>
                </c:pt>
                <c:pt idx="13">
                  <c:v>862.19177022821066</c:v>
                </c:pt>
                <c:pt idx="14">
                  <c:v>923.01027684181884</c:v>
                </c:pt>
                <c:pt idx="15">
                  <c:v>998.13902030568784</c:v>
                </c:pt>
                <c:pt idx="16">
                  <c:v>1066.1126453444265</c:v>
                </c:pt>
                <c:pt idx="17">
                  <c:v>1123.3535927454695</c:v>
                </c:pt>
                <c:pt idx="18">
                  <c:v>1202.0598954219038</c:v>
                </c:pt>
                <c:pt idx="19">
                  <c:v>1463.2217179391625</c:v>
                </c:pt>
                <c:pt idx="20">
                  <c:v>1842.4429944710728</c:v>
                </c:pt>
                <c:pt idx="21">
                  <c:v>1906.8390602972463</c:v>
                </c:pt>
                <c:pt idx="22">
                  <c:v>1974.812685335985</c:v>
                </c:pt>
                <c:pt idx="23">
                  <c:v>2940.753672728586</c:v>
                </c:pt>
                <c:pt idx="24">
                  <c:v>2990.8395017044986</c:v>
                </c:pt>
                <c:pt idx="25">
                  <c:v>3055.2355675306721</c:v>
                </c:pt>
                <c:pt idx="26">
                  <c:v>3291.3544755599746</c:v>
                </c:pt>
                <c:pt idx="27">
                  <c:v>3345.0178637484523</c:v>
                </c:pt>
                <c:pt idx="28">
                  <c:v>3398.68125193693</c:v>
                </c:pt>
                <c:pt idx="29">
                  <c:v>3452.3446401254078</c:v>
                </c:pt>
                <c:pt idx="30">
                  <c:v>3502.4304691013203</c:v>
                </c:pt>
                <c:pt idx="31">
                  <c:v>3559.6714165023632</c:v>
                </c:pt>
                <c:pt idx="32">
                  <c:v>3602.6021270531455</c:v>
                </c:pt>
                <c:pt idx="33">
                  <c:v>3652.6879560290581</c:v>
                </c:pt>
                <c:pt idx="34">
                  <c:v>3699.1962257924056</c:v>
                </c:pt>
                <c:pt idx="35">
                  <c:v>3749.2820547683182</c:v>
                </c:pt>
                <c:pt idx="36">
                  <c:v>3799.3678837442308</c:v>
                </c:pt>
                <c:pt idx="37">
                  <c:v>3849.4537127201434</c:v>
                </c:pt>
                <c:pt idx="38">
                  <c:v>3899.5395416960559</c:v>
                </c:pt>
                <c:pt idx="39">
                  <c:v>3949.6253706719685</c:v>
                </c:pt>
                <c:pt idx="40">
                  <c:v>4003.2887588604463</c:v>
                </c:pt>
                <c:pt idx="41">
                  <c:v>4053.3745878363588</c:v>
                </c:pt>
                <c:pt idx="42">
                  <c:v>4103.4604168122714</c:v>
                </c:pt>
                <c:pt idx="43">
                  <c:v>4149.9686865756184</c:v>
                </c:pt>
                <c:pt idx="44">
                  <c:v>4200.054515551531</c:v>
                </c:pt>
                <c:pt idx="45">
                  <c:v>4250.1403445274436</c:v>
                </c:pt>
                <c:pt idx="46">
                  <c:v>4296.6486142907906</c:v>
                </c:pt>
                <c:pt idx="47">
                  <c:v>4346.7344432667032</c:v>
                </c:pt>
                <c:pt idx="48">
                  <c:v>4393.2427130300503</c:v>
                </c:pt>
                <c:pt idx="49">
                  <c:v>4450.4836604310931</c:v>
                </c:pt>
                <c:pt idx="50">
                  <c:v>4500.5694894070057</c:v>
                </c:pt>
                <c:pt idx="51">
                  <c:v>4547.0777591703527</c:v>
                </c:pt>
                <c:pt idx="52">
                  <c:v>4593.5860289336997</c:v>
                </c:pt>
                <c:pt idx="53">
                  <c:v>4643.6718579096123</c:v>
                </c:pt>
                <c:pt idx="54">
                  <c:v>4700.9128053106551</c:v>
                </c:pt>
                <c:pt idx="55">
                  <c:v>4743.8435158614375</c:v>
                </c:pt>
                <c:pt idx="56">
                  <c:v>4793.9293448373501</c:v>
                </c:pt>
                <c:pt idx="57">
                  <c:v>4836.8600553881324</c:v>
                </c:pt>
                <c:pt idx="58">
                  <c:v>4894.1010027891753</c:v>
                </c:pt>
                <c:pt idx="59">
                  <c:v>4940.6092725525223</c:v>
                </c:pt>
                <c:pt idx="60">
                  <c:v>4987.1175423158693</c:v>
                </c:pt>
                <c:pt idx="61">
                  <c:v>5033.6258120792163</c:v>
                </c:pt>
                <c:pt idx="62">
                  <c:v>5087.2892002676945</c:v>
                </c:pt>
                <c:pt idx="63">
                  <c:v>5133.7974700310415</c:v>
                </c:pt>
                <c:pt idx="64">
                  <c:v>5183.8832990069541</c:v>
                </c:pt>
                <c:pt idx="65">
                  <c:v>5230.3915687703011</c:v>
                </c:pt>
                <c:pt idx="66">
                  <c:v>5276.8998385336481</c:v>
                </c:pt>
                <c:pt idx="67">
                  <c:v>5323.4081082969951</c:v>
                </c:pt>
                <c:pt idx="68">
                  <c:v>5366.3388188477775</c:v>
                </c:pt>
                <c:pt idx="69">
                  <c:v>5416.4246478236901</c:v>
                </c:pt>
                <c:pt idx="70">
                  <c:v>5459.3553583744724</c:v>
                </c:pt>
                <c:pt idx="71">
                  <c:v>5513.0187465629506</c:v>
                </c:pt>
                <c:pt idx="72">
                  <c:v>5559.5270163262976</c:v>
                </c:pt>
                <c:pt idx="73">
                  <c:v>5606.0352860896446</c:v>
                </c:pt>
                <c:pt idx="74">
                  <c:v>5663.2762334906874</c:v>
                </c:pt>
                <c:pt idx="75">
                  <c:v>5709.7845032540345</c:v>
                </c:pt>
                <c:pt idx="76">
                  <c:v>5763.4478914425126</c:v>
                </c:pt>
                <c:pt idx="77">
                  <c:v>5806.378601993295</c:v>
                </c:pt>
                <c:pt idx="78">
                  <c:v>5856.4644309692076</c:v>
                </c:pt>
                <c:pt idx="79">
                  <c:v>5906.5502599451202</c:v>
                </c:pt>
                <c:pt idx="80">
                  <c:v>5953.0585297084672</c:v>
                </c:pt>
                <c:pt idx="81">
                  <c:v>6003.1443586843798</c:v>
                </c:pt>
                <c:pt idx="82">
                  <c:v>6049.6526284477268</c:v>
                </c:pt>
                <c:pt idx="83">
                  <c:v>6092.5833389985091</c:v>
                </c:pt>
                <c:pt idx="84">
                  <c:v>6121.203812699031</c:v>
                </c:pt>
                <c:pt idx="85">
                  <c:v>6146.2467271869873</c:v>
                </c:pt>
                <c:pt idx="86">
                  <c:v>6171.2896416749436</c:v>
                </c:pt>
                <c:pt idx="87">
                  <c:v>6192.7549969503343</c:v>
                </c:pt>
                <c:pt idx="88">
                  <c:v>6207.0652338005948</c:v>
                </c:pt>
                <c:pt idx="89">
                  <c:v>6228.5305890759855</c:v>
                </c:pt>
                <c:pt idx="90">
                  <c:v>6249.9959443513762</c:v>
                </c:pt>
                <c:pt idx="91">
                  <c:v>6267.8837404142023</c:v>
                </c:pt>
                <c:pt idx="92">
                  <c:v>6289.349095689593</c:v>
                </c:pt>
                <c:pt idx="93">
                  <c:v>6307.2368917524191</c:v>
                </c:pt>
                <c:pt idx="94">
                  <c:v>6328.7022470278098</c:v>
                </c:pt>
                <c:pt idx="95">
                  <c:v>6357.3227207283317</c:v>
                </c:pt>
                <c:pt idx="96">
                  <c:v>6375.2105167911577</c:v>
                </c:pt>
                <c:pt idx="97">
                  <c:v>6396.6758720665484</c:v>
                </c:pt>
                <c:pt idx="98">
                  <c:v>6418.1412273419392</c:v>
                </c:pt>
                <c:pt idx="99">
                  <c:v>6439.6065826173299</c:v>
                </c:pt>
                <c:pt idx="100">
                  <c:v>6461.0719378927206</c:v>
                </c:pt>
                <c:pt idx="101">
                  <c:v>6478.9597339555467</c:v>
                </c:pt>
                <c:pt idx="102">
                  <c:v>6500.4250892309374</c:v>
                </c:pt>
                <c:pt idx="103">
                  <c:v>6518.3128852937634</c:v>
                </c:pt>
                <c:pt idx="104">
                  <c:v>6758.0093525356315</c:v>
                </c:pt>
                <c:pt idx="105">
                  <c:v>6772.319589385892</c:v>
                </c:pt>
                <c:pt idx="106">
                  <c:v>6790.207385448718</c:v>
                </c:pt>
                <c:pt idx="107">
                  <c:v>6808.0951815115441</c:v>
                </c:pt>
                <c:pt idx="108">
                  <c:v>6829.5605367869348</c:v>
                </c:pt>
                <c:pt idx="109">
                  <c:v>6854.6034512748911</c:v>
                </c:pt>
                <c:pt idx="110">
                  <c:v>6876.0688065502818</c:v>
                </c:pt>
                <c:pt idx="111">
                  <c:v>6893.9566026131079</c:v>
                </c:pt>
                <c:pt idx="112">
                  <c:v>6915.4219578884986</c:v>
                </c:pt>
                <c:pt idx="113">
                  <c:v>6929.7321947387591</c:v>
                </c:pt>
                <c:pt idx="114">
                  <c:v>6951.1975500141498</c:v>
                </c:pt>
                <c:pt idx="115">
                  <c:v>6969.0853460769758</c:v>
                </c:pt>
                <c:pt idx="116">
                  <c:v>6983.3955829272363</c:v>
                </c:pt>
                <c:pt idx="117">
                  <c:v>7051.369207965975</c:v>
                </c:pt>
                <c:pt idx="118">
                  <c:v>7069.257004028801</c:v>
                </c:pt>
                <c:pt idx="119">
                  <c:v>7083.5672408790615</c:v>
                </c:pt>
                <c:pt idx="120">
                  <c:v>7101.4550369418876</c:v>
                </c:pt>
                <c:pt idx="121">
                  <c:v>7126.4979514298439</c:v>
                </c:pt>
                <c:pt idx="122">
                  <c:v>7147.9633067052346</c:v>
                </c:pt>
                <c:pt idx="123">
                  <c:v>7169.4286619806253</c:v>
                </c:pt>
                <c:pt idx="124">
                  <c:v>7190.894017256016</c:v>
                </c:pt>
                <c:pt idx="125">
                  <c:v>7208.7818133188421</c:v>
                </c:pt>
                <c:pt idx="126">
                  <c:v>7223.0920501691025</c:v>
                </c:pt>
                <c:pt idx="127">
                  <c:v>7248.1349646570588</c:v>
                </c:pt>
                <c:pt idx="128">
                  <c:v>7262.4452015073193</c:v>
                </c:pt>
                <c:pt idx="129">
                  <c:v>7276.7554383575798</c:v>
                </c:pt>
                <c:pt idx="130">
                  <c:v>7294.6432344204059</c:v>
                </c:pt>
                <c:pt idx="131">
                  <c:v>7312.5310304832319</c:v>
                </c:pt>
                <c:pt idx="132">
                  <c:v>7333.9963857586226</c:v>
                </c:pt>
                <c:pt idx="133">
                  <c:v>7351.8841818214487</c:v>
                </c:pt>
                <c:pt idx="134">
                  <c:v>7373.3495370968394</c:v>
                </c:pt>
                <c:pt idx="135">
                  <c:v>7391.2373331596655</c:v>
                </c:pt>
                <c:pt idx="136">
                  <c:v>7409.1251292224915</c:v>
                </c:pt>
                <c:pt idx="137">
                  <c:v>7427.0129252853176</c:v>
                </c:pt>
                <c:pt idx="138">
                  <c:v>7444.9007213481436</c:v>
                </c:pt>
                <c:pt idx="139">
                  <c:v>7459.2109581984041</c:v>
                </c:pt>
                <c:pt idx="140">
                  <c:v>7477.0987542612302</c:v>
                </c:pt>
                <c:pt idx="141">
                  <c:v>7498.5641095366209</c:v>
                </c:pt>
                <c:pt idx="142">
                  <c:v>7512.8743463868814</c:v>
                </c:pt>
                <c:pt idx="143">
                  <c:v>7530.7621424497074</c:v>
                </c:pt>
                <c:pt idx="144">
                  <c:v>7555.8050569376637</c:v>
                </c:pt>
                <c:pt idx="145">
                  <c:v>7570.1152937879242</c:v>
                </c:pt>
                <c:pt idx="146">
                  <c:v>7584.4255306381847</c:v>
                </c:pt>
                <c:pt idx="147">
                  <c:v>7609.468445126141</c:v>
                </c:pt>
                <c:pt idx="148">
                  <c:v>7627.356241188967</c:v>
                </c:pt>
                <c:pt idx="149">
                  <c:v>7641.6664780392275</c:v>
                </c:pt>
                <c:pt idx="150">
                  <c:v>7659.5542741020536</c:v>
                </c:pt>
                <c:pt idx="151">
                  <c:v>7677.4420701648796</c:v>
                </c:pt>
                <c:pt idx="152">
                  <c:v>7691.7523070151401</c:v>
                </c:pt>
                <c:pt idx="153">
                  <c:v>7709.6401030779662</c:v>
                </c:pt>
                <c:pt idx="154">
                  <c:v>7731.1054583533569</c:v>
                </c:pt>
                <c:pt idx="155">
                  <c:v>7763.3034912664434</c:v>
                </c:pt>
                <c:pt idx="156">
                  <c:v>7777.6137281167039</c:v>
                </c:pt>
                <c:pt idx="157">
                  <c:v>7791.9239649669644</c:v>
                </c:pt>
                <c:pt idx="158">
                  <c:v>7799.0790833920946</c:v>
                </c:pt>
                <c:pt idx="159">
                  <c:v>7806.2342018172249</c:v>
                </c:pt>
                <c:pt idx="160">
                  <c:v>7809.8117610297904</c:v>
                </c:pt>
                <c:pt idx="161">
                  <c:v>7813.389320242356</c:v>
                </c:pt>
                <c:pt idx="162">
                  <c:v>7820.5444386674862</c:v>
                </c:pt>
                <c:pt idx="163">
                  <c:v>7824.1219978800518</c:v>
                </c:pt>
                <c:pt idx="164">
                  <c:v>7827.6995570926174</c:v>
                </c:pt>
                <c:pt idx="165">
                  <c:v>7834.8546755177476</c:v>
                </c:pt>
                <c:pt idx="166">
                  <c:v>7838.4322347303132</c:v>
                </c:pt>
                <c:pt idx="167">
                  <c:v>7845.5873531554435</c:v>
                </c:pt>
                <c:pt idx="168">
                  <c:v>7849.164912368009</c:v>
                </c:pt>
                <c:pt idx="169">
                  <c:v>7856.3200307931393</c:v>
                </c:pt>
                <c:pt idx="170">
                  <c:v>7859.8975900057048</c:v>
                </c:pt>
                <c:pt idx="171">
                  <c:v>7863.4751492182704</c:v>
                </c:pt>
                <c:pt idx="172">
                  <c:v>7867.052708430836</c:v>
                </c:pt>
                <c:pt idx="173">
                  <c:v>7870.6302676434016</c:v>
                </c:pt>
                <c:pt idx="174">
                  <c:v>7874.2078268559671</c:v>
                </c:pt>
                <c:pt idx="175">
                  <c:v>7877.7853860685327</c:v>
                </c:pt>
                <c:pt idx="176">
                  <c:v>7884.940504493663</c:v>
                </c:pt>
                <c:pt idx="177">
                  <c:v>7888.5180637062285</c:v>
                </c:pt>
                <c:pt idx="178">
                  <c:v>7892.0956229187941</c:v>
                </c:pt>
                <c:pt idx="179">
                  <c:v>7899.2507413439243</c:v>
                </c:pt>
                <c:pt idx="180">
                  <c:v>7902.8283005564899</c:v>
                </c:pt>
                <c:pt idx="181">
                  <c:v>7909.9834189816202</c:v>
                </c:pt>
                <c:pt idx="182">
                  <c:v>7913.5609781941857</c:v>
                </c:pt>
                <c:pt idx="183">
                  <c:v>7920.716096619316</c:v>
                </c:pt>
                <c:pt idx="184">
                  <c:v>7927.8712150444462</c:v>
                </c:pt>
                <c:pt idx="185">
                  <c:v>7935.0263334695765</c:v>
                </c:pt>
                <c:pt idx="186">
                  <c:v>7938.603892682142</c:v>
                </c:pt>
                <c:pt idx="187">
                  <c:v>7942.1814518947076</c:v>
                </c:pt>
                <c:pt idx="188">
                  <c:v>7945.7590111072732</c:v>
                </c:pt>
                <c:pt idx="189">
                  <c:v>7949.3365703198388</c:v>
                </c:pt>
                <c:pt idx="190">
                  <c:v>7952.9141295324043</c:v>
                </c:pt>
                <c:pt idx="191">
                  <c:v>7956.4916887449699</c:v>
                </c:pt>
                <c:pt idx="192">
                  <c:v>7963.6468071701001</c:v>
                </c:pt>
                <c:pt idx="193">
                  <c:v>7970.8019255952304</c:v>
                </c:pt>
                <c:pt idx="194">
                  <c:v>7974.379484807796</c:v>
                </c:pt>
                <c:pt idx="195">
                  <c:v>7977.9570440203615</c:v>
                </c:pt>
                <c:pt idx="196">
                  <c:v>7985.1121624454918</c:v>
                </c:pt>
                <c:pt idx="197">
                  <c:v>7988.6897216580574</c:v>
                </c:pt>
                <c:pt idx="198">
                  <c:v>7992.2672808706229</c:v>
                </c:pt>
                <c:pt idx="199">
                  <c:v>7999.4223992957532</c:v>
                </c:pt>
                <c:pt idx="200">
                  <c:v>8002.9999585083187</c:v>
                </c:pt>
                <c:pt idx="201">
                  <c:v>8006.5775177208843</c:v>
                </c:pt>
                <c:pt idx="202">
                  <c:v>8010.1550769334499</c:v>
                </c:pt>
                <c:pt idx="203">
                  <c:v>8020.8877545711457</c:v>
                </c:pt>
                <c:pt idx="204">
                  <c:v>8028.0428729962759</c:v>
                </c:pt>
                <c:pt idx="205">
                  <c:v>8031.6204322088415</c:v>
                </c:pt>
                <c:pt idx="206">
                  <c:v>8035.1979914214071</c:v>
                </c:pt>
                <c:pt idx="207">
                  <c:v>8042.3531098465373</c:v>
                </c:pt>
                <c:pt idx="208">
                  <c:v>8045.9306690591029</c:v>
                </c:pt>
                <c:pt idx="209">
                  <c:v>8049.5082282716685</c:v>
                </c:pt>
                <c:pt idx="210">
                  <c:v>8056.6633466967987</c:v>
                </c:pt>
                <c:pt idx="211">
                  <c:v>8060.2409059093643</c:v>
                </c:pt>
                <c:pt idx="212">
                  <c:v>8063.8184651219299</c:v>
                </c:pt>
                <c:pt idx="213">
                  <c:v>8067.3960243344955</c:v>
                </c:pt>
                <c:pt idx="214">
                  <c:v>8074.5511427596257</c:v>
                </c:pt>
                <c:pt idx="215">
                  <c:v>8078.1287019721913</c:v>
                </c:pt>
                <c:pt idx="216">
                  <c:v>8088.8613796098871</c:v>
                </c:pt>
                <c:pt idx="217">
                  <c:v>8092.4389388224527</c:v>
                </c:pt>
                <c:pt idx="218">
                  <c:v>8096.0164980350182</c:v>
                </c:pt>
                <c:pt idx="219">
                  <c:v>8099.5940572475838</c:v>
                </c:pt>
                <c:pt idx="220">
                  <c:v>8106.749175672714</c:v>
                </c:pt>
                <c:pt idx="221">
                  <c:v>8110.3267348852796</c:v>
                </c:pt>
                <c:pt idx="222">
                  <c:v>8117.4818533104099</c:v>
                </c:pt>
                <c:pt idx="223">
                  <c:v>8121.0594125229754</c:v>
                </c:pt>
                <c:pt idx="224">
                  <c:v>8128.2145309481057</c:v>
                </c:pt>
                <c:pt idx="225">
                  <c:v>8131.7920901606713</c:v>
                </c:pt>
                <c:pt idx="226">
                  <c:v>8135.3696493732368</c:v>
                </c:pt>
                <c:pt idx="227">
                  <c:v>8138.9472085858024</c:v>
                </c:pt>
                <c:pt idx="228">
                  <c:v>8142.524767798368</c:v>
                </c:pt>
                <c:pt idx="229">
                  <c:v>8146.1023270109335</c:v>
                </c:pt>
                <c:pt idx="230">
                  <c:v>8149.6798862234991</c:v>
                </c:pt>
                <c:pt idx="231">
                  <c:v>8153.2574454360647</c:v>
                </c:pt>
                <c:pt idx="232">
                  <c:v>8156.8350046486303</c:v>
                </c:pt>
                <c:pt idx="233">
                  <c:v>8160.4125638611958</c:v>
                </c:pt>
                <c:pt idx="234">
                  <c:v>8163.9901230737614</c:v>
                </c:pt>
                <c:pt idx="235">
                  <c:v>8167.567682286327</c:v>
                </c:pt>
                <c:pt idx="236">
                  <c:v>8171.1452414988926</c:v>
                </c:pt>
                <c:pt idx="237">
                  <c:v>8174.7228007114581</c:v>
                </c:pt>
                <c:pt idx="238">
                  <c:v>8178.3003599240237</c:v>
                </c:pt>
                <c:pt idx="239">
                  <c:v>8181.8779191365893</c:v>
                </c:pt>
                <c:pt idx="240">
                  <c:v>8185.4554783491549</c:v>
                </c:pt>
                <c:pt idx="241">
                  <c:v>8189.0330375617204</c:v>
                </c:pt>
                <c:pt idx="242">
                  <c:v>8192.610596774286</c:v>
                </c:pt>
                <c:pt idx="243">
                  <c:v>8196.1881559868507</c:v>
                </c:pt>
                <c:pt idx="244">
                  <c:v>8203.3432744119818</c:v>
                </c:pt>
                <c:pt idx="245">
                  <c:v>8206.9208336245465</c:v>
                </c:pt>
                <c:pt idx="246">
                  <c:v>8210.4983928371112</c:v>
                </c:pt>
                <c:pt idx="247">
                  <c:v>8214.0759520496758</c:v>
                </c:pt>
                <c:pt idx="248">
                  <c:v>8217.6535112622405</c:v>
                </c:pt>
                <c:pt idx="249">
                  <c:v>8224.8086296873716</c:v>
                </c:pt>
                <c:pt idx="250">
                  <c:v>8231.9637481125028</c:v>
                </c:pt>
                <c:pt idx="251">
                  <c:v>8235.5413073250675</c:v>
                </c:pt>
                <c:pt idx="252">
                  <c:v>8239.1188665376321</c:v>
                </c:pt>
                <c:pt idx="253">
                  <c:v>8242.6964257501968</c:v>
                </c:pt>
                <c:pt idx="254">
                  <c:v>8246.2739849627615</c:v>
                </c:pt>
                <c:pt idx="255">
                  <c:v>8249.8515441753261</c:v>
                </c:pt>
                <c:pt idx="256">
                  <c:v>8253.4291033878908</c:v>
                </c:pt>
                <c:pt idx="257">
                  <c:v>8257.0066626004555</c:v>
                </c:pt>
                <c:pt idx="258">
                  <c:v>8260.5842218130201</c:v>
                </c:pt>
                <c:pt idx="259">
                  <c:v>8264.1617810255848</c:v>
                </c:pt>
                <c:pt idx="260">
                  <c:v>8267.7393402381495</c:v>
                </c:pt>
                <c:pt idx="261">
                  <c:v>8271.3168994507141</c:v>
                </c:pt>
                <c:pt idx="262">
                  <c:v>8274.8944586632788</c:v>
                </c:pt>
                <c:pt idx="263">
                  <c:v>8278.4720178758434</c:v>
                </c:pt>
                <c:pt idx="264">
                  <c:v>8282.0495770884081</c:v>
                </c:pt>
                <c:pt idx="265">
                  <c:v>8289.2046955135393</c:v>
                </c:pt>
                <c:pt idx="266">
                  <c:v>8292.7822547261039</c:v>
                </c:pt>
                <c:pt idx="267">
                  <c:v>8296.3598139386686</c:v>
                </c:pt>
                <c:pt idx="268">
                  <c:v>8299.9373731512333</c:v>
                </c:pt>
                <c:pt idx="269">
                  <c:v>8303.5149323637979</c:v>
                </c:pt>
                <c:pt idx="270">
                  <c:v>8307.0924915763626</c:v>
                </c:pt>
                <c:pt idx="271">
                  <c:v>8310.6700507889273</c:v>
                </c:pt>
                <c:pt idx="272">
                  <c:v>8314.2476100014919</c:v>
                </c:pt>
                <c:pt idx="273">
                  <c:v>8317.8251692140566</c:v>
                </c:pt>
                <c:pt idx="274">
                  <c:v>8321.4027284266213</c:v>
                </c:pt>
                <c:pt idx="275">
                  <c:v>8324.9802876391859</c:v>
                </c:pt>
                <c:pt idx="276">
                  <c:v>8328.5578468517506</c:v>
                </c:pt>
                <c:pt idx="277">
                  <c:v>8332.1354060643152</c:v>
                </c:pt>
                <c:pt idx="278">
                  <c:v>8339.2905244894464</c:v>
                </c:pt>
                <c:pt idx="279">
                  <c:v>8342.8680837020111</c:v>
                </c:pt>
                <c:pt idx="280">
                  <c:v>8346.4456429145757</c:v>
                </c:pt>
                <c:pt idx="281">
                  <c:v>8350.0232021271404</c:v>
                </c:pt>
                <c:pt idx="282">
                  <c:v>8353.6007613397051</c:v>
                </c:pt>
                <c:pt idx="283">
                  <c:v>8357.1783205522697</c:v>
                </c:pt>
                <c:pt idx="284">
                  <c:v>8360.7558797648344</c:v>
                </c:pt>
                <c:pt idx="285">
                  <c:v>8364.3334389773991</c:v>
                </c:pt>
                <c:pt idx="286">
                  <c:v>8367.9109981899637</c:v>
                </c:pt>
                <c:pt idx="287">
                  <c:v>8371.4885574025284</c:v>
                </c:pt>
                <c:pt idx="288">
                  <c:v>8375.0661166150931</c:v>
                </c:pt>
                <c:pt idx="289">
                  <c:v>8378.6436758276577</c:v>
                </c:pt>
                <c:pt idx="290">
                  <c:v>8382.2212350402224</c:v>
                </c:pt>
                <c:pt idx="291">
                  <c:v>8385.798794252787</c:v>
                </c:pt>
                <c:pt idx="292">
                  <c:v>8389.3763534653517</c:v>
                </c:pt>
                <c:pt idx="293">
                  <c:v>8392.9539126779164</c:v>
                </c:pt>
                <c:pt idx="294">
                  <c:v>8396.531471890481</c:v>
                </c:pt>
                <c:pt idx="295">
                  <c:v>8400.1090311030457</c:v>
                </c:pt>
                <c:pt idx="296">
                  <c:v>8403.6865903156104</c:v>
                </c:pt>
                <c:pt idx="297">
                  <c:v>8407.264149528175</c:v>
                </c:pt>
                <c:pt idx="298">
                  <c:v>8410.8417087407397</c:v>
                </c:pt>
                <c:pt idx="299">
                  <c:v>8414.4192679533044</c:v>
                </c:pt>
                <c:pt idx="300">
                  <c:v>8421.5743863784355</c:v>
                </c:pt>
                <c:pt idx="301">
                  <c:v>8425.1519455910002</c:v>
                </c:pt>
                <c:pt idx="302">
                  <c:v>8432.3070640161313</c:v>
                </c:pt>
                <c:pt idx="303">
                  <c:v>8435.884623228696</c:v>
                </c:pt>
                <c:pt idx="304">
                  <c:v>8439.4621824412607</c:v>
                </c:pt>
                <c:pt idx="305">
                  <c:v>8443.0397416538253</c:v>
                </c:pt>
                <c:pt idx="306">
                  <c:v>8446.61730086639</c:v>
                </c:pt>
                <c:pt idx="307">
                  <c:v>8450.1948600789547</c:v>
                </c:pt>
                <c:pt idx="308">
                  <c:v>8453.7724192915193</c:v>
                </c:pt>
                <c:pt idx="309">
                  <c:v>8457.349978504084</c:v>
                </c:pt>
                <c:pt idx="310">
                  <c:v>8460.9275377166487</c:v>
                </c:pt>
                <c:pt idx="311">
                  <c:v>8464.5050969292133</c:v>
                </c:pt>
                <c:pt idx="312">
                  <c:v>8468.082656141778</c:v>
                </c:pt>
                <c:pt idx="313">
                  <c:v>8471.6602153543427</c:v>
                </c:pt>
                <c:pt idx="314">
                  <c:v>8475.2377745669073</c:v>
                </c:pt>
                <c:pt idx="315">
                  <c:v>8478.815333779472</c:v>
                </c:pt>
                <c:pt idx="316">
                  <c:v>8482.3928929920366</c:v>
                </c:pt>
                <c:pt idx="317">
                  <c:v>8485.9704522046013</c:v>
                </c:pt>
                <c:pt idx="318">
                  <c:v>8489.548011417166</c:v>
                </c:pt>
                <c:pt idx="319">
                  <c:v>8496.7031298422971</c:v>
                </c:pt>
                <c:pt idx="320">
                  <c:v>8500.2806890548618</c:v>
                </c:pt>
                <c:pt idx="321">
                  <c:v>8503.8582482674265</c:v>
                </c:pt>
                <c:pt idx="322">
                  <c:v>8507.4358074799911</c:v>
                </c:pt>
                <c:pt idx="323">
                  <c:v>8511.0133666925558</c:v>
                </c:pt>
                <c:pt idx="324">
                  <c:v>8514.5909259051205</c:v>
                </c:pt>
                <c:pt idx="325">
                  <c:v>8518.1684851176851</c:v>
                </c:pt>
                <c:pt idx="326">
                  <c:v>8525.3236035428163</c:v>
                </c:pt>
                <c:pt idx="327">
                  <c:v>8528.9011627553809</c:v>
                </c:pt>
                <c:pt idx="328">
                  <c:v>8532.4787219679456</c:v>
                </c:pt>
                <c:pt idx="329">
                  <c:v>8539.6338403930768</c:v>
                </c:pt>
                <c:pt idx="330">
                  <c:v>8543.2113996056414</c:v>
                </c:pt>
                <c:pt idx="331">
                  <c:v>8546.7889588182061</c:v>
                </c:pt>
                <c:pt idx="332">
                  <c:v>8550.3665180307707</c:v>
                </c:pt>
                <c:pt idx="333">
                  <c:v>8553.9440772433354</c:v>
                </c:pt>
                <c:pt idx="334">
                  <c:v>8557.5216364559001</c:v>
                </c:pt>
                <c:pt idx="335">
                  <c:v>8561.0991956684647</c:v>
                </c:pt>
                <c:pt idx="336">
                  <c:v>8564.6767548810294</c:v>
                </c:pt>
                <c:pt idx="337">
                  <c:v>8568.2543140935941</c:v>
                </c:pt>
                <c:pt idx="338">
                  <c:v>8571.8318733061587</c:v>
                </c:pt>
                <c:pt idx="339">
                  <c:v>8575.4094325187234</c:v>
                </c:pt>
                <c:pt idx="340">
                  <c:v>8578.9869917312881</c:v>
                </c:pt>
                <c:pt idx="341">
                  <c:v>8582.5645509438527</c:v>
                </c:pt>
                <c:pt idx="342">
                  <c:v>8672.0035312579821</c:v>
                </c:pt>
                <c:pt idx="343">
                  <c:v>8675.5810904705468</c:v>
                </c:pt>
                <c:pt idx="344">
                  <c:v>8679.1586496831114</c:v>
                </c:pt>
                <c:pt idx="345">
                  <c:v>8682.7362088956761</c:v>
                </c:pt>
                <c:pt idx="346">
                  <c:v>8689.8913273208072</c:v>
                </c:pt>
                <c:pt idx="347">
                  <c:v>8693.4688865333719</c:v>
                </c:pt>
                <c:pt idx="348">
                  <c:v>8697.0464457459366</c:v>
                </c:pt>
                <c:pt idx="349">
                  <c:v>8700.6240049585012</c:v>
                </c:pt>
                <c:pt idx="350">
                  <c:v>8707.7791233836324</c:v>
                </c:pt>
                <c:pt idx="351">
                  <c:v>8711.3566825961971</c:v>
                </c:pt>
                <c:pt idx="352">
                  <c:v>8714.9342418087617</c:v>
                </c:pt>
                <c:pt idx="353">
                  <c:v>8718.5118010213264</c:v>
                </c:pt>
                <c:pt idx="354">
                  <c:v>8722.0893602338911</c:v>
                </c:pt>
                <c:pt idx="355">
                  <c:v>8725.6669194464557</c:v>
                </c:pt>
                <c:pt idx="356">
                  <c:v>8729.2444786590204</c:v>
                </c:pt>
                <c:pt idx="357">
                  <c:v>8732.8220378715851</c:v>
                </c:pt>
                <c:pt idx="358">
                  <c:v>8736.3995970841497</c:v>
                </c:pt>
                <c:pt idx="359">
                  <c:v>8739.9771562967144</c:v>
                </c:pt>
                <c:pt idx="360">
                  <c:v>8743.554715509279</c:v>
                </c:pt>
                <c:pt idx="361">
                  <c:v>8747.1322747218437</c:v>
                </c:pt>
                <c:pt idx="362">
                  <c:v>8750.7098339344084</c:v>
                </c:pt>
                <c:pt idx="363">
                  <c:v>8754.287393146973</c:v>
                </c:pt>
                <c:pt idx="364">
                  <c:v>8757.8649523595377</c:v>
                </c:pt>
                <c:pt idx="365">
                  <c:v>8761.4425115721024</c:v>
                </c:pt>
                <c:pt idx="366">
                  <c:v>8765.020070784667</c:v>
                </c:pt>
                <c:pt idx="367">
                  <c:v>8768.5976299972317</c:v>
                </c:pt>
                <c:pt idx="368">
                  <c:v>8772.1751892097964</c:v>
                </c:pt>
                <c:pt idx="369">
                  <c:v>8775.752748422361</c:v>
                </c:pt>
                <c:pt idx="370">
                  <c:v>8782.9078668474922</c:v>
                </c:pt>
                <c:pt idx="371">
                  <c:v>8786.4854260600569</c:v>
                </c:pt>
                <c:pt idx="372">
                  <c:v>8790.0629852726215</c:v>
                </c:pt>
                <c:pt idx="373">
                  <c:v>8793.6405444851862</c:v>
                </c:pt>
                <c:pt idx="374">
                  <c:v>8797.2181036977508</c:v>
                </c:pt>
                <c:pt idx="375">
                  <c:v>8800.7956629103155</c:v>
                </c:pt>
                <c:pt idx="376">
                  <c:v>8804.3732221228802</c:v>
                </c:pt>
                <c:pt idx="377">
                  <c:v>8807.9507813354448</c:v>
                </c:pt>
                <c:pt idx="378">
                  <c:v>8811.5283405480095</c:v>
                </c:pt>
                <c:pt idx="379">
                  <c:v>8815.1058997605742</c:v>
                </c:pt>
                <c:pt idx="380">
                  <c:v>8818.6834589731388</c:v>
                </c:pt>
                <c:pt idx="381">
                  <c:v>8822.2610181857035</c:v>
                </c:pt>
                <c:pt idx="382">
                  <c:v>8825.8385773982682</c:v>
                </c:pt>
                <c:pt idx="383">
                  <c:v>8829.4161366108328</c:v>
                </c:pt>
                <c:pt idx="384">
                  <c:v>8836.571255035964</c:v>
                </c:pt>
                <c:pt idx="385">
                  <c:v>8840.1488142485287</c:v>
                </c:pt>
                <c:pt idx="386">
                  <c:v>8843.7263734610933</c:v>
                </c:pt>
                <c:pt idx="387">
                  <c:v>8847.303932673658</c:v>
                </c:pt>
                <c:pt idx="388">
                  <c:v>8850.8814918862226</c:v>
                </c:pt>
                <c:pt idx="389">
                  <c:v>8854.4590510987873</c:v>
                </c:pt>
                <c:pt idx="390">
                  <c:v>8861.6141695239185</c:v>
                </c:pt>
                <c:pt idx="391">
                  <c:v>8865.1917287364831</c:v>
                </c:pt>
                <c:pt idx="392">
                  <c:v>8868.7692879490478</c:v>
                </c:pt>
                <c:pt idx="393">
                  <c:v>8872.3468471616125</c:v>
                </c:pt>
                <c:pt idx="394">
                  <c:v>8875.9244063741771</c:v>
                </c:pt>
                <c:pt idx="395">
                  <c:v>8879.5019655867418</c:v>
                </c:pt>
                <c:pt idx="396">
                  <c:v>8883.0795247993065</c:v>
                </c:pt>
                <c:pt idx="397">
                  <c:v>8886.6570840118711</c:v>
                </c:pt>
                <c:pt idx="398">
                  <c:v>8890.2346432244358</c:v>
                </c:pt>
                <c:pt idx="399">
                  <c:v>8893.8122024370005</c:v>
                </c:pt>
                <c:pt idx="400">
                  <c:v>8897.3897616495651</c:v>
                </c:pt>
                <c:pt idx="401">
                  <c:v>8900.9673208621298</c:v>
                </c:pt>
                <c:pt idx="402">
                  <c:v>8904.5448800746944</c:v>
                </c:pt>
                <c:pt idx="403">
                  <c:v>8908.1224392872591</c:v>
                </c:pt>
                <c:pt idx="404">
                  <c:v>8915.2775577123903</c:v>
                </c:pt>
                <c:pt idx="405">
                  <c:v>8918.8551169249549</c:v>
                </c:pt>
                <c:pt idx="406">
                  <c:v>8922.4326761375196</c:v>
                </c:pt>
                <c:pt idx="407">
                  <c:v>8926.0102353500843</c:v>
                </c:pt>
                <c:pt idx="408">
                  <c:v>8929.5877945626489</c:v>
                </c:pt>
                <c:pt idx="409">
                  <c:v>8933.1653537752136</c:v>
                </c:pt>
                <c:pt idx="410">
                  <c:v>8936.7429129877783</c:v>
                </c:pt>
                <c:pt idx="411">
                  <c:v>10231.819347936376</c:v>
                </c:pt>
              </c:numCache>
            </c:numRef>
          </c:yVal>
          <c:smooth val="0"/>
          <c:extLst>
            <c:ext xmlns:c16="http://schemas.microsoft.com/office/drawing/2014/chart" uri="{C3380CC4-5D6E-409C-BE32-E72D297353CC}">
              <c16:uniqueId val="{00000000-21F9-4C3A-B074-612E311A002F}"/>
            </c:ext>
          </c:extLst>
        </c:ser>
        <c:ser>
          <c:idx val="1"/>
          <c:order val="1"/>
          <c:spPr>
            <a:ln w="12700" cap="rnd">
              <a:solidFill>
                <a:schemeClr val="accent2">
                  <a:lumMod val="75000"/>
                </a:schemeClr>
              </a:solidFill>
              <a:round/>
            </a:ln>
            <a:effectLst/>
          </c:spPr>
          <c:marker>
            <c:symbol val="none"/>
          </c:marker>
          <c:xVal>
            <c:numRef>
              <c:f>'CO2 full stack'!$E$12:$E$1012</c:f>
              <c:numCache>
                <c:formatCode>"$"#,##0.00</c:formatCode>
                <c:ptCount val="1001"/>
                <c:pt idx="0">
                  <c:v>0</c:v>
                </c:pt>
                <c:pt idx="1">
                  <c:v>1.6217190000000001</c:v>
                </c:pt>
                <c:pt idx="2">
                  <c:v>3.2434380000000003</c:v>
                </c:pt>
                <c:pt idx="3">
                  <c:v>4.8651570000000008</c:v>
                </c:pt>
                <c:pt idx="4">
                  <c:v>6.4868760000000005</c:v>
                </c:pt>
                <c:pt idx="5">
                  <c:v>8.1085950000000011</c:v>
                </c:pt>
                <c:pt idx="6">
                  <c:v>9.7303140000000017</c:v>
                </c:pt>
                <c:pt idx="7">
                  <c:v>11.352033000000002</c:v>
                </c:pt>
                <c:pt idx="8">
                  <c:v>12.973752000000001</c:v>
                </c:pt>
                <c:pt idx="9">
                  <c:v>14.595471000000002</c:v>
                </c:pt>
                <c:pt idx="10">
                  <c:v>16.217190000000002</c:v>
                </c:pt>
                <c:pt idx="11">
                  <c:v>17.838909000000005</c:v>
                </c:pt>
                <c:pt idx="12">
                  <c:v>19.460628000000003</c:v>
                </c:pt>
                <c:pt idx="13">
                  <c:v>21.082347000000002</c:v>
                </c:pt>
                <c:pt idx="14">
                  <c:v>22.704066000000005</c:v>
                </c:pt>
                <c:pt idx="15">
                  <c:v>24.325785000000003</c:v>
                </c:pt>
                <c:pt idx="16">
                  <c:v>25.947504000000002</c:v>
                </c:pt>
                <c:pt idx="17">
                  <c:v>27.569223000000004</c:v>
                </c:pt>
                <c:pt idx="18">
                  <c:v>29.190942000000003</c:v>
                </c:pt>
                <c:pt idx="19">
                  <c:v>30.812661000000006</c:v>
                </c:pt>
                <c:pt idx="20">
                  <c:v>32.434380000000004</c:v>
                </c:pt>
                <c:pt idx="21">
                  <c:v>34.056099000000003</c:v>
                </c:pt>
                <c:pt idx="22">
                  <c:v>35.677818000000009</c:v>
                </c:pt>
                <c:pt idx="23">
                  <c:v>37.299537000000001</c:v>
                </c:pt>
                <c:pt idx="24">
                  <c:v>38.921256000000007</c:v>
                </c:pt>
                <c:pt idx="25">
                  <c:v>40.542975000000006</c:v>
                </c:pt>
                <c:pt idx="26">
                  <c:v>42.164694000000004</c:v>
                </c:pt>
                <c:pt idx="27">
                  <c:v>43.78641300000001</c:v>
                </c:pt>
                <c:pt idx="28">
                  <c:v>45.408132000000009</c:v>
                </c:pt>
                <c:pt idx="29">
                  <c:v>47.029851000000008</c:v>
                </c:pt>
                <c:pt idx="30">
                  <c:v>48.651570000000007</c:v>
                </c:pt>
                <c:pt idx="31">
                  <c:v>50.273289000000005</c:v>
                </c:pt>
                <c:pt idx="32">
                  <c:v>51.895008000000004</c:v>
                </c:pt>
                <c:pt idx="33">
                  <c:v>53.51672700000001</c:v>
                </c:pt>
                <c:pt idx="34">
                  <c:v>55.138446000000009</c:v>
                </c:pt>
                <c:pt idx="35">
                  <c:v>56.760165000000001</c:v>
                </c:pt>
                <c:pt idx="36">
                  <c:v>58.381884000000007</c:v>
                </c:pt>
                <c:pt idx="37">
                  <c:v>60.003603000000005</c:v>
                </c:pt>
                <c:pt idx="38">
                  <c:v>61.625322000000011</c:v>
                </c:pt>
                <c:pt idx="39">
                  <c:v>63.24704100000001</c:v>
                </c:pt>
                <c:pt idx="40">
                  <c:v>64.868760000000009</c:v>
                </c:pt>
                <c:pt idx="41">
                  <c:v>66.490479000000008</c:v>
                </c:pt>
                <c:pt idx="42">
                  <c:v>68.112198000000006</c:v>
                </c:pt>
                <c:pt idx="43">
                  <c:v>69.733917000000005</c:v>
                </c:pt>
                <c:pt idx="44">
                  <c:v>71.355636000000018</c:v>
                </c:pt>
                <c:pt idx="45">
                  <c:v>72.977355000000017</c:v>
                </c:pt>
                <c:pt idx="46">
                  <c:v>74.599074000000002</c:v>
                </c:pt>
                <c:pt idx="47">
                  <c:v>76.220793000000015</c:v>
                </c:pt>
                <c:pt idx="48">
                  <c:v>77.842512000000013</c:v>
                </c:pt>
                <c:pt idx="49">
                  <c:v>79.464231000000012</c:v>
                </c:pt>
                <c:pt idx="50">
                  <c:v>81.085950000000011</c:v>
                </c:pt>
                <c:pt idx="51">
                  <c:v>82.70766900000001</c:v>
                </c:pt>
                <c:pt idx="52">
                  <c:v>84.329388000000009</c:v>
                </c:pt>
                <c:pt idx="53">
                  <c:v>85.951107000000007</c:v>
                </c:pt>
                <c:pt idx="54">
                  <c:v>87.57282600000002</c:v>
                </c:pt>
                <c:pt idx="55">
                  <c:v>89.194545000000019</c:v>
                </c:pt>
                <c:pt idx="56">
                  <c:v>90.816264000000018</c:v>
                </c:pt>
                <c:pt idx="57">
                  <c:v>92.437983000000017</c:v>
                </c:pt>
                <c:pt idx="58">
                  <c:v>94.059702000000016</c:v>
                </c:pt>
                <c:pt idx="59">
                  <c:v>95.681421000000014</c:v>
                </c:pt>
                <c:pt idx="60">
                  <c:v>97.303140000000013</c:v>
                </c:pt>
                <c:pt idx="61">
                  <c:v>98.924859000000026</c:v>
                </c:pt>
                <c:pt idx="62">
                  <c:v>100.54657800000001</c:v>
                </c:pt>
                <c:pt idx="63">
                  <c:v>102.16829700000002</c:v>
                </c:pt>
                <c:pt idx="64">
                  <c:v>103.79001600000001</c:v>
                </c:pt>
                <c:pt idx="65">
                  <c:v>105.41173500000001</c:v>
                </c:pt>
                <c:pt idx="66">
                  <c:v>107.03345400000002</c:v>
                </c:pt>
                <c:pt idx="67">
                  <c:v>108.655173</c:v>
                </c:pt>
                <c:pt idx="68">
                  <c:v>110.27689200000002</c:v>
                </c:pt>
                <c:pt idx="69">
                  <c:v>111.89861100000002</c:v>
                </c:pt>
                <c:pt idx="70">
                  <c:v>113.52033</c:v>
                </c:pt>
                <c:pt idx="71">
                  <c:v>115.14204900000001</c:v>
                </c:pt>
                <c:pt idx="72">
                  <c:v>116.76376800000001</c:v>
                </c:pt>
                <c:pt idx="73">
                  <c:v>118.38548700000003</c:v>
                </c:pt>
                <c:pt idx="74">
                  <c:v>120.00720600000001</c:v>
                </c:pt>
                <c:pt idx="75">
                  <c:v>121.62892500000001</c:v>
                </c:pt>
                <c:pt idx="76">
                  <c:v>123.25064400000002</c:v>
                </c:pt>
                <c:pt idx="77">
                  <c:v>124.87236300000001</c:v>
                </c:pt>
                <c:pt idx="78">
                  <c:v>126.49408200000002</c:v>
                </c:pt>
                <c:pt idx="79">
                  <c:v>128.115801</c:v>
                </c:pt>
                <c:pt idx="80">
                  <c:v>129.73752000000002</c:v>
                </c:pt>
                <c:pt idx="81">
                  <c:v>131.35923900000003</c:v>
                </c:pt>
                <c:pt idx="82">
                  <c:v>132.98095800000002</c:v>
                </c:pt>
                <c:pt idx="83">
                  <c:v>134.60267700000003</c:v>
                </c:pt>
                <c:pt idx="84">
                  <c:v>136.22439600000001</c:v>
                </c:pt>
                <c:pt idx="85">
                  <c:v>137.84611500000003</c:v>
                </c:pt>
                <c:pt idx="86">
                  <c:v>139.46783400000001</c:v>
                </c:pt>
                <c:pt idx="87">
                  <c:v>141.08955300000002</c:v>
                </c:pt>
                <c:pt idx="88">
                  <c:v>142.71127200000004</c:v>
                </c:pt>
                <c:pt idx="89">
                  <c:v>144.33299100000002</c:v>
                </c:pt>
                <c:pt idx="90">
                  <c:v>145.95471000000003</c:v>
                </c:pt>
                <c:pt idx="91">
                  <c:v>147.57642900000002</c:v>
                </c:pt>
                <c:pt idx="92">
                  <c:v>149.198148</c:v>
                </c:pt>
                <c:pt idx="93">
                  <c:v>150.81986700000002</c:v>
                </c:pt>
                <c:pt idx="94">
                  <c:v>152.44158600000003</c:v>
                </c:pt>
                <c:pt idx="95">
                  <c:v>154.06330500000004</c:v>
                </c:pt>
                <c:pt idx="96">
                  <c:v>155.68502400000003</c:v>
                </c:pt>
                <c:pt idx="97">
                  <c:v>157.30674300000001</c:v>
                </c:pt>
                <c:pt idx="98">
                  <c:v>158.92846200000002</c:v>
                </c:pt>
                <c:pt idx="99">
                  <c:v>160.55018100000001</c:v>
                </c:pt>
                <c:pt idx="100">
                  <c:v>162.17190000000002</c:v>
                </c:pt>
                <c:pt idx="101">
                  <c:v>163.79361900000004</c:v>
                </c:pt>
                <c:pt idx="102">
                  <c:v>165.41533800000002</c:v>
                </c:pt>
                <c:pt idx="103">
                  <c:v>167.03705700000003</c:v>
                </c:pt>
                <c:pt idx="104">
                  <c:v>168.65877600000002</c:v>
                </c:pt>
                <c:pt idx="105">
                  <c:v>170.28049500000003</c:v>
                </c:pt>
                <c:pt idx="106">
                  <c:v>171.90221400000001</c:v>
                </c:pt>
                <c:pt idx="107">
                  <c:v>173.52393300000003</c:v>
                </c:pt>
                <c:pt idx="108">
                  <c:v>175.14565200000004</c:v>
                </c:pt>
                <c:pt idx="109">
                  <c:v>176.76737100000003</c:v>
                </c:pt>
                <c:pt idx="110">
                  <c:v>178.38909000000004</c:v>
                </c:pt>
                <c:pt idx="111">
                  <c:v>180.01080900000002</c:v>
                </c:pt>
                <c:pt idx="112">
                  <c:v>181.63252800000004</c:v>
                </c:pt>
                <c:pt idx="113">
                  <c:v>183.25424700000002</c:v>
                </c:pt>
                <c:pt idx="114">
                  <c:v>184.87596600000003</c:v>
                </c:pt>
                <c:pt idx="115">
                  <c:v>186.49768500000005</c:v>
                </c:pt>
                <c:pt idx="116">
                  <c:v>188.11940400000003</c:v>
                </c:pt>
                <c:pt idx="117">
                  <c:v>189.74112300000004</c:v>
                </c:pt>
                <c:pt idx="118">
                  <c:v>191.36284200000003</c:v>
                </c:pt>
                <c:pt idx="119">
                  <c:v>192.98456100000001</c:v>
                </c:pt>
                <c:pt idx="120">
                  <c:v>194.60628000000003</c:v>
                </c:pt>
                <c:pt idx="121">
                  <c:v>196.22799900000004</c:v>
                </c:pt>
                <c:pt idx="122">
                  <c:v>197.84971800000005</c:v>
                </c:pt>
                <c:pt idx="123">
                  <c:v>199.47143700000004</c:v>
                </c:pt>
                <c:pt idx="124">
                  <c:v>201.09315600000002</c:v>
                </c:pt>
                <c:pt idx="125">
                  <c:v>202.71487500000001</c:v>
                </c:pt>
                <c:pt idx="126">
                  <c:v>204.33659400000005</c:v>
                </c:pt>
                <c:pt idx="127">
                  <c:v>205.95831300000003</c:v>
                </c:pt>
                <c:pt idx="128">
                  <c:v>207.58003200000002</c:v>
                </c:pt>
                <c:pt idx="129">
                  <c:v>209.20175100000003</c:v>
                </c:pt>
                <c:pt idx="130">
                  <c:v>210.82347000000001</c:v>
                </c:pt>
                <c:pt idx="131">
                  <c:v>212.44518900000006</c:v>
                </c:pt>
                <c:pt idx="132">
                  <c:v>214.06690800000004</c:v>
                </c:pt>
                <c:pt idx="133">
                  <c:v>215.68862700000003</c:v>
                </c:pt>
                <c:pt idx="134">
                  <c:v>217.31034600000001</c:v>
                </c:pt>
                <c:pt idx="135">
                  <c:v>218.93206500000002</c:v>
                </c:pt>
                <c:pt idx="136">
                  <c:v>220.55378400000004</c:v>
                </c:pt>
                <c:pt idx="137">
                  <c:v>222.17550300000005</c:v>
                </c:pt>
                <c:pt idx="138">
                  <c:v>223.79722200000003</c:v>
                </c:pt>
                <c:pt idx="139">
                  <c:v>225.41894100000002</c:v>
                </c:pt>
                <c:pt idx="140">
                  <c:v>227.04066</c:v>
                </c:pt>
                <c:pt idx="141">
                  <c:v>228.66237900000004</c:v>
                </c:pt>
                <c:pt idx="142">
                  <c:v>230.28409800000003</c:v>
                </c:pt>
                <c:pt idx="143">
                  <c:v>231.90581700000004</c:v>
                </c:pt>
                <c:pt idx="144">
                  <c:v>233.52753600000003</c:v>
                </c:pt>
                <c:pt idx="145">
                  <c:v>235.14925500000001</c:v>
                </c:pt>
                <c:pt idx="146">
                  <c:v>236.77097400000005</c:v>
                </c:pt>
                <c:pt idx="147">
                  <c:v>238.39269300000004</c:v>
                </c:pt>
                <c:pt idx="148">
                  <c:v>240.01441200000002</c:v>
                </c:pt>
                <c:pt idx="149">
                  <c:v>241.63613100000003</c:v>
                </c:pt>
                <c:pt idx="150">
                  <c:v>243.25785000000002</c:v>
                </c:pt>
                <c:pt idx="151">
                  <c:v>244.87956900000006</c:v>
                </c:pt>
                <c:pt idx="152">
                  <c:v>246.50128800000005</c:v>
                </c:pt>
                <c:pt idx="153">
                  <c:v>248.12300700000003</c:v>
                </c:pt>
                <c:pt idx="154">
                  <c:v>249.74472600000001</c:v>
                </c:pt>
                <c:pt idx="155">
                  <c:v>251.36644500000003</c:v>
                </c:pt>
                <c:pt idx="156">
                  <c:v>252.98816400000004</c:v>
                </c:pt>
                <c:pt idx="157">
                  <c:v>254.60988300000005</c:v>
                </c:pt>
                <c:pt idx="158">
                  <c:v>256.23160200000001</c:v>
                </c:pt>
                <c:pt idx="159">
                  <c:v>261.09675900000008</c:v>
                </c:pt>
                <c:pt idx="160">
                  <c:v>262.71847800000006</c:v>
                </c:pt>
                <c:pt idx="161">
                  <c:v>265.96191600000003</c:v>
                </c:pt>
                <c:pt idx="162">
                  <c:v>267.58363500000007</c:v>
                </c:pt>
                <c:pt idx="163">
                  <c:v>270.82707300000004</c:v>
                </c:pt>
                <c:pt idx="164">
                  <c:v>272.44879200000003</c:v>
                </c:pt>
                <c:pt idx="165">
                  <c:v>274.07051100000001</c:v>
                </c:pt>
                <c:pt idx="166">
                  <c:v>275.69223000000005</c:v>
                </c:pt>
                <c:pt idx="167">
                  <c:v>278.93566800000002</c:v>
                </c:pt>
                <c:pt idx="168">
                  <c:v>280.55738700000006</c:v>
                </c:pt>
                <c:pt idx="169">
                  <c:v>285.42254400000007</c:v>
                </c:pt>
                <c:pt idx="170">
                  <c:v>287.04426300000006</c:v>
                </c:pt>
                <c:pt idx="171">
                  <c:v>288.66598200000004</c:v>
                </c:pt>
                <c:pt idx="172">
                  <c:v>290.28770100000003</c:v>
                </c:pt>
                <c:pt idx="173">
                  <c:v>291.90942000000007</c:v>
                </c:pt>
                <c:pt idx="174">
                  <c:v>293.53113900000005</c:v>
                </c:pt>
                <c:pt idx="175">
                  <c:v>295.15285800000004</c:v>
                </c:pt>
                <c:pt idx="176">
                  <c:v>298.39629600000001</c:v>
                </c:pt>
                <c:pt idx="177">
                  <c:v>300.01801500000005</c:v>
                </c:pt>
                <c:pt idx="178">
                  <c:v>301.63973400000003</c:v>
                </c:pt>
                <c:pt idx="179">
                  <c:v>304.88317200000006</c:v>
                </c:pt>
                <c:pt idx="180">
                  <c:v>306.50489100000004</c:v>
                </c:pt>
                <c:pt idx="181">
                  <c:v>308.12661000000008</c:v>
                </c:pt>
                <c:pt idx="182">
                  <c:v>309.74832900000007</c:v>
                </c:pt>
                <c:pt idx="183">
                  <c:v>311.37004800000005</c:v>
                </c:pt>
                <c:pt idx="184">
                  <c:v>314.61348600000002</c:v>
                </c:pt>
                <c:pt idx="185">
                  <c:v>316.23520500000006</c:v>
                </c:pt>
                <c:pt idx="186">
                  <c:v>321.10036200000002</c:v>
                </c:pt>
                <c:pt idx="187">
                  <c:v>322.722081</c:v>
                </c:pt>
                <c:pt idx="188">
                  <c:v>324.34380000000004</c:v>
                </c:pt>
                <c:pt idx="189">
                  <c:v>325.96551900000003</c:v>
                </c:pt>
                <c:pt idx="190">
                  <c:v>329.20895700000005</c:v>
                </c:pt>
                <c:pt idx="191">
                  <c:v>330.83067600000004</c:v>
                </c:pt>
                <c:pt idx="192">
                  <c:v>335.69583300000005</c:v>
                </c:pt>
                <c:pt idx="193">
                  <c:v>337.31755200000003</c:v>
                </c:pt>
                <c:pt idx="194">
                  <c:v>342.18270900000005</c:v>
                </c:pt>
                <c:pt idx="195">
                  <c:v>343.80442800000003</c:v>
                </c:pt>
                <c:pt idx="196">
                  <c:v>350.29130400000008</c:v>
                </c:pt>
                <c:pt idx="197">
                  <c:v>351.91302300000007</c:v>
                </c:pt>
                <c:pt idx="198">
                  <c:v>356.77818000000008</c:v>
                </c:pt>
                <c:pt idx="199">
                  <c:v>360.02161800000005</c:v>
                </c:pt>
                <c:pt idx="200">
                  <c:v>363.26505600000007</c:v>
                </c:pt>
                <c:pt idx="201">
                  <c:v>364.88677500000006</c:v>
                </c:pt>
                <c:pt idx="202">
                  <c:v>369.75193200000007</c:v>
                </c:pt>
                <c:pt idx="203">
                  <c:v>377.86052700000005</c:v>
                </c:pt>
                <c:pt idx="204">
                  <c:v>384.3474030000001</c:v>
                </c:pt>
                <c:pt idx="205">
                  <c:v>385.96912200000003</c:v>
                </c:pt>
                <c:pt idx="206">
                  <c:v>390.83427900000004</c:v>
                </c:pt>
                <c:pt idx="207">
                  <c:v>392.45599800000008</c:v>
                </c:pt>
                <c:pt idx="208">
                  <c:v>395.69943600000011</c:v>
                </c:pt>
                <c:pt idx="209">
                  <c:v>398.94287400000007</c:v>
                </c:pt>
                <c:pt idx="210">
                  <c:v>405.42975000000001</c:v>
                </c:pt>
                <c:pt idx="211">
                  <c:v>407.05146900000005</c:v>
                </c:pt>
                <c:pt idx="212">
                  <c:v>408.6731880000001</c:v>
                </c:pt>
                <c:pt idx="213">
                  <c:v>413.53834500000005</c:v>
                </c:pt>
                <c:pt idx="214">
                  <c:v>420.0252210000001</c:v>
                </c:pt>
                <c:pt idx="215">
                  <c:v>428.13381600000008</c:v>
                </c:pt>
                <c:pt idx="216">
                  <c:v>434.62069200000002</c:v>
                </c:pt>
                <c:pt idx="217">
                  <c:v>442.72928700000006</c:v>
                </c:pt>
                <c:pt idx="218">
                  <c:v>445.97272500000003</c:v>
                </c:pt>
                <c:pt idx="219">
                  <c:v>449.21616300000011</c:v>
                </c:pt>
                <c:pt idx="220">
                  <c:v>450.83788200000004</c:v>
                </c:pt>
                <c:pt idx="221">
                  <c:v>457.32475800000009</c:v>
                </c:pt>
                <c:pt idx="222">
                  <c:v>458.94647700000007</c:v>
                </c:pt>
                <c:pt idx="223">
                  <c:v>460.56819600000006</c:v>
                </c:pt>
                <c:pt idx="224">
                  <c:v>465.43335300000012</c:v>
                </c:pt>
                <c:pt idx="225">
                  <c:v>468.67679100000009</c:v>
                </c:pt>
                <c:pt idx="226">
                  <c:v>473.5419480000001</c:v>
                </c:pt>
                <c:pt idx="227">
                  <c:v>478.40710500000006</c:v>
                </c:pt>
                <c:pt idx="228">
                  <c:v>480.02882400000004</c:v>
                </c:pt>
                <c:pt idx="229">
                  <c:v>481.65054300000008</c:v>
                </c:pt>
                <c:pt idx="230">
                  <c:v>488.13741900000008</c:v>
                </c:pt>
                <c:pt idx="231">
                  <c:v>489.75913800000012</c:v>
                </c:pt>
                <c:pt idx="232">
                  <c:v>496.24601400000006</c:v>
                </c:pt>
                <c:pt idx="233">
                  <c:v>497.8677330000001</c:v>
                </c:pt>
                <c:pt idx="234">
                  <c:v>504.3546090000001</c:v>
                </c:pt>
                <c:pt idx="235">
                  <c:v>505.97632800000008</c:v>
                </c:pt>
                <c:pt idx="236">
                  <c:v>512.46320400000002</c:v>
                </c:pt>
                <c:pt idx="237">
                  <c:v>514.08492300000012</c:v>
                </c:pt>
                <c:pt idx="238">
                  <c:v>515.7066420000001</c:v>
                </c:pt>
                <c:pt idx="239">
                  <c:v>517.32836100000009</c:v>
                </c:pt>
                <c:pt idx="240">
                  <c:v>522.19351800000015</c:v>
                </c:pt>
                <c:pt idx="241">
                  <c:v>527.05867500000011</c:v>
                </c:pt>
                <c:pt idx="242">
                  <c:v>530.30211300000008</c:v>
                </c:pt>
                <c:pt idx="243">
                  <c:v>538.41070800000011</c:v>
                </c:pt>
                <c:pt idx="244">
                  <c:v>543.27586500000007</c:v>
                </c:pt>
                <c:pt idx="245">
                  <c:v>546.51930300000015</c:v>
                </c:pt>
                <c:pt idx="246">
                  <c:v>553.00617900000009</c:v>
                </c:pt>
                <c:pt idx="247">
                  <c:v>556.24961700000006</c:v>
                </c:pt>
                <c:pt idx="248">
                  <c:v>561.11477400000012</c:v>
                </c:pt>
                <c:pt idx="249">
                  <c:v>564.35821200000009</c:v>
                </c:pt>
                <c:pt idx="250">
                  <c:v>572.46680700000002</c:v>
                </c:pt>
                <c:pt idx="251">
                  <c:v>574.08852600000012</c:v>
                </c:pt>
                <c:pt idx="252">
                  <c:v>575.7102450000001</c:v>
                </c:pt>
                <c:pt idx="253">
                  <c:v>577.33196400000008</c:v>
                </c:pt>
                <c:pt idx="254">
                  <c:v>580.57540200000005</c:v>
                </c:pt>
                <c:pt idx="255">
                  <c:v>590.30571600000007</c:v>
                </c:pt>
                <c:pt idx="256">
                  <c:v>593.54915400000004</c:v>
                </c:pt>
                <c:pt idx="257">
                  <c:v>598.41431100000011</c:v>
                </c:pt>
                <c:pt idx="258">
                  <c:v>603.27946800000007</c:v>
                </c:pt>
                <c:pt idx="259">
                  <c:v>608.14462500000013</c:v>
                </c:pt>
                <c:pt idx="260">
                  <c:v>611.3880630000001</c:v>
                </c:pt>
                <c:pt idx="261">
                  <c:v>616.25322000000017</c:v>
                </c:pt>
                <c:pt idx="262">
                  <c:v>625.98353400000008</c:v>
                </c:pt>
                <c:pt idx="263">
                  <c:v>629.22697200000005</c:v>
                </c:pt>
                <c:pt idx="264">
                  <c:v>632.47041000000013</c:v>
                </c:pt>
                <c:pt idx="265">
                  <c:v>634.09212900000011</c:v>
                </c:pt>
                <c:pt idx="266">
                  <c:v>638.95728600000007</c:v>
                </c:pt>
                <c:pt idx="267">
                  <c:v>643.82244300000013</c:v>
                </c:pt>
                <c:pt idx="268">
                  <c:v>645.44416200000001</c:v>
                </c:pt>
                <c:pt idx="269">
                  <c:v>653.55275700000004</c:v>
                </c:pt>
                <c:pt idx="270">
                  <c:v>660.03963300000009</c:v>
                </c:pt>
                <c:pt idx="271">
                  <c:v>661.66135200000008</c:v>
                </c:pt>
                <c:pt idx="272">
                  <c:v>663.28307100000006</c:v>
                </c:pt>
                <c:pt idx="273">
                  <c:v>664.90479000000016</c:v>
                </c:pt>
                <c:pt idx="274">
                  <c:v>668.14822800000013</c:v>
                </c:pt>
                <c:pt idx="275">
                  <c:v>671.3916660000001</c:v>
                </c:pt>
                <c:pt idx="276">
                  <c:v>673.01338500000008</c:v>
                </c:pt>
                <c:pt idx="277">
                  <c:v>681.12198000000012</c:v>
                </c:pt>
                <c:pt idx="278">
                  <c:v>682.74369900000011</c:v>
                </c:pt>
                <c:pt idx="279">
                  <c:v>685.98713700000008</c:v>
                </c:pt>
                <c:pt idx="280">
                  <c:v>690.85229400000003</c:v>
                </c:pt>
                <c:pt idx="281">
                  <c:v>697.33917000000008</c:v>
                </c:pt>
                <c:pt idx="282">
                  <c:v>700.58260800000016</c:v>
                </c:pt>
                <c:pt idx="283">
                  <c:v>708.69120300000009</c:v>
                </c:pt>
                <c:pt idx="284">
                  <c:v>711.93464100000006</c:v>
                </c:pt>
                <c:pt idx="285">
                  <c:v>718.42151700000011</c:v>
                </c:pt>
                <c:pt idx="286">
                  <c:v>728.15183100000013</c:v>
                </c:pt>
                <c:pt idx="287">
                  <c:v>729.77355000000011</c:v>
                </c:pt>
                <c:pt idx="288">
                  <c:v>737.88214500000015</c:v>
                </c:pt>
                <c:pt idx="289">
                  <c:v>742.7473020000001</c:v>
                </c:pt>
                <c:pt idx="290">
                  <c:v>747.61245900000006</c:v>
                </c:pt>
                <c:pt idx="291">
                  <c:v>758.96449200000018</c:v>
                </c:pt>
                <c:pt idx="292">
                  <c:v>763.82964900000013</c:v>
                </c:pt>
                <c:pt idx="293">
                  <c:v>768.6948060000002</c:v>
                </c:pt>
                <c:pt idx="294">
                  <c:v>775.18168200000014</c:v>
                </c:pt>
                <c:pt idx="295">
                  <c:v>778.42512000000011</c:v>
                </c:pt>
                <c:pt idx="296">
                  <c:v>781.66855800000008</c:v>
                </c:pt>
                <c:pt idx="297">
                  <c:v>783.29027700000017</c:v>
                </c:pt>
                <c:pt idx="298">
                  <c:v>788.15543400000013</c:v>
                </c:pt>
                <c:pt idx="299">
                  <c:v>794.64231000000007</c:v>
                </c:pt>
                <c:pt idx="300">
                  <c:v>797.88574800000015</c:v>
                </c:pt>
                <c:pt idx="301">
                  <c:v>809.23778100000015</c:v>
                </c:pt>
                <c:pt idx="302">
                  <c:v>818.96809500000006</c:v>
                </c:pt>
                <c:pt idx="303">
                  <c:v>828.69840900000008</c:v>
                </c:pt>
                <c:pt idx="304">
                  <c:v>833.56356600000015</c:v>
                </c:pt>
                <c:pt idx="305">
                  <c:v>836.80700400000012</c:v>
                </c:pt>
                <c:pt idx="306">
                  <c:v>840.0504420000002</c:v>
                </c:pt>
                <c:pt idx="307">
                  <c:v>849.78075600000022</c:v>
                </c:pt>
                <c:pt idx="308">
                  <c:v>853.02419400000008</c:v>
                </c:pt>
                <c:pt idx="309">
                  <c:v>861.13278900000012</c:v>
                </c:pt>
                <c:pt idx="310">
                  <c:v>867.61966500000005</c:v>
                </c:pt>
                <c:pt idx="311">
                  <c:v>869.24138400000004</c:v>
                </c:pt>
                <c:pt idx="312">
                  <c:v>870.86310300000014</c:v>
                </c:pt>
                <c:pt idx="313">
                  <c:v>874.10654100000022</c:v>
                </c:pt>
                <c:pt idx="314">
                  <c:v>882.21513600000014</c:v>
                </c:pt>
                <c:pt idx="315">
                  <c:v>891.94545000000005</c:v>
                </c:pt>
                <c:pt idx="316">
                  <c:v>903.29748300000017</c:v>
                </c:pt>
                <c:pt idx="317">
                  <c:v>906.54092100000014</c:v>
                </c:pt>
                <c:pt idx="318">
                  <c:v>914.64951600000018</c:v>
                </c:pt>
                <c:pt idx="319">
                  <c:v>916.27123500000005</c:v>
                </c:pt>
                <c:pt idx="320">
                  <c:v>917.89295400000015</c:v>
                </c:pt>
                <c:pt idx="321">
                  <c:v>926.00154900000007</c:v>
                </c:pt>
                <c:pt idx="322">
                  <c:v>932.48842500000012</c:v>
                </c:pt>
                <c:pt idx="323">
                  <c:v>935.73186300000009</c:v>
                </c:pt>
                <c:pt idx="324">
                  <c:v>943.84045800000013</c:v>
                </c:pt>
                <c:pt idx="325">
                  <c:v>947.08389600000021</c:v>
                </c:pt>
                <c:pt idx="326">
                  <c:v>958.4359290000001</c:v>
                </c:pt>
                <c:pt idx="327">
                  <c:v>968.16624300000012</c:v>
                </c:pt>
                <c:pt idx="328">
                  <c:v>969.78796200000022</c:v>
                </c:pt>
                <c:pt idx="329">
                  <c:v>981.13999500000011</c:v>
                </c:pt>
                <c:pt idx="330">
                  <c:v>992.49202800000012</c:v>
                </c:pt>
                <c:pt idx="331">
                  <c:v>1003.8440610000002</c:v>
                </c:pt>
                <c:pt idx="332">
                  <c:v>1007.0874990000001</c:v>
                </c:pt>
                <c:pt idx="333">
                  <c:v>1015.1960940000001</c:v>
                </c:pt>
                <c:pt idx="334">
                  <c:v>1020.0612510000002</c:v>
                </c:pt>
                <c:pt idx="335">
                  <c:v>1026.5481270000002</c:v>
                </c:pt>
                <c:pt idx="336">
                  <c:v>1034.6567220000002</c:v>
                </c:pt>
                <c:pt idx="337">
                  <c:v>1037.9001600000001</c:v>
                </c:pt>
                <c:pt idx="338">
                  <c:v>1049.252193</c:v>
                </c:pt>
                <c:pt idx="339">
                  <c:v>1052.4956310000002</c:v>
                </c:pt>
                <c:pt idx="340">
                  <c:v>1058.9825070000002</c:v>
                </c:pt>
                <c:pt idx="341">
                  <c:v>1060.6042260000002</c:v>
                </c:pt>
                <c:pt idx="342">
                  <c:v>1062.2259450000001</c:v>
                </c:pt>
                <c:pt idx="343">
                  <c:v>1071.956259</c:v>
                </c:pt>
                <c:pt idx="344">
                  <c:v>1073.577978</c:v>
                </c:pt>
                <c:pt idx="345">
                  <c:v>1076.8214160000002</c:v>
                </c:pt>
                <c:pt idx="346">
                  <c:v>1084.9300110000001</c:v>
                </c:pt>
                <c:pt idx="347">
                  <c:v>1096.282044</c:v>
                </c:pt>
                <c:pt idx="348">
                  <c:v>1101.1472010000002</c:v>
                </c:pt>
                <c:pt idx="349">
                  <c:v>1109.2557960000001</c:v>
                </c:pt>
                <c:pt idx="350">
                  <c:v>1120.607829</c:v>
                </c:pt>
                <c:pt idx="351">
                  <c:v>1133.5815810000001</c:v>
                </c:pt>
                <c:pt idx="352">
                  <c:v>1141.6901760000003</c:v>
                </c:pt>
                <c:pt idx="353">
                  <c:v>1144.933614</c:v>
                </c:pt>
                <c:pt idx="354">
                  <c:v>1157.9073660000001</c:v>
                </c:pt>
                <c:pt idx="355">
                  <c:v>1159.5290850000004</c:v>
                </c:pt>
                <c:pt idx="356">
                  <c:v>1169.259399</c:v>
                </c:pt>
                <c:pt idx="357">
                  <c:v>1170.8811180000002</c:v>
                </c:pt>
                <c:pt idx="358">
                  <c:v>1182.2331510000001</c:v>
                </c:pt>
                <c:pt idx="359">
                  <c:v>1183.8548700000003</c:v>
                </c:pt>
                <c:pt idx="360">
                  <c:v>1195.2069030000002</c:v>
                </c:pt>
                <c:pt idx="361">
                  <c:v>1206.5589360000001</c:v>
                </c:pt>
                <c:pt idx="362">
                  <c:v>1219.5326880000002</c:v>
                </c:pt>
                <c:pt idx="363">
                  <c:v>1221.1544070000002</c:v>
                </c:pt>
                <c:pt idx="364">
                  <c:v>1226.0195640000002</c:v>
                </c:pt>
                <c:pt idx="365">
                  <c:v>1232.5064400000003</c:v>
                </c:pt>
                <c:pt idx="366">
                  <c:v>1242.236754</c:v>
                </c:pt>
                <c:pt idx="367">
                  <c:v>1245.4801920000002</c:v>
                </c:pt>
                <c:pt idx="368">
                  <c:v>1255.2105060000001</c:v>
                </c:pt>
                <c:pt idx="369">
                  <c:v>1258.4539440000001</c:v>
                </c:pt>
                <c:pt idx="370">
                  <c:v>1269.8059770000002</c:v>
                </c:pt>
                <c:pt idx="371">
                  <c:v>1271.4276960000002</c:v>
                </c:pt>
                <c:pt idx="372">
                  <c:v>1282.7797290000001</c:v>
                </c:pt>
                <c:pt idx="373">
                  <c:v>1295.7534810000002</c:v>
                </c:pt>
                <c:pt idx="374">
                  <c:v>1308.7272330000001</c:v>
                </c:pt>
                <c:pt idx="375">
                  <c:v>1313.5923900000003</c:v>
                </c:pt>
                <c:pt idx="376">
                  <c:v>1321.7009850000002</c:v>
                </c:pt>
                <c:pt idx="377">
                  <c:v>1336.2964560000003</c:v>
                </c:pt>
                <c:pt idx="378">
                  <c:v>1339.5398940000002</c:v>
                </c:pt>
                <c:pt idx="379">
                  <c:v>1349.2702080000001</c:v>
                </c:pt>
                <c:pt idx="380">
                  <c:v>1359.0005220000003</c:v>
                </c:pt>
                <c:pt idx="381">
                  <c:v>1362.2439600000002</c:v>
                </c:pt>
                <c:pt idx="382">
                  <c:v>1373.5959930000001</c:v>
                </c:pt>
                <c:pt idx="383">
                  <c:v>1375.2177120000001</c:v>
                </c:pt>
                <c:pt idx="384">
                  <c:v>1388.1914640000002</c:v>
                </c:pt>
                <c:pt idx="385">
                  <c:v>1402.7869350000003</c:v>
                </c:pt>
                <c:pt idx="386">
                  <c:v>1404.4086540000001</c:v>
                </c:pt>
                <c:pt idx="387">
                  <c:v>1415.7606870000002</c:v>
                </c:pt>
                <c:pt idx="388">
                  <c:v>1428.7344390000001</c:v>
                </c:pt>
                <c:pt idx="389">
                  <c:v>1430.3561580000003</c:v>
                </c:pt>
                <c:pt idx="390">
                  <c:v>1443.3299100000002</c:v>
                </c:pt>
                <c:pt idx="391">
                  <c:v>1449.8167860000003</c:v>
                </c:pt>
                <c:pt idx="392">
                  <c:v>1456.3036620000003</c:v>
                </c:pt>
                <c:pt idx="393">
                  <c:v>1470.8991330000001</c:v>
                </c:pt>
                <c:pt idx="394">
                  <c:v>1474.1425710000003</c:v>
                </c:pt>
                <c:pt idx="395">
                  <c:v>1475.7642900000003</c:v>
                </c:pt>
                <c:pt idx="396">
                  <c:v>1483.8728850000002</c:v>
                </c:pt>
                <c:pt idx="397">
                  <c:v>1496.8466370000001</c:v>
                </c:pt>
                <c:pt idx="398">
                  <c:v>1498.4683560000003</c:v>
                </c:pt>
                <c:pt idx="399">
                  <c:v>1511.4421080000002</c:v>
                </c:pt>
                <c:pt idx="400">
                  <c:v>1513.0638270000004</c:v>
                </c:pt>
                <c:pt idx="401">
                  <c:v>1526.0375790000003</c:v>
                </c:pt>
                <c:pt idx="402">
                  <c:v>1535.7678930000002</c:v>
                </c:pt>
                <c:pt idx="403">
                  <c:v>1540.6330500000001</c:v>
                </c:pt>
                <c:pt idx="404">
                  <c:v>1545.4982070000003</c:v>
                </c:pt>
                <c:pt idx="405">
                  <c:v>1555.2285210000002</c:v>
                </c:pt>
                <c:pt idx="406">
                  <c:v>1568.2022730000001</c:v>
                </c:pt>
                <c:pt idx="407">
                  <c:v>1582.7977440000004</c:v>
                </c:pt>
                <c:pt idx="408">
                  <c:v>1594.1497770000003</c:v>
                </c:pt>
                <c:pt idx="409">
                  <c:v>1597.3932150000001</c:v>
                </c:pt>
                <c:pt idx="410">
                  <c:v>1611.9886860000001</c:v>
                </c:pt>
                <c:pt idx="411">
                  <c:v>1621.7190000000001</c:v>
                </c:pt>
              </c:numCache>
            </c:numRef>
          </c:xVal>
          <c:yVal>
            <c:numRef>
              <c:f>'CO2 full stack'!$I$12:$I$423</c:f>
              <c:numCache>
                <c:formatCode>General</c:formatCode>
                <c:ptCount val="412"/>
              </c:numCache>
            </c:numRef>
          </c:yVal>
          <c:smooth val="0"/>
          <c:extLst>
            <c:ext xmlns:c16="http://schemas.microsoft.com/office/drawing/2014/chart" uri="{C3380CC4-5D6E-409C-BE32-E72D297353CC}">
              <c16:uniqueId val="{00000001-21F9-4C3A-B074-612E311A002F}"/>
            </c:ext>
          </c:extLst>
        </c:ser>
        <c:dLbls>
          <c:showLegendKey val="0"/>
          <c:showVal val="0"/>
          <c:showCatName val="0"/>
          <c:showSerName val="0"/>
          <c:showPercent val="0"/>
          <c:showBubbleSize val="0"/>
        </c:dLbls>
        <c:axId val="416036552"/>
        <c:axId val="416038120"/>
      </c:scatterChart>
      <c:valAx>
        <c:axId val="416036552"/>
        <c:scaling>
          <c:orientation val="minMax"/>
          <c:max val="1600"/>
        </c:scaling>
        <c:delete val="0"/>
        <c:axPos val="b"/>
        <c:title>
          <c:tx>
            <c:rich>
              <a:bodyPr rot="0" spcFirstLastPara="1" vertOverflow="ellipsis" vert="horz" wrap="square" anchor="ctr" anchorCtr="1"/>
              <a:lstStyle/>
              <a:p>
                <a:pPr>
                  <a:defRPr sz="1200" b="0" i="0" u="none" strike="noStrike" kern="1200" baseline="0">
                    <a:solidFill>
                      <a:sysClr val="windowText" lastClr="000000"/>
                    </a:solidFill>
                    <a:latin typeface="Garamond" panose="02020404030301010803" pitchFamily="18" charset="0"/>
                    <a:ea typeface="+mn-ea"/>
                    <a:cs typeface="+mn-cs"/>
                  </a:defRPr>
                </a:pPr>
                <a:r>
                  <a:rPr lang="en-US"/>
                  <a:t>$US2020 price per metric ton of carbon (not CO2)</a:t>
                </a:r>
              </a:p>
            </c:rich>
          </c:tx>
          <c:layout>
            <c:manualLayout>
              <c:xMode val="edge"/>
              <c:yMode val="edge"/>
              <c:x val="0.41214566929133856"/>
              <c:y val="0.78370880723242931"/>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Garamond" panose="02020404030301010803" pitchFamily="18" charset="0"/>
                  <a:ea typeface="+mn-ea"/>
                  <a:cs typeface="+mn-cs"/>
                </a:defRPr>
              </a:pPr>
              <a:endParaRPr lang="en-US"/>
            </a:p>
          </c:txPr>
        </c:title>
        <c:numFmt formatCode="&quot;$&quot;#,##0" sourceLinked="0"/>
        <c:majorTickMark val="cross"/>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Garamond" panose="02020404030301010803" pitchFamily="18" charset="0"/>
                <a:ea typeface="+mn-ea"/>
                <a:cs typeface="+mn-cs"/>
              </a:defRPr>
            </a:pPr>
            <a:endParaRPr lang="en-US"/>
          </a:p>
        </c:txPr>
        <c:crossAx val="416038120"/>
        <c:crosses val="autoZero"/>
        <c:crossBetween val="midCat"/>
      </c:valAx>
      <c:valAx>
        <c:axId val="416038120"/>
        <c:scaling>
          <c:orientation val="minMax"/>
          <c:max val="10000"/>
        </c:scaling>
        <c:delete val="0"/>
        <c:axPos val="l"/>
        <c:title>
          <c:tx>
            <c:rich>
              <a:bodyPr rot="0" spcFirstLastPara="1" vertOverflow="ellipsis" wrap="square" anchor="ctr" anchorCtr="1"/>
              <a:lstStyle/>
              <a:p>
                <a:pPr>
                  <a:defRPr sz="1200" b="0" i="0" u="none" strike="noStrike" kern="1200" baseline="0">
                    <a:solidFill>
                      <a:sysClr val="windowText" lastClr="000000"/>
                    </a:solidFill>
                    <a:latin typeface="Garamond" panose="02020404030301010803" pitchFamily="18" charset="0"/>
                    <a:ea typeface="+mn-ea"/>
                    <a:cs typeface="+mn-cs"/>
                  </a:defRPr>
                </a:pPr>
                <a:r>
                  <a:rPr lang="en-US"/>
                  <a:t>Megatons carbon</a:t>
                </a:r>
              </a:p>
            </c:rich>
          </c:tx>
          <c:layout>
            <c:manualLayout>
              <c:xMode val="edge"/>
              <c:yMode val="edge"/>
              <c:x val="0.10654345290172061"/>
              <c:y val="6.6115850102070564E-2"/>
            </c:manualLayout>
          </c:layout>
          <c:overlay val="0"/>
          <c:spPr>
            <a:noFill/>
            <a:ln>
              <a:noFill/>
            </a:ln>
            <a:effectLst/>
          </c:spPr>
          <c:txPr>
            <a:bodyPr rot="0" spcFirstLastPara="1" vertOverflow="ellipsis" wrap="square" anchor="ctr" anchorCtr="1"/>
            <a:lstStyle/>
            <a:p>
              <a:pPr>
                <a:defRPr sz="1200" b="0" i="0" u="none" strike="noStrike" kern="1200" baseline="0">
                  <a:solidFill>
                    <a:sysClr val="windowText" lastClr="000000"/>
                  </a:solidFill>
                  <a:latin typeface="Garamond" panose="02020404030301010803" pitchFamily="18" charset="0"/>
                  <a:ea typeface="+mn-ea"/>
                  <a:cs typeface="+mn-cs"/>
                </a:defRPr>
              </a:pPr>
              <a:endParaRPr lang="en-US"/>
            </a:p>
          </c:txPr>
        </c:title>
        <c:numFmt formatCode="#,##0" sourceLinked="0"/>
        <c:majorTickMark val="cross"/>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Garamond" panose="02020404030301010803" pitchFamily="18" charset="0"/>
                <a:ea typeface="+mn-ea"/>
                <a:cs typeface="+mn-cs"/>
              </a:defRPr>
            </a:pPr>
            <a:endParaRPr lang="en-US"/>
          </a:p>
        </c:txPr>
        <c:crossAx val="416036552"/>
        <c:crosses val="autoZero"/>
        <c:crossBetween val="midCat"/>
        <c:majorUnit val="2500"/>
      </c:valAx>
      <c:spPr>
        <a:noFill/>
        <a:ln>
          <a:noFill/>
        </a:ln>
        <a:effectLst/>
      </c:spPr>
    </c:plotArea>
    <c:plotVisOnly val="1"/>
    <c:dispBlanksAs val="gap"/>
    <c:showDLblsOverMax val="0"/>
  </c:chart>
  <c:spPr>
    <a:noFill/>
    <a:ln w="9525" cap="flat" cmpd="sng" algn="ctr">
      <a:noFill/>
      <a:round/>
    </a:ln>
    <a:effectLst/>
  </c:spPr>
  <c:txPr>
    <a:bodyPr/>
    <a:lstStyle/>
    <a:p>
      <a:pPr>
        <a:defRPr sz="1200">
          <a:solidFill>
            <a:sysClr val="windowText" lastClr="000000"/>
          </a:solidFill>
          <a:latin typeface="Garamond" panose="02020404030301010803" pitchFamily="18" charset="0"/>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0"/>
            <c:dispEq val="1"/>
            <c:trendlineLbl>
              <c:numFmt formatCode="#,##0.0000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'Discount rates'!$A$8:$A$16</c:f>
              <c:numCache>
                <c:formatCode>General</c:formatCode>
                <c:ptCount val="9"/>
                <c:pt idx="0">
                  <c:v>3</c:v>
                </c:pt>
                <c:pt idx="1">
                  <c:v>5</c:v>
                </c:pt>
                <c:pt idx="2">
                  <c:v>7</c:v>
                </c:pt>
                <c:pt idx="3">
                  <c:v>10</c:v>
                </c:pt>
                <c:pt idx="4">
                  <c:v>20</c:v>
                </c:pt>
                <c:pt idx="5">
                  <c:v>30</c:v>
                </c:pt>
                <c:pt idx="6">
                  <c:v>50</c:v>
                </c:pt>
                <c:pt idx="7">
                  <c:v>100</c:v>
                </c:pt>
                <c:pt idx="8">
                  <c:v>150</c:v>
                </c:pt>
              </c:numCache>
            </c:numRef>
          </c:xVal>
          <c:yVal>
            <c:numRef>
              <c:f>'Discount rates'!$B$8:$B$16</c:f>
              <c:numCache>
                <c:formatCode>General</c:formatCode>
                <c:ptCount val="9"/>
                <c:pt idx="0">
                  <c:v>3.3000000000000002E-2</c:v>
                </c:pt>
                <c:pt idx="1">
                  <c:v>3.3000000000000002E-2</c:v>
                </c:pt>
                <c:pt idx="2">
                  <c:v>3.4000000000000002E-2</c:v>
                </c:pt>
                <c:pt idx="3">
                  <c:v>3.4000000000000002E-2</c:v>
                </c:pt>
                <c:pt idx="4">
                  <c:v>3.5000000000000003E-2</c:v>
                </c:pt>
                <c:pt idx="5">
                  <c:v>3.5999999999999997E-2</c:v>
                </c:pt>
                <c:pt idx="6">
                  <c:v>3.5999999999999997E-2</c:v>
                </c:pt>
                <c:pt idx="7">
                  <c:v>3.5999999999999997E-2</c:v>
                </c:pt>
                <c:pt idx="8">
                  <c:v>3.5999999999999997E-2</c:v>
                </c:pt>
              </c:numCache>
            </c:numRef>
          </c:yVal>
          <c:smooth val="0"/>
          <c:extLst>
            <c:ext xmlns:c16="http://schemas.microsoft.com/office/drawing/2014/chart" uri="{C3380CC4-5D6E-409C-BE32-E72D297353CC}">
              <c16:uniqueId val="{00000001-7F45-4914-8D54-720D3203CFDA}"/>
            </c:ext>
          </c:extLst>
        </c:ser>
        <c:dLbls>
          <c:showLegendKey val="0"/>
          <c:showVal val="0"/>
          <c:showCatName val="0"/>
          <c:showSerName val="0"/>
          <c:showPercent val="0"/>
          <c:showBubbleSize val="0"/>
        </c:dLbls>
        <c:axId val="416036160"/>
        <c:axId val="416031456"/>
      </c:scatterChart>
      <c:valAx>
        <c:axId val="4160361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031456"/>
        <c:crosses val="autoZero"/>
        <c:crossBetween val="midCat"/>
      </c:valAx>
      <c:valAx>
        <c:axId val="416031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03616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'Discount rates'!$A$22:$A$25</c:f>
              <c:numCache>
                <c:formatCode>General</c:formatCode>
                <c:ptCount val="4"/>
                <c:pt idx="0">
                  <c:v>2019</c:v>
                </c:pt>
                <c:pt idx="1">
                  <c:v>2018</c:v>
                </c:pt>
                <c:pt idx="2">
                  <c:v>2017</c:v>
                </c:pt>
                <c:pt idx="3">
                  <c:v>2016</c:v>
                </c:pt>
              </c:numCache>
            </c:numRef>
          </c:xVal>
          <c:yVal>
            <c:numRef>
              <c:f>'Discount rates'!$B$22:$B$25</c:f>
              <c:numCache>
                <c:formatCode>#,##0.00</c:formatCode>
                <c:ptCount val="4"/>
                <c:pt idx="0">
                  <c:v>1346.4</c:v>
                </c:pt>
                <c:pt idx="1">
                  <c:v>1323.75</c:v>
                </c:pt>
                <c:pt idx="2">
                  <c:v>1294.28</c:v>
                </c:pt>
                <c:pt idx="3">
                  <c:v>1266.01</c:v>
                </c:pt>
              </c:numCache>
            </c:numRef>
          </c:yVal>
          <c:smooth val="0"/>
          <c:extLst>
            <c:ext xmlns:c16="http://schemas.microsoft.com/office/drawing/2014/chart" uri="{C3380CC4-5D6E-409C-BE32-E72D297353CC}">
              <c16:uniqueId val="{00000001-4BD7-4167-9BA7-87A98166EA8B}"/>
            </c:ext>
          </c:extLst>
        </c:ser>
        <c:dLbls>
          <c:showLegendKey val="0"/>
          <c:showVal val="0"/>
          <c:showCatName val="0"/>
          <c:showSerName val="0"/>
          <c:showPercent val="0"/>
          <c:showBubbleSize val="0"/>
        </c:dLbls>
        <c:axId val="416036944"/>
        <c:axId val="416031848"/>
      </c:scatterChart>
      <c:valAx>
        <c:axId val="4160369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031848"/>
        <c:crosses val="autoZero"/>
        <c:crossBetween val="midCat"/>
      </c:valAx>
      <c:valAx>
        <c:axId val="416031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0369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1.xml"/><Relationship Id="rId1" Type="http://schemas.openxmlformats.org/officeDocument/2006/relationships/image" Target="../media/image1.png"/><Relationship Id="rId5" Type="http://schemas.openxmlformats.org/officeDocument/2006/relationships/chart" Target="../charts/chart3.xml"/><Relationship Id="rId4" Type="http://schemas.openxmlformats.org/officeDocument/2006/relationships/chart" Target="../charts/chart2.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image" Target="../media/image3.png"/><Relationship Id="rId4" Type="http://schemas.openxmlformats.org/officeDocument/2006/relationships/chart" Target="../charts/chart6.xml"/></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15</xdr:col>
      <xdr:colOff>348088</xdr:colOff>
      <xdr:row>80</xdr:row>
      <xdr:rowOff>128322</xdr:rowOff>
    </xdr:from>
    <xdr:to>
      <xdr:col>39</xdr:col>
      <xdr:colOff>361150</xdr:colOff>
      <xdr:row>128</xdr:row>
      <xdr:rowOff>139211</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10215988" y="16320822"/>
          <a:ext cx="14948262" cy="9154889"/>
          <a:chOff x="4833258" y="522512"/>
          <a:chExt cx="14033862" cy="8893631"/>
        </a:xfrm>
      </xdr:grpSpPr>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33258" y="881743"/>
            <a:ext cx="12820884" cy="8534400"/>
          </a:xfrm>
          <a:prstGeom prst="rect">
            <a:avLst/>
          </a:prstGeom>
          <a:noFill/>
          <a:extLst>
            <a:ext uri="{909E8E84-426E-40DD-AFC4-6F175D3DCCD1}">
              <a14:hiddenFill xmlns:a14="http://schemas.microsoft.com/office/drawing/2010/main">
                <a:solidFill>
                  <a:srgbClr val="FFFFFF"/>
                </a:solidFill>
              </a14:hiddenFill>
            </a:ext>
          </a:extLst>
        </xdr:spPr>
      </xdr:pic>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6705600" y="522512"/>
          <a:ext cx="12161520" cy="7990115"/>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14</xdr:col>
      <xdr:colOff>132841</xdr:colOff>
      <xdr:row>35</xdr:row>
      <xdr:rowOff>31786</xdr:rowOff>
    </xdr:from>
    <xdr:to>
      <xdr:col>35</xdr:col>
      <xdr:colOff>170941</xdr:colOff>
      <xdr:row>78</xdr:row>
      <xdr:rowOff>78849</xdr:rowOff>
    </xdr:to>
    <xdr:grpSp>
      <xdr:nvGrpSpPr>
        <xdr:cNvPr id="9" name="Group 8">
          <a:extLst>
            <a:ext uri="{FF2B5EF4-FFF2-40B4-BE49-F238E27FC236}">
              <a16:creationId xmlns:a16="http://schemas.microsoft.com/office/drawing/2014/main" id="{00000000-0008-0000-0300-000009000000}"/>
            </a:ext>
          </a:extLst>
        </xdr:cNvPr>
        <xdr:cNvGrpSpPr/>
      </xdr:nvGrpSpPr>
      <xdr:grpSpPr>
        <a:xfrm>
          <a:off x="9391141" y="7651786"/>
          <a:ext cx="13144500" cy="8238563"/>
          <a:chOff x="6802582" y="372444"/>
          <a:chExt cx="12230100" cy="7577417"/>
        </a:xfrm>
      </xdr:grpSpPr>
      <xdr:pic>
        <xdr:nvPicPr>
          <xdr:cNvPr id="7" name="Picture 6">
            <a:extLst>
              <a:ext uri="{FF2B5EF4-FFF2-40B4-BE49-F238E27FC236}">
                <a16:creationId xmlns:a16="http://schemas.microsoft.com/office/drawing/2014/main" id="{00000000-0008-0000-03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02582" y="731846"/>
            <a:ext cx="12230100" cy="7218015"/>
          </a:xfrm>
          <a:prstGeom prst="rect">
            <a:avLst/>
          </a:prstGeom>
          <a:noFill/>
          <a:extLst>
            <a:ext uri="{909E8E84-426E-40DD-AFC4-6F175D3DCCD1}">
              <a14:hiddenFill xmlns:a14="http://schemas.microsoft.com/office/drawing/2010/main">
                <a:solidFill>
                  <a:srgbClr val="FFFFFF"/>
                </a:solidFill>
              </a14:hiddenFill>
            </a:ext>
          </a:extLst>
        </xdr:spPr>
      </xdr:pic>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7855526" y="372444"/>
          <a:ext cx="10931237" cy="6628992"/>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16</xdr:col>
      <xdr:colOff>399190</xdr:colOff>
      <xdr:row>129</xdr:row>
      <xdr:rowOff>64944</xdr:rowOff>
    </xdr:from>
    <xdr:to>
      <xdr:col>25</xdr:col>
      <xdr:colOff>94390</xdr:colOff>
      <xdr:row>143</xdr:row>
      <xdr:rowOff>49704</xdr:rowOff>
    </xdr:to>
    <xdr:grpSp>
      <xdr:nvGrpSpPr>
        <xdr:cNvPr id="12" name="Group 11">
          <a:extLst>
            <a:ext uri="{FF2B5EF4-FFF2-40B4-BE49-F238E27FC236}">
              <a16:creationId xmlns:a16="http://schemas.microsoft.com/office/drawing/2014/main" id="{CBF3065E-3164-581A-06EA-548B04E0149E}"/>
            </a:ext>
          </a:extLst>
        </xdr:cNvPr>
        <xdr:cNvGrpSpPr/>
      </xdr:nvGrpSpPr>
      <xdr:grpSpPr>
        <a:xfrm>
          <a:off x="10876690" y="25591944"/>
          <a:ext cx="5486400" cy="2651760"/>
          <a:chOff x="10876690" y="25591944"/>
          <a:chExt cx="5876925" cy="2743200"/>
        </a:xfrm>
        <a:noFill/>
      </xdr:grpSpPr>
      <xdr:graphicFrame macro="">
        <xdr:nvGraphicFramePr>
          <xdr:cNvPr id="10" name="Chart 9">
            <a:extLst>
              <a:ext uri="{FF2B5EF4-FFF2-40B4-BE49-F238E27FC236}">
                <a16:creationId xmlns:a16="http://schemas.microsoft.com/office/drawing/2014/main" id="{4D9118E4-D7D9-B56B-EDFE-26B143823F11}"/>
              </a:ext>
            </a:extLst>
          </xdr:cNvPr>
          <xdr:cNvGraphicFramePr>
            <a:graphicFrameLocks/>
          </xdr:cNvGraphicFramePr>
        </xdr:nvGraphicFramePr>
        <xdr:xfrm>
          <a:off x="10876690" y="25591944"/>
          <a:ext cx="5876925" cy="2743200"/>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11" name="TextBox 10">
            <a:extLst>
              <a:ext uri="{FF2B5EF4-FFF2-40B4-BE49-F238E27FC236}">
                <a16:creationId xmlns:a16="http://schemas.microsoft.com/office/drawing/2014/main" id="{18476C76-83F0-33CA-AABB-9184C1D2F0D4}"/>
              </a:ext>
            </a:extLst>
          </xdr:cNvPr>
          <xdr:cNvSpPr txBox="1"/>
        </xdr:nvSpPr>
        <xdr:spPr>
          <a:xfrm>
            <a:off x="14889642" y="26772476"/>
            <a:ext cx="1647825" cy="1371599"/>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Garamond" panose="02020404030301010803" pitchFamily="18" charset="0"/>
              </a:rPr>
              <a:t>Ponderosa pine</a:t>
            </a:r>
          </a:p>
          <a:p>
            <a:endParaRPr lang="en-US" sz="1200">
              <a:latin typeface="Garamond" panose="02020404030301010803" pitchFamily="18" charset="0"/>
            </a:endParaRPr>
          </a:p>
          <a:p>
            <a:endParaRPr lang="en-US" sz="1200">
              <a:latin typeface="Garamond" panose="02020404030301010803" pitchFamily="18" charset="0"/>
            </a:endParaRPr>
          </a:p>
          <a:p>
            <a:r>
              <a:rPr lang="en-US" sz="1200">
                <a:latin typeface="Garamond" panose="02020404030301010803" pitchFamily="18" charset="0"/>
              </a:rPr>
              <a:t>Black walnut</a:t>
            </a:r>
          </a:p>
          <a:p>
            <a:endParaRPr lang="en-US" sz="1200">
              <a:latin typeface="Garamond" panose="02020404030301010803" pitchFamily="18" charset="0"/>
            </a:endParaRPr>
          </a:p>
          <a:p>
            <a:r>
              <a:rPr lang="en-US" sz="1200">
                <a:latin typeface="Garamond" panose="02020404030301010803" pitchFamily="18" charset="0"/>
              </a:rPr>
              <a:t>Loblolloy</a:t>
            </a:r>
            <a:r>
              <a:rPr lang="en-US" sz="1200" baseline="0">
                <a:latin typeface="Garamond" panose="02020404030301010803" pitchFamily="18" charset="0"/>
              </a:rPr>
              <a:t> pine</a:t>
            </a:r>
            <a:endParaRPr lang="en-US" sz="1200">
              <a:latin typeface="Garamond" panose="02020404030301010803" pitchFamily="18" charset="0"/>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14</xdr:col>
      <xdr:colOff>479599</xdr:colOff>
      <xdr:row>7</xdr:row>
      <xdr:rowOff>47704</xdr:rowOff>
    </xdr:from>
    <xdr:to>
      <xdr:col>36</xdr:col>
      <xdr:colOff>304339</xdr:colOff>
      <xdr:row>45</xdr:row>
      <xdr:rowOff>60766</xdr:rowOff>
    </xdr:to>
    <xdr:grpSp>
      <xdr:nvGrpSpPr>
        <xdr:cNvPr id="8" name="Group 7">
          <a:extLst>
            <a:ext uri="{FF2B5EF4-FFF2-40B4-BE49-F238E27FC236}">
              <a16:creationId xmlns:a16="http://schemas.microsoft.com/office/drawing/2014/main" id="{00000000-0008-0000-0500-000008000000}"/>
            </a:ext>
          </a:extLst>
        </xdr:cNvPr>
        <xdr:cNvGrpSpPr/>
      </xdr:nvGrpSpPr>
      <xdr:grpSpPr>
        <a:xfrm>
          <a:off x="10861849" y="1381204"/>
          <a:ext cx="15540990" cy="7252062"/>
          <a:chOff x="4061010" y="107576"/>
          <a:chExt cx="13235940" cy="6669677"/>
        </a:xfrm>
      </xdr:grpSpPr>
      <xdr:pic>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61010" y="107576"/>
            <a:ext cx="13235940" cy="6669677"/>
          </a:xfrm>
          <a:prstGeom prst="rect">
            <a:avLst/>
          </a:prstGeom>
          <a:noFill/>
          <a:extLst>
            <a:ext uri="{909E8E84-426E-40DD-AFC4-6F175D3DCCD1}">
              <a14:hiddenFill xmlns:a14="http://schemas.microsoft.com/office/drawing/2010/main">
                <a:solidFill>
                  <a:srgbClr val="FFFFFF"/>
                </a:solidFill>
              </a14:hiddenFill>
            </a:ext>
          </a:extLst>
        </xdr:spPr>
      </xdr:pic>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4912659" y="1438835"/>
          <a:ext cx="12308541" cy="4712873"/>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2</xdr:col>
      <xdr:colOff>508908</xdr:colOff>
      <xdr:row>25</xdr:row>
      <xdr:rowOff>95250</xdr:rowOff>
    </xdr:from>
    <xdr:to>
      <xdr:col>10</xdr:col>
      <xdr:colOff>204108</xdr:colOff>
      <xdr:row>40</xdr:row>
      <xdr:rowOff>62592</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547687</xdr:colOff>
      <xdr:row>42</xdr:row>
      <xdr:rowOff>130969</xdr:rowOff>
    </xdr:from>
    <xdr:to>
      <xdr:col>14</xdr:col>
      <xdr:colOff>682057</xdr:colOff>
      <xdr:row>57</xdr:row>
      <xdr:rowOff>47625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121920</xdr:colOff>
      <xdr:row>1</xdr:row>
      <xdr:rowOff>167640</xdr:rowOff>
    </xdr:from>
    <xdr:to>
      <xdr:col>10</xdr:col>
      <xdr:colOff>121920</xdr:colOff>
      <xdr:row>4</xdr:row>
      <xdr:rowOff>16364</xdr:rowOff>
    </xdr:to>
    <xdr:pic>
      <xdr:nvPicPr>
        <xdr:cNvPr id="2" name="Picture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920" y="350520"/>
          <a:ext cx="7109460" cy="3973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289892</xdr:colOff>
      <xdr:row>8</xdr:row>
      <xdr:rowOff>41413</xdr:rowOff>
    </xdr:from>
    <xdr:to>
      <xdr:col>17</xdr:col>
      <xdr:colOff>563219</xdr:colOff>
      <xdr:row>25</xdr:row>
      <xdr:rowOff>157370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165651</xdr:colOff>
      <xdr:row>26</xdr:row>
      <xdr:rowOff>149087</xdr:rowOff>
    </xdr:from>
    <xdr:to>
      <xdr:col>17</xdr:col>
      <xdr:colOff>127551</xdr:colOff>
      <xdr:row>41</xdr:row>
      <xdr:rowOff>34787</xdr:rowOff>
    </xdr:to>
    <xdr:graphicFrame macro="">
      <xdr:nvGraphicFramePr>
        <xdr:cNvPr id="3" name="Chart 2">
          <a:extLst>
            <a:ext uri="{FF2B5EF4-FFF2-40B4-BE49-F238E27FC236}">
              <a16:creationId xmlns:a16="http://schemas.microsoft.com/office/drawing/2014/main" id="{0E4FF41C-044A-4BDD-A5F0-9723677CB0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335280</xdr:colOff>
      <xdr:row>12</xdr:row>
      <xdr:rowOff>38100</xdr:rowOff>
    </xdr:from>
    <xdr:to>
      <xdr:col>15</xdr:col>
      <xdr:colOff>30480</xdr:colOff>
      <xdr:row>27</xdr:row>
      <xdr:rowOff>38100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514350</xdr:colOff>
      <xdr:row>25</xdr:row>
      <xdr:rowOff>60960</xdr:rowOff>
    </xdr:from>
    <xdr:to>
      <xdr:col>10</xdr:col>
      <xdr:colOff>209550</xdr:colOff>
      <xdr:row>40</xdr:row>
      <xdr:rowOff>60960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65"/>
  <sheetViews>
    <sheetView workbookViewId="0">
      <selection activeCell="C4" sqref="C4"/>
    </sheetView>
  </sheetViews>
  <sheetFormatPr defaultRowHeight="15" x14ac:dyDescent="0.25"/>
  <cols>
    <col min="1" max="1" width="10.7109375" customWidth="1"/>
    <col min="2" max="2" width="10" bestFit="1" customWidth="1"/>
    <col min="3" max="3" width="10.28515625" bestFit="1" customWidth="1"/>
    <col min="4" max="4" width="37.140625" bestFit="1" customWidth="1"/>
    <col min="7" max="8" width="13.140625" customWidth="1"/>
  </cols>
  <sheetData>
    <row r="1" spans="1:8" x14ac:dyDescent="0.25">
      <c r="A1" s="3" t="s">
        <v>0</v>
      </c>
    </row>
    <row r="3" spans="1:8" x14ac:dyDescent="0.25">
      <c r="B3" s="3" t="s">
        <v>21</v>
      </c>
      <c r="C3" s="3" t="s">
        <v>15</v>
      </c>
      <c r="D3" s="4" t="s">
        <v>25</v>
      </c>
      <c r="E3" s="4" t="s">
        <v>28</v>
      </c>
      <c r="F3" s="4" t="s">
        <v>29</v>
      </c>
      <c r="G3" s="4" t="s">
        <v>26</v>
      </c>
      <c r="H3" s="4" t="s">
        <v>27</v>
      </c>
    </row>
    <row r="4" spans="1:8" x14ac:dyDescent="0.25">
      <c r="A4" t="s">
        <v>30</v>
      </c>
      <c r="B4" t="s">
        <v>17</v>
      </c>
      <c r="C4" t="s">
        <v>312</v>
      </c>
      <c r="D4" s="2" t="s">
        <v>16</v>
      </c>
      <c r="G4" s="2" t="s">
        <v>74</v>
      </c>
      <c r="H4" s="2" t="s">
        <v>74</v>
      </c>
    </row>
    <row r="5" spans="1:8" x14ac:dyDescent="0.25">
      <c r="A5" t="s">
        <v>30</v>
      </c>
      <c r="B5" t="s">
        <v>17</v>
      </c>
      <c r="C5" t="s">
        <v>127</v>
      </c>
      <c r="D5" s="2" t="s">
        <v>16</v>
      </c>
      <c r="G5" s="2" t="s">
        <v>153</v>
      </c>
      <c r="H5" s="2" t="s">
        <v>153</v>
      </c>
    </row>
    <row r="6" spans="1:8" x14ac:dyDescent="0.25">
      <c r="A6" t="s">
        <v>30</v>
      </c>
      <c r="B6" t="s">
        <v>17</v>
      </c>
      <c r="C6" t="s">
        <v>152</v>
      </c>
      <c r="D6" s="2" t="s">
        <v>16</v>
      </c>
      <c r="G6" s="2" t="s">
        <v>153</v>
      </c>
      <c r="H6" s="2" t="s">
        <v>153</v>
      </c>
    </row>
    <row r="7" spans="1:8" x14ac:dyDescent="0.25">
      <c r="A7" t="s">
        <v>30</v>
      </c>
      <c r="B7" t="s">
        <v>17</v>
      </c>
      <c r="C7" t="s">
        <v>1</v>
      </c>
      <c r="D7" s="2" t="s">
        <v>16</v>
      </c>
      <c r="G7" s="1" t="s">
        <v>24</v>
      </c>
      <c r="H7" s="1" t="s">
        <v>24</v>
      </c>
    </row>
    <row r="8" spans="1:8" x14ac:dyDescent="0.25">
      <c r="A8" t="s">
        <v>30</v>
      </c>
      <c r="B8" t="s">
        <v>17</v>
      </c>
      <c r="C8" t="s">
        <v>2</v>
      </c>
      <c r="D8" s="2" t="s">
        <v>16</v>
      </c>
      <c r="G8" s="1" t="s">
        <v>24</v>
      </c>
      <c r="H8" s="1" t="s">
        <v>24</v>
      </c>
    </row>
    <row r="9" spans="1:8" x14ac:dyDescent="0.25">
      <c r="A9" t="s">
        <v>30</v>
      </c>
      <c r="B9" t="s">
        <v>17</v>
      </c>
      <c r="C9" t="s">
        <v>3</v>
      </c>
      <c r="D9" s="2" t="s">
        <v>16</v>
      </c>
      <c r="G9" s="1" t="s">
        <v>24</v>
      </c>
      <c r="H9" s="1" t="s">
        <v>24</v>
      </c>
    </row>
    <row r="10" spans="1:8" x14ac:dyDescent="0.25">
      <c r="A10" t="s">
        <v>30</v>
      </c>
      <c r="B10" t="s">
        <v>17</v>
      </c>
      <c r="C10" t="s">
        <v>4</v>
      </c>
      <c r="D10" s="2" t="s">
        <v>16</v>
      </c>
      <c r="G10" s="1" t="s">
        <v>24</v>
      </c>
      <c r="H10" s="1" t="s">
        <v>24</v>
      </c>
    </row>
    <row r="11" spans="1:8" x14ac:dyDescent="0.25">
      <c r="A11" t="s">
        <v>30</v>
      </c>
      <c r="B11" t="s">
        <v>17</v>
      </c>
      <c r="C11" t="s">
        <v>5</v>
      </c>
      <c r="D11" s="2" t="s">
        <v>16</v>
      </c>
      <c r="G11" s="1" t="s">
        <v>24</v>
      </c>
      <c r="H11" s="1" t="s">
        <v>24</v>
      </c>
    </row>
    <row r="12" spans="1:8" x14ac:dyDescent="0.25">
      <c r="A12" t="s">
        <v>30</v>
      </c>
      <c r="B12" t="s">
        <v>17</v>
      </c>
      <c r="C12" t="s">
        <v>6</v>
      </c>
      <c r="D12" s="2" t="s">
        <v>16</v>
      </c>
      <c r="G12" s="1" t="s">
        <v>24</v>
      </c>
      <c r="H12" s="1" t="s">
        <v>24</v>
      </c>
    </row>
    <row r="13" spans="1:8" x14ac:dyDescent="0.25">
      <c r="A13" t="s">
        <v>30</v>
      </c>
      <c r="B13" t="s">
        <v>17</v>
      </c>
      <c r="C13" t="s">
        <v>7</v>
      </c>
      <c r="D13" s="2" t="s">
        <v>16</v>
      </c>
      <c r="G13" s="1" t="s">
        <v>24</v>
      </c>
      <c r="H13" s="1" t="s">
        <v>24</v>
      </c>
    </row>
    <row r="14" spans="1:8" x14ac:dyDescent="0.25">
      <c r="A14" t="s">
        <v>30</v>
      </c>
      <c r="B14" t="s">
        <v>17</v>
      </c>
      <c r="C14" t="s">
        <v>8</v>
      </c>
      <c r="D14" s="2" t="s">
        <v>16</v>
      </c>
      <c r="G14" s="1" t="s">
        <v>24</v>
      </c>
      <c r="H14" s="1" t="s">
        <v>24</v>
      </c>
    </row>
    <row r="15" spans="1:8" x14ac:dyDescent="0.25">
      <c r="A15" t="s">
        <v>30</v>
      </c>
      <c r="B15" t="s">
        <v>17</v>
      </c>
      <c r="C15" t="s">
        <v>9</v>
      </c>
      <c r="D15" s="2" t="s">
        <v>16</v>
      </c>
      <c r="G15" s="1" t="s">
        <v>24</v>
      </c>
      <c r="H15" s="1" t="s">
        <v>24</v>
      </c>
    </row>
    <row r="16" spans="1:8" x14ac:dyDescent="0.25">
      <c r="A16" t="s">
        <v>30</v>
      </c>
      <c r="B16" t="s">
        <v>17</v>
      </c>
      <c r="C16" t="s">
        <v>10</v>
      </c>
      <c r="D16" s="2" t="s">
        <v>16</v>
      </c>
      <c r="G16" s="1" t="s">
        <v>24</v>
      </c>
      <c r="H16" s="1" t="s">
        <v>24</v>
      </c>
    </row>
    <row r="17" spans="1:8" x14ac:dyDescent="0.25">
      <c r="A17" t="s">
        <v>30</v>
      </c>
      <c r="B17" t="s">
        <v>17</v>
      </c>
      <c r="C17" t="s">
        <v>11</v>
      </c>
      <c r="D17" s="2" t="s">
        <v>16</v>
      </c>
      <c r="G17" s="1" t="s">
        <v>24</v>
      </c>
      <c r="H17" s="1" t="s">
        <v>24</v>
      </c>
    </row>
    <row r="18" spans="1:8" x14ac:dyDescent="0.25">
      <c r="A18" t="s">
        <v>30</v>
      </c>
      <c r="B18" t="s">
        <v>17</v>
      </c>
      <c r="C18" t="s">
        <v>12</v>
      </c>
      <c r="D18" s="2" t="s">
        <v>16</v>
      </c>
      <c r="G18" s="1" t="s">
        <v>24</v>
      </c>
      <c r="H18" s="1" t="s">
        <v>24</v>
      </c>
    </row>
    <row r="19" spans="1:8" x14ac:dyDescent="0.25">
      <c r="A19" t="s">
        <v>30</v>
      </c>
      <c r="B19" t="s">
        <v>17</v>
      </c>
      <c r="C19" t="s">
        <v>13</v>
      </c>
      <c r="D19" s="2" t="s">
        <v>16</v>
      </c>
      <c r="G19" s="1" t="s">
        <v>24</v>
      </c>
      <c r="H19" s="1" t="s">
        <v>24</v>
      </c>
    </row>
    <row r="20" spans="1:8" x14ac:dyDescent="0.25">
      <c r="A20" t="s">
        <v>30</v>
      </c>
      <c r="B20" t="s">
        <v>17</v>
      </c>
      <c r="C20" t="s">
        <v>14</v>
      </c>
      <c r="D20" s="2" t="s">
        <v>16</v>
      </c>
      <c r="G20" s="1" t="s">
        <v>24</v>
      </c>
      <c r="H20" s="1" t="s">
        <v>24</v>
      </c>
    </row>
    <row r="21" spans="1:8" x14ac:dyDescent="0.25">
      <c r="A21" t="s">
        <v>30</v>
      </c>
      <c r="B21" t="s">
        <v>18</v>
      </c>
      <c r="C21" s="1" t="s">
        <v>81</v>
      </c>
      <c r="D21" s="2" t="s">
        <v>19</v>
      </c>
      <c r="E21" s="1"/>
      <c r="F21" s="1"/>
      <c r="G21" s="2" t="s">
        <v>80</v>
      </c>
      <c r="H21" s="2" t="s">
        <v>80</v>
      </c>
    </row>
    <row r="22" spans="1:8" x14ac:dyDescent="0.25">
      <c r="A22" t="s">
        <v>30</v>
      </c>
      <c r="B22" t="s">
        <v>18</v>
      </c>
      <c r="C22" t="s">
        <v>20</v>
      </c>
      <c r="D22" s="1" t="s">
        <v>22</v>
      </c>
      <c r="E22" s="1"/>
      <c r="F22" s="1"/>
      <c r="G22" s="2" t="s">
        <v>80</v>
      </c>
      <c r="H22" s="2" t="s">
        <v>80</v>
      </c>
    </row>
    <row r="23" spans="1:8" x14ac:dyDescent="0.25">
      <c r="A23" t="s">
        <v>30</v>
      </c>
      <c r="B23" t="s">
        <v>18</v>
      </c>
      <c r="C23" t="s">
        <v>23</v>
      </c>
      <c r="D23" s="1" t="s">
        <v>22</v>
      </c>
      <c r="E23" s="1"/>
      <c r="F23" s="1"/>
      <c r="G23" s="2" t="s">
        <v>80</v>
      </c>
      <c r="H23" s="2" t="s">
        <v>80</v>
      </c>
    </row>
    <row r="25" spans="1:8" x14ac:dyDescent="0.25">
      <c r="A25" s="4" t="s">
        <v>123</v>
      </c>
    </row>
    <row r="26" spans="1:8" x14ac:dyDescent="0.25">
      <c r="A26" s="3" t="s">
        <v>126</v>
      </c>
      <c r="B26" t="s">
        <v>23</v>
      </c>
      <c r="C26" t="s">
        <v>120</v>
      </c>
    </row>
    <row r="27" spans="1:8" x14ac:dyDescent="0.25">
      <c r="A27" s="3" t="s">
        <v>126</v>
      </c>
      <c r="B27" t="s">
        <v>23</v>
      </c>
      <c r="C27" t="s">
        <v>121</v>
      </c>
      <c r="F27" t="s">
        <v>141</v>
      </c>
    </row>
    <row r="28" spans="1:8" x14ac:dyDescent="0.25">
      <c r="A28" s="3" t="s">
        <v>126</v>
      </c>
      <c r="B28" t="s">
        <v>12</v>
      </c>
      <c r="C28" t="s">
        <v>120</v>
      </c>
      <c r="F28" t="s">
        <v>138</v>
      </c>
      <c r="G28" t="s">
        <v>139</v>
      </c>
    </row>
    <row r="29" spans="1:8" x14ac:dyDescent="0.25">
      <c r="A29" s="3" t="s">
        <v>126</v>
      </c>
      <c r="B29" t="s">
        <v>12</v>
      </c>
      <c r="C29" t="s">
        <v>121</v>
      </c>
      <c r="F29" s="3" t="s">
        <v>12</v>
      </c>
      <c r="G29" s="3" t="s">
        <v>12</v>
      </c>
    </row>
    <row r="30" spans="1:8" x14ac:dyDescent="0.25">
      <c r="A30" s="3" t="s">
        <v>126</v>
      </c>
      <c r="B30" t="s">
        <v>11</v>
      </c>
      <c r="C30" t="s">
        <v>120</v>
      </c>
      <c r="F30" s="3" t="s">
        <v>11</v>
      </c>
      <c r="G30" s="3" t="s">
        <v>11</v>
      </c>
    </row>
    <row r="31" spans="1:8" x14ac:dyDescent="0.25">
      <c r="A31" s="3" t="s">
        <v>126</v>
      </c>
      <c r="B31" t="s">
        <v>11</v>
      </c>
      <c r="C31" t="s">
        <v>121</v>
      </c>
      <c r="F31" s="3" t="s">
        <v>137</v>
      </c>
      <c r="G31" s="3" t="s">
        <v>313</v>
      </c>
    </row>
    <row r="32" spans="1:8" x14ac:dyDescent="0.25">
      <c r="A32" s="3" t="s">
        <v>126</v>
      </c>
      <c r="B32" t="s">
        <v>127</v>
      </c>
      <c r="C32" t="s">
        <v>120</v>
      </c>
      <c r="E32" t="s">
        <v>140</v>
      </c>
      <c r="F32" t="s">
        <v>4</v>
      </c>
      <c r="G32" t="s">
        <v>4</v>
      </c>
    </row>
    <row r="33" spans="1:8" x14ac:dyDescent="0.25">
      <c r="A33" s="3" t="s">
        <v>126</v>
      </c>
      <c r="B33" t="s">
        <v>127</v>
      </c>
      <c r="C33" t="s">
        <v>121</v>
      </c>
      <c r="F33" t="s">
        <v>5</v>
      </c>
      <c r="G33" t="s">
        <v>5</v>
      </c>
    </row>
    <row r="34" spans="1:8" x14ac:dyDescent="0.25">
      <c r="A34" s="3" t="s">
        <v>126</v>
      </c>
      <c r="B34" s="1" t="s">
        <v>313</v>
      </c>
      <c r="C34" t="s">
        <v>120</v>
      </c>
      <c r="F34" t="s">
        <v>6</v>
      </c>
      <c r="G34" t="s">
        <v>6</v>
      </c>
    </row>
    <row r="35" spans="1:8" x14ac:dyDescent="0.25">
      <c r="A35" s="3" t="s">
        <v>126</v>
      </c>
      <c r="B35" s="1" t="s">
        <v>313</v>
      </c>
      <c r="C35" t="s">
        <v>121</v>
      </c>
      <c r="F35" s="3" t="s">
        <v>13</v>
      </c>
      <c r="G35" s="3" t="s">
        <v>13</v>
      </c>
    </row>
    <row r="36" spans="1:8" x14ac:dyDescent="0.25">
      <c r="A36" s="11" t="s">
        <v>126</v>
      </c>
      <c r="B36" t="s">
        <v>122</v>
      </c>
      <c r="C36" t="s">
        <v>120</v>
      </c>
      <c r="F36" s="3" t="s">
        <v>127</v>
      </c>
      <c r="G36" s="3" t="s">
        <v>127</v>
      </c>
    </row>
    <row r="37" spans="1:8" x14ac:dyDescent="0.25">
      <c r="A37" s="11" t="s">
        <v>126</v>
      </c>
      <c r="B37" t="s">
        <v>122</v>
      </c>
      <c r="C37" t="s">
        <v>121</v>
      </c>
      <c r="F37" t="s">
        <v>129</v>
      </c>
      <c r="G37" t="s">
        <v>143</v>
      </c>
    </row>
    <row r="38" spans="1:8" x14ac:dyDescent="0.25">
      <c r="A38" s="3" t="s">
        <v>126</v>
      </c>
      <c r="B38" t="s">
        <v>4</v>
      </c>
      <c r="C38" t="s">
        <v>120</v>
      </c>
      <c r="F38" s="3" t="s">
        <v>128</v>
      </c>
      <c r="G38" s="3" t="s">
        <v>128</v>
      </c>
    </row>
    <row r="39" spans="1:8" x14ac:dyDescent="0.25">
      <c r="A39" s="3" t="s">
        <v>126</v>
      </c>
      <c r="B39" t="s">
        <v>4</v>
      </c>
      <c r="C39" t="s">
        <v>121</v>
      </c>
      <c r="F39" t="s">
        <v>132</v>
      </c>
    </row>
    <row r="40" spans="1:8" x14ac:dyDescent="0.25">
      <c r="A40" s="3" t="s">
        <v>126</v>
      </c>
      <c r="B40" t="s">
        <v>5</v>
      </c>
      <c r="C40" t="s">
        <v>120</v>
      </c>
      <c r="F40" s="3" t="s">
        <v>134</v>
      </c>
      <c r="H40" t="s">
        <v>142</v>
      </c>
    </row>
    <row r="41" spans="1:8" x14ac:dyDescent="0.25">
      <c r="A41" s="3" t="s">
        <v>126</v>
      </c>
      <c r="B41" t="s">
        <v>5</v>
      </c>
      <c r="C41" t="s">
        <v>121</v>
      </c>
      <c r="F41" s="3" t="s">
        <v>135</v>
      </c>
      <c r="H41" t="s">
        <v>142</v>
      </c>
    </row>
    <row r="42" spans="1:8" x14ac:dyDescent="0.25">
      <c r="A42" s="3" t="s">
        <v>126</v>
      </c>
      <c r="B42" t="s">
        <v>6</v>
      </c>
      <c r="C42" t="s">
        <v>120</v>
      </c>
      <c r="F42" t="s">
        <v>130</v>
      </c>
    </row>
    <row r="43" spans="1:8" x14ac:dyDescent="0.25">
      <c r="A43" s="3" t="s">
        <v>126</v>
      </c>
      <c r="B43" t="s">
        <v>6</v>
      </c>
      <c r="C43" t="s">
        <v>121</v>
      </c>
      <c r="F43" t="s">
        <v>136</v>
      </c>
    </row>
    <row r="44" spans="1:8" x14ac:dyDescent="0.25">
      <c r="A44" s="3" t="s">
        <v>126</v>
      </c>
      <c r="B44" t="s">
        <v>128</v>
      </c>
      <c r="C44" t="s">
        <v>120</v>
      </c>
      <c r="F44" t="s">
        <v>131</v>
      </c>
    </row>
    <row r="45" spans="1:8" x14ac:dyDescent="0.25">
      <c r="A45" s="3" t="s">
        <v>126</v>
      </c>
      <c r="B45" t="s">
        <v>128</v>
      </c>
      <c r="C45" t="s">
        <v>121</v>
      </c>
      <c r="F45" t="s">
        <v>133</v>
      </c>
    </row>
    <row r="46" spans="1:8" x14ac:dyDescent="0.25">
      <c r="A46" s="3" t="s">
        <v>126</v>
      </c>
      <c r="B46" t="s">
        <v>13</v>
      </c>
      <c r="C46" t="s">
        <v>120</v>
      </c>
      <c r="G46" t="s">
        <v>14</v>
      </c>
    </row>
    <row r="47" spans="1:8" x14ac:dyDescent="0.25">
      <c r="A47" s="3" t="s">
        <v>126</v>
      </c>
      <c r="B47" t="s">
        <v>13</v>
      </c>
      <c r="C47" t="s">
        <v>121</v>
      </c>
      <c r="G47" t="s">
        <v>7</v>
      </c>
    </row>
    <row r="48" spans="1:8" x14ac:dyDescent="0.25">
      <c r="A48" s="5" t="s">
        <v>146</v>
      </c>
      <c r="B48" t="s">
        <v>129</v>
      </c>
      <c r="C48" t="s">
        <v>120</v>
      </c>
      <c r="G48" s="1" t="s">
        <v>8</v>
      </c>
      <c r="H48" t="s">
        <v>142</v>
      </c>
    </row>
    <row r="49" spans="1:8" x14ac:dyDescent="0.25">
      <c r="A49" t="s">
        <v>126</v>
      </c>
      <c r="B49" t="s">
        <v>129</v>
      </c>
      <c r="C49" t="s">
        <v>121</v>
      </c>
      <c r="G49" s="1" t="s">
        <v>1</v>
      </c>
      <c r="H49" t="s">
        <v>142</v>
      </c>
    </row>
    <row r="50" spans="1:8" x14ac:dyDescent="0.25">
      <c r="A50" t="s">
        <v>144</v>
      </c>
      <c r="B50" t="s">
        <v>14</v>
      </c>
      <c r="C50" t="s">
        <v>120</v>
      </c>
      <c r="G50" t="s">
        <v>9</v>
      </c>
    </row>
    <row r="51" spans="1:8" x14ac:dyDescent="0.25">
      <c r="A51" s="5" t="s">
        <v>144</v>
      </c>
      <c r="B51" t="s">
        <v>7</v>
      </c>
      <c r="C51" t="s">
        <v>120</v>
      </c>
      <c r="G51" t="s">
        <v>10</v>
      </c>
    </row>
    <row r="52" spans="1:8" x14ac:dyDescent="0.25">
      <c r="A52" s="5" t="s">
        <v>144</v>
      </c>
      <c r="B52" t="s">
        <v>7</v>
      </c>
      <c r="C52" t="s">
        <v>121</v>
      </c>
      <c r="G52" t="s">
        <v>2</v>
      </c>
    </row>
    <row r="53" spans="1:8" x14ac:dyDescent="0.25">
      <c r="A53" s="5" t="s">
        <v>144</v>
      </c>
      <c r="B53" t="s">
        <v>8</v>
      </c>
      <c r="C53" t="s">
        <v>120</v>
      </c>
      <c r="G53" t="s">
        <v>3</v>
      </c>
    </row>
    <row r="54" spans="1:8" x14ac:dyDescent="0.25">
      <c r="A54" s="5" t="s">
        <v>144</v>
      </c>
      <c r="B54" t="s">
        <v>8</v>
      </c>
      <c r="C54" t="s">
        <v>121</v>
      </c>
    </row>
    <row r="55" spans="1:8" x14ac:dyDescent="0.25">
      <c r="A55" s="5" t="s">
        <v>144</v>
      </c>
      <c r="B55" t="s">
        <v>1</v>
      </c>
      <c r="C55" t="s">
        <v>120</v>
      </c>
    </row>
    <row r="56" spans="1:8" x14ac:dyDescent="0.25">
      <c r="A56" s="5" t="s">
        <v>144</v>
      </c>
      <c r="B56" t="s">
        <v>1</v>
      </c>
      <c r="C56" t="s">
        <v>121</v>
      </c>
    </row>
    <row r="57" spans="1:8" x14ac:dyDescent="0.25">
      <c r="A57" s="5" t="s">
        <v>144</v>
      </c>
      <c r="B57" t="s">
        <v>9</v>
      </c>
      <c r="C57" t="s">
        <v>120</v>
      </c>
    </row>
    <row r="58" spans="1:8" x14ac:dyDescent="0.25">
      <c r="A58" s="5" t="s">
        <v>144</v>
      </c>
      <c r="B58" t="s">
        <v>9</v>
      </c>
      <c r="C58" t="s">
        <v>121</v>
      </c>
    </row>
    <row r="59" spans="1:8" x14ac:dyDescent="0.25">
      <c r="A59" s="5" t="s">
        <v>144</v>
      </c>
      <c r="B59" t="s">
        <v>10</v>
      </c>
      <c r="C59" t="s">
        <v>120</v>
      </c>
    </row>
    <row r="60" spans="1:8" x14ac:dyDescent="0.25">
      <c r="A60" s="5" t="s">
        <v>144</v>
      </c>
      <c r="B60" t="s">
        <v>10</v>
      </c>
      <c r="C60" t="s">
        <v>121</v>
      </c>
    </row>
    <row r="61" spans="1:8" x14ac:dyDescent="0.25">
      <c r="A61" s="5" t="s">
        <v>144</v>
      </c>
      <c r="B61" t="s">
        <v>2</v>
      </c>
      <c r="C61" t="s">
        <v>120</v>
      </c>
    </row>
    <row r="62" spans="1:8" x14ac:dyDescent="0.25">
      <c r="A62" s="5" t="s">
        <v>144</v>
      </c>
      <c r="B62" t="s">
        <v>2</v>
      </c>
      <c r="C62" t="s">
        <v>121</v>
      </c>
    </row>
    <row r="63" spans="1:8" x14ac:dyDescent="0.25">
      <c r="A63" s="5" t="s">
        <v>144</v>
      </c>
      <c r="B63" t="s">
        <v>3</v>
      </c>
      <c r="C63" t="s">
        <v>120</v>
      </c>
    </row>
    <row r="64" spans="1:8" x14ac:dyDescent="0.25">
      <c r="A64" s="5" t="s">
        <v>144</v>
      </c>
      <c r="B64" t="s">
        <v>3</v>
      </c>
      <c r="C64" t="s">
        <v>121</v>
      </c>
    </row>
    <row r="65" spans="1:3" x14ac:dyDescent="0.25">
      <c r="A65" s="5" t="s">
        <v>145</v>
      </c>
      <c r="B65" t="s">
        <v>14</v>
      </c>
      <c r="C65" t="s">
        <v>121</v>
      </c>
    </row>
  </sheetData>
  <sortState xmlns:xlrd2="http://schemas.microsoft.com/office/spreadsheetml/2017/richdata2" ref="A24:C63">
    <sortCondition ref="A24:A63"/>
    <sortCondition ref="B24:B63"/>
    <sortCondition ref="C24:C63"/>
  </sortState>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H18"/>
  <sheetViews>
    <sheetView workbookViewId="0">
      <selection activeCell="G16" sqref="G16"/>
    </sheetView>
  </sheetViews>
  <sheetFormatPr defaultRowHeight="15" x14ac:dyDescent="0.25"/>
  <cols>
    <col min="4" max="4" width="10.5703125" bestFit="1" customWidth="1"/>
    <col min="5" max="5" width="10.5703125" customWidth="1"/>
    <col min="7" max="7" width="20.7109375" bestFit="1" customWidth="1"/>
  </cols>
  <sheetData>
    <row r="1" spans="1:8" x14ac:dyDescent="0.25">
      <c r="B1" t="s">
        <v>154</v>
      </c>
    </row>
    <row r="2" spans="1:8" x14ac:dyDescent="0.25">
      <c r="A2" s="1" t="s">
        <v>155</v>
      </c>
      <c r="C2" s="64">
        <f>1.04*10^44</f>
        <v>1.0400000000000001E+44</v>
      </c>
    </row>
    <row r="3" spans="1:8" x14ac:dyDescent="0.25">
      <c r="A3" t="s">
        <v>156</v>
      </c>
      <c r="C3" s="37">
        <v>6.0221409000000001E+23</v>
      </c>
      <c r="D3" s="37"/>
      <c r="E3" s="37"/>
    </row>
    <row r="4" spans="1:8" x14ac:dyDescent="0.25">
      <c r="A4" t="s">
        <v>157</v>
      </c>
      <c r="C4" s="65">
        <f>C2/C3</f>
        <v>1.7269605897132032E+20</v>
      </c>
    </row>
    <row r="5" spans="1:8" x14ac:dyDescent="0.25">
      <c r="D5" s="1" t="s">
        <v>158</v>
      </c>
      <c r="E5" s="1"/>
      <c r="F5" s="1"/>
      <c r="G5" s="1"/>
    </row>
    <row r="6" spans="1:8" ht="60" x14ac:dyDescent="0.25">
      <c r="A6" s="38" t="s">
        <v>159</v>
      </c>
      <c r="B6" s="38" t="s">
        <v>160</v>
      </c>
      <c r="C6" s="39" t="s">
        <v>161</v>
      </c>
      <c r="D6" s="40" t="s">
        <v>162</v>
      </c>
      <c r="E6" s="40" t="s">
        <v>243</v>
      </c>
      <c r="F6" s="40" t="s">
        <v>163</v>
      </c>
      <c r="G6" s="40" t="s">
        <v>239</v>
      </c>
    </row>
    <row r="7" spans="1:8" x14ac:dyDescent="0.25">
      <c r="A7" s="10" t="s">
        <v>314</v>
      </c>
      <c r="B7" t="s">
        <v>164</v>
      </c>
      <c r="D7">
        <v>420</v>
      </c>
      <c r="E7" s="21">
        <v>303.3</v>
      </c>
      <c r="F7" s="21"/>
      <c r="G7" s="45">
        <f>(D7-E7)*2.13</f>
        <v>248.57099999999997</v>
      </c>
      <c r="H7" s="1" t="s">
        <v>300</v>
      </c>
    </row>
    <row r="8" spans="1:8" x14ac:dyDescent="0.25">
      <c r="A8" t="s">
        <v>127</v>
      </c>
      <c r="B8" t="s">
        <v>165</v>
      </c>
      <c r="C8" s="21">
        <v>256.7679</v>
      </c>
      <c r="D8" s="21">
        <v>1.86</v>
      </c>
      <c r="E8" s="21"/>
      <c r="F8" s="21">
        <v>16.042999999999999</v>
      </c>
      <c r="G8" s="68">
        <f t="shared" ref="G8:G9" si="0">$C$2/$C$3*D8*F8/10^18</f>
        <v>5153.2469457830184</v>
      </c>
      <c r="H8" s="1" t="s">
        <v>242</v>
      </c>
    </row>
    <row r="9" spans="1:8" x14ac:dyDescent="0.25">
      <c r="A9" t="s">
        <v>128</v>
      </c>
      <c r="B9" t="s">
        <v>166</v>
      </c>
      <c r="C9" s="21">
        <v>7.3634000000000004</v>
      </c>
      <c r="D9" s="66">
        <f>335/1000</f>
        <v>0.33500000000000002</v>
      </c>
      <c r="E9" s="21"/>
      <c r="F9" s="21">
        <v>44.01</v>
      </c>
      <c r="G9" s="68">
        <f t="shared" si="0"/>
        <v>2546.1184410348155</v>
      </c>
      <c r="H9" s="1" t="s">
        <v>241</v>
      </c>
    </row>
    <row r="10" spans="1:8" x14ac:dyDescent="0.25">
      <c r="A10" t="s">
        <v>11</v>
      </c>
      <c r="B10" t="s">
        <v>167</v>
      </c>
      <c r="C10" s="21">
        <v>12.216799999999999</v>
      </c>
      <c r="D10" s="67">
        <f>74/10^6</f>
        <v>7.3999999999999996E-5</v>
      </c>
      <c r="E10" s="42"/>
      <c r="F10" s="21">
        <v>88.043000000000006</v>
      </c>
      <c r="G10" s="69">
        <f>$C$2/$C$3*D10*F10/10^15</f>
        <v>1125.1462548808847</v>
      </c>
      <c r="H10" s="1" t="s">
        <v>240</v>
      </c>
    </row>
    <row r="11" spans="1:8" x14ac:dyDescent="0.25">
      <c r="A11" t="s">
        <v>12</v>
      </c>
      <c r="B11" t="s">
        <v>167</v>
      </c>
      <c r="C11" s="21">
        <v>5.3982999999999999</v>
      </c>
      <c r="D11" s="67">
        <f>2.6/10^6</f>
        <v>2.6000000000000001E-6</v>
      </c>
      <c r="E11" s="42"/>
      <c r="F11" s="21">
        <v>138.01</v>
      </c>
      <c r="G11" s="69">
        <f t="shared" ref="G11:G15" si="1">$C$2/$C$3*D11*F11/10^15</f>
        <v>61.967836056442984</v>
      </c>
      <c r="H11" s="1" t="s">
        <v>240</v>
      </c>
    </row>
    <row r="12" spans="1:8" x14ac:dyDescent="0.25">
      <c r="A12" t="s">
        <v>168</v>
      </c>
      <c r="B12" t="s">
        <v>167</v>
      </c>
      <c r="C12" s="21">
        <v>89.349000000000004</v>
      </c>
      <c r="D12" s="67">
        <f>28.035/10^6</f>
        <v>2.8035000000000002E-5</v>
      </c>
      <c r="E12" s="42"/>
      <c r="F12" s="21">
        <v>120.02</v>
      </c>
      <c r="G12" s="69">
        <f t="shared" si="1"/>
        <v>581.08091227158104</v>
      </c>
      <c r="H12" s="1" t="s">
        <v>238</v>
      </c>
    </row>
    <row r="13" spans="1:8" x14ac:dyDescent="0.25">
      <c r="A13" t="s">
        <v>169</v>
      </c>
      <c r="B13" t="s">
        <v>167</v>
      </c>
      <c r="C13" s="21">
        <v>173.87899999999999</v>
      </c>
      <c r="D13" s="67">
        <f>105/10^6</f>
        <v>1.05E-4</v>
      </c>
      <c r="E13" s="42"/>
      <c r="F13" s="41">
        <v>102.03</v>
      </c>
      <c r="G13" s="69">
        <f t="shared" si="1"/>
        <v>1850.1187841686005</v>
      </c>
      <c r="H13" s="1" t="s">
        <v>238</v>
      </c>
    </row>
    <row r="14" spans="1:8" x14ac:dyDescent="0.25">
      <c r="A14" t="s">
        <v>170</v>
      </c>
      <c r="B14" t="s">
        <v>167</v>
      </c>
      <c r="C14" s="21">
        <v>64.374099999999999</v>
      </c>
      <c r="D14" s="67">
        <f>24.26/10^6</f>
        <v>2.4260000000000002E-5</v>
      </c>
      <c r="E14" s="42"/>
      <c r="F14" s="21">
        <v>84.04</v>
      </c>
      <c r="G14" s="69">
        <f t="shared" si="1"/>
        <v>352.09452106974118</v>
      </c>
      <c r="H14" s="1" t="s">
        <v>238</v>
      </c>
    </row>
    <row r="15" spans="1:8" x14ac:dyDescent="0.25">
      <c r="A15" t="s">
        <v>13</v>
      </c>
      <c r="B15" t="s">
        <v>167</v>
      </c>
      <c r="C15" s="21">
        <v>2.2441</v>
      </c>
      <c r="D15" s="67">
        <f>10.1/10^9</f>
        <v>1.0099999999999999E-8</v>
      </c>
      <c r="E15" s="42"/>
      <c r="F15" s="21">
        <v>146.06</v>
      </c>
      <c r="G15" s="69">
        <f t="shared" si="1"/>
        <v>0.25476226237084554</v>
      </c>
      <c r="H15" s="1" t="s">
        <v>238</v>
      </c>
    </row>
    <row r="17" spans="1:8" x14ac:dyDescent="0.25">
      <c r="A17" s="1"/>
    </row>
    <row r="18" spans="1:8" x14ac:dyDescent="0.25">
      <c r="D18" s="31"/>
      <c r="E18" s="31"/>
      <c r="F18" s="13"/>
      <c r="H18" s="1"/>
    </row>
  </sheetData>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DH171"/>
  <sheetViews>
    <sheetView zoomScale="80" zoomScaleNormal="80" workbookViewId="0"/>
  </sheetViews>
  <sheetFormatPr defaultRowHeight="15" x14ac:dyDescent="0.25"/>
  <sheetData>
    <row r="1" spans="1:111" x14ac:dyDescent="0.25">
      <c r="A1" t="s">
        <v>237</v>
      </c>
    </row>
    <row r="2" spans="1:111" x14ac:dyDescent="0.25">
      <c r="A2" t="s">
        <v>171</v>
      </c>
      <c r="B2" t="s">
        <v>172</v>
      </c>
      <c r="C2" t="s">
        <v>173</v>
      </c>
    </row>
    <row r="3" spans="1:111" x14ac:dyDescent="0.25">
      <c r="A3" t="s">
        <v>174</v>
      </c>
      <c r="B3" t="s">
        <v>175</v>
      </c>
      <c r="C3" t="s">
        <v>176</v>
      </c>
      <c r="D3" t="s">
        <v>177</v>
      </c>
      <c r="E3">
        <v>-40.68</v>
      </c>
      <c r="F3" t="s">
        <v>178</v>
      </c>
      <c r="G3" t="s">
        <v>179</v>
      </c>
      <c r="H3">
        <v>144.69</v>
      </c>
      <c r="I3" t="s">
        <v>180</v>
      </c>
      <c r="J3" t="s">
        <v>181</v>
      </c>
      <c r="K3">
        <v>94</v>
      </c>
      <c r="L3" t="s">
        <v>182</v>
      </c>
    </row>
    <row r="4" spans="1:111" x14ac:dyDescent="0.25">
      <c r="A4" t="s">
        <v>183</v>
      </c>
    </row>
    <row r="5" spans="1:111" x14ac:dyDescent="0.25">
      <c r="A5" t="s">
        <v>184</v>
      </c>
    </row>
    <row r="6" spans="1:111" x14ac:dyDescent="0.25">
      <c r="A6" t="s">
        <v>185</v>
      </c>
    </row>
    <row r="7" spans="1:111" x14ac:dyDescent="0.25">
      <c r="A7" t="s">
        <v>186</v>
      </c>
    </row>
    <row r="8" spans="1:111" x14ac:dyDescent="0.25">
      <c r="A8" t="s">
        <v>187</v>
      </c>
    </row>
    <row r="9" spans="1:111" x14ac:dyDescent="0.25">
      <c r="A9" t="s">
        <v>188</v>
      </c>
    </row>
    <row r="10" spans="1:111" x14ac:dyDescent="0.25">
      <c r="A10" t="s">
        <v>189</v>
      </c>
    </row>
    <row r="11" spans="1:111" x14ac:dyDescent="0.25">
      <c r="A11" t="s">
        <v>190</v>
      </c>
    </row>
    <row r="12" spans="1:111" x14ac:dyDescent="0.25">
      <c r="A12" t="s">
        <v>191</v>
      </c>
    </row>
    <row r="13" spans="1:111" x14ac:dyDescent="0.25">
      <c r="A13" t="s">
        <v>192</v>
      </c>
    </row>
    <row r="15" spans="1:111" x14ac:dyDescent="0.25">
      <c r="A15" t="s">
        <v>193</v>
      </c>
      <c r="B15" t="s">
        <v>194</v>
      </c>
      <c r="C15" t="s">
        <v>194</v>
      </c>
      <c r="D15" t="s">
        <v>194</v>
      </c>
      <c r="E15" t="s">
        <v>195</v>
      </c>
      <c r="F15" t="s">
        <v>194</v>
      </c>
      <c r="G15" t="s">
        <v>194</v>
      </c>
      <c r="H15" t="s">
        <v>195</v>
      </c>
      <c r="I15" t="s">
        <v>194</v>
      </c>
      <c r="J15" t="s">
        <v>194</v>
      </c>
      <c r="K15" t="s">
        <v>195</v>
      </c>
      <c r="L15" t="s">
        <v>194</v>
      </c>
      <c r="M15" t="s">
        <v>194</v>
      </c>
      <c r="N15" t="s">
        <v>195</v>
      </c>
      <c r="O15" t="s">
        <v>194</v>
      </c>
      <c r="P15" t="s">
        <v>194</v>
      </c>
      <c r="Q15" t="s">
        <v>195</v>
      </c>
      <c r="R15" t="s">
        <v>194</v>
      </c>
      <c r="S15" t="s">
        <v>194</v>
      </c>
      <c r="T15" t="s">
        <v>195</v>
      </c>
      <c r="U15" t="s">
        <v>194</v>
      </c>
      <c r="V15" t="s">
        <v>194</v>
      </c>
      <c r="W15" t="s">
        <v>195</v>
      </c>
      <c r="X15" t="s">
        <v>194</v>
      </c>
      <c r="Y15" t="s">
        <v>194</v>
      </c>
      <c r="Z15" t="s">
        <v>195</v>
      </c>
      <c r="AA15" t="s">
        <v>194</v>
      </c>
      <c r="AB15" t="s">
        <v>194</v>
      </c>
      <c r="AC15" t="s">
        <v>195</v>
      </c>
      <c r="AD15" t="s">
        <v>194</v>
      </c>
      <c r="AE15" t="s">
        <v>194</v>
      </c>
      <c r="AF15" t="s">
        <v>196</v>
      </c>
      <c r="AG15" t="s">
        <v>194</v>
      </c>
      <c r="AH15" t="s">
        <v>194</v>
      </c>
      <c r="AI15" t="s">
        <v>197</v>
      </c>
      <c r="AJ15" t="s">
        <v>194</v>
      </c>
      <c r="AK15" t="s">
        <v>194</v>
      </c>
      <c r="AL15" t="s">
        <v>198</v>
      </c>
      <c r="AM15" t="s">
        <v>194</v>
      </c>
      <c r="AN15" t="s">
        <v>194</v>
      </c>
      <c r="AO15" t="s">
        <v>195</v>
      </c>
      <c r="AP15" t="s">
        <v>194</v>
      </c>
      <c r="AQ15" t="s">
        <v>194</v>
      </c>
      <c r="AR15" t="s">
        <v>195</v>
      </c>
      <c r="AS15" t="s">
        <v>194</v>
      </c>
      <c r="AT15" t="s">
        <v>194</v>
      </c>
      <c r="AU15" t="s">
        <v>199</v>
      </c>
      <c r="AV15" t="s">
        <v>194</v>
      </c>
      <c r="AW15" t="s">
        <v>194</v>
      </c>
      <c r="AX15" t="s">
        <v>195</v>
      </c>
      <c r="AY15" t="s">
        <v>194</v>
      </c>
      <c r="AZ15" t="s">
        <v>194</v>
      </c>
      <c r="BA15" t="s">
        <v>196</v>
      </c>
      <c r="BB15" t="s">
        <v>194</v>
      </c>
      <c r="BC15" t="s">
        <v>194</v>
      </c>
      <c r="BD15" t="s">
        <v>200</v>
      </c>
      <c r="BE15" t="s">
        <v>194</v>
      </c>
      <c r="BF15" t="s">
        <v>194</v>
      </c>
      <c r="BG15" t="s">
        <v>196</v>
      </c>
      <c r="BH15" t="s">
        <v>194</v>
      </c>
      <c r="BI15" t="s">
        <v>194</v>
      </c>
      <c r="BJ15" t="s">
        <v>200</v>
      </c>
      <c r="BK15" t="s">
        <v>194</v>
      </c>
      <c r="BL15" t="s">
        <v>194</v>
      </c>
      <c r="BM15" t="s">
        <v>200</v>
      </c>
      <c r="BN15" t="s">
        <v>194</v>
      </c>
      <c r="BO15" t="s">
        <v>194</v>
      </c>
      <c r="BP15" t="s">
        <v>200</v>
      </c>
      <c r="BQ15" t="s">
        <v>194</v>
      </c>
      <c r="BR15" t="s">
        <v>194</v>
      </c>
      <c r="BS15" t="s">
        <v>195</v>
      </c>
      <c r="BT15" t="s">
        <v>194</v>
      </c>
      <c r="BU15" t="s">
        <v>194</v>
      </c>
      <c r="BV15" t="s">
        <v>196</v>
      </c>
      <c r="BW15" t="s">
        <v>194</v>
      </c>
      <c r="BX15" t="s">
        <v>194</v>
      </c>
      <c r="BY15" t="s">
        <v>196</v>
      </c>
      <c r="BZ15" t="s">
        <v>194</v>
      </c>
      <c r="CA15" t="s">
        <v>194</v>
      </c>
      <c r="CB15" t="s">
        <v>196</v>
      </c>
      <c r="CC15" t="s">
        <v>194</v>
      </c>
      <c r="CD15" t="s">
        <v>194</v>
      </c>
      <c r="CE15" t="s">
        <v>195</v>
      </c>
      <c r="CF15" t="s">
        <v>194</v>
      </c>
      <c r="CG15" t="s">
        <v>194</v>
      </c>
      <c r="CH15" t="s">
        <v>195</v>
      </c>
      <c r="CI15" t="s">
        <v>194</v>
      </c>
      <c r="CJ15" t="s">
        <v>194</v>
      </c>
      <c r="CK15" t="s">
        <v>196</v>
      </c>
      <c r="CL15" t="s">
        <v>194</v>
      </c>
      <c r="CM15" t="s">
        <v>194</v>
      </c>
      <c r="CN15" t="s">
        <v>201</v>
      </c>
      <c r="CO15" t="s">
        <v>194</v>
      </c>
      <c r="CP15" t="s">
        <v>194</v>
      </c>
      <c r="CQ15" t="s">
        <v>195</v>
      </c>
      <c r="CR15" t="s">
        <v>194</v>
      </c>
      <c r="CS15" t="s">
        <v>194</v>
      </c>
      <c r="CT15" t="s">
        <v>195</v>
      </c>
      <c r="CU15" t="s">
        <v>194</v>
      </c>
      <c r="CV15" t="s">
        <v>194</v>
      </c>
      <c r="CW15" t="s">
        <v>195</v>
      </c>
      <c r="CX15" t="s">
        <v>194</v>
      </c>
      <c r="CY15" t="s">
        <v>194</v>
      </c>
      <c r="CZ15" t="s">
        <v>200</v>
      </c>
      <c r="DA15" t="s">
        <v>194</v>
      </c>
      <c r="DB15" t="s">
        <v>194</v>
      </c>
      <c r="DC15" t="s">
        <v>200</v>
      </c>
      <c r="DD15" t="s">
        <v>194</v>
      </c>
      <c r="DE15" t="s">
        <v>194</v>
      </c>
      <c r="DF15" t="s">
        <v>196</v>
      </c>
      <c r="DG15" t="s">
        <v>194</v>
      </c>
    </row>
    <row r="16" spans="1:111" x14ac:dyDescent="0.25">
      <c r="A16" t="s">
        <v>202</v>
      </c>
      <c r="B16" t="s">
        <v>194</v>
      </c>
      <c r="C16" t="s">
        <v>194</v>
      </c>
      <c r="D16" t="s">
        <v>194</v>
      </c>
      <c r="E16" t="s">
        <v>195</v>
      </c>
      <c r="F16" t="s">
        <v>194</v>
      </c>
      <c r="G16" t="s">
        <v>194</v>
      </c>
      <c r="H16" t="s">
        <v>203</v>
      </c>
      <c r="I16" t="s">
        <v>194</v>
      </c>
      <c r="J16" t="s">
        <v>194</v>
      </c>
      <c r="K16" t="s">
        <v>203</v>
      </c>
      <c r="L16" t="s">
        <v>194</v>
      </c>
      <c r="M16" t="s">
        <v>194</v>
      </c>
      <c r="N16" t="s">
        <v>203</v>
      </c>
      <c r="O16" t="s">
        <v>194</v>
      </c>
      <c r="P16" t="s">
        <v>194</v>
      </c>
      <c r="Q16" t="s">
        <v>203</v>
      </c>
      <c r="R16" t="s">
        <v>194</v>
      </c>
      <c r="S16" t="s">
        <v>194</v>
      </c>
      <c r="T16" t="s">
        <v>203</v>
      </c>
      <c r="U16" t="s">
        <v>194</v>
      </c>
      <c r="V16" t="s">
        <v>194</v>
      </c>
      <c r="W16" t="s">
        <v>203</v>
      </c>
      <c r="X16" t="s">
        <v>194</v>
      </c>
      <c r="Y16" t="s">
        <v>194</v>
      </c>
      <c r="Z16" t="s">
        <v>203</v>
      </c>
      <c r="AA16" t="s">
        <v>194</v>
      </c>
      <c r="AB16" t="s">
        <v>194</v>
      </c>
      <c r="AC16" t="s">
        <v>203</v>
      </c>
      <c r="AD16" t="s">
        <v>194</v>
      </c>
      <c r="AE16" t="s">
        <v>194</v>
      </c>
      <c r="AF16" t="s">
        <v>203</v>
      </c>
      <c r="AG16" t="s">
        <v>194</v>
      </c>
      <c r="AH16" t="s">
        <v>194</v>
      </c>
      <c r="AI16" t="s">
        <v>203</v>
      </c>
      <c r="AJ16" t="s">
        <v>194</v>
      </c>
      <c r="AK16" t="s">
        <v>194</v>
      </c>
      <c r="AL16" t="s">
        <v>203</v>
      </c>
      <c r="AM16" t="s">
        <v>194</v>
      </c>
      <c r="AN16" t="s">
        <v>194</v>
      </c>
      <c r="AO16" t="s">
        <v>203</v>
      </c>
      <c r="AP16" t="s">
        <v>194</v>
      </c>
      <c r="AQ16" t="s">
        <v>194</v>
      </c>
      <c r="AR16" t="s">
        <v>203</v>
      </c>
      <c r="AS16" t="s">
        <v>194</v>
      </c>
      <c r="AT16" t="s">
        <v>194</v>
      </c>
      <c r="AU16" t="s">
        <v>203</v>
      </c>
      <c r="AV16" t="s">
        <v>194</v>
      </c>
      <c r="AW16" t="s">
        <v>194</v>
      </c>
      <c r="AX16" t="s">
        <v>203</v>
      </c>
      <c r="AY16" t="s">
        <v>194</v>
      </c>
      <c r="AZ16" t="s">
        <v>194</v>
      </c>
      <c r="BA16" t="s">
        <v>203</v>
      </c>
      <c r="BB16" t="s">
        <v>194</v>
      </c>
      <c r="BC16" t="s">
        <v>194</v>
      </c>
      <c r="BD16" t="s">
        <v>203</v>
      </c>
      <c r="BE16" t="s">
        <v>194</v>
      </c>
      <c r="BF16" t="s">
        <v>194</v>
      </c>
      <c r="BG16" t="s">
        <v>203</v>
      </c>
      <c r="BH16" t="s">
        <v>194</v>
      </c>
      <c r="BI16" t="s">
        <v>194</v>
      </c>
      <c r="BJ16" t="s">
        <v>203</v>
      </c>
      <c r="BK16" t="s">
        <v>194</v>
      </c>
      <c r="BL16" t="s">
        <v>194</v>
      </c>
      <c r="BM16" t="s">
        <v>203</v>
      </c>
      <c r="BN16" t="s">
        <v>194</v>
      </c>
      <c r="BO16" t="s">
        <v>194</v>
      </c>
      <c r="BP16" t="s">
        <v>203</v>
      </c>
      <c r="BQ16" t="s">
        <v>194</v>
      </c>
      <c r="BR16" t="s">
        <v>194</v>
      </c>
      <c r="BS16" t="s">
        <v>203</v>
      </c>
      <c r="BT16" t="s">
        <v>194</v>
      </c>
      <c r="BU16" t="s">
        <v>194</v>
      </c>
      <c r="BV16" t="s">
        <v>203</v>
      </c>
      <c r="BW16" t="s">
        <v>194</v>
      </c>
      <c r="BX16" t="s">
        <v>194</v>
      </c>
      <c r="BY16" t="s">
        <v>203</v>
      </c>
      <c r="BZ16" t="s">
        <v>194</v>
      </c>
      <c r="CA16" t="s">
        <v>194</v>
      </c>
      <c r="CB16" t="s">
        <v>203</v>
      </c>
      <c r="CC16" t="s">
        <v>194</v>
      </c>
      <c r="CD16" t="s">
        <v>194</v>
      </c>
      <c r="CE16" t="s">
        <v>203</v>
      </c>
      <c r="CF16" t="s">
        <v>194</v>
      </c>
      <c r="CG16" t="s">
        <v>194</v>
      </c>
      <c r="CH16" t="s">
        <v>203</v>
      </c>
      <c r="CI16" t="s">
        <v>194</v>
      </c>
      <c r="CJ16" t="s">
        <v>194</v>
      </c>
      <c r="CK16" t="s">
        <v>203</v>
      </c>
      <c r="CL16" t="s">
        <v>194</v>
      </c>
      <c r="CM16" t="s">
        <v>194</v>
      </c>
      <c r="CN16" t="s">
        <v>203</v>
      </c>
      <c r="CO16" t="s">
        <v>194</v>
      </c>
      <c r="CP16" t="s">
        <v>194</v>
      </c>
      <c r="CQ16" t="s">
        <v>203</v>
      </c>
      <c r="CR16" t="s">
        <v>194</v>
      </c>
      <c r="CS16" t="s">
        <v>194</v>
      </c>
      <c r="CT16" t="s">
        <v>203</v>
      </c>
      <c r="CU16" t="s">
        <v>194</v>
      </c>
      <c r="CV16" t="s">
        <v>194</v>
      </c>
      <c r="CW16" t="s">
        <v>203</v>
      </c>
      <c r="CX16" t="s">
        <v>194</v>
      </c>
      <c r="CY16" t="s">
        <v>194</v>
      </c>
      <c r="CZ16" t="s">
        <v>203</v>
      </c>
      <c r="DA16" t="s">
        <v>194</v>
      </c>
      <c r="DB16" t="s">
        <v>194</v>
      </c>
      <c r="DC16" t="s">
        <v>203</v>
      </c>
      <c r="DD16" t="s">
        <v>194</v>
      </c>
      <c r="DE16" t="s">
        <v>194</v>
      </c>
      <c r="DF16" t="s">
        <v>203</v>
      </c>
      <c r="DG16" t="s">
        <v>194</v>
      </c>
    </row>
    <row r="17" spans="1:112" ht="30" x14ac:dyDescent="0.25">
      <c r="A17" s="39" t="s">
        <v>204</v>
      </c>
      <c r="B17" s="39" t="s">
        <v>205</v>
      </c>
      <c r="C17" s="39" t="s">
        <v>206</v>
      </c>
      <c r="D17" s="39" t="s">
        <v>207</v>
      </c>
      <c r="E17" s="39" t="s">
        <v>5</v>
      </c>
      <c r="F17" s="39" t="s">
        <v>208</v>
      </c>
      <c r="G17" s="39" t="s">
        <v>207</v>
      </c>
      <c r="H17" s="39" t="s">
        <v>209</v>
      </c>
      <c r="I17" s="39" t="s">
        <v>208</v>
      </c>
      <c r="J17" s="39" t="s">
        <v>207</v>
      </c>
      <c r="K17" s="39" t="s">
        <v>210</v>
      </c>
      <c r="L17" s="39" t="s">
        <v>208</v>
      </c>
      <c r="M17" s="39" t="s">
        <v>207</v>
      </c>
      <c r="N17" s="39" t="s">
        <v>211</v>
      </c>
      <c r="O17" s="39" t="s">
        <v>208</v>
      </c>
      <c r="P17" s="39" t="s">
        <v>207</v>
      </c>
      <c r="Q17" s="39" t="s">
        <v>212</v>
      </c>
      <c r="R17" s="39" t="s">
        <v>208</v>
      </c>
      <c r="S17" s="39" t="s">
        <v>207</v>
      </c>
      <c r="T17" s="39" t="s">
        <v>213</v>
      </c>
      <c r="U17" s="39" t="s">
        <v>208</v>
      </c>
      <c r="V17" s="39" t="s">
        <v>207</v>
      </c>
      <c r="W17" s="39" t="s">
        <v>214</v>
      </c>
      <c r="X17" s="39" t="s">
        <v>208</v>
      </c>
      <c r="Y17" s="39" t="s">
        <v>207</v>
      </c>
      <c r="Z17" s="39" t="s">
        <v>215</v>
      </c>
      <c r="AA17" s="39" t="s">
        <v>208</v>
      </c>
      <c r="AB17" s="39" t="s">
        <v>207</v>
      </c>
      <c r="AC17" s="39" t="s">
        <v>7</v>
      </c>
      <c r="AD17" s="39" t="s">
        <v>208</v>
      </c>
      <c r="AE17" s="39" t="s">
        <v>207</v>
      </c>
      <c r="AF17" s="39" t="s">
        <v>216</v>
      </c>
      <c r="AG17" s="39" t="s">
        <v>208</v>
      </c>
      <c r="AH17" s="39" t="s">
        <v>207</v>
      </c>
      <c r="AI17" s="39" t="s">
        <v>217</v>
      </c>
      <c r="AJ17" s="39" t="s">
        <v>208</v>
      </c>
      <c r="AK17" s="39" t="s">
        <v>207</v>
      </c>
      <c r="AL17" s="39" t="s">
        <v>218</v>
      </c>
      <c r="AM17" s="39" t="s">
        <v>208</v>
      </c>
      <c r="AN17" s="39" t="s">
        <v>207</v>
      </c>
      <c r="AO17" s="39" t="s">
        <v>219</v>
      </c>
      <c r="AP17" s="39" t="s">
        <v>208</v>
      </c>
      <c r="AQ17" s="39" t="s">
        <v>207</v>
      </c>
      <c r="AR17" s="39" t="s">
        <v>220</v>
      </c>
      <c r="AS17" s="39" t="s">
        <v>208</v>
      </c>
      <c r="AT17" s="39" t="s">
        <v>207</v>
      </c>
      <c r="AU17" s="39" t="s">
        <v>221</v>
      </c>
      <c r="AV17" s="39" t="s">
        <v>208</v>
      </c>
      <c r="AW17" s="39" t="s">
        <v>207</v>
      </c>
      <c r="AX17" s="39" t="s">
        <v>13</v>
      </c>
      <c r="AY17" s="39" t="s">
        <v>208</v>
      </c>
      <c r="AZ17" s="39" t="s">
        <v>207</v>
      </c>
      <c r="BA17" s="39" t="s">
        <v>222</v>
      </c>
      <c r="BB17" s="39" t="s">
        <v>208</v>
      </c>
      <c r="BC17" s="39" t="s">
        <v>207</v>
      </c>
      <c r="BD17" s="39" t="s">
        <v>223</v>
      </c>
      <c r="BE17" s="39" t="s">
        <v>208</v>
      </c>
      <c r="BF17" s="39" t="s">
        <v>207</v>
      </c>
      <c r="BG17" s="39" t="s">
        <v>4</v>
      </c>
      <c r="BH17" s="39" t="s">
        <v>208</v>
      </c>
      <c r="BI17" s="39" t="s">
        <v>207</v>
      </c>
      <c r="BJ17" s="39" t="s">
        <v>1</v>
      </c>
      <c r="BK17" s="39" t="s">
        <v>208</v>
      </c>
      <c r="BL17" s="39" t="s">
        <v>207</v>
      </c>
      <c r="BM17" s="39" t="s">
        <v>224</v>
      </c>
      <c r="BN17" s="39" t="s">
        <v>208</v>
      </c>
      <c r="BO17" s="39" t="s">
        <v>207</v>
      </c>
      <c r="BP17" s="39" t="s">
        <v>225</v>
      </c>
      <c r="BQ17" s="39" t="s">
        <v>208</v>
      </c>
      <c r="BR17" s="39" t="s">
        <v>207</v>
      </c>
      <c r="BS17" s="39" t="s">
        <v>226</v>
      </c>
      <c r="BT17" s="39" t="s">
        <v>208</v>
      </c>
      <c r="BU17" s="39" t="s">
        <v>207</v>
      </c>
      <c r="BV17" s="39" t="s">
        <v>8</v>
      </c>
      <c r="BW17" s="39" t="s">
        <v>208</v>
      </c>
      <c r="BX17" s="39" t="s">
        <v>207</v>
      </c>
      <c r="BY17" s="39" t="s">
        <v>227</v>
      </c>
      <c r="BZ17" s="39" t="s">
        <v>208</v>
      </c>
      <c r="CA17" s="39" t="s">
        <v>207</v>
      </c>
      <c r="CB17" s="39" t="s">
        <v>9</v>
      </c>
      <c r="CC17" s="39" t="s">
        <v>208</v>
      </c>
      <c r="CD17" s="39" t="s">
        <v>207</v>
      </c>
      <c r="CE17" s="39" t="s">
        <v>228</v>
      </c>
      <c r="CF17" s="39" t="s">
        <v>208</v>
      </c>
      <c r="CG17" s="39" t="s">
        <v>207</v>
      </c>
      <c r="CH17" s="39" t="s">
        <v>229</v>
      </c>
      <c r="CI17" s="39" t="s">
        <v>208</v>
      </c>
      <c r="CJ17" s="39" t="s">
        <v>207</v>
      </c>
      <c r="CK17" s="39" t="s">
        <v>230</v>
      </c>
      <c r="CL17" s="39" t="s">
        <v>208</v>
      </c>
      <c r="CM17" s="39" t="s">
        <v>207</v>
      </c>
      <c r="CN17" s="39" t="s">
        <v>231</v>
      </c>
      <c r="CO17" s="39" t="s">
        <v>208</v>
      </c>
      <c r="CP17" s="39" t="s">
        <v>207</v>
      </c>
      <c r="CQ17" s="39" t="s">
        <v>232</v>
      </c>
      <c r="CR17" s="39" t="s">
        <v>208</v>
      </c>
      <c r="CS17" s="39" t="s">
        <v>207</v>
      </c>
      <c r="CT17" s="39" t="s">
        <v>233</v>
      </c>
      <c r="CU17" s="39" t="s">
        <v>208</v>
      </c>
      <c r="CV17" s="39" t="s">
        <v>207</v>
      </c>
      <c r="CW17" s="39" t="s">
        <v>234</v>
      </c>
      <c r="CX17" s="39" t="s">
        <v>208</v>
      </c>
      <c r="CY17" s="39" t="s">
        <v>207</v>
      </c>
      <c r="CZ17" s="39" t="s">
        <v>2</v>
      </c>
      <c r="DA17" s="39" t="s">
        <v>208</v>
      </c>
      <c r="DB17" s="39" t="s">
        <v>207</v>
      </c>
      <c r="DC17" s="39" t="s">
        <v>6</v>
      </c>
      <c r="DD17" s="39" t="s">
        <v>208</v>
      </c>
      <c r="DE17" s="39" t="s">
        <v>207</v>
      </c>
      <c r="DF17" s="39" t="s">
        <v>235</v>
      </c>
      <c r="DG17" s="39" t="s">
        <v>208</v>
      </c>
      <c r="DH17" s="39"/>
    </row>
    <row r="18" spans="1:112" x14ac:dyDescent="0.25">
      <c r="A18">
        <v>2004.0419999999999</v>
      </c>
      <c r="B18">
        <v>1</v>
      </c>
      <c r="C18">
        <v>2004</v>
      </c>
      <c r="D18">
        <v>80</v>
      </c>
      <c r="E18">
        <v>24.449000000000002</v>
      </c>
      <c r="F18">
        <v>0.17499999999999999</v>
      </c>
      <c r="G18">
        <v>82</v>
      </c>
      <c r="H18">
        <v>152.11699999999999</v>
      </c>
      <c r="I18">
        <v>0.6</v>
      </c>
      <c r="J18">
        <v>88</v>
      </c>
      <c r="K18">
        <v>15.702</v>
      </c>
      <c r="L18">
        <v>8.5999999999999993E-2</v>
      </c>
      <c r="M18">
        <v>88</v>
      </c>
      <c r="N18">
        <v>14.048</v>
      </c>
      <c r="O18">
        <v>5.7000000000000002E-2</v>
      </c>
      <c r="P18">
        <v>24</v>
      </c>
      <c r="Q18">
        <v>501.08300000000003</v>
      </c>
      <c r="R18">
        <v>2.2010000000000001</v>
      </c>
      <c r="S18">
        <v>40</v>
      </c>
      <c r="T18">
        <v>6.95</v>
      </c>
      <c r="U18">
        <v>0.123</v>
      </c>
      <c r="V18">
        <v>86</v>
      </c>
      <c r="W18">
        <v>4.1829999999999998</v>
      </c>
      <c r="X18">
        <v>4.4999999999999998E-2</v>
      </c>
      <c r="Y18">
        <v>91</v>
      </c>
      <c r="Z18">
        <v>2.98</v>
      </c>
      <c r="AA18">
        <v>4.8000000000000001E-2</v>
      </c>
      <c r="AB18">
        <v>85</v>
      </c>
      <c r="AC18">
        <v>1.653</v>
      </c>
      <c r="AD18">
        <v>4.5999999999999999E-2</v>
      </c>
      <c r="AE18">
        <v>75</v>
      </c>
      <c r="AF18">
        <v>7.173</v>
      </c>
      <c r="AG18">
        <v>0.111</v>
      </c>
      <c r="AH18">
        <v>0</v>
      </c>
      <c r="AI18">
        <v>0</v>
      </c>
      <c r="AJ18">
        <v>0</v>
      </c>
      <c r="AK18">
        <v>60</v>
      </c>
      <c r="AL18">
        <v>0.373</v>
      </c>
      <c r="AM18">
        <v>1.4999999999999999E-2</v>
      </c>
      <c r="AN18">
        <v>88</v>
      </c>
      <c r="AO18">
        <v>79.546999999999997</v>
      </c>
      <c r="AP18">
        <v>0.154</v>
      </c>
      <c r="AQ18">
        <v>90</v>
      </c>
      <c r="AR18">
        <v>23.626999999999999</v>
      </c>
      <c r="AS18">
        <v>0.29899999999999999</v>
      </c>
      <c r="AT18">
        <v>23</v>
      </c>
      <c r="AU18">
        <v>4.6020000000000003</v>
      </c>
      <c r="AV18">
        <v>0.14399999999999999</v>
      </c>
      <c r="AW18">
        <v>0</v>
      </c>
      <c r="AX18">
        <v>0</v>
      </c>
      <c r="AY18">
        <v>0</v>
      </c>
      <c r="AZ18">
        <v>0</v>
      </c>
      <c r="BA18">
        <v>0</v>
      </c>
      <c r="BB18">
        <v>0</v>
      </c>
      <c r="BC18">
        <v>0</v>
      </c>
      <c r="BD18">
        <v>0</v>
      </c>
      <c r="BE18">
        <v>0</v>
      </c>
      <c r="BF18">
        <v>0</v>
      </c>
      <c r="BG18">
        <v>0</v>
      </c>
      <c r="BH18">
        <v>0</v>
      </c>
      <c r="BI18">
        <v>0</v>
      </c>
      <c r="BJ18">
        <v>0</v>
      </c>
      <c r="BK18">
        <v>0</v>
      </c>
      <c r="BL18">
        <v>0</v>
      </c>
      <c r="BM18">
        <v>0</v>
      </c>
      <c r="BN18">
        <v>0</v>
      </c>
      <c r="BO18">
        <v>92</v>
      </c>
      <c r="BP18">
        <v>0.37</v>
      </c>
      <c r="BQ18">
        <v>1.2E-2</v>
      </c>
      <c r="BR18">
        <v>0</v>
      </c>
      <c r="BS18">
        <v>0</v>
      </c>
      <c r="BT18">
        <v>0</v>
      </c>
      <c r="BU18">
        <v>0</v>
      </c>
      <c r="BV18">
        <v>0</v>
      </c>
      <c r="BW18">
        <v>0</v>
      </c>
      <c r="BX18">
        <v>0</v>
      </c>
      <c r="BY18">
        <v>0</v>
      </c>
      <c r="BZ18">
        <v>0</v>
      </c>
      <c r="CA18">
        <v>0</v>
      </c>
      <c r="CB18">
        <v>0</v>
      </c>
      <c r="CC18">
        <v>0</v>
      </c>
      <c r="CD18">
        <v>88</v>
      </c>
      <c r="CE18">
        <v>8.3149999999999995</v>
      </c>
      <c r="CF18">
        <v>5.2999999999999999E-2</v>
      </c>
      <c r="CG18">
        <v>88</v>
      </c>
      <c r="CH18">
        <v>16.571999999999999</v>
      </c>
      <c r="CI18">
        <v>4.4999999999999998E-2</v>
      </c>
      <c r="CJ18">
        <v>0</v>
      </c>
      <c r="CK18">
        <v>0</v>
      </c>
      <c r="CL18">
        <v>0</v>
      </c>
      <c r="CM18">
        <v>0</v>
      </c>
      <c r="CN18">
        <v>0</v>
      </c>
      <c r="CO18">
        <v>0</v>
      </c>
      <c r="CP18">
        <v>0</v>
      </c>
      <c r="CQ18">
        <v>0</v>
      </c>
      <c r="CR18">
        <v>0</v>
      </c>
      <c r="CS18">
        <v>0</v>
      </c>
      <c r="CT18">
        <v>0</v>
      </c>
      <c r="CU18">
        <v>0</v>
      </c>
      <c r="CV18">
        <v>0</v>
      </c>
      <c r="CW18">
        <v>0</v>
      </c>
      <c r="CX18">
        <v>0</v>
      </c>
      <c r="CY18">
        <v>0</v>
      </c>
      <c r="CZ18">
        <v>0</v>
      </c>
      <c r="DA18">
        <v>0</v>
      </c>
      <c r="DB18">
        <v>86</v>
      </c>
      <c r="DC18">
        <v>4.0720000000000001</v>
      </c>
      <c r="DD18">
        <v>8.3000000000000004E-2</v>
      </c>
      <c r="DE18">
        <v>82</v>
      </c>
      <c r="DF18">
        <v>0.47499999999999998</v>
      </c>
      <c r="DG18">
        <v>7.0000000000000001E-3</v>
      </c>
    </row>
    <row r="19" spans="1:112" x14ac:dyDescent="0.25">
      <c r="A19">
        <v>2004.125</v>
      </c>
      <c r="B19">
        <v>2</v>
      </c>
      <c r="C19">
        <v>2004</v>
      </c>
      <c r="D19">
        <v>197</v>
      </c>
      <c r="E19">
        <v>24.515000000000001</v>
      </c>
      <c r="F19">
        <v>0.182</v>
      </c>
      <c r="G19">
        <v>207</v>
      </c>
      <c r="H19">
        <v>152.065</v>
      </c>
      <c r="I19">
        <v>0.57599999999999996</v>
      </c>
      <c r="J19">
        <v>219</v>
      </c>
      <c r="K19">
        <v>15.718999999999999</v>
      </c>
      <c r="L19">
        <v>8.5999999999999993E-2</v>
      </c>
      <c r="M19">
        <v>220</v>
      </c>
      <c r="N19">
        <v>14.041</v>
      </c>
      <c r="O19">
        <v>4.9000000000000002E-2</v>
      </c>
      <c r="P19">
        <v>109</v>
      </c>
      <c r="Q19">
        <v>495.00599999999997</v>
      </c>
      <c r="R19">
        <v>4.4710000000000001</v>
      </c>
      <c r="S19">
        <v>161</v>
      </c>
      <c r="T19">
        <v>6.9189999999999996</v>
      </c>
      <c r="U19">
        <v>0.17199999999999999</v>
      </c>
      <c r="V19">
        <v>221</v>
      </c>
      <c r="W19">
        <v>4.1840000000000002</v>
      </c>
      <c r="X19">
        <v>4.4999999999999998E-2</v>
      </c>
      <c r="Y19">
        <v>218</v>
      </c>
      <c r="Z19">
        <v>2.9849999999999999</v>
      </c>
      <c r="AA19">
        <v>4.9000000000000002E-2</v>
      </c>
      <c r="AB19">
        <v>216</v>
      </c>
      <c r="AC19">
        <v>1.635</v>
      </c>
      <c r="AD19">
        <v>4.1000000000000002E-2</v>
      </c>
      <c r="AE19">
        <v>199</v>
      </c>
      <c r="AF19">
        <v>6.9960000000000004</v>
      </c>
      <c r="AG19">
        <v>0.11799999999999999</v>
      </c>
      <c r="AH19">
        <v>0</v>
      </c>
      <c r="AI19">
        <v>0</v>
      </c>
      <c r="AJ19">
        <v>0</v>
      </c>
      <c r="AK19">
        <v>169</v>
      </c>
      <c r="AL19">
        <v>0.34499999999999997</v>
      </c>
      <c r="AM19">
        <v>1.4999999999999999E-2</v>
      </c>
      <c r="AN19">
        <v>220</v>
      </c>
      <c r="AO19">
        <v>79.453999999999994</v>
      </c>
      <c r="AP19">
        <v>0.156</v>
      </c>
      <c r="AQ19">
        <v>221</v>
      </c>
      <c r="AR19">
        <v>23.402999999999999</v>
      </c>
      <c r="AS19">
        <v>0.30399999999999999</v>
      </c>
      <c r="AT19">
        <v>94</v>
      </c>
      <c r="AU19">
        <v>4.5039999999999996</v>
      </c>
      <c r="AV19">
        <v>0.13100000000000001</v>
      </c>
      <c r="AW19">
        <v>0</v>
      </c>
      <c r="AX19">
        <v>0</v>
      </c>
      <c r="AY19">
        <v>0</v>
      </c>
      <c r="AZ19">
        <v>0</v>
      </c>
      <c r="BA19">
        <v>0</v>
      </c>
      <c r="BB19">
        <v>0</v>
      </c>
      <c r="BC19">
        <v>0</v>
      </c>
      <c r="BD19">
        <v>0</v>
      </c>
      <c r="BE19">
        <v>0</v>
      </c>
      <c r="BF19">
        <v>188</v>
      </c>
      <c r="BG19">
        <v>2.7530000000000001</v>
      </c>
      <c r="BH19">
        <v>3.2000000000000001E-2</v>
      </c>
      <c r="BI19">
        <v>0</v>
      </c>
      <c r="BJ19">
        <v>0</v>
      </c>
      <c r="BK19">
        <v>0</v>
      </c>
      <c r="BL19">
        <v>0</v>
      </c>
      <c r="BM19">
        <v>0</v>
      </c>
      <c r="BN19">
        <v>0</v>
      </c>
      <c r="BO19">
        <v>219</v>
      </c>
      <c r="BP19">
        <v>0.372</v>
      </c>
      <c r="BQ19">
        <v>1.2E-2</v>
      </c>
      <c r="BR19">
        <v>0</v>
      </c>
      <c r="BS19">
        <v>0</v>
      </c>
      <c r="BT19">
        <v>0</v>
      </c>
      <c r="BU19">
        <v>0</v>
      </c>
      <c r="BV19">
        <v>0</v>
      </c>
      <c r="BW19">
        <v>0</v>
      </c>
      <c r="BX19">
        <v>0</v>
      </c>
      <c r="BY19">
        <v>0</v>
      </c>
      <c r="BZ19">
        <v>0</v>
      </c>
      <c r="CA19">
        <v>0</v>
      </c>
      <c r="CB19">
        <v>0</v>
      </c>
      <c r="CC19">
        <v>0</v>
      </c>
      <c r="CD19">
        <v>222</v>
      </c>
      <c r="CE19">
        <v>8.3140000000000001</v>
      </c>
      <c r="CF19">
        <v>5.2999999999999999E-2</v>
      </c>
      <c r="CG19">
        <v>223</v>
      </c>
      <c r="CH19">
        <v>16.559999999999999</v>
      </c>
      <c r="CI19">
        <v>3.7999999999999999E-2</v>
      </c>
      <c r="CJ19">
        <v>0</v>
      </c>
      <c r="CK19">
        <v>0</v>
      </c>
      <c r="CL19">
        <v>0</v>
      </c>
      <c r="CM19">
        <v>0</v>
      </c>
      <c r="CN19">
        <v>0</v>
      </c>
      <c r="CO19">
        <v>0</v>
      </c>
      <c r="CP19">
        <v>0</v>
      </c>
      <c r="CQ19">
        <v>0</v>
      </c>
      <c r="CR19">
        <v>0</v>
      </c>
      <c r="CS19">
        <v>0</v>
      </c>
      <c r="CT19">
        <v>0</v>
      </c>
      <c r="CU19">
        <v>0</v>
      </c>
      <c r="CV19">
        <v>0</v>
      </c>
      <c r="CW19">
        <v>0</v>
      </c>
      <c r="CX19">
        <v>0</v>
      </c>
      <c r="CY19">
        <v>161</v>
      </c>
      <c r="CZ19">
        <v>0.47899999999999998</v>
      </c>
      <c r="DA19">
        <v>3.5000000000000003E-2</v>
      </c>
      <c r="DB19">
        <v>205</v>
      </c>
      <c r="DC19">
        <v>4.0880000000000001</v>
      </c>
      <c r="DD19">
        <v>7.4999999999999997E-2</v>
      </c>
      <c r="DE19">
        <v>221</v>
      </c>
      <c r="DF19">
        <v>0.47299999999999998</v>
      </c>
      <c r="DG19">
        <v>7.0000000000000001E-3</v>
      </c>
    </row>
    <row r="20" spans="1:112" x14ac:dyDescent="0.25">
      <c r="A20">
        <v>2004.2080000000001</v>
      </c>
      <c r="B20">
        <v>3</v>
      </c>
      <c r="C20">
        <v>2004</v>
      </c>
      <c r="D20">
        <v>254</v>
      </c>
      <c r="E20">
        <v>24.888000000000002</v>
      </c>
      <c r="F20">
        <v>0.24399999999999999</v>
      </c>
      <c r="G20">
        <v>295</v>
      </c>
      <c r="H20">
        <v>152.54</v>
      </c>
      <c r="I20">
        <v>0.67400000000000004</v>
      </c>
      <c r="J20">
        <v>293</v>
      </c>
      <c r="K20">
        <v>15.829000000000001</v>
      </c>
      <c r="L20">
        <v>0.112</v>
      </c>
      <c r="M20">
        <v>294</v>
      </c>
      <c r="N20">
        <v>14.106</v>
      </c>
      <c r="O20">
        <v>6.9000000000000006E-2</v>
      </c>
      <c r="P20">
        <v>147</v>
      </c>
      <c r="Q20">
        <v>497.05599999999998</v>
      </c>
      <c r="R20">
        <v>5.7910000000000004</v>
      </c>
      <c r="S20">
        <v>228</v>
      </c>
      <c r="T20">
        <v>6.944</v>
      </c>
      <c r="U20">
        <v>0.16600000000000001</v>
      </c>
      <c r="V20">
        <v>305</v>
      </c>
      <c r="W20">
        <v>4.1929999999999996</v>
      </c>
      <c r="X20">
        <v>4.3999999999999997E-2</v>
      </c>
      <c r="Y20">
        <v>302</v>
      </c>
      <c r="Z20">
        <v>2.9689999999999999</v>
      </c>
      <c r="AA20">
        <v>4.8000000000000001E-2</v>
      </c>
      <c r="AB20">
        <v>302</v>
      </c>
      <c r="AC20">
        <v>1.6739999999999999</v>
      </c>
      <c r="AD20">
        <v>4.4999999999999998E-2</v>
      </c>
      <c r="AE20">
        <v>280</v>
      </c>
      <c r="AF20">
        <v>7.25</v>
      </c>
      <c r="AG20">
        <v>0.22600000000000001</v>
      </c>
      <c r="AH20">
        <v>0</v>
      </c>
      <c r="AI20">
        <v>0</v>
      </c>
      <c r="AJ20">
        <v>0</v>
      </c>
      <c r="AK20">
        <v>181</v>
      </c>
      <c r="AL20">
        <v>0.38</v>
      </c>
      <c r="AM20">
        <v>3.9E-2</v>
      </c>
      <c r="AN20">
        <v>306</v>
      </c>
      <c r="AO20">
        <v>79.373999999999995</v>
      </c>
      <c r="AP20">
        <v>0.18</v>
      </c>
      <c r="AQ20">
        <v>316</v>
      </c>
      <c r="AR20">
        <v>22.885000000000002</v>
      </c>
      <c r="AS20">
        <v>0.34599999999999997</v>
      </c>
      <c r="AT20">
        <v>143</v>
      </c>
      <c r="AU20">
        <v>4.5049999999999999</v>
      </c>
      <c r="AV20">
        <v>0.186</v>
      </c>
      <c r="AW20">
        <v>0</v>
      </c>
      <c r="AX20">
        <v>0</v>
      </c>
      <c r="AY20">
        <v>0</v>
      </c>
      <c r="AZ20">
        <v>0</v>
      </c>
      <c r="BA20">
        <v>0</v>
      </c>
      <c r="BB20">
        <v>0</v>
      </c>
      <c r="BC20">
        <v>0</v>
      </c>
      <c r="BD20">
        <v>0</v>
      </c>
      <c r="BE20">
        <v>0</v>
      </c>
      <c r="BF20">
        <v>278</v>
      </c>
      <c r="BG20">
        <v>2.762</v>
      </c>
      <c r="BH20">
        <v>3.5000000000000003E-2</v>
      </c>
      <c r="BI20">
        <v>0</v>
      </c>
      <c r="BJ20">
        <v>0</v>
      </c>
      <c r="BK20">
        <v>0</v>
      </c>
      <c r="BL20">
        <v>0</v>
      </c>
      <c r="BM20">
        <v>0</v>
      </c>
      <c r="BN20">
        <v>0</v>
      </c>
      <c r="BO20">
        <v>306</v>
      </c>
      <c r="BP20">
        <v>0.374</v>
      </c>
      <c r="BQ20">
        <v>1.0999999999999999E-2</v>
      </c>
      <c r="BR20">
        <v>0</v>
      </c>
      <c r="BS20">
        <v>0</v>
      </c>
      <c r="BT20">
        <v>0</v>
      </c>
      <c r="BU20">
        <v>0</v>
      </c>
      <c r="BV20">
        <v>0</v>
      </c>
      <c r="BW20">
        <v>0</v>
      </c>
      <c r="BX20">
        <v>0</v>
      </c>
      <c r="BY20">
        <v>0</v>
      </c>
      <c r="BZ20">
        <v>0</v>
      </c>
      <c r="CA20">
        <v>0</v>
      </c>
      <c r="CB20">
        <v>0</v>
      </c>
      <c r="CC20">
        <v>0</v>
      </c>
      <c r="CD20">
        <v>313</v>
      </c>
      <c r="CE20">
        <v>8.3290000000000006</v>
      </c>
      <c r="CF20">
        <v>5.8000000000000003E-2</v>
      </c>
      <c r="CG20">
        <v>304</v>
      </c>
      <c r="CH20">
        <v>16.558</v>
      </c>
      <c r="CI20">
        <v>4.3999999999999997E-2</v>
      </c>
      <c r="CJ20">
        <v>0</v>
      </c>
      <c r="CK20">
        <v>0</v>
      </c>
      <c r="CL20">
        <v>0</v>
      </c>
      <c r="CM20">
        <v>0</v>
      </c>
      <c r="CN20">
        <v>0</v>
      </c>
      <c r="CO20">
        <v>0</v>
      </c>
      <c r="CP20">
        <v>0</v>
      </c>
      <c r="CQ20">
        <v>0</v>
      </c>
      <c r="CR20">
        <v>0</v>
      </c>
      <c r="CS20">
        <v>0</v>
      </c>
      <c r="CT20">
        <v>0</v>
      </c>
      <c r="CU20">
        <v>0</v>
      </c>
      <c r="CV20">
        <v>0</v>
      </c>
      <c r="CW20">
        <v>0</v>
      </c>
      <c r="CX20">
        <v>0</v>
      </c>
      <c r="CY20">
        <v>284</v>
      </c>
      <c r="CZ20">
        <v>0.5</v>
      </c>
      <c r="DA20">
        <v>3.7999999999999999E-2</v>
      </c>
      <c r="DB20">
        <v>284</v>
      </c>
      <c r="DC20">
        <v>4.165</v>
      </c>
      <c r="DD20">
        <v>7.8E-2</v>
      </c>
      <c r="DE20">
        <v>307</v>
      </c>
      <c r="DF20">
        <v>0.47299999999999998</v>
      </c>
      <c r="DG20">
        <v>7.0000000000000001E-3</v>
      </c>
    </row>
    <row r="21" spans="1:112" x14ac:dyDescent="0.25">
      <c r="A21">
        <v>2004.2919999999999</v>
      </c>
      <c r="B21">
        <v>4</v>
      </c>
      <c r="C21">
        <v>2004</v>
      </c>
      <c r="D21">
        <v>230</v>
      </c>
      <c r="E21">
        <v>25.344000000000001</v>
      </c>
      <c r="F21">
        <v>0.27100000000000002</v>
      </c>
      <c r="G21">
        <v>253</v>
      </c>
      <c r="H21">
        <v>153.05199999999999</v>
      </c>
      <c r="I21">
        <v>0.67200000000000004</v>
      </c>
      <c r="J21">
        <v>257</v>
      </c>
      <c r="K21">
        <v>15.939</v>
      </c>
      <c r="L21">
        <v>0.104</v>
      </c>
      <c r="M21">
        <v>247</v>
      </c>
      <c r="N21">
        <v>14.134</v>
      </c>
      <c r="O21">
        <v>6.2E-2</v>
      </c>
      <c r="P21">
        <v>83</v>
      </c>
      <c r="Q21">
        <v>509.51</v>
      </c>
      <c r="R21">
        <v>7.6539999999999999</v>
      </c>
      <c r="S21">
        <v>164</v>
      </c>
      <c r="T21">
        <v>7.0289999999999999</v>
      </c>
      <c r="U21">
        <v>0.16200000000000001</v>
      </c>
      <c r="V21">
        <v>267</v>
      </c>
      <c r="W21">
        <v>4.2060000000000004</v>
      </c>
      <c r="X21">
        <v>4.3999999999999997E-2</v>
      </c>
      <c r="Y21">
        <v>260</v>
      </c>
      <c r="Z21">
        <v>2.976</v>
      </c>
      <c r="AA21">
        <v>4.7E-2</v>
      </c>
      <c r="AB21">
        <v>253</v>
      </c>
      <c r="AC21">
        <v>1.7430000000000001</v>
      </c>
      <c r="AD21">
        <v>6.3E-2</v>
      </c>
      <c r="AE21">
        <v>200</v>
      </c>
      <c r="AF21">
        <v>7.8789999999999996</v>
      </c>
      <c r="AG21">
        <v>0.27</v>
      </c>
      <c r="AH21">
        <v>0</v>
      </c>
      <c r="AI21">
        <v>0</v>
      </c>
      <c r="AJ21">
        <v>0</v>
      </c>
      <c r="AK21">
        <v>176</v>
      </c>
      <c r="AL21">
        <v>0.49299999999999999</v>
      </c>
      <c r="AM21">
        <v>4.4999999999999998E-2</v>
      </c>
      <c r="AN21">
        <v>268</v>
      </c>
      <c r="AO21">
        <v>79.352000000000004</v>
      </c>
      <c r="AP21">
        <v>0.2</v>
      </c>
      <c r="AQ21">
        <v>271</v>
      </c>
      <c r="AR21">
        <v>22.54</v>
      </c>
      <c r="AS21">
        <v>0.308</v>
      </c>
      <c r="AT21">
        <v>73</v>
      </c>
      <c r="AU21">
        <v>4.8819999999999997</v>
      </c>
      <c r="AV21">
        <v>0.16800000000000001</v>
      </c>
      <c r="AW21">
        <v>0</v>
      </c>
      <c r="AX21">
        <v>0</v>
      </c>
      <c r="AY21">
        <v>0</v>
      </c>
      <c r="AZ21">
        <v>0</v>
      </c>
      <c r="BA21">
        <v>0</v>
      </c>
      <c r="BB21">
        <v>0</v>
      </c>
      <c r="BC21">
        <v>0</v>
      </c>
      <c r="BD21">
        <v>0</v>
      </c>
      <c r="BE21">
        <v>0</v>
      </c>
      <c r="BF21">
        <v>229</v>
      </c>
      <c r="BG21">
        <v>2.7949999999999999</v>
      </c>
      <c r="BH21">
        <v>3.4000000000000002E-2</v>
      </c>
      <c r="BI21">
        <v>0</v>
      </c>
      <c r="BJ21">
        <v>0</v>
      </c>
      <c r="BK21">
        <v>0</v>
      </c>
      <c r="BL21">
        <v>76</v>
      </c>
      <c r="BM21">
        <v>3.4620000000000002</v>
      </c>
      <c r="BN21">
        <v>0.03</v>
      </c>
      <c r="BO21">
        <v>254</v>
      </c>
      <c r="BP21">
        <v>0.371</v>
      </c>
      <c r="BQ21">
        <v>1.2E-2</v>
      </c>
      <c r="BR21">
        <v>0</v>
      </c>
      <c r="BS21">
        <v>0</v>
      </c>
      <c r="BT21">
        <v>0</v>
      </c>
      <c r="BU21">
        <v>0</v>
      </c>
      <c r="BV21">
        <v>0</v>
      </c>
      <c r="BW21">
        <v>0</v>
      </c>
      <c r="BX21">
        <v>0</v>
      </c>
      <c r="BY21">
        <v>0</v>
      </c>
      <c r="BZ21">
        <v>0</v>
      </c>
      <c r="CA21">
        <v>0</v>
      </c>
      <c r="CB21">
        <v>0</v>
      </c>
      <c r="CC21">
        <v>0</v>
      </c>
      <c r="CD21">
        <v>274</v>
      </c>
      <c r="CE21">
        <v>8.3330000000000002</v>
      </c>
      <c r="CF21">
        <v>5.2999999999999999E-2</v>
      </c>
      <c r="CG21">
        <v>270</v>
      </c>
      <c r="CH21">
        <v>16.574999999999999</v>
      </c>
      <c r="CI21">
        <v>0.04</v>
      </c>
      <c r="CJ21">
        <v>0</v>
      </c>
      <c r="CK21">
        <v>0</v>
      </c>
      <c r="CL21">
        <v>0</v>
      </c>
      <c r="CM21">
        <v>0</v>
      </c>
      <c r="CN21">
        <v>0</v>
      </c>
      <c r="CO21">
        <v>0</v>
      </c>
      <c r="CP21">
        <v>0</v>
      </c>
      <c r="CQ21">
        <v>0</v>
      </c>
      <c r="CR21">
        <v>0</v>
      </c>
      <c r="CS21">
        <v>0</v>
      </c>
      <c r="CT21">
        <v>0</v>
      </c>
      <c r="CU21">
        <v>0</v>
      </c>
      <c r="CV21">
        <v>0</v>
      </c>
      <c r="CW21">
        <v>0</v>
      </c>
      <c r="CX21">
        <v>0</v>
      </c>
      <c r="CY21">
        <v>188</v>
      </c>
      <c r="CZ21">
        <v>0.52100000000000002</v>
      </c>
      <c r="DA21">
        <v>4.1000000000000002E-2</v>
      </c>
      <c r="DB21">
        <v>240</v>
      </c>
      <c r="DC21">
        <v>4.2160000000000002</v>
      </c>
      <c r="DD21">
        <v>7.0999999999999994E-2</v>
      </c>
      <c r="DE21">
        <v>270</v>
      </c>
      <c r="DF21">
        <v>0.47099999999999997</v>
      </c>
      <c r="DG21">
        <v>7.0000000000000001E-3</v>
      </c>
    </row>
    <row r="22" spans="1:112" x14ac:dyDescent="0.25">
      <c r="A22">
        <v>2004.375</v>
      </c>
      <c r="B22">
        <v>5</v>
      </c>
      <c r="C22">
        <v>2004</v>
      </c>
      <c r="D22">
        <v>265</v>
      </c>
      <c r="E22">
        <v>25.864999999999998</v>
      </c>
      <c r="F22">
        <v>0.255</v>
      </c>
      <c r="G22">
        <v>292</v>
      </c>
      <c r="H22">
        <v>153.97900000000001</v>
      </c>
      <c r="I22">
        <v>0.73799999999999999</v>
      </c>
      <c r="J22">
        <v>296</v>
      </c>
      <c r="K22">
        <v>16.085999999999999</v>
      </c>
      <c r="L22">
        <v>0.11</v>
      </c>
      <c r="M22">
        <v>316</v>
      </c>
      <c r="N22">
        <v>14.193</v>
      </c>
      <c r="O22">
        <v>6.5000000000000002E-2</v>
      </c>
      <c r="P22">
        <v>146</v>
      </c>
      <c r="Q22">
        <v>517.66700000000003</v>
      </c>
      <c r="R22">
        <v>7.907</v>
      </c>
      <c r="S22">
        <v>201</v>
      </c>
      <c r="T22">
        <v>6.87</v>
      </c>
      <c r="U22">
        <v>0.16700000000000001</v>
      </c>
      <c r="V22">
        <v>319</v>
      </c>
      <c r="W22">
        <v>4.2030000000000003</v>
      </c>
      <c r="X22">
        <v>4.5999999999999999E-2</v>
      </c>
      <c r="Y22">
        <v>308</v>
      </c>
      <c r="Z22">
        <v>2.9889999999999999</v>
      </c>
      <c r="AA22">
        <v>4.5999999999999999E-2</v>
      </c>
      <c r="AB22">
        <v>303</v>
      </c>
      <c r="AC22">
        <v>1.8620000000000001</v>
      </c>
      <c r="AD22">
        <v>5.8999999999999997E-2</v>
      </c>
      <c r="AE22">
        <v>239</v>
      </c>
      <c r="AF22">
        <v>8.6140000000000008</v>
      </c>
      <c r="AG22">
        <v>0.35099999999999998</v>
      </c>
      <c r="AH22">
        <v>0</v>
      </c>
      <c r="AI22">
        <v>0</v>
      </c>
      <c r="AJ22">
        <v>0</v>
      </c>
      <c r="AK22">
        <v>211</v>
      </c>
      <c r="AL22">
        <v>0.624</v>
      </c>
      <c r="AM22">
        <v>5.7000000000000002E-2</v>
      </c>
      <c r="AN22">
        <v>325</v>
      </c>
      <c r="AO22">
        <v>79.299000000000007</v>
      </c>
      <c r="AP22">
        <v>0.19600000000000001</v>
      </c>
      <c r="AQ22">
        <v>324</v>
      </c>
      <c r="AR22">
        <v>22.271999999999998</v>
      </c>
      <c r="AS22">
        <v>0.313</v>
      </c>
      <c r="AT22">
        <v>159</v>
      </c>
      <c r="AU22">
        <v>5.306</v>
      </c>
      <c r="AV22">
        <v>0.187</v>
      </c>
      <c r="AW22">
        <v>0</v>
      </c>
      <c r="AX22">
        <v>0</v>
      </c>
      <c r="AY22">
        <v>0</v>
      </c>
      <c r="AZ22">
        <v>0</v>
      </c>
      <c r="BA22">
        <v>0</v>
      </c>
      <c r="BB22">
        <v>0</v>
      </c>
      <c r="BC22">
        <v>0</v>
      </c>
      <c r="BD22">
        <v>0</v>
      </c>
      <c r="BE22">
        <v>0</v>
      </c>
      <c r="BF22">
        <v>272</v>
      </c>
      <c r="BG22">
        <v>2.8410000000000002</v>
      </c>
      <c r="BH22">
        <v>0.04</v>
      </c>
      <c r="BI22">
        <v>0</v>
      </c>
      <c r="BJ22">
        <v>0</v>
      </c>
      <c r="BK22">
        <v>0</v>
      </c>
      <c r="BL22">
        <v>319</v>
      </c>
      <c r="BM22">
        <v>3.4649999999999999</v>
      </c>
      <c r="BN22">
        <v>0.03</v>
      </c>
      <c r="BO22">
        <v>311</v>
      </c>
      <c r="BP22">
        <v>0.36799999999999999</v>
      </c>
      <c r="BQ22">
        <v>1.0999999999999999E-2</v>
      </c>
      <c r="BR22">
        <v>0</v>
      </c>
      <c r="BS22">
        <v>0</v>
      </c>
      <c r="BT22">
        <v>0</v>
      </c>
      <c r="BU22">
        <v>0</v>
      </c>
      <c r="BV22">
        <v>0</v>
      </c>
      <c r="BW22">
        <v>0</v>
      </c>
      <c r="BX22">
        <v>0</v>
      </c>
      <c r="BY22">
        <v>0</v>
      </c>
      <c r="BZ22">
        <v>0</v>
      </c>
      <c r="CA22">
        <v>0</v>
      </c>
      <c r="CB22">
        <v>0</v>
      </c>
      <c r="CC22">
        <v>0</v>
      </c>
      <c r="CD22">
        <v>325</v>
      </c>
      <c r="CE22">
        <v>8.3179999999999996</v>
      </c>
      <c r="CF22">
        <v>5.1999999999999998E-2</v>
      </c>
      <c r="CG22">
        <v>321</v>
      </c>
      <c r="CH22">
        <v>16.565000000000001</v>
      </c>
      <c r="CI22">
        <v>4.4999999999999998E-2</v>
      </c>
      <c r="CJ22">
        <v>0</v>
      </c>
      <c r="CK22">
        <v>0</v>
      </c>
      <c r="CL22">
        <v>0</v>
      </c>
      <c r="CM22">
        <v>0</v>
      </c>
      <c r="CN22">
        <v>0</v>
      </c>
      <c r="CO22">
        <v>0</v>
      </c>
      <c r="CP22">
        <v>0</v>
      </c>
      <c r="CQ22">
        <v>0</v>
      </c>
      <c r="CR22">
        <v>0</v>
      </c>
      <c r="CS22">
        <v>0</v>
      </c>
      <c r="CT22">
        <v>0</v>
      </c>
      <c r="CU22">
        <v>0</v>
      </c>
      <c r="CV22">
        <v>0</v>
      </c>
      <c r="CW22">
        <v>0</v>
      </c>
      <c r="CX22">
        <v>0</v>
      </c>
      <c r="CY22">
        <v>303</v>
      </c>
      <c r="CZ22">
        <v>0.56200000000000006</v>
      </c>
      <c r="DA22">
        <v>4.1000000000000002E-2</v>
      </c>
      <c r="DB22">
        <v>278</v>
      </c>
      <c r="DC22">
        <v>4.2690000000000001</v>
      </c>
      <c r="DD22">
        <v>7.8E-2</v>
      </c>
      <c r="DE22">
        <v>321</v>
      </c>
      <c r="DF22">
        <v>0.46700000000000003</v>
      </c>
      <c r="DG22">
        <v>7.0000000000000001E-3</v>
      </c>
    </row>
    <row r="23" spans="1:112" x14ac:dyDescent="0.25">
      <c r="A23">
        <v>2004.4580000000001</v>
      </c>
      <c r="B23">
        <v>6</v>
      </c>
      <c r="C23">
        <v>2004</v>
      </c>
      <c r="D23">
        <v>182</v>
      </c>
      <c r="E23">
        <v>26.260999999999999</v>
      </c>
      <c r="F23">
        <v>0.214</v>
      </c>
      <c r="G23">
        <v>206</v>
      </c>
      <c r="H23">
        <v>154.923</v>
      </c>
      <c r="I23">
        <v>0.72799999999999998</v>
      </c>
      <c r="J23">
        <v>212</v>
      </c>
      <c r="K23">
        <v>16.212</v>
      </c>
      <c r="L23">
        <v>0.11600000000000001</v>
      </c>
      <c r="M23">
        <v>216</v>
      </c>
      <c r="N23">
        <v>14.253</v>
      </c>
      <c r="O23">
        <v>0.06</v>
      </c>
      <c r="P23">
        <v>127</v>
      </c>
      <c r="Q23">
        <v>527.94000000000005</v>
      </c>
      <c r="R23">
        <v>6.1210000000000004</v>
      </c>
      <c r="S23">
        <v>172</v>
      </c>
      <c r="T23">
        <v>6.7949999999999999</v>
      </c>
      <c r="U23">
        <v>0.13400000000000001</v>
      </c>
      <c r="V23">
        <v>219</v>
      </c>
      <c r="W23">
        <v>4.218</v>
      </c>
      <c r="X23">
        <v>4.5999999999999999E-2</v>
      </c>
      <c r="Y23">
        <v>208</v>
      </c>
      <c r="Z23">
        <v>2.9889999999999999</v>
      </c>
      <c r="AA23">
        <v>4.8000000000000001E-2</v>
      </c>
      <c r="AB23">
        <v>212</v>
      </c>
      <c r="AC23">
        <v>1.95</v>
      </c>
      <c r="AD23">
        <v>5.1999999999999998E-2</v>
      </c>
      <c r="AE23">
        <v>139</v>
      </c>
      <c r="AF23">
        <v>9.3019999999999996</v>
      </c>
      <c r="AG23">
        <v>0.30299999999999999</v>
      </c>
      <c r="AH23">
        <v>0</v>
      </c>
      <c r="AI23">
        <v>0</v>
      </c>
      <c r="AJ23">
        <v>0</v>
      </c>
      <c r="AK23">
        <v>131</v>
      </c>
      <c r="AL23">
        <v>0.75900000000000001</v>
      </c>
      <c r="AM23">
        <v>4.9000000000000002E-2</v>
      </c>
      <c r="AN23">
        <v>219</v>
      </c>
      <c r="AO23">
        <v>79.209000000000003</v>
      </c>
      <c r="AP23">
        <v>0.192</v>
      </c>
      <c r="AQ23">
        <v>216</v>
      </c>
      <c r="AR23">
        <v>22.071000000000002</v>
      </c>
      <c r="AS23">
        <v>0.25</v>
      </c>
      <c r="AT23">
        <v>117</v>
      </c>
      <c r="AU23">
        <v>5.8109999999999999</v>
      </c>
      <c r="AV23">
        <v>0.17399999999999999</v>
      </c>
      <c r="AW23">
        <v>0</v>
      </c>
      <c r="AX23">
        <v>0</v>
      </c>
      <c r="AY23">
        <v>0</v>
      </c>
      <c r="AZ23">
        <v>0</v>
      </c>
      <c r="BA23">
        <v>0</v>
      </c>
      <c r="BB23">
        <v>0</v>
      </c>
      <c r="BC23">
        <v>0</v>
      </c>
      <c r="BD23">
        <v>0</v>
      </c>
      <c r="BE23">
        <v>0</v>
      </c>
      <c r="BF23">
        <v>186</v>
      </c>
      <c r="BG23">
        <v>2.8889999999999998</v>
      </c>
      <c r="BH23">
        <v>3.5999999999999997E-2</v>
      </c>
      <c r="BI23">
        <v>0</v>
      </c>
      <c r="BJ23">
        <v>0</v>
      </c>
      <c r="BK23">
        <v>0</v>
      </c>
      <c r="BL23">
        <v>219</v>
      </c>
      <c r="BM23">
        <v>3.4729999999999999</v>
      </c>
      <c r="BN23">
        <v>3.2000000000000001E-2</v>
      </c>
      <c r="BO23">
        <v>208</v>
      </c>
      <c r="BP23">
        <v>0.371</v>
      </c>
      <c r="BQ23">
        <v>0.01</v>
      </c>
      <c r="BR23">
        <v>0</v>
      </c>
      <c r="BS23">
        <v>0</v>
      </c>
      <c r="BT23">
        <v>0</v>
      </c>
      <c r="BU23">
        <v>0</v>
      </c>
      <c r="BV23">
        <v>0</v>
      </c>
      <c r="BW23">
        <v>0</v>
      </c>
      <c r="BX23">
        <v>0</v>
      </c>
      <c r="BY23">
        <v>0</v>
      </c>
      <c r="BZ23">
        <v>0</v>
      </c>
      <c r="CA23">
        <v>0</v>
      </c>
      <c r="CB23">
        <v>0</v>
      </c>
      <c r="CC23">
        <v>0</v>
      </c>
      <c r="CD23">
        <v>219</v>
      </c>
      <c r="CE23">
        <v>8.3320000000000007</v>
      </c>
      <c r="CF23">
        <v>5.1999999999999998E-2</v>
      </c>
      <c r="CG23">
        <v>220</v>
      </c>
      <c r="CH23">
        <v>16.565999999999999</v>
      </c>
      <c r="CI23">
        <v>4.2000000000000003E-2</v>
      </c>
      <c r="CJ23">
        <v>0</v>
      </c>
      <c r="CK23">
        <v>0</v>
      </c>
      <c r="CL23">
        <v>0</v>
      </c>
      <c r="CM23">
        <v>0</v>
      </c>
      <c r="CN23">
        <v>0</v>
      </c>
      <c r="CO23">
        <v>0</v>
      </c>
      <c r="CP23">
        <v>0</v>
      </c>
      <c r="CQ23">
        <v>0</v>
      </c>
      <c r="CR23">
        <v>0</v>
      </c>
      <c r="CS23">
        <v>0</v>
      </c>
      <c r="CT23">
        <v>0</v>
      </c>
      <c r="CU23">
        <v>0</v>
      </c>
      <c r="CV23">
        <v>0</v>
      </c>
      <c r="CW23">
        <v>0</v>
      </c>
      <c r="CX23">
        <v>0</v>
      </c>
      <c r="CY23">
        <v>214</v>
      </c>
      <c r="CZ23">
        <v>0.57799999999999996</v>
      </c>
      <c r="DA23">
        <v>4.3999999999999997E-2</v>
      </c>
      <c r="DB23">
        <v>199</v>
      </c>
      <c r="DC23">
        <v>4.3680000000000003</v>
      </c>
      <c r="DD23">
        <v>7.5999999999999998E-2</v>
      </c>
      <c r="DE23">
        <v>220</v>
      </c>
      <c r="DF23">
        <v>0.46899999999999997</v>
      </c>
      <c r="DG23">
        <v>7.0000000000000001E-3</v>
      </c>
    </row>
    <row r="24" spans="1:112" x14ac:dyDescent="0.25">
      <c r="A24">
        <v>2004.5419999999999</v>
      </c>
      <c r="B24">
        <v>7</v>
      </c>
      <c r="C24">
        <v>2004</v>
      </c>
      <c r="D24">
        <v>137</v>
      </c>
      <c r="E24">
        <v>26.632000000000001</v>
      </c>
      <c r="F24">
        <v>0.27400000000000002</v>
      </c>
      <c r="G24">
        <v>149</v>
      </c>
      <c r="H24">
        <v>155.595</v>
      </c>
      <c r="I24">
        <v>0.81299999999999994</v>
      </c>
      <c r="J24">
        <v>167</v>
      </c>
      <c r="K24">
        <v>16.34</v>
      </c>
      <c r="L24">
        <v>0.11700000000000001</v>
      </c>
      <c r="M24">
        <v>173</v>
      </c>
      <c r="N24">
        <v>14.318</v>
      </c>
      <c r="O24">
        <v>7.0999999999999994E-2</v>
      </c>
      <c r="P24">
        <v>89</v>
      </c>
      <c r="Q24">
        <v>532.91899999999998</v>
      </c>
      <c r="R24">
        <v>5.0330000000000004</v>
      </c>
      <c r="S24">
        <v>121</v>
      </c>
      <c r="T24">
        <v>6.702</v>
      </c>
      <c r="U24">
        <v>0.11700000000000001</v>
      </c>
      <c r="V24">
        <v>176</v>
      </c>
      <c r="W24">
        <v>4.2300000000000004</v>
      </c>
      <c r="X24">
        <v>4.2999999999999997E-2</v>
      </c>
      <c r="Y24">
        <v>172</v>
      </c>
      <c r="Z24">
        <v>2.9969999999999999</v>
      </c>
      <c r="AA24">
        <v>4.5999999999999999E-2</v>
      </c>
      <c r="AB24">
        <v>167</v>
      </c>
      <c r="AC24">
        <v>2.0129999999999999</v>
      </c>
      <c r="AD24">
        <v>6.8000000000000005E-2</v>
      </c>
      <c r="AE24">
        <v>121</v>
      </c>
      <c r="AF24">
        <v>9.9039999999999999</v>
      </c>
      <c r="AG24">
        <v>0.33600000000000002</v>
      </c>
      <c r="AH24">
        <v>0</v>
      </c>
      <c r="AI24">
        <v>0</v>
      </c>
      <c r="AJ24">
        <v>0</v>
      </c>
      <c r="AK24">
        <v>127</v>
      </c>
      <c r="AL24">
        <v>0.86399999999999999</v>
      </c>
      <c r="AM24">
        <v>3.6999999999999998E-2</v>
      </c>
      <c r="AN24">
        <v>174</v>
      </c>
      <c r="AO24">
        <v>79.195999999999998</v>
      </c>
      <c r="AP24">
        <v>0.17100000000000001</v>
      </c>
      <c r="AQ24">
        <v>177</v>
      </c>
      <c r="AR24">
        <v>21.826000000000001</v>
      </c>
      <c r="AS24">
        <v>0.26500000000000001</v>
      </c>
      <c r="AT24">
        <v>82</v>
      </c>
      <c r="AU24">
        <v>6.1040000000000001</v>
      </c>
      <c r="AV24">
        <v>0.13500000000000001</v>
      </c>
      <c r="AW24">
        <v>0</v>
      </c>
      <c r="AX24">
        <v>0</v>
      </c>
      <c r="AY24">
        <v>0</v>
      </c>
      <c r="AZ24">
        <v>0</v>
      </c>
      <c r="BA24">
        <v>0</v>
      </c>
      <c r="BB24">
        <v>0</v>
      </c>
      <c r="BC24">
        <v>0</v>
      </c>
      <c r="BD24">
        <v>0</v>
      </c>
      <c r="BE24">
        <v>0</v>
      </c>
      <c r="BF24">
        <v>140</v>
      </c>
      <c r="BG24">
        <v>2.9260000000000002</v>
      </c>
      <c r="BH24">
        <v>0.04</v>
      </c>
      <c r="BI24">
        <v>0</v>
      </c>
      <c r="BJ24">
        <v>0</v>
      </c>
      <c r="BK24">
        <v>0</v>
      </c>
      <c r="BL24">
        <v>176</v>
      </c>
      <c r="BM24">
        <v>3.4929999999999999</v>
      </c>
      <c r="BN24">
        <v>2.8000000000000001E-2</v>
      </c>
      <c r="BO24">
        <v>173</v>
      </c>
      <c r="BP24">
        <v>0.375</v>
      </c>
      <c r="BQ24">
        <v>0.01</v>
      </c>
      <c r="BR24">
        <v>0</v>
      </c>
      <c r="BS24">
        <v>0</v>
      </c>
      <c r="BT24">
        <v>0</v>
      </c>
      <c r="BU24">
        <v>0</v>
      </c>
      <c r="BV24">
        <v>0</v>
      </c>
      <c r="BW24">
        <v>0</v>
      </c>
      <c r="BX24">
        <v>0</v>
      </c>
      <c r="BY24">
        <v>0</v>
      </c>
      <c r="BZ24">
        <v>0</v>
      </c>
      <c r="CA24">
        <v>0</v>
      </c>
      <c r="CB24">
        <v>0</v>
      </c>
      <c r="CC24">
        <v>0</v>
      </c>
      <c r="CD24">
        <v>173</v>
      </c>
      <c r="CE24">
        <v>8.3379999999999992</v>
      </c>
      <c r="CF24">
        <v>5.6000000000000001E-2</v>
      </c>
      <c r="CG24">
        <v>174</v>
      </c>
      <c r="CH24">
        <v>16.571999999999999</v>
      </c>
      <c r="CI24">
        <v>0.04</v>
      </c>
      <c r="CJ24">
        <v>0</v>
      </c>
      <c r="CK24">
        <v>0</v>
      </c>
      <c r="CL24">
        <v>0</v>
      </c>
      <c r="CM24">
        <v>0</v>
      </c>
      <c r="CN24">
        <v>0</v>
      </c>
      <c r="CO24">
        <v>0</v>
      </c>
      <c r="CP24">
        <v>0</v>
      </c>
      <c r="CQ24">
        <v>0</v>
      </c>
      <c r="CR24">
        <v>0</v>
      </c>
      <c r="CS24">
        <v>0</v>
      </c>
      <c r="CT24">
        <v>0</v>
      </c>
      <c r="CU24">
        <v>0</v>
      </c>
      <c r="CV24">
        <v>0</v>
      </c>
      <c r="CW24">
        <v>0</v>
      </c>
      <c r="CX24">
        <v>0</v>
      </c>
      <c r="CY24">
        <v>172</v>
      </c>
      <c r="CZ24">
        <v>0.6</v>
      </c>
      <c r="DA24">
        <v>4.8000000000000001E-2</v>
      </c>
      <c r="DB24">
        <v>153</v>
      </c>
      <c r="DC24">
        <v>4.4260000000000002</v>
      </c>
      <c r="DD24">
        <v>9.0999999999999998E-2</v>
      </c>
      <c r="DE24">
        <v>175</v>
      </c>
      <c r="DF24">
        <v>0.47</v>
      </c>
      <c r="DG24">
        <v>7.0000000000000001E-3</v>
      </c>
    </row>
    <row r="25" spans="1:112" x14ac:dyDescent="0.25">
      <c r="A25">
        <v>2004.625</v>
      </c>
      <c r="B25">
        <v>8</v>
      </c>
      <c r="C25">
        <v>2004</v>
      </c>
      <c r="D25">
        <v>233</v>
      </c>
      <c r="E25">
        <v>27.114999999999998</v>
      </c>
      <c r="F25">
        <v>0.22900000000000001</v>
      </c>
      <c r="G25">
        <v>271</v>
      </c>
      <c r="H25">
        <v>156.54900000000001</v>
      </c>
      <c r="I25">
        <v>0.70499999999999996</v>
      </c>
      <c r="J25">
        <v>283</v>
      </c>
      <c r="K25">
        <v>16.484999999999999</v>
      </c>
      <c r="L25">
        <v>0.109</v>
      </c>
      <c r="M25">
        <v>294</v>
      </c>
      <c r="N25">
        <v>14.413</v>
      </c>
      <c r="O25">
        <v>6.7000000000000004E-2</v>
      </c>
      <c r="P25">
        <v>87</v>
      </c>
      <c r="Q25">
        <v>536.077</v>
      </c>
      <c r="R25">
        <v>3.9449999999999998</v>
      </c>
      <c r="S25">
        <v>156</v>
      </c>
      <c r="T25">
        <v>6.7859999999999996</v>
      </c>
      <c r="U25">
        <v>0.14699999999999999</v>
      </c>
      <c r="V25">
        <v>293</v>
      </c>
      <c r="W25">
        <v>4.2469999999999999</v>
      </c>
      <c r="X25">
        <v>4.7E-2</v>
      </c>
      <c r="Y25">
        <v>299</v>
      </c>
      <c r="Z25">
        <v>2.9940000000000002</v>
      </c>
      <c r="AA25">
        <v>0.05</v>
      </c>
      <c r="AB25">
        <v>295</v>
      </c>
      <c r="AC25">
        <v>2.077</v>
      </c>
      <c r="AD25">
        <v>5.5E-2</v>
      </c>
      <c r="AE25">
        <v>164</v>
      </c>
      <c r="AF25">
        <v>10.367000000000001</v>
      </c>
      <c r="AG25">
        <v>0.16500000000000001</v>
      </c>
      <c r="AH25">
        <v>0</v>
      </c>
      <c r="AI25">
        <v>0</v>
      </c>
      <c r="AJ25">
        <v>0</v>
      </c>
      <c r="AK25">
        <v>194</v>
      </c>
      <c r="AL25">
        <v>0.94499999999999995</v>
      </c>
      <c r="AM25">
        <v>2.5999999999999999E-2</v>
      </c>
      <c r="AN25">
        <v>296</v>
      </c>
      <c r="AO25">
        <v>78.977999999999994</v>
      </c>
      <c r="AP25">
        <v>0.22800000000000001</v>
      </c>
      <c r="AQ25">
        <v>304</v>
      </c>
      <c r="AR25">
        <v>21.635999999999999</v>
      </c>
      <c r="AS25">
        <v>0.27500000000000002</v>
      </c>
      <c r="AT25">
        <v>108</v>
      </c>
      <c r="AU25">
        <v>6.3070000000000004</v>
      </c>
      <c r="AV25">
        <v>0.13300000000000001</v>
      </c>
      <c r="AW25">
        <v>0</v>
      </c>
      <c r="AX25">
        <v>0</v>
      </c>
      <c r="AY25">
        <v>0</v>
      </c>
      <c r="AZ25">
        <v>0</v>
      </c>
      <c r="BA25">
        <v>0</v>
      </c>
      <c r="BB25">
        <v>0</v>
      </c>
      <c r="BC25">
        <v>0</v>
      </c>
      <c r="BD25">
        <v>0</v>
      </c>
      <c r="BE25">
        <v>0</v>
      </c>
      <c r="BF25">
        <v>245</v>
      </c>
      <c r="BG25">
        <v>2.9769999999999999</v>
      </c>
      <c r="BH25">
        <v>3.7999999999999999E-2</v>
      </c>
      <c r="BI25">
        <v>0</v>
      </c>
      <c r="BJ25">
        <v>0</v>
      </c>
      <c r="BK25">
        <v>0</v>
      </c>
      <c r="BL25">
        <v>304</v>
      </c>
      <c r="BM25">
        <v>3.5129999999999999</v>
      </c>
      <c r="BN25">
        <v>3.5000000000000003E-2</v>
      </c>
      <c r="BO25">
        <v>298</v>
      </c>
      <c r="BP25">
        <v>0.379</v>
      </c>
      <c r="BQ25">
        <v>1.2999999999999999E-2</v>
      </c>
      <c r="BR25">
        <v>0</v>
      </c>
      <c r="BS25">
        <v>0</v>
      </c>
      <c r="BT25">
        <v>0</v>
      </c>
      <c r="BU25">
        <v>0</v>
      </c>
      <c r="BV25">
        <v>0</v>
      </c>
      <c r="BW25">
        <v>0</v>
      </c>
      <c r="BX25">
        <v>0</v>
      </c>
      <c r="BY25">
        <v>0</v>
      </c>
      <c r="BZ25">
        <v>0</v>
      </c>
      <c r="CA25">
        <v>0</v>
      </c>
      <c r="CB25">
        <v>0</v>
      </c>
      <c r="CC25">
        <v>0</v>
      </c>
      <c r="CD25">
        <v>305</v>
      </c>
      <c r="CE25">
        <v>8.3529999999999998</v>
      </c>
      <c r="CF25">
        <v>5.3999999999999999E-2</v>
      </c>
      <c r="CG25">
        <v>307</v>
      </c>
      <c r="CH25">
        <v>16.577999999999999</v>
      </c>
      <c r="CI25">
        <v>4.2000000000000003E-2</v>
      </c>
      <c r="CJ25">
        <v>0</v>
      </c>
      <c r="CK25">
        <v>0</v>
      </c>
      <c r="CL25">
        <v>0</v>
      </c>
      <c r="CM25">
        <v>0</v>
      </c>
      <c r="CN25">
        <v>0</v>
      </c>
      <c r="CO25">
        <v>0</v>
      </c>
      <c r="CP25">
        <v>0</v>
      </c>
      <c r="CQ25">
        <v>0</v>
      </c>
      <c r="CR25">
        <v>0</v>
      </c>
      <c r="CS25">
        <v>0</v>
      </c>
      <c r="CT25">
        <v>0</v>
      </c>
      <c r="CU25">
        <v>0</v>
      </c>
      <c r="CV25">
        <v>0</v>
      </c>
      <c r="CW25">
        <v>0</v>
      </c>
      <c r="CX25">
        <v>0</v>
      </c>
      <c r="CY25">
        <v>298</v>
      </c>
      <c r="CZ25">
        <v>0.63100000000000001</v>
      </c>
      <c r="DA25">
        <v>4.7E-2</v>
      </c>
      <c r="DB25">
        <v>268</v>
      </c>
      <c r="DC25">
        <v>4.5129999999999999</v>
      </c>
      <c r="DD25">
        <v>0.08</v>
      </c>
      <c r="DE25">
        <v>307</v>
      </c>
      <c r="DF25">
        <v>0.47299999999999998</v>
      </c>
      <c r="DG25">
        <v>8.0000000000000002E-3</v>
      </c>
    </row>
    <row r="26" spans="1:112" x14ac:dyDescent="0.25">
      <c r="A26">
        <v>2004.7080000000001</v>
      </c>
      <c r="B26">
        <v>9</v>
      </c>
      <c r="C26">
        <v>2004</v>
      </c>
      <c r="D26">
        <v>234</v>
      </c>
      <c r="E26">
        <v>27.555</v>
      </c>
      <c r="F26">
        <v>0.186</v>
      </c>
      <c r="G26">
        <v>291</v>
      </c>
      <c r="H26">
        <v>157.08099999999999</v>
      </c>
      <c r="I26">
        <v>0.64100000000000001</v>
      </c>
      <c r="J26">
        <v>293</v>
      </c>
      <c r="K26">
        <v>16.565999999999999</v>
      </c>
      <c r="L26">
        <v>9.7000000000000003E-2</v>
      </c>
      <c r="M26">
        <v>311</v>
      </c>
      <c r="N26">
        <v>14.507</v>
      </c>
      <c r="O26">
        <v>5.5E-2</v>
      </c>
      <c r="P26">
        <v>167</v>
      </c>
      <c r="Q26">
        <v>535.32399999999996</v>
      </c>
      <c r="R26">
        <v>3.2410000000000001</v>
      </c>
      <c r="S26">
        <v>207</v>
      </c>
      <c r="T26">
        <v>6.8849999999999998</v>
      </c>
      <c r="U26">
        <v>0.111</v>
      </c>
      <c r="V26">
        <v>329</v>
      </c>
      <c r="W26">
        <v>4.2560000000000002</v>
      </c>
      <c r="X26">
        <v>4.5999999999999999E-2</v>
      </c>
      <c r="Y26">
        <v>322</v>
      </c>
      <c r="Z26">
        <v>2.996</v>
      </c>
      <c r="AA26">
        <v>4.5999999999999999E-2</v>
      </c>
      <c r="AB26">
        <v>321</v>
      </c>
      <c r="AC26">
        <v>2.101</v>
      </c>
      <c r="AD26">
        <v>5.3999999999999999E-2</v>
      </c>
      <c r="AE26">
        <v>242</v>
      </c>
      <c r="AF26">
        <v>10.385</v>
      </c>
      <c r="AG26">
        <v>0.126</v>
      </c>
      <c r="AH26">
        <v>0</v>
      </c>
      <c r="AI26">
        <v>0</v>
      </c>
      <c r="AJ26">
        <v>0</v>
      </c>
      <c r="AK26">
        <v>265</v>
      </c>
      <c r="AL26">
        <v>0.9</v>
      </c>
      <c r="AM26">
        <v>4.1000000000000002E-2</v>
      </c>
      <c r="AN26">
        <v>330</v>
      </c>
      <c r="AO26">
        <v>78.753</v>
      </c>
      <c r="AP26">
        <v>0.14000000000000001</v>
      </c>
      <c r="AQ26">
        <v>333</v>
      </c>
      <c r="AR26">
        <v>21.32</v>
      </c>
      <c r="AS26">
        <v>0.29499999999999998</v>
      </c>
      <c r="AT26">
        <v>197</v>
      </c>
      <c r="AU26">
        <v>6.33</v>
      </c>
      <c r="AV26">
        <v>0.17699999999999999</v>
      </c>
      <c r="AW26">
        <v>0</v>
      </c>
      <c r="AX26">
        <v>0</v>
      </c>
      <c r="AY26">
        <v>0</v>
      </c>
      <c r="AZ26">
        <v>0</v>
      </c>
      <c r="BA26">
        <v>0</v>
      </c>
      <c r="BB26">
        <v>0</v>
      </c>
      <c r="BC26">
        <v>0</v>
      </c>
      <c r="BD26">
        <v>0</v>
      </c>
      <c r="BE26">
        <v>0</v>
      </c>
      <c r="BF26">
        <v>262</v>
      </c>
      <c r="BG26">
        <v>3.0339999999999998</v>
      </c>
      <c r="BH26">
        <v>3.5999999999999997E-2</v>
      </c>
      <c r="BI26">
        <v>0</v>
      </c>
      <c r="BJ26">
        <v>0</v>
      </c>
      <c r="BK26">
        <v>0</v>
      </c>
      <c r="BL26">
        <v>330</v>
      </c>
      <c r="BM26">
        <v>3.5379999999999998</v>
      </c>
      <c r="BN26">
        <v>3.1E-2</v>
      </c>
      <c r="BO26">
        <v>317</v>
      </c>
      <c r="BP26">
        <v>0.38600000000000001</v>
      </c>
      <c r="BQ26">
        <v>1.2E-2</v>
      </c>
      <c r="BR26">
        <v>0</v>
      </c>
      <c r="BS26">
        <v>0</v>
      </c>
      <c r="BT26">
        <v>0</v>
      </c>
      <c r="BU26">
        <v>0</v>
      </c>
      <c r="BV26">
        <v>0</v>
      </c>
      <c r="BW26">
        <v>0</v>
      </c>
      <c r="BX26">
        <v>0</v>
      </c>
      <c r="BY26">
        <v>0</v>
      </c>
      <c r="BZ26">
        <v>0</v>
      </c>
      <c r="CA26">
        <v>0</v>
      </c>
      <c r="CB26">
        <v>0</v>
      </c>
      <c r="CC26">
        <v>0</v>
      </c>
      <c r="CD26">
        <v>333</v>
      </c>
      <c r="CE26">
        <v>8.3559999999999999</v>
      </c>
      <c r="CF26">
        <v>5.7000000000000002E-2</v>
      </c>
      <c r="CG26">
        <v>331</v>
      </c>
      <c r="CH26">
        <v>16.571999999999999</v>
      </c>
      <c r="CI26">
        <v>4.1000000000000002E-2</v>
      </c>
      <c r="CJ26">
        <v>0</v>
      </c>
      <c r="CK26">
        <v>0</v>
      </c>
      <c r="CL26">
        <v>0</v>
      </c>
      <c r="CM26">
        <v>0</v>
      </c>
      <c r="CN26">
        <v>0</v>
      </c>
      <c r="CO26">
        <v>0</v>
      </c>
      <c r="CP26">
        <v>0</v>
      </c>
      <c r="CQ26">
        <v>0</v>
      </c>
      <c r="CR26">
        <v>0</v>
      </c>
      <c r="CS26">
        <v>0</v>
      </c>
      <c r="CT26">
        <v>0</v>
      </c>
      <c r="CU26">
        <v>0</v>
      </c>
      <c r="CV26">
        <v>0</v>
      </c>
      <c r="CW26">
        <v>0</v>
      </c>
      <c r="CX26">
        <v>0</v>
      </c>
      <c r="CY26">
        <v>309</v>
      </c>
      <c r="CZ26">
        <v>0.65700000000000003</v>
      </c>
      <c r="DA26">
        <v>4.5999999999999999E-2</v>
      </c>
      <c r="DB26">
        <v>281</v>
      </c>
      <c r="DC26">
        <v>4.569</v>
      </c>
      <c r="DD26">
        <v>7.4999999999999997E-2</v>
      </c>
      <c r="DE26">
        <v>332</v>
      </c>
      <c r="DF26">
        <v>0.47599999999999998</v>
      </c>
      <c r="DG26">
        <v>7.0000000000000001E-3</v>
      </c>
    </row>
    <row r="27" spans="1:112" x14ac:dyDescent="0.25">
      <c r="A27">
        <v>2004.7919999999999</v>
      </c>
      <c r="B27">
        <v>10</v>
      </c>
      <c r="C27">
        <v>2004</v>
      </c>
      <c r="D27">
        <v>188</v>
      </c>
      <c r="E27">
        <v>27.928000000000001</v>
      </c>
      <c r="F27">
        <v>0.19</v>
      </c>
      <c r="G27">
        <v>214</v>
      </c>
      <c r="H27">
        <v>157.339</v>
      </c>
      <c r="I27">
        <v>0.64800000000000002</v>
      </c>
      <c r="J27">
        <v>215</v>
      </c>
      <c r="K27">
        <v>16.577000000000002</v>
      </c>
      <c r="L27">
        <v>8.7999999999999995E-2</v>
      </c>
      <c r="M27">
        <v>214</v>
      </c>
      <c r="N27">
        <v>14.558999999999999</v>
      </c>
      <c r="O27">
        <v>5.5E-2</v>
      </c>
      <c r="P27">
        <v>94</v>
      </c>
      <c r="Q27">
        <v>535.024</v>
      </c>
      <c r="R27">
        <v>3.4750000000000001</v>
      </c>
      <c r="S27">
        <v>107</v>
      </c>
      <c r="T27">
        <v>6.9240000000000004</v>
      </c>
      <c r="U27">
        <v>8.5999999999999993E-2</v>
      </c>
      <c r="V27">
        <v>231</v>
      </c>
      <c r="W27">
        <v>4.2590000000000003</v>
      </c>
      <c r="X27">
        <v>4.5999999999999999E-2</v>
      </c>
      <c r="Y27">
        <v>226</v>
      </c>
      <c r="Z27">
        <v>2.9980000000000002</v>
      </c>
      <c r="AA27">
        <v>4.9000000000000002E-2</v>
      </c>
      <c r="AB27">
        <v>230</v>
      </c>
      <c r="AC27">
        <v>2.1190000000000002</v>
      </c>
      <c r="AD27">
        <v>0.05</v>
      </c>
      <c r="AE27">
        <v>208</v>
      </c>
      <c r="AF27">
        <v>10.067</v>
      </c>
      <c r="AG27">
        <v>0.20599999999999999</v>
      </c>
      <c r="AH27">
        <v>0</v>
      </c>
      <c r="AI27">
        <v>0</v>
      </c>
      <c r="AJ27">
        <v>0</v>
      </c>
      <c r="AK27">
        <v>188</v>
      </c>
      <c r="AL27">
        <v>0.79900000000000004</v>
      </c>
      <c r="AM27">
        <v>4.2999999999999997E-2</v>
      </c>
      <c r="AN27">
        <v>224</v>
      </c>
      <c r="AO27">
        <v>78.724999999999994</v>
      </c>
      <c r="AP27">
        <v>0.16700000000000001</v>
      </c>
      <c r="AQ27">
        <v>234</v>
      </c>
      <c r="AR27">
        <v>21.18</v>
      </c>
      <c r="AS27">
        <v>0.29499999999999998</v>
      </c>
      <c r="AT27">
        <v>92</v>
      </c>
      <c r="AU27">
        <v>6.1470000000000002</v>
      </c>
      <c r="AV27">
        <v>0.219</v>
      </c>
      <c r="AW27">
        <v>0</v>
      </c>
      <c r="AX27">
        <v>0</v>
      </c>
      <c r="AY27">
        <v>0</v>
      </c>
      <c r="AZ27">
        <v>0</v>
      </c>
      <c r="BA27">
        <v>0</v>
      </c>
      <c r="BB27">
        <v>0</v>
      </c>
      <c r="BC27">
        <v>0</v>
      </c>
      <c r="BD27">
        <v>0</v>
      </c>
      <c r="BE27">
        <v>0</v>
      </c>
      <c r="BF27">
        <v>208</v>
      </c>
      <c r="BG27">
        <v>3.0939999999999999</v>
      </c>
      <c r="BH27">
        <v>3.4000000000000002E-2</v>
      </c>
      <c r="BI27">
        <v>0</v>
      </c>
      <c r="BJ27">
        <v>0</v>
      </c>
      <c r="BK27">
        <v>0</v>
      </c>
      <c r="BL27">
        <v>235</v>
      </c>
      <c r="BM27">
        <v>3.544</v>
      </c>
      <c r="BN27">
        <v>3.2000000000000001E-2</v>
      </c>
      <c r="BO27">
        <v>234</v>
      </c>
      <c r="BP27">
        <v>0.38900000000000001</v>
      </c>
      <c r="BQ27">
        <v>1.2E-2</v>
      </c>
      <c r="BR27">
        <v>0</v>
      </c>
      <c r="BS27">
        <v>0</v>
      </c>
      <c r="BT27">
        <v>0</v>
      </c>
      <c r="BU27">
        <v>0</v>
      </c>
      <c r="BV27">
        <v>0</v>
      </c>
      <c r="BW27">
        <v>0</v>
      </c>
      <c r="BX27">
        <v>0</v>
      </c>
      <c r="BY27">
        <v>0</v>
      </c>
      <c r="BZ27">
        <v>0</v>
      </c>
      <c r="CA27">
        <v>0</v>
      </c>
      <c r="CB27">
        <v>0</v>
      </c>
      <c r="CC27">
        <v>0</v>
      </c>
      <c r="CD27">
        <v>235</v>
      </c>
      <c r="CE27">
        <v>8.3360000000000003</v>
      </c>
      <c r="CF27">
        <v>0.06</v>
      </c>
      <c r="CG27">
        <v>232</v>
      </c>
      <c r="CH27">
        <v>16.561</v>
      </c>
      <c r="CI27">
        <v>4.8000000000000001E-2</v>
      </c>
      <c r="CJ27">
        <v>0</v>
      </c>
      <c r="CK27">
        <v>0</v>
      </c>
      <c r="CL27">
        <v>0</v>
      </c>
      <c r="CM27">
        <v>0</v>
      </c>
      <c r="CN27">
        <v>0</v>
      </c>
      <c r="CO27">
        <v>0</v>
      </c>
      <c r="CP27">
        <v>0</v>
      </c>
      <c r="CQ27">
        <v>0</v>
      </c>
      <c r="CR27">
        <v>0</v>
      </c>
      <c r="CS27">
        <v>0</v>
      </c>
      <c r="CT27">
        <v>0</v>
      </c>
      <c r="CU27">
        <v>0</v>
      </c>
      <c r="CV27">
        <v>0</v>
      </c>
      <c r="CW27">
        <v>0</v>
      </c>
      <c r="CX27">
        <v>0</v>
      </c>
      <c r="CY27">
        <v>226</v>
      </c>
      <c r="CZ27">
        <v>0.65600000000000003</v>
      </c>
      <c r="DA27">
        <v>4.4999999999999998E-2</v>
      </c>
      <c r="DB27">
        <v>221</v>
      </c>
      <c r="DC27">
        <v>4.5990000000000002</v>
      </c>
      <c r="DD27">
        <v>7.3999999999999996E-2</v>
      </c>
      <c r="DE27">
        <v>237</v>
      </c>
      <c r="DF27">
        <v>0.47299999999999998</v>
      </c>
      <c r="DG27">
        <v>7.0000000000000001E-3</v>
      </c>
    </row>
    <row r="28" spans="1:112" x14ac:dyDescent="0.25">
      <c r="A28">
        <v>2004.875</v>
      </c>
      <c r="B28">
        <v>11</v>
      </c>
      <c r="C28">
        <v>2004</v>
      </c>
      <c r="D28">
        <v>215</v>
      </c>
      <c r="E28">
        <v>28.161999999999999</v>
      </c>
      <c r="F28">
        <v>0.191</v>
      </c>
      <c r="G28">
        <v>237</v>
      </c>
      <c r="H28">
        <v>157.40100000000001</v>
      </c>
      <c r="I28">
        <v>0.57299999999999995</v>
      </c>
      <c r="J28">
        <v>243</v>
      </c>
      <c r="K28">
        <v>16.547999999999998</v>
      </c>
      <c r="L28">
        <v>7.3999999999999996E-2</v>
      </c>
      <c r="M28">
        <v>248</v>
      </c>
      <c r="N28">
        <v>14.557</v>
      </c>
      <c r="O28">
        <v>4.5999999999999999E-2</v>
      </c>
      <c r="P28">
        <v>121</v>
      </c>
      <c r="Q28">
        <v>526.40800000000002</v>
      </c>
      <c r="R28">
        <v>4.5640000000000001</v>
      </c>
      <c r="S28">
        <v>138</v>
      </c>
      <c r="T28">
        <v>6.8890000000000002</v>
      </c>
      <c r="U28">
        <v>0.123</v>
      </c>
      <c r="V28">
        <v>251</v>
      </c>
      <c r="W28">
        <v>4.2549999999999999</v>
      </c>
      <c r="X28">
        <v>4.4999999999999998E-2</v>
      </c>
      <c r="Y28">
        <v>257</v>
      </c>
      <c r="Z28">
        <v>3.01</v>
      </c>
      <c r="AA28">
        <v>4.5999999999999999E-2</v>
      </c>
      <c r="AB28">
        <v>246</v>
      </c>
      <c r="AC28">
        <v>2.0750000000000002</v>
      </c>
      <c r="AD28">
        <v>4.3999999999999997E-2</v>
      </c>
      <c r="AE28">
        <v>225</v>
      </c>
      <c r="AF28">
        <v>9.3330000000000002</v>
      </c>
      <c r="AG28">
        <v>0.29899999999999999</v>
      </c>
      <c r="AH28">
        <v>0</v>
      </c>
      <c r="AI28">
        <v>0</v>
      </c>
      <c r="AJ28">
        <v>0</v>
      </c>
      <c r="AK28">
        <v>211</v>
      </c>
      <c r="AL28">
        <v>0.65400000000000003</v>
      </c>
      <c r="AM28">
        <v>5.3999999999999999E-2</v>
      </c>
      <c r="AN28">
        <v>254</v>
      </c>
      <c r="AO28">
        <v>78.625</v>
      </c>
      <c r="AP28">
        <v>0.126</v>
      </c>
      <c r="AQ28">
        <v>253</v>
      </c>
      <c r="AR28">
        <v>20.762</v>
      </c>
      <c r="AS28">
        <v>0.32300000000000001</v>
      </c>
      <c r="AT28">
        <v>123</v>
      </c>
      <c r="AU28">
        <v>5.7919999999999998</v>
      </c>
      <c r="AV28">
        <v>0.185</v>
      </c>
      <c r="AW28">
        <v>0</v>
      </c>
      <c r="AX28">
        <v>0</v>
      </c>
      <c r="AY28">
        <v>0</v>
      </c>
      <c r="AZ28">
        <v>0</v>
      </c>
      <c r="BA28">
        <v>0</v>
      </c>
      <c r="BB28">
        <v>0</v>
      </c>
      <c r="BC28">
        <v>255</v>
      </c>
      <c r="BD28">
        <v>1.2310000000000001</v>
      </c>
      <c r="BE28">
        <v>1.7000000000000001E-2</v>
      </c>
      <c r="BF28">
        <v>229</v>
      </c>
      <c r="BG28">
        <v>3.117</v>
      </c>
      <c r="BH28">
        <v>3.4000000000000002E-2</v>
      </c>
      <c r="BI28">
        <v>0</v>
      </c>
      <c r="BJ28">
        <v>0</v>
      </c>
      <c r="BK28">
        <v>0</v>
      </c>
      <c r="BL28">
        <v>257</v>
      </c>
      <c r="BM28">
        <v>3.5470000000000002</v>
      </c>
      <c r="BN28">
        <v>2.7E-2</v>
      </c>
      <c r="BO28">
        <v>259</v>
      </c>
      <c r="BP28">
        <v>0.38900000000000001</v>
      </c>
      <c r="BQ28">
        <v>1.0999999999999999E-2</v>
      </c>
      <c r="BR28">
        <v>0</v>
      </c>
      <c r="BS28">
        <v>0</v>
      </c>
      <c r="BT28">
        <v>0</v>
      </c>
      <c r="BU28">
        <v>0</v>
      </c>
      <c r="BV28">
        <v>0</v>
      </c>
      <c r="BW28">
        <v>0</v>
      </c>
      <c r="BX28">
        <v>0</v>
      </c>
      <c r="BY28">
        <v>0</v>
      </c>
      <c r="BZ28">
        <v>0</v>
      </c>
      <c r="CA28">
        <v>0</v>
      </c>
      <c r="CB28">
        <v>0</v>
      </c>
      <c r="CC28">
        <v>0</v>
      </c>
      <c r="CD28">
        <v>259</v>
      </c>
      <c r="CE28">
        <v>8.3360000000000003</v>
      </c>
      <c r="CF28">
        <v>5.7000000000000002E-2</v>
      </c>
      <c r="CG28">
        <v>250</v>
      </c>
      <c r="CH28">
        <v>16.548999999999999</v>
      </c>
      <c r="CI28">
        <v>0.04</v>
      </c>
      <c r="CJ28">
        <v>0</v>
      </c>
      <c r="CK28">
        <v>0</v>
      </c>
      <c r="CL28">
        <v>0</v>
      </c>
      <c r="CM28">
        <v>0</v>
      </c>
      <c r="CN28">
        <v>0</v>
      </c>
      <c r="CO28">
        <v>0</v>
      </c>
      <c r="CP28">
        <v>0</v>
      </c>
      <c r="CQ28">
        <v>0</v>
      </c>
      <c r="CR28">
        <v>0</v>
      </c>
      <c r="CS28">
        <v>0</v>
      </c>
      <c r="CT28">
        <v>0</v>
      </c>
      <c r="CU28">
        <v>0</v>
      </c>
      <c r="CV28">
        <v>0</v>
      </c>
      <c r="CW28">
        <v>0</v>
      </c>
      <c r="CX28">
        <v>0</v>
      </c>
      <c r="CY28">
        <v>243</v>
      </c>
      <c r="CZ28">
        <v>0.66200000000000003</v>
      </c>
      <c r="DA28">
        <v>3.9E-2</v>
      </c>
      <c r="DB28">
        <v>230</v>
      </c>
      <c r="DC28">
        <v>4.6399999999999997</v>
      </c>
      <c r="DD28">
        <v>6.4000000000000001E-2</v>
      </c>
      <c r="DE28">
        <v>257</v>
      </c>
      <c r="DF28">
        <v>0.47099999999999997</v>
      </c>
      <c r="DG28">
        <v>6.0000000000000001E-3</v>
      </c>
    </row>
    <row r="29" spans="1:112" x14ac:dyDescent="0.25">
      <c r="A29">
        <v>2004.9580000000001</v>
      </c>
      <c r="B29">
        <v>12</v>
      </c>
      <c r="C29">
        <v>2004</v>
      </c>
      <c r="D29">
        <v>277</v>
      </c>
      <c r="E29">
        <v>28.454000000000001</v>
      </c>
      <c r="F29">
        <v>0.157</v>
      </c>
      <c r="G29">
        <v>298</v>
      </c>
      <c r="H29">
        <v>157.21799999999999</v>
      </c>
      <c r="I29">
        <v>0.56499999999999995</v>
      </c>
      <c r="J29">
        <v>274</v>
      </c>
      <c r="K29">
        <v>16.510999999999999</v>
      </c>
      <c r="L29">
        <v>7.1999999999999995E-2</v>
      </c>
      <c r="M29">
        <v>302</v>
      </c>
      <c r="N29">
        <v>14.558999999999999</v>
      </c>
      <c r="O29">
        <v>4.3999999999999997E-2</v>
      </c>
      <c r="P29">
        <v>131</v>
      </c>
      <c r="Q29">
        <v>513.70299999999997</v>
      </c>
      <c r="R29">
        <v>4.9450000000000003</v>
      </c>
      <c r="S29">
        <v>158</v>
      </c>
      <c r="T29">
        <v>6.9589999999999996</v>
      </c>
      <c r="U29">
        <v>0.13</v>
      </c>
      <c r="V29">
        <v>304</v>
      </c>
      <c r="W29">
        <v>4.2450000000000001</v>
      </c>
      <c r="X29">
        <v>4.3999999999999997E-2</v>
      </c>
      <c r="Y29">
        <v>310</v>
      </c>
      <c r="Z29">
        <v>3.0350000000000001</v>
      </c>
      <c r="AA29">
        <v>4.1000000000000002E-2</v>
      </c>
      <c r="AB29">
        <v>306</v>
      </c>
      <c r="AC29">
        <v>2.0030000000000001</v>
      </c>
      <c r="AD29">
        <v>0.05</v>
      </c>
      <c r="AE29">
        <v>277</v>
      </c>
      <c r="AF29">
        <v>8.343</v>
      </c>
      <c r="AG29">
        <v>0.313</v>
      </c>
      <c r="AH29">
        <v>0</v>
      </c>
      <c r="AI29">
        <v>0</v>
      </c>
      <c r="AJ29">
        <v>0</v>
      </c>
      <c r="AK29">
        <v>249</v>
      </c>
      <c r="AL29">
        <v>0.48399999999999999</v>
      </c>
      <c r="AM29">
        <v>4.9000000000000002E-2</v>
      </c>
      <c r="AN29">
        <v>294</v>
      </c>
      <c r="AO29">
        <v>78.58</v>
      </c>
      <c r="AP29">
        <v>0.124</v>
      </c>
      <c r="AQ29">
        <v>310</v>
      </c>
      <c r="AR29">
        <v>20.233000000000001</v>
      </c>
      <c r="AS29">
        <v>0.28599999999999998</v>
      </c>
      <c r="AT29">
        <v>114</v>
      </c>
      <c r="AU29">
        <v>5.2370000000000001</v>
      </c>
      <c r="AV29">
        <v>0.16600000000000001</v>
      </c>
      <c r="AW29">
        <v>0</v>
      </c>
      <c r="AX29">
        <v>0</v>
      </c>
      <c r="AY29">
        <v>0</v>
      </c>
      <c r="AZ29">
        <v>0</v>
      </c>
      <c r="BA29">
        <v>0</v>
      </c>
      <c r="BB29">
        <v>0</v>
      </c>
      <c r="BC29">
        <v>305</v>
      </c>
      <c r="BD29">
        <v>1.2330000000000001</v>
      </c>
      <c r="BE29">
        <v>1.7999999999999999E-2</v>
      </c>
      <c r="BF29">
        <v>287</v>
      </c>
      <c r="BG29">
        <v>3.1469999999999998</v>
      </c>
      <c r="BH29">
        <v>3.2000000000000001E-2</v>
      </c>
      <c r="BI29">
        <v>0</v>
      </c>
      <c r="BJ29">
        <v>0</v>
      </c>
      <c r="BK29">
        <v>0</v>
      </c>
      <c r="BL29">
        <v>307</v>
      </c>
      <c r="BM29">
        <v>3.552</v>
      </c>
      <c r="BN29">
        <v>2.8000000000000001E-2</v>
      </c>
      <c r="BO29">
        <v>305</v>
      </c>
      <c r="BP29">
        <v>0.38900000000000001</v>
      </c>
      <c r="BQ29">
        <v>1.2E-2</v>
      </c>
      <c r="BR29">
        <v>0</v>
      </c>
      <c r="BS29">
        <v>0</v>
      </c>
      <c r="BT29">
        <v>0</v>
      </c>
      <c r="BU29">
        <v>0</v>
      </c>
      <c r="BV29">
        <v>0</v>
      </c>
      <c r="BW29">
        <v>0</v>
      </c>
      <c r="BX29">
        <v>0</v>
      </c>
      <c r="BY29">
        <v>0</v>
      </c>
      <c r="BZ29">
        <v>0</v>
      </c>
      <c r="CA29">
        <v>0</v>
      </c>
      <c r="CB29">
        <v>0</v>
      </c>
      <c r="CC29">
        <v>0</v>
      </c>
      <c r="CD29">
        <v>305</v>
      </c>
      <c r="CE29">
        <v>8.3629999999999995</v>
      </c>
      <c r="CF29">
        <v>5.5E-2</v>
      </c>
      <c r="CG29">
        <v>302</v>
      </c>
      <c r="CH29">
        <v>16.542000000000002</v>
      </c>
      <c r="CI29">
        <v>0.04</v>
      </c>
      <c r="CJ29">
        <v>0</v>
      </c>
      <c r="CK29">
        <v>0</v>
      </c>
      <c r="CL29">
        <v>0</v>
      </c>
      <c r="CM29">
        <v>0</v>
      </c>
      <c r="CN29">
        <v>0</v>
      </c>
      <c r="CO29">
        <v>0</v>
      </c>
      <c r="CP29">
        <v>0</v>
      </c>
      <c r="CQ29">
        <v>0</v>
      </c>
      <c r="CR29">
        <v>0</v>
      </c>
      <c r="CS29">
        <v>0</v>
      </c>
      <c r="CT29">
        <v>0</v>
      </c>
      <c r="CU29">
        <v>0</v>
      </c>
      <c r="CV29">
        <v>0</v>
      </c>
      <c r="CW29">
        <v>0</v>
      </c>
      <c r="CX29">
        <v>0</v>
      </c>
      <c r="CY29">
        <v>302</v>
      </c>
      <c r="CZ29">
        <v>0.67600000000000005</v>
      </c>
      <c r="DA29">
        <v>4.1000000000000002E-2</v>
      </c>
      <c r="DB29">
        <v>290</v>
      </c>
      <c r="DC29">
        <v>4.6950000000000003</v>
      </c>
      <c r="DD29">
        <v>6.7000000000000004E-2</v>
      </c>
      <c r="DE29">
        <v>305</v>
      </c>
      <c r="DF29">
        <v>0.47099999999999997</v>
      </c>
      <c r="DG29">
        <v>7.0000000000000001E-3</v>
      </c>
    </row>
    <row r="30" spans="1:112" x14ac:dyDescent="0.25">
      <c r="A30">
        <v>2005.0419999999999</v>
      </c>
      <c r="B30">
        <v>1</v>
      </c>
      <c r="C30">
        <v>2005</v>
      </c>
      <c r="D30">
        <v>253</v>
      </c>
      <c r="E30">
        <v>28.552</v>
      </c>
      <c r="F30">
        <v>0.16600000000000001</v>
      </c>
      <c r="G30">
        <v>291</v>
      </c>
      <c r="H30">
        <v>157.11799999999999</v>
      </c>
      <c r="I30">
        <v>0.58299999999999996</v>
      </c>
      <c r="J30">
        <v>303</v>
      </c>
      <c r="K30">
        <v>16.471</v>
      </c>
      <c r="L30">
        <v>7.6999999999999999E-2</v>
      </c>
      <c r="M30">
        <v>300</v>
      </c>
      <c r="N30">
        <v>14.555999999999999</v>
      </c>
      <c r="O30">
        <v>4.7E-2</v>
      </c>
      <c r="P30">
        <v>135</v>
      </c>
      <c r="Q30">
        <v>503.14800000000002</v>
      </c>
      <c r="R30">
        <v>3.6720000000000002</v>
      </c>
      <c r="S30">
        <v>174</v>
      </c>
      <c r="T30">
        <v>6.9989999999999997</v>
      </c>
      <c r="U30">
        <v>0.13600000000000001</v>
      </c>
      <c r="V30">
        <v>316</v>
      </c>
      <c r="W30">
        <v>4.2409999999999997</v>
      </c>
      <c r="X30">
        <v>4.5999999999999999E-2</v>
      </c>
      <c r="Y30">
        <v>321</v>
      </c>
      <c r="Z30">
        <v>3.02</v>
      </c>
      <c r="AA30">
        <v>4.2999999999999997E-2</v>
      </c>
      <c r="AB30">
        <v>316</v>
      </c>
      <c r="AC30">
        <v>1.93</v>
      </c>
      <c r="AD30">
        <v>4.3999999999999997E-2</v>
      </c>
      <c r="AE30">
        <v>281</v>
      </c>
      <c r="AF30">
        <v>7.593</v>
      </c>
      <c r="AG30">
        <v>0.26200000000000001</v>
      </c>
      <c r="AH30">
        <v>0</v>
      </c>
      <c r="AI30">
        <v>0</v>
      </c>
      <c r="AJ30">
        <v>0</v>
      </c>
      <c r="AK30">
        <v>240</v>
      </c>
      <c r="AL30">
        <v>0.38300000000000001</v>
      </c>
      <c r="AM30">
        <v>0.03</v>
      </c>
      <c r="AN30">
        <v>306</v>
      </c>
      <c r="AO30">
        <v>78.477000000000004</v>
      </c>
      <c r="AP30">
        <v>0.13</v>
      </c>
      <c r="AQ30">
        <v>319</v>
      </c>
      <c r="AR30">
        <v>19.728999999999999</v>
      </c>
      <c r="AS30">
        <v>0.34799999999999998</v>
      </c>
      <c r="AT30">
        <v>118</v>
      </c>
      <c r="AU30">
        <v>4.7270000000000003</v>
      </c>
      <c r="AV30">
        <v>0.246</v>
      </c>
      <c r="AW30">
        <v>0</v>
      </c>
      <c r="AX30">
        <v>0</v>
      </c>
      <c r="AY30">
        <v>0</v>
      </c>
      <c r="AZ30">
        <v>0</v>
      </c>
      <c r="BA30">
        <v>0</v>
      </c>
      <c r="BB30">
        <v>0</v>
      </c>
      <c r="BC30">
        <v>320</v>
      </c>
      <c r="BD30">
        <v>1.236</v>
      </c>
      <c r="BE30">
        <v>1.9E-2</v>
      </c>
      <c r="BF30">
        <v>271</v>
      </c>
      <c r="BG30">
        <v>3.1720000000000002</v>
      </c>
      <c r="BH30">
        <v>3.5999999999999997E-2</v>
      </c>
      <c r="BI30">
        <v>0</v>
      </c>
      <c r="BJ30">
        <v>0</v>
      </c>
      <c r="BK30">
        <v>0</v>
      </c>
      <c r="BL30">
        <v>314</v>
      </c>
      <c r="BM30">
        <v>3.5630000000000002</v>
      </c>
      <c r="BN30">
        <v>0.03</v>
      </c>
      <c r="BO30">
        <v>322</v>
      </c>
      <c r="BP30">
        <v>0.39</v>
      </c>
      <c r="BQ30">
        <v>1.0999999999999999E-2</v>
      </c>
      <c r="BR30">
        <v>0</v>
      </c>
      <c r="BS30">
        <v>0</v>
      </c>
      <c r="BT30">
        <v>0</v>
      </c>
      <c r="BU30">
        <v>0</v>
      </c>
      <c r="BV30">
        <v>0</v>
      </c>
      <c r="BW30">
        <v>0</v>
      </c>
      <c r="BX30">
        <v>0</v>
      </c>
      <c r="BY30">
        <v>0</v>
      </c>
      <c r="BZ30">
        <v>0</v>
      </c>
      <c r="CA30">
        <v>0</v>
      </c>
      <c r="CB30">
        <v>0</v>
      </c>
      <c r="CC30">
        <v>0</v>
      </c>
      <c r="CD30">
        <v>318</v>
      </c>
      <c r="CE30">
        <v>8.3539999999999992</v>
      </c>
      <c r="CF30">
        <v>5.7000000000000002E-2</v>
      </c>
      <c r="CG30">
        <v>318</v>
      </c>
      <c r="CH30">
        <v>16.535</v>
      </c>
      <c r="CI30">
        <v>4.2999999999999997E-2</v>
      </c>
      <c r="CJ30">
        <v>0</v>
      </c>
      <c r="CK30">
        <v>0</v>
      </c>
      <c r="CL30">
        <v>0</v>
      </c>
      <c r="CM30">
        <v>0</v>
      </c>
      <c r="CN30">
        <v>0</v>
      </c>
      <c r="CO30">
        <v>0</v>
      </c>
      <c r="CP30">
        <v>0</v>
      </c>
      <c r="CQ30">
        <v>0</v>
      </c>
      <c r="CR30">
        <v>0</v>
      </c>
      <c r="CS30">
        <v>0</v>
      </c>
      <c r="CT30">
        <v>0</v>
      </c>
      <c r="CU30">
        <v>0</v>
      </c>
      <c r="CV30">
        <v>0</v>
      </c>
      <c r="CW30">
        <v>0</v>
      </c>
      <c r="CX30">
        <v>0</v>
      </c>
      <c r="CY30">
        <v>302</v>
      </c>
      <c r="CZ30">
        <v>0.68300000000000005</v>
      </c>
      <c r="DA30">
        <v>4.4999999999999998E-2</v>
      </c>
      <c r="DB30">
        <v>285</v>
      </c>
      <c r="DC30">
        <v>4.7450000000000001</v>
      </c>
      <c r="DD30">
        <v>7.2999999999999995E-2</v>
      </c>
      <c r="DE30">
        <v>319</v>
      </c>
      <c r="DF30">
        <v>0.46899999999999997</v>
      </c>
      <c r="DG30">
        <v>6.0000000000000001E-3</v>
      </c>
    </row>
    <row r="31" spans="1:112" x14ac:dyDescent="0.25">
      <c r="A31">
        <v>2005.125</v>
      </c>
      <c r="B31">
        <v>2</v>
      </c>
      <c r="C31">
        <v>2005</v>
      </c>
      <c r="D31">
        <v>237</v>
      </c>
      <c r="E31">
        <v>28.739000000000001</v>
      </c>
      <c r="F31">
        <v>0.19400000000000001</v>
      </c>
      <c r="G31">
        <v>269</v>
      </c>
      <c r="H31">
        <v>157.04900000000001</v>
      </c>
      <c r="I31">
        <v>0.60399999999999998</v>
      </c>
      <c r="J31">
        <v>267</v>
      </c>
      <c r="K31">
        <v>16.46</v>
      </c>
      <c r="L31">
        <v>7.4999999999999997E-2</v>
      </c>
      <c r="M31">
        <v>267</v>
      </c>
      <c r="N31">
        <v>14.564</v>
      </c>
      <c r="O31">
        <v>4.9000000000000002E-2</v>
      </c>
      <c r="P31">
        <v>117</v>
      </c>
      <c r="Q31">
        <v>496.41199999999998</v>
      </c>
      <c r="R31">
        <v>3.9289999999999998</v>
      </c>
      <c r="S31">
        <v>182</v>
      </c>
      <c r="T31">
        <v>7.0069999999999997</v>
      </c>
      <c r="U31">
        <v>0.14499999999999999</v>
      </c>
      <c r="V31">
        <v>272</v>
      </c>
      <c r="W31">
        <v>4.242</v>
      </c>
      <c r="X31">
        <v>4.8000000000000001E-2</v>
      </c>
      <c r="Y31">
        <v>267</v>
      </c>
      <c r="Z31">
        <v>3.0169999999999999</v>
      </c>
      <c r="AA31">
        <v>4.2000000000000003E-2</v>
      </c>
      <c r="AB31">
        <v>273</v>
      </c>
      <c r="AC31">
        <v>1.907</v>
      </c>
      <c r="AD31">
        <v>4.1000000000000002E-2</v>
      </c>
      <c r="AE31">
        <v>247</v>
      </c>
      <c r="AF31">
        <v>7.2889999999999997</v>
      </c>
      <c r="AG31">
        <v>0.17699999999999999</v>
      </c>
      <c r="AH31">
        <v>0</v>
      </c>
      <c r="AI31">
        <v>0</v>
      </c>
      <c r="AJ31">
        <v>0</v>
      </c>
      <c r="AK31">
        <v>190</v>
      </c>
      <c r="AL31">
        <v>0.33400000000000002</v>
      </c>
      <c r="AM31">
        <v>1.9E-2</v>
      </c>
      <c r="AN31">
        <v>275</v>
      </c>
      <c r="AO31">
        <v>78.326999999999998</v>
      </c>
      <c r="AP31">
        <v>0.13200000000000001</v>
      </c>
      <c r="AQ31">
        <v>277</v>
      </c>
      <c r="AR31">
        <v>19.367000000000001</v>
      </c>
      <c r="AS31">
        <v>0.29099999999999998</v>
      </c>
      <c r="AT31">
        <v>126</v>
      </c>
      <c r="AU31">
        <v>4.4720000000000004</v>
      </c>
      <c r="AV31">
        <v>0.14499999999999999</v>
      </c>
      <c r="AW31">
        <v>0</v>
      </c>
      <c r="AX31">
        <v>0</v>
      </c>
      <c r="AY31">
        <v>0</v>
      </c>
      <c r="AZ31">
        <v>0</v>
      </c>
      <c r="BA31">
        <v>0</v>
      </c>
      <c r="BB31">
        <v>0</v>
      </c>
      <c r="BC31">
        <v>276</v>
      </c>
      <c r="BD31">
        <v>1.24</v>
      </c>
      <c r="BE31">
        <v>1.9E-2</v>
      </c>
      <c r="BF31">
        <v>249</v>
      </c>
      <c r="BG31">
        <v>3.2069999999999999</v>
      </c>
      <c r="BH31">
        <v>3.7999999999999999E-2</v>
      </c>
      <c r="BI31">
        <v>0</v>
      </c>
      <c r="BJ31">
        <v>0</v>
      </c>
      <c r="BK31">
        <v>0</v>
      </c>
      <c r="BL31">
        <v>279</v>
      </c>
      <c r="BM31">
        <v>3.5710000000000002</v>
      </c>
      <c r="BN31">
        <v>2.8000000000000001E-2</v>
      </c>
      <c r="BO31">
        <v>276</v>
      </c>
      <c r="BP31">
        <v>0.39</v>
      </c>
      <c r="BQ31">
        <v>1.0999999999999999E-2</v>
      </c>
      <c r="BR31">
        <v>0</v>
      </c>
      <c r="BS31">
        <v>0</v>
      </c>
      <c r="BT31">
        <v>0</v>
      </c>
      <c r="BU31">
        <v>0</v>
      </c>
      <c r="BV31">
        <v>0</v>
      </c>
      <c r="BW31">
        <v>0</v>
      </c>
      <c r="BX31">
        <v>0</v>
      </c>
      <c r="BY31">
        <v>0</v>
      </c>
      <c r="BZ31">
        <v>0</v>
      </c>
      <c r="CA31">
        <v>0</v>
      </c>
      <c r="CB31">
        <v>0</v>
      </c>
      <c r="CC31">
        <v>0</v>
      </c>
      <c r="CD31">
        <v>276</v>
      </c>
      <c r="CE31">
        <v>8.3529999999999998</v>
      </c>
      <c r="CF31">
        <v>5.6000000000000001E-2</v>
      </c>
      <c r="CG31">
        <v>276</v>
      </c>
      <c r="CH31">
        <v>16.52</v>
      </c>
      <c r="CI31">
        <v>4.1000000000000002E-2</v>
      </c>
      <c r="CJ31">
        <v>0</v>
      </c>
      <c r="CK31">
        <v>0</v>
      </c>
      <c r="CL31">
        <v>0</v>
      </c>
      <c r="CM31">
        <v>0</v>
      </c>
      <c r="CN31">
        <v>0</v>
      </c>
      <c r="CO31">
        <v>0</v>
      </c>
      <c r="CP31">
        <v>0</v>
      </c>
      <c r="CQ31">
        <v>0</v>
      </c>
      <c r="CR31">
        <v>0</v>
      </c>
      <c r="CS31">
        <v>0</v>
      </c>
      <c r="CT31">
        <v>0</v>
      </c>
      <c r="CU31">
        <v>0</v>
      </c>
      <c r="CV31">
        <v>0</v>
      </c>
      <c r="CW31">
        <v>0</v>
      </c>
      <c r="CX31">
        <v>0</v>
      </c>
      <c r="CY31">
        <v>270</v>
      </c>
      <c r="CZ31">
        <v>0.68899999999999995</v>
      </c>
      <c r="DA31">
        <v>4.4999999999999998E-2</v>
      </c>
      <c r="DB31">
        <v>260</v>
      </c>
      <c r="DC31">
        <v>4.8090000000000002</v>
      </c>
      <c r="DD31">
        <v>7.0000000000000007E-2</v>
      </c>
      <c r="DE31">
        <v>273</v>
      </c>
      <c r="DF31">
        <v>0.46800000000000003</v>
      </c>
      <c r="DG31">
        <v>6.0000000000000001E-3</v>
      </c>
    </row>
    <row r="32" spans="1:112" x14ac:dyDescent="0.25">
      <c r="A32">
        <v>2005.2080000000001</v>
      </c>
      <c r="B32">
        <v>3</v>
      </c>
      <c r="C32">
        <v>2005</v>
      </c>
      <c r="D32">
        <v>252</v>
      </c>
      <c r="E32">
        <v>29.254000000000001</v>
      </c>
      <c r="F32">
        <v>0.24199999999999999</v>
      </c>
      <c r="G32">
        <v>289</v>
      </c>
      <c r="H32">
        <v>157.547</v>
      </c>
      <c r="I32">
        <v>0.65</v>
      </c>
      <c r="J32">
        <v>292</v>
      </c>
      <c r="K32">
        <v>16.492000000000001</v>
      </c>
      <c r="L32">
        <v>7.9000000000000001E-2</v>
      </c>
      <c r="M32">
        <v>284</v>
      </c>
      <c r="N32">
        <v>14.631</v>
      </c>
      <c r="O32">
        <v>5.7000000000000002E-2</v>
      </c>
      <c r="P32">
        <v>110</v>
      </c>
      <c r="Q32">
        <v>499.74</v>
      </c>
      <c r="R32">
        <v>6.1130000000000004</v>
      </c>
      <c r="S32">
        <v>190</v>
      </c>
      <c r="T32">
        <v>7.0179999999999998</v>
      </c>
      <c r="U32">
        <v>0.15</v>
      </c>
      <c r="V32">
        <v>302</v>
      </c>
      <c r="W32">
        <v>4.2569999999999997</v>
      </c>
      <c r="X32">
        <v>0.05</v>
      </c>
      <c r="Y32">
        <v>302</v>
      </c>
      <c r="Z32">
        <v>3.0230000000000001</v>
      </c>
      <c r="AA32">
        <v>4.2000000000000003E-2</v>
      </c>
      <c r="AB32">
        <v>293</v>
      </c>
      <c r="AC32">
        <v>1.968</v>
      </c>
      <c r="AD32">
        <v>4.3999999999999997E-2</v>
      </c>
      <c r="AE32">
        <v>278</v>
      </c>
      <c r="AF32">
        <v>7.484</v>
      </c>
      <c r="AG32">
        <v>0.22</v>
      </c>
      <c r="AH32">
        <v>0</v>
      </c>
      <c r="AI32">
        <v>0</v>
      </c>
      <c r="AJ32">
        <v>0</v>
      </c>
      <c r="AK32">
        <v>208</v>
      </c>
      <c r="AL32">
        <v>0.39200000000000002</v>
      </c>
      <c r="AM32">
        <v>0.04</v>
      </c>
      <c r="AN32">
        <v>299</v>
      </c>
      <c r="AO32">
        <v>78.209000000000003</v>
      </c>
      <c r="AP32">
        <v>0.13200000000000001</v>
      </c>
      <c r="AQ32">
        <v>304</v>
      </c>
      <c r="AR32">
        <v>18.917000000000002</v>
      </c>
      <c r="AS32">
        <v>0.26</v>
      </c>
      <c r="AT32">
        <v>85</v>
      </c>
      <c r="AU32">
        <v>4.4710000000000001</v>
      </c>
      <c r="AV32">
        <v>0.17499999999999999</v>
      </c>
      <c r="AW32">
        <v>0</v>
      </c>
      <c r="AX32">
        <v>0</v>
      </c>
      <c r="AY32">
        <v>0</v>
      </c>
      <c r="AZ32">
        <v>0</v>
      </c>
      <c r="BA32">
        <v>0</v>
      </c>
      <c r="BB32">
        <v>0</v>
      </c>
      <c r="BC32">
        <v>302</v>
      </c>
      <c r="BD32">
        <v>1.246</v>
      </c>
      <c r="BE32">
        <v>1.6E-2</v>
      </c>
      <c r="BF32">
        <v>270</v>
      </c>
      <c r="BG32">
        <v>3.28</v>
      </c>
      <c r="BH32">
        <v>4.2999999999999997E-2</v>
      </c>
      <c r="BI32">
        <v>0</v>
      </c>
      <c r="BJ32">
        <v>0</v>
      </c>
      <c r="BK32">
        <v>0</v>
      </c>
      <c r="BL32">
        <v>301</v>
      </c>
      <c r="BM32">
        <v>3.577</v>
      </c>
      <c r="BN32">
        <v>0.03</v>
      </c>
      <c r="BO32">
        <v>303</v>
      </c>
      <c r="BP32">
        <v>0.39900000000000002</v>
      </c>
      <c r="BQ32">
        <v>1.0999999999999999E-2</v>
      </c>
      <c r="BR32">
        <v>0</v>
      </c>
      <c r="BS32">
        <v>0</v>
      </c>
      <c r="BT32">
        <v>0</v>
      </c>
      <c r="BU32">
        <v>0</v>
      </c>
      <c r="BV32">
        <v>0</v>
      </c>
      <c r="BW32">
        <v>0</v>
      </c>
      <c r="BX32">
        <v>0</v>
      </c>
      <c r="BY32">
        <v>0</v>
      </c>
      <c r="BZ32">
        <v>0</v>
      </c>
      <c r="CA32">
        <v>0</v>
      </c>
      <c r="CB32">
        <v>0</v>
      </c>
      <c r="CC32">
        <v>0</v>
      </c>
      <c r="CD32">
        <v>304</v>
      </c>
      <c r="CE32">
        <v>8.3569999999999993</v>
      </c>
      <c r="CF32">
        <v>6.0999999999999999E-2</v>
      </c>
      <c r="CG32">
        <v>300</v>
      </c>
      <c r="CH32">
        <v>16.527000000000001</v>
      </c>
      <c r="CI32">
        <v>0.04</v>
      </c>
      <c r="CJ32">
        <v>0</v>
      </c>
      <c r="CK32">
        <v>0</v>
      </c>
      <c r="CL32">
        <v>0</v>
      </c>
      <c r="CM32">
        <v>0</v>
      </c>
      <c r="CN32">
        <v>0</v>
      </c>
      <c r="CO32">
        <v>0</v>
      </c>
      <c r="CP32">
        <v>0</v>
      </c>
      <c r="CQ32">
        <v>0</v>
      </c>
      <c r="CR32">
        <v>0</v>
      </c>
      <c r="CS32">
        <v>0</v>
      </c>
      <c r="CT32">
        <v>0</v>
      </c>
      <c r="CU32">
        <v>0</v>
      </c>
      <c r="CV32">
        <v>0</v>
      </c>
      <c r="CW32">
        <v>0</v>
      </c>
      <c r="CX32">
        <v>0</v>
      </c>
      <c r="CY32">
        <v>301</v>
      </c>
      <c r="CZ32">
        <v>0.73699999999999999</v>
      </c>
      <c r="DA32">
        <v>5.3999999999999999E-2</v>
      </c>
      <c r="DB32">
        <v>275</v>
      </c>
      <c r="DC32">
        <v>4.8540000000000001</v>
      </c>
      <c r="DD32">
        <v>7.2999999999999995E-2</v>
      </c>
      <c r="DE32">
        <v>301</v>
      </c>
      <c r="DF32">
        <v>0.46600000000000003</v>
      </c>
      <c r="DG32">
        <v>6.0000000000000001E-3</v>
      </c>
    </row>
    <row r="33" spans="1:111" x14ac:dyDescent="0.25">
      <c r="A33">
        <v>2005.2919999999999</v>
      </c>
      <c r="B33">
        <v>4</v>
      </c>
      <c r="C33">
        <v>2005</v>
      </c>
      <c r="D33">
        <v>184</v>
      </c>
      <c r="E33">
        <v>29.774000000000001</v>
      </c>
      <c r="F33">
        <v>0.219</v>
      </c>
      <c r="G33">
        <v>178</v>
      </c>
      <c r="H33">
        <v>158.26900000000001</v>
      </c>
      <c r="I33">
        <v>0.69299999999999995</v>
      </c>
      <c r="J33">
        <v>210</v>
      </c>
      <c r="K33">
        <v>16.593</v>
      </c>
      <c r="L33">
        <v>8.7999999999999995E-2</v>
      </c>
      <c r="M33">
        <v>221</v>
      </c>
      <c r="N33">
        <v>14.694000000000001</v>
      </c>
      <c r="O33">
        <v>5.6000000000000001E-2</v>
      </c>
      <c r="P33">
        <v>99</v>
      </c>
      <c r="Q33">
        <v>511.72300000000001</v>
      </c>
      <c r="R33">
        <v>5.617</v>
      </c>
      <c r="S33">
        <v>129</v>
      </c>
      <c r="T33">
        <v>6.9930000000000003</v>
      </c>
      <c r="U33">
        <v>0.122</v>
      </c>
      <c r="V33">
        <v>236</v>
      </c>
      <c r="W33">
        <v>4.2619999999999996</v>
      </c>
      <c r="X33">
        <v>4.7E-2</v>
      </c>
      <c r="Y33">
        <v>245</v>
      </c>
      <c r="Z33">
        <v>3.0129999999999999</v>
      </c>
      <c r="AA33">
        <v>0.04</v>
      </c>
      <c r="AB33">
        <v>223</v>
      </c>
      <c r="AC33">
        <v>2.0539999999999998</v>
      </c>
      <c r="AD33">
        <v>5.8000000000000003E-2</v>
      </c>
      <c r="AE33">
        <v>174</v>
      </c>
      <c r="AF33">
        <v>8.0709999999999997</v>
      </c>
      <c r="AG33">
        <v>0.27600000000000002</v>
      </c>
      <c r="AH33">
        <v>0</v>
      </c>
      <c r="AI33">
        <v>0</v>
      </c>
      <c r="AJ33">
        <v>0</v>
      </c>
      <c r="AK33">
        <v>125</v>
      </c>
      <c r="AL33">
        <v>0.48799999999999999</v>
      </c>
      <c r="AM33">
        <v>3.4000000000000002E-2</v>
      </c>
      <c r="AN33">
        <v>245</v>
      </c>
      <c r="AO33">
        <v>78.123000000000005</v>
      </c>
      <c r="AP33">
        <v>0.125</v>
      </c>
      <c r="AQ33">
        <v>230</v>
      </c>
      <c r="AR33">
        <v>18.582999999999998</v>
      </c>
      <c r="AS33">
        <v>0.222</v>
      </c>
      <c r="AT33">
        <v>98</v>
      </c>
      <c r="AU33">
        <v>4.9260000000000002</v>
      </c>
      <c r="AV33">
        <v>0.122</v>
      </c>
      <c r="AW33">
        <v>135</v>
      </c>
      <c r="AX33">
        <v>5.4269999999999996</v>
      </c>
      <c r="AY33">
        <v>4.5999999999999999E-2</v>
      </c>
      <c r="AZ33">
        <v>0</v>
      </c>
      <c r="BA33">
        <v>0</v>
      </c>
      <c r="BB33">
        <v>0</v>
      </c>
      <c r="BC33">
        <v>245</v>
      </c>
      <c r="BD33">
        <v>1.2509999999999999</v>
      </c>
      <c r="BE33">
        <v>0.02</v>
      </c>
      <c r="BF33">
        <v>185</v>
      </c>
      <c r="BG33">
        <v>3.3450000000000002</v>
      </c>
      <c r="BH33">
        <v>4.2000000000000003E-2</v>
      </c>
      <c r="BI33">
        <v>0</v>
      </c>
      <c r="BJ33">
        <v>0</v>
      </c>
      <c r="BK33">
        <v>0</v>
      </c>
      <c r="BL33">
        <v>242</v>
      </c>
      <c r="BM33">
        <v>3.585</v>
      </c>
      <c r="BN33">
        <v>0.03</v>
      </c>
      <c r="BO33">
        <v>245</v>
      </c>
      <c r="BP33">
        <v>0.40600000000000003</v>
      </c>
      <c r="BQ33">
        <v>1.0999999999999999E-2</v>
      </c>
      <c r="BR33">
        <v>0</v>
      </c>
      <c r="BS33">
        <v>0</v>
      </c>
      <c r="BT33">
        <v>0</v>
      </c>
      <c r="BU33">
        <v>0</v>
      </c>
      <c r="BV33">
        <v>0</v>
      </c>
      <c r="BW33">
        <v>0</v>
      </c>
      <c r="BX33">
        <v>0</v>
      </c>
      <c r="BY33">
        <v>0</v>
      </c>
      <c r="BZ33">
        <v>0</v>
      </c>
      <c r="CA33">
        <v>0</v>
      </c>
      <c r="CB33">
        <v>0</v>
      </c>
      <c r="CC33">
        <v>0</v>
      </c>
      <c r="CD33">
        <v>251</v>
      </c>
      <c r="CE33">
        <v>8.3550000000000004</v>
      </c>
      <c r="CF33">
        <v>5.6000000000000001E-2</v>
      </c>
      <c r="CG33">
        <v>247</v>
      </c>
      <c r="CH33">
        <v>16.513999999999999</v>
      </c>
      <c r="CI33">
        <v>4.2999999999999997E-2</v>
      </c>
      <c r="CJ33">
        <v>0</v>
      </c>
      <c r="CK33">
        <v>0</v>
      </c>
      <c r="CL33">
        <v>0</v>
      </c>
      <c r="CM33">
        <v>0</v>
      </c>
      <c r="CN33">
        <v>0</v>
      </c>
      <c r="CO33">
        <v>0</v>
      </c>
      <c r="CP33">
        <v>0</v>
      </c>
      <c r="CQ33">
        <v>0</v>
      </c>
      <c r="CR33">
        <v>0</v>
      </c>
      <c r="CS33">
        <v>0</v>
      </c>
      <c r="CT33">
        <v>0</v>
      </c>
      <c r="CU33">
        <v>0</v>
      </c>
      <c r="CV33">
        <v>0</v>
      </c>
      <c r="CW33">
        <v>0</v>
      </c>
      <c r="CX33">
        <v>0</v>
      </c>
      <c r="CY33">
        <v>233</v>
      </c>
      <c r="CZ33">
        <v>0.78400000000000003</v>
      </c>
      <c r="DA33">
        <v>5.0999999999999997E-2</v>
      </c>
      <c r="DB33">
        <v>194</v>
      </c>
      <c r="DC33">
        <v>4.9340000000000002</v>
      </c>
      <c r="DD33">
        <v>8.3000000000000004E-2</v>
      </c>
      <c r="DE33">
        <v>249</v>
      </c>
      <c r="DF33">
        <v>0.46600000000000003</v>
      </c>
      <c r="DG33">
        <v>7.0000000000000001E-3</v>
      </c>
    </row>
    <row r="34" spans="1:111" x14ac:dyDescent="0.25">
      <c r="A34">
        <v>2005.375</v>
      </c>
      <c r="B34">
        <v>5</v>
      </c>
      <c r="C34">
        <v>2005</v>
      </c>
      <c r="D34">
        <v>205</v>
      </c>
      <c r="E34">
        <v>30.164000000000001</v>
      </c>
      <c r="F34">
        <v>0.216</v>
      </c>
      <c r="G34">
        <v>10</v>
      </c>
      <c r="H34">
        <v>159.47200000000001</v>
      </c>
      <c r="I34">
        <v>0.70199999999999996</v>
      </c>
      <c r="J34">
        <v>267</v>
      </c>
      <c r="K34">
        <v>16.686</v>
      </c>
      <c r="L34">
        <v>8.7999999999999995E-2</v>
      </c>
      <c r="M34">
        <v>291</v>
      </c>
      <c r="N34">
        <v>14.763</v>
      </c>
      <c r="O34">
        <v>5.8999999999999997E-2</v>
      </c>
      <c r="P34">
        <v>157</v>
      </c>
      <c r="Q34">
        <v>520.298</v>
      </c>
      <c r="R34">
        <v>8.0449999999999999</v>
      </c>
      <c r="S34">
        <v>185</v>
      </c>
      <c r="T34">
        <v>6.9690000000000003</v>
      </c>
      <c r="U34">
        <v>0.15</v>
      </c>
      <c r="V34">
        <v>296</v>
      </c>
      <c r="W34">
        <v>4.2469999999999999</v>
      </c>
      <c r="X34">
        <v>4.8000000000000001E-2</v>
      </c>
      <c r="Y34">
        <v>298</v>
      </c>
      <c r="Z34">
        <v>3.05</v>
      </c>
      <c r="AA34">
        <v>4.7E-2</v>
      </c>
      <c r="AB34">
        <v>277</v>
      </c>
      <c r="AC34">
        <v>2.125</v>
      </c>
      <c r="AD34">
        <v>5.2999999999999999E-2</v>
      </c>
      <c r="AE34">
        <v>176</v>
      </c>
      <c r="AF34">
        <v>8.6950000000000003</v>
      </c>
      <c r="AG34">
        <v>0.374</v>
      </c>
      <c r="AH34">
        <v>0</v>
      </c>
      <c r="AI34">
        <v>0</v>
      </c>
      <c r="AJ34">
        <v>0</v>
      </c>
      <c r="AK34">
        <v>164</v>
      </c>
      <c r="AL34">
        <v>0.59799999999999998</v>
      </c>
      <c r="AM34">
        <v>4.7E-2</v>
      </c>
      <c r="AN34">
        <v>301</v>
      </c>
      <c r="AO34">
        <v>78.317999999999998</v>
      </c>
      <c r="AP34">
        <v>0.20300000000000001</v>
      </c>
      <c r="AQ34">
        <v>308</v>
      </c>
      <c r="AR34">
        <v>18.449000000000002</v>
      </c>
      <c r="AS34">
        <v>0.223</v>
      </c>
      <c r="AT34">
        <v>172</v>
      </c>
      <c r="AU34">
        <v>5.2489999999999997</v>
      </c>
      <c r="AV34">
        <v>0.24299999999999999</v>
      </c>
      <c r="AW34">
        <v>300</v>
      </c>
      <c r="AX34">
        <v>5.4450000000000003</v>
      </c>
      <c r="AY34">
        <v>4.8000000000000001E-2</v>
      </c>
      <c r="AZ34">
        <v>200</v>
      </c>
      <c r="BA34">
        <v>0.13</v>
      </c>
      <c r="BB34">
        <v>1.7000000000000001E-2</v>
      </c>
      <c r="BC34">
        <v>299</v>
      </c>
      <c r="BD34">
        <v>1.26</v>
      </c>
      <c r="BE34">
        <v>1.9E-2</v>
      </c>
      <c r="BF34">
        <v>228</v>
      </c>
      <c r="BG34">
        <v>3.4089999999999998</v>
      </c>
      <c r="BH34">
        <v>4.5999999999999999E-2</v>
      </c>
      <c r="BI34">
        <v>0</v>
      </c>
      <c r="BJ34">
        <v>0</v>
      </c>
      <c r="BK34">
        <v>0</v>
      </c>
      <c r="BL34">
        <v>293</v>
      </c>
      <c r="BM34">
        <v>3.589</v>
      </c>
      <c r="BN34">
        <v>2.9000000000000001E-2</v>
      </c>
      <c r="BO34">
        <v>306</v>
      </c>
      <c r="BP34">
        <v>0.40300000000000002</v>
      </c>
      <c r="BQ34">
        <v>1.0999999999999999E-2</v>
      </c>
      <c r="BR34">
        <v>0</v>
      </c>
      <c r="BS34">
        <v>0</v>
      </c>
      <c r="BT34">
        <v>0</v>
      </c>
      <c r="BU34">
        <v>0</v>
      </c>
      <c r="BV34">
        <v>0</v>
      </c>
      <c r="BW34">
        <v>0</v>
      </c>
      <c r="BX34">
        <v>0</v>
      </c>
      <c r="BY34">
        <v>0</v>
      </c>
      <c r="BZ34">
        <v>0</v>
      </c>
      <c r="CA34">
        <v>0</v>
      </c>
      <c r="CB34">
        <v>0</v>
      </c>
      <c r="CC34">
        <v>0</v>
      </c>
      <c r="CD34">
        <v>301</v>
      </c>
      <c r="CE34">
        <v>8.343</v>
      </c>
      <c r="CF34">
        <v>5.8999999999999997E-2</v>
      </c>
      <c r="CG34">
        <v>302</v>
      </c>
      <c r="CH34">
        <v>16.513999999999999</v>
      </c>
      <c r="CI34">
        <v>4.3999999999999997E-2</v>
      </c>
      <c r="CJ34">
        <v>0</v>
      </c>
      <c r="CK34">
        <v>0</v>
      </c>
      <c r="CL34">
        <v>0</v>
      </c>
      <c r="CM34">
        <v>0</v>
      </c>
      <c r="CN34">
        <v>0</v>
      </c>
      <c r="CO34">
        <v>0</v>
      </c>
      <c r="CP34">
        <v>0</v>
      </c>
      <c r="CQ34">
        <v>0</v>
      </c>
      <c r="CR34">
        <v>0</v>
      </c>
      <c r="CS34">
        <v>0</v>
      </c>
      <c r="CT34">
        <v>0</v>
      </c>
      <c r="CU34">
        <v>0</v>
      </c>
      <c r="CV34">
        <v>0</v>
      </c>
      <c r="CW34">
        <v>0</v>
      </c>
      <c r="CX34">
        <v>0</v>
      </c>
      <c r="CY34">
        <v>270</v>
      </c>
      <c r="CZ34">
        <v>0.82599999999999996</v>
      </c>
      <c r="DA34">
        <v>5.7000000000000002E-2</v>
      </c>
      <c r="DB34">
        <v>243</v>
      </c>
      <c r="DC34">
        <v>5.0149999999999997</v>
      </c>
      <c r="DD34">
        <v>8.3000000000000004E-2</v>
      </c>
      <c r="DE34">
        <v>293</v>
      </c>
      <c r="DF34">
        <v>0.46800000000000003</v>
      </c>
      <c r="DG34">
        <v>6.0000000000000001E-3</v>
      </c>
    </row>
    <row r="35" spans="1:111" x14ac:dyDescent="0.25">
      <c r="A35">
        <v>2005.4580000000001</v>
      </c>
      <c r="B35">
        <v>6</v>
      </c>
      <c r="C35">
        <v>2005</v>
      </c>
      <c r="D35">
        <v>199</v>
      </c>
      <c r="E35">
        <v>30.696999999999999</v>
      </c>
      <c r="F35">
        <v>0.247</v>
      </c>
      <c r="G35">
        <v>233</v>
      </c>
      <c r="H35">
        <v>160.21700000000001</v>
      </c>
      <c r="I35">
        <v>0.73199999999999998</v>
      </c>
      <c r="J35">
        <v>261</v>
      </c>
      <c r="K35">
        <v>16.771999999999998</v>
      </c>
      <c r="L35">
        <v>9.0999999999999998E-2</v>
      </c>
      <c r="M35">
        <v>268</v>
      </c>
      <c r="N35">
        <v>14.819000000000001</v>
      </c>
      <c r="O35">
        <v>6.5000000000000002E-2</v>
      </c>
      <c r="P35">
        <v>67</v>
      </c>
      <c r="Q35">
        <v>536.11800000000005</v>
      </c>
      <c r="R35">
        <v>9.6229999999999993</v>
      </c>
      <c r="S35">
        <v>169</v>
      </c>
      <c r="T35">
        <v>7.0869999999999997</v>
      </c>
      <c r="U35">
        <v>0.13700000000000001</v>
      </c>
      <c r="V35">
        <v>298</v>
      </c>
      <c r="W35">
        <v>4.2629999999999999</v>
      </c>
      <c r="X35">
        <v>5.1999999999999998E-2</v>
      </c>
      <c r="Y35">
        <v>297</v>
      </c>
      <c r="Z35">
        <v>3.0720000000000001</v>
      </c>
      <c r="AA35">
        <v>4.7E-2</v>
      </c>
      <c r="AB35">
        <v>277</v>
      </c>
      <c r="AC35">
        <v>2.2109999999999999</v>
      </c>
      <c r="AD35">
        <v>5.5E-2</v>
      </c>
      <c r="AE35">
        <v>0</v>
      </c>
      <c r="AF35">
        <v>0</v>
      </c>
      <c r="AG35">
        <v>0</v>
      </c>
      <c r="AH35">
        <v>0</v>
      </c>
      <c r="AI35">
        <v>0</v>
      </c>
      <c r="AJ35">
        <v>0</v>
      </c>
      <c r="AK35">
        <v>97</v>
      </c>
      <c r="AL35">
        <v>0.71799999999999997</v>
      </c>
      <c r="AM35">
        <v>5.2999999999999999E-2</v>
      </c>
      <c r="AN35">
        <v>293</v>
      </c>
      <c r="AO35">
        <v>78.412999999999997</v>
      </c>
      <c r="AP35">
        <v>0.13</v>
      </c>
      <c r="AQ35">
        <v>296</v>
      </c>
      <c r="AR35">
        <v>18.286000000000001</v>
      </c>
      <c r="AS35">
        <v>0.20399999999999999</v>
      </c>
      <c r="AT35">
        <v>43</v>
      </c>
      <c r="AU35">
        <v>5.6740000000000004</v>
      </c>
      <c r="AV35">
        <v>0.23400000000000001</v>
      </c>
      <c r="AW35">
        <v>285</v>
      </c>
      <c r="AX35">
        <v>5.4729999999999999</v>
      </c>
      <c r="AY35">
        <v>4.4999999999999998E-2</v>
      </c>
      <c r="AZ35">
        <v>288</v>
      </c>
      <c r="BA35">
        <v>0.13700000000000001</v>
      </c>
      <c r="BB35">
        <v>1.7999999999999999E-2</v>
      </c>
      <c r="BC35">
        <v>300</v>
      </c>
      <c r="BD35">
        <v>1.2609999999999999</v>
      </c>
      <c r="BE35">
        <v>0.02</v>
      </c>
      <c r="BF35">
        <v>210</v>
      </c>
      <c r="BG35">
        <v>3.492</v>
      </c>
      <c r="BH35">
        <v>4.2999999999999997E-2</v>
      </c>
      <c r="BI35">
        <v>0</v>
      </c>
      <c r="BJ35">
        <v>0</v>
      </c>
      <c r="BK35">
        <v>0</v>
      </c>
      <c r="BL35">
        <v>290</v>
      </c>
      <c r="BM35">
        <v>3.5910000000000002</v>
      </c>
      <c r="BN35">
        <v>0.03</v>
      </c>
      <c r="BO35">
        <v>286</v>
      </c>
      <c r="BP35">
        <v>0.40699999999999997</v>
      </c>
      <c r="BQ35">
        <v>1.2E-2</v>
      </c>
      <c r="BR35">
        <v>0</v>
      </c>
      <c r="BS35">
        <v>0</v>
      </c>
      <c r="BT35">
        <v>0</v>
      </c>
      <c r="BU35">
        <v>0</v>
      </c>
      <c r="BV35">
        <v>0</v>
      </c>
      <c r="BW35">
        <v>0</v>
      </c>
      <c r="BX35">
        <v>0</v>
      </c>
      <c r="BY35">
        <v>0</v>
      </c>
      <c r="BZ35">
        <v>0</v>
      </c>
      <c r="CA35">
        <v>0</v>
      </c>
      <c r="CB35">
        <v>0</v>
      </c>
      <c r="CC35">
        <v>0</v>
      </c>
      <c r="CD35">
        <v>297</v>
      </c>
      <c r="CE35">
        <v>8.3460000000000001</v>
      </c>
      <c r="CF35">
        <v>5.7000000000000002E-2</v>
      </c>
      <c r="CG35">
        <v>301</v>
      </c>
      <c r="CH35">
        <v>16.515000000000001</v>
      </c>
      <c r="CI35">
        <v>4.3999999999999997E-2</v>
      </c>
      <c r="CJ35">
        <v>0</v>
      </c>
      <c r="CK35">
        <v>0</v>
      </c>
      <c r="CL35">
        <v>0</v>
      </c>
      <c r="CM35">
        <v>0</v>
      </c>
      <c r="CN35">
        <v>0</v>
      </c>
      <c r="CO35">
        <v>0</v>
      </c>
      <c r="CP35">
        <v>0</v>
      </c>
      <c r="CQ35">
        <v>0</v>
      </c>
      <c r="CR35">
        <v>0</v>
      </c>
      <c r="CS35">
        <v>0</v>
      </c>
      <c r="CT35">
        <v>0</v>
      </c>
      <c r="CU35">
        <v>0</v>
      </c>
      <c r="CV35">
        <v>0</v>
      </c>
      <c r="CW35">
        <v>0</v>
      </c>
      <c r="CX35">
        <v>0</v>
      </c>
      <c r="CY35">
        <v>263</v>
      </c>
      <c r="CZ35">
        <v>0.86699999999999999</v>
      </c>
      <c r="DA35">
        <v>5.5E-2</v>
      </c>
      <c r="DB35">
        <v>226</v>
      </c>
      <c r="DC35">
        <v>5.1070000000000002</v>
      </c>
      <c r="DD35">
        <v>8.1000000000000003E-2</v>
      </c>
      <c r="DE35">
        <v>302</v>
      </c>
      <c r="DF35">
        <v>0.47</v>
      </c>
      <c r="DG35">
        <v>6.0000000000000001E-3</v>
      </c>
    </row>
    <row r="36" spans="1:111" x14ac:dyDescent="0.25">
      <c r="A36">
        <v>2005.5419999999999</v>
      </c>
      <c r="B36">
        <v>7</v>
      </c>
      <c r="C36">
        <v>2005</v>
      </c>
      <c r="D36">
        <v>179</v>
      </c>
      <c r="E36">
        <v>30.934999999999999</v>
      </c>
      <c r="F36">
        <v>0.218</v>
      </c>
      <c r="G36">
        <v>209</v>
      </c>
      <c r="H36">
        <v>160.62100000000001</v>
      </c>
      <c r="I36">
        <v>0.68100000000000005</v>
      </c>
      <c r="J36">
        <v>130</v>
      </c>
      <c r="K36">
        <v>16.777999999999999</v>
      </c>
      <c r="L36">
        <v>9.9000000000000005E-2</v>
      </c>
      <c r="M36">
        <v>234</v>
      </c>
      <c r="N36">
        <v>14.87</v>
      </c>
      <c r="O36">
        <v>6.4000000000000001E-2</v>
      </c>
      <c r="P36">
        <v>110</v>
      </c>
      <c r="Q36">
        <v>542.41</v>
      </c>
      <c r="R36">
        <v>7.2210000000000001</v>
      </c>
      <c r="S36">
        <v>163</v>
      </c>
      <c r="T36">
        <v>6.9269999999999996</v>
      </c>
      <c r="U36">
        <v>0.16700000000000001</v>
      </c>
      <c r="V36">
        <v>240</v>
      </c>
      <c r="W36">
        <v>4.2670000000000003</v>
      </c>
      <c r="X36">
        <v>4.7E-2</v>
      </c>
      <c r="Y36">
        <v>235</v>
      </c>
      <c r="Z36">
        <v>3.0739999999999998</v>
      </c>
      <c r="AA36">
        <v>4.7E-2</v>
      </c>
      <c r="AB36">
        <v>239</v>
      </c>
      <c r="AC36">
        <v>2.274</v>
      </c>
      <c r="AD36">
        <v>6.0999999999999999E-2</v>
      </c>
      <c r="AE36">
        <v>0</v>
      </c>
      <c r="AF36">
        <v>0</v>
      </c>
      <c r="AG36">
        <v>0</v>
      </c>
      <c r="AH36">
        <v>0</v>
      </c>
      <c r="AI36">
        <v>0</v>
      </c>
      <c r="AJ36">
        <v>0</v>
      </c>
      <c r="AK36">
        <v>130</v>
      </c>
      <c r="AL36">
        <v>0.81299999999999994</v>
      </c>
      <c r="AM36">
        <v>3.6999999999999998E-2</v>
      </c>
      <c r="AN36">
        <v>225</v>
      </c>
      <c r="AO36">
        <v>78.350999999999999</v>
      </c>
      <c r="AP36">
        <v>0.14199999999999999</v>
      </c>
      <c r="AQ36">
        <v>240</v>
      </c>
      <c r="AR36">
        <v>18.132999999999999</v>
      </c>
      <c r="AS36">
        <v>0.21</v>
      </c>
      <c r="AT36">
        <v>89</v>
      </c>
      <c r="AU36">
        <v>6.09</v>
      </c>
      <c r="AV36">
        <v>0.21199999999999999</v>
      </c>
      <c r="AW36">
        <v>239</v>
      </c>
      <c r="AX36">
        <v>5.4870000000000001</v>
      </c>
      <c r="AY36">
        <v>4.9000000000000002E-2</v>
      </c>
      <c r="AZ36">
        <v>233</v>
      </c>
      <c r="BA36">
        <v>0.14399999999999999</v>
      </c>
      <c r="BB36">
        <v>1.7999999999999999E-2</v>
      </c>
      <c r="BC36">
        <v>238</v>
      </c>
      <c r="BD36">
        <v>1.2649999999999999</v>
      </c>
      <c r="BE36">
        <v>2.1999999999999999E-2</v>
      </c>
      <c r="BF36">
        <v>194</v>
      </c>
      <c r="BG36">
        <v>3.5289999999999999</v>
      </c>
      <c r="BH36">
        <v>4.4999999999999998E-2</v>
      </c>
      <c r="BI36">
        <v>0</v>
      </c>
      <c r="BJ36">
        <v>0</v>
      </c>
      <c r="BK36">
        <v>0</v>
      </c>
      <c r="BL36">
        <v>237</v>
      </c>
      <c r="BM36">
        <v>3.59</v>
      </c>
      <c r="BN36">
        <v>3.4000000000000002E-2</v>
      </c>
      <c r="BO36">
        <v>240</v>
      </c>
      <c r="BP36">
        <v>0.41</v>
      </c>
      <c r="BQ36">
        <v>1.2E-2</v>
      </c>
      <c r="BR36">
        <v>0</v>
      </c>
      <c r="BS36">
        <v>0</v>
      </c>
      <c r="BT36">
        <v>0</v>
      </c>
      <c r="BU36">
        <v>0</v>
      </c>
      <c r="BV36">
        <v>0</v>
      </c>
      <c r="BW36">
        <v>0</v>
      </c>
      <c r="BX36">
        <v>0</v>
      </c>
      <c r="BY36">
        <v>0</v>
      </c>
      <c r="BZ36">
        <v>0</v>
      </c>
      <c r="CA36">
        <v>0</v>
      </c>
      <c r="CB36">
        <v>0</v>
      </c>
      <c r="CC36">
        <v>0</v>
      </c>
      <c r="CD36">
        <v>234</v>
      </c>
      <c r="CE36">
        <v>8.3249999999999993</v>
      </c>
      <c r="CF36">
        <v>6.6000000000000003E-2</v>
      </c>
      <c r="CG36">
        <v>237</v>
      </c>
      <c r="CH36">
        <v>16.498000000000001</v>
      </c>
      <c r="CI36">
        <v>0.05</v>
      </c>
      <c r="CJ36">
        <v>0</v>
      </c>
      <c r="CK36">
        <v>0</v>
      </c>
      <c r="CL36">
        <v>0</v>
      </c>
      <c r="CM36">
        <v>0</v>
      </c>
      <c r="CN36">
        <v>0</v>
      </c>
      <c r="CO36">
        <v>0</v>
      </c>
      <c r="CP36">
        <v>0</v>
      </c>
      <c r="CQ36">
        <v>0</v>
      </c>
      <c r="CR36">
        <v>0</v>
      </c>
      <c r="CS36">
        <v>0</v>
      </c>
      <c r="CT36">
        <v>0</v>
      </c>
      <c r="CU36">
        <v>0</v>
      </c>
      <c r="CV36">
        <v>0</v>
      </c>
      <c r="CW36">
        <v>0</v>
      </c>
      <c r="CX36">
        <v>0</v>
      </c>
      <c r="CY36">
        <v>220</v>
      </c>
      <c r="CZ36">
        <v>0.88500000000000001</v>
      </c>
      <c r="DA36">
        <v>5.8999999999999997E-2</v>
      </c>
      <c r="DB36">
        <v>199</v>
      </c>
      <c r="DC36">
        <v>5.15</v>
      </c>
      <c r="DD36">
        <v>8.4000000000000005E-2</v>
      </c>
      <c r="DE36">
        <v>236</v>
      </c>
      <c r="DF36">
        <v>0.47</v>
      </c>
      <c r="DG36">
        <v>7.0000000000000001E-3</v>
      </c>
    </row>
    <row r="37" spans="1:111" x14ac:dyDescent="0.25">
      <c r="A37">
        <v>2005.625</v>
      </c>
      <c r="B37">
        <v>8</v>
      </c>
      <c r="C37">
        <v>2005</v>
      </c>
      <c r="D37">
        <v>170</v>
      </c>
      <c r="E37">
        <v>31.3</v>
      </c>
      <c r="F37">
        <v>0.221</v>
      </c>
      <c r="G37">
        <v>211</v>
      </c>
      <c r="H37">
        <v>161.27699999999999</v>
      </c>
      <c r="I37">
        <v>0.64100000000000001</v>
      </c>
      <c r="J37">
        <v>210</v>
      </c>
      <c r="K37">
        <v>16.876000000000001</v>
      </c>
      <c r="L37">
        <v>0.104</v>
      </c>
      <c r="M37">
        <v>237</v>
      </c>
      <c r="N37">
        <v>14.945</v>
      </c>
      <c r="O37">
        <v>6.0999999999999999E-2</v>
      </c>
      <c r="P37">
        <v>142</v>
      </c>
      <c r="Q37">
        <v>539.88900000000001</v>
      </c>
      <c r="R37">
        <v>4.2279999999999998</v>
      </c>
      <c r="S37">
        <v>184</v>
      </c>
      <c r="T37">
        <v>6.867</v>
      </c>
      <c r="U37">
        <v>0.152</v>
      </c>
      <c r="V37">
        <v>251</v>
      </c>
      <c r="W37">
        <v>4.2789999999999999</v>
      </c>
      <c r="X37">
        <v>5.3999999999999999E-2</v>
      </c>
      <c r="Y37">
        <v>244</v>
      </c>
      <c r="Z37">
        <v>3.0779999999999998</v>
      </c>
      <c r="AA37">
        <v>4.2999999999999997E-2</v>
      </c>
      <c r="AB37">
        <v>240</v>
      </c>
      <c r="AC37">
        <v>2.3519999999999999</v>
      </c>
      <c r="AD37">
        <v>6.4000000000000001E-2</v>
      </c>
      <c r="AE37">
        <v>0</v>
      </c>
      <c r="AF37">
        <v>0</v>
      </c>
      <c r="AG37">
        <v>0</v>
      </c>
      <c r="AH37">
        <v>0</v>
      </c>
      <c r="AI37">
        <v>0</v>
      </c>
      <c r="AJ37">
        <v>0</v>
      </c>
      <c r="AK37">
        <v>182</v>
      </c>
      <c r="AL37">
        <v>0.877</v>
      </c>
      <c r="AM37">
        <v>2.7E-2</v>
      </c>
      <c r="AN37">
        <v>244</v>
      </c>
      <c r="AO37">
        <v>78.326999999999998</v>
      </c>
      <c r="AP37">
        <v>0.128</v>
      </c>
      <c r="AQ37">
        <v>259</v>
      </c>
      <c r="AR37">
        <v>18.015999999999998</v>
      </c>
      <c r="AS37">
        <v>0.21299999999999999</v>
      </c>
      <c r="AT37">
        <v>145</v>
      </c>
      <c r="AU37">
        <v>6.27</v>
      </c>
      <c r="AV37">
        <v>0.151</v>
      </c>
      <c r="AW37">
        <v>248</v>
      </c>
      <c r="AX37">
        <v>5.5049999999999999</v>
      </c>
      <c r="AY37">
        <v>4.2000000000000003E-2</v>
      </c>
      <c r="AZ37">
        <v>254</v>
      </c>
      <c r="BA37">
        <v>0.151</v>
      </c>
      <c r="BB37">
        <v>1.7000000000000001E-2</v>
      </c>
      <c r="BC37">
        <v>250</v>
      </c>
      <c r="BD37">
        <v>1.274</v>
      </c>
      <c r="BE37">
        <v>2.1000000000000001E-2</v>
      </c>
      <c r="BF37">
        <v>202</v>
      </c>
      <c r="BG37">
        <v>3.5779999999999998</v>
      </c>
      <c r="BH37">
        <v>3.7999999999999999E-2</v>
      </c>
      <c r="BI37">
        <v>0</v>
      </c>
      <c r="BJ37">
        <v>0</v>
      </c>
      <c r="BK37">
        <v>0</v>
      </c>
      <c r="BL37">
        <v>245</v>
      </c>
      <c r="BM37">
        <v>3.6040000000000001</v>
      </c>
      <c r="BN37">
        <v>2.9000000000000001E-2</v>
      </c>
      <c r="BO37">
        <v>257</v>
      </c>
      <c r="BP37">
        <v>0.41399999999999998</v>
      </c>
      <c r="BQ37">
        <v>1.0999999999999999E-2</v>
      </c>
      <c r="BR37">
        <v>0</v>
      </c>
      <c r="BS37">
        <v>0</v>
      </c>
      <c r="BT37">
        <v>0</v>
      </c>
      <c r="BU37">
        <v>0</v>
      </c>
      <c r="BV37">
        <v>0</v>
      </c>
      <c r="BW37">
        <v>0</v>
      </c>
      <c r="BX37">
        <v>0</v>
      </c>
      <c r="BY37">
        <v>0</v>
      </c>
      <c r="BZ37">
        <v>0</v>
      </c>
      <c r="CA37">
        <v>0</v>
      </c>
      <c r="CB37">
        <v>0</v>
      </c>
      <c r="CC37">
        <v>0</v>
      </c>
      <c r="CD37">
        <v>255</v>
      </c>
      <c r="CE37">
        <v>8.3339999999999996</v>
      </c>
      <c r="CF37">
        <v>5.5E-2</v>
      </c>
      <c r="CG37">
        <v>253</v>
      </c>
      <c r="CH37">
        <v>16.504999999999999</v>
      </c>
      <c r="CI37">
        <v>4.2999999999999997E-2</v>
      </c>
      <c r="CJ37">
        <v>0</v>
      </c>
      <c r="CK37">
        <v>0</v>
      </c>
      <c r="CL37">
        <v>0</v>
      </c>
      <c r="CM37">
        <v>0</v>
      </c>
      <c r="CN37">
        <v>0</v>
      </c>
      <c r="CO37">
        <v>0</v>
      </c>
      <c r="CP37">
        <v>0</v>
      </c>
      <c r="CQ37">
        <v>0</v>
      </c>
      <c r="CR37">
        <v>0</v>
      </c>
      <c r="CS37">
        <v>0</v>
      </c>
      <c r="CT37">
        <v>0</v>
      </c>
      <c r="CU37">
        <v>0</v>
      </c>
      <c r="CV37">
        <v>0</v>
      </c>
      <c r="CW37">
        <v>0</v>
      </c>
      <c r="CX37">
        <v>0</v>
      </c>
      <c r="CY37">
        <v>235</v>
      </c>
      <c r="CZ37">
        <v>0.92</v>
      </c>
      <c r="DA37">
        <v>5.8999999999999997E-2</v>
      </c>
      <c r="DB37">
        <v>218</v>
      </c>
      <c r="DC37">
        <v>5.21</v>
      </c>
      <c r="DD37">
        <v>7.1999999999999995E-2</v>
      </c>
      <c r="DE37">
        <v>253</v>
      </c>
      <c r="DF37">
        <v>0.47099999999999997</v>
      </c>
      <c r="DG37">
        <v>6.0000000000000001E-3</v>
      </c>
    </row>
    <row r="38" spans="1:111" x14ac:dyDescent="0.25">
      <c r="A38">
        <v>2005.7080000000001</v>
      </c>
      <c r="B38">
        <v>9</v>
      </c>
      <c r="C38">
        <v>2005</v>
      </c>
      <c r="D38">
        <v>228</v>
      </c>
      <c r="E38">
        <v>31.68</v>
      </c>
      <c r="F38">
        <v>0.19900000000000001</v>
      </c>
      <c r="G38">
        <v>241</v>
      </c>
      <c r="H38">
        <v>161.78700000000001</v>
      </c>
      <c r="I38">
        <v>0.63800000000000001</v>
      </c>
      <c r="J38">
        <v>264</v>
      </c>
      <c r="K38">
        <v>16.954999999999998</v>
      </c>
      <c r="L38">
        <v>8.7999999999999995E-2</v>
      </c>
      <c r="M38">
        <v>297</v>
      </c>
      <c r="N38">
        <v>14.994</v>
      </c>
      <c r="O38">
        <v>5.8000000000000003E-2</v>
      </c>
      <c r="P38">
        <v>73</v>
      </c>
      <c r="Q38">
        <v>539.399</v>
      </c>
      <c r="R38">
        <v>5.0129999999999999</v>
      </c>
      <c r="S38">
        <v>152</v>
      </c>
      <c r="T38">
        <v>7.0350000000000001</v>
      </c>
      <c r="U38">
        <v>0.11700000000000001</v>
      </c>
      <c r="V38">
        <v>254</v>
      </c>
      <c r="W38">
        <v>4.2960000000000003</v>
      </c>
      <c r="X38">
        <v>4.7E-2</v>
      </c>
      <c r="Y38">
        <v>267</v>
      </c>
      <c r="Z38">
        <v>3.0840000000000001</v>
      </c>
      <c r="AA38">
        <v>3.9E-2</v>
      </c>
      <c r="AB38">
        <v>293</v>
      </c>
      <c r="AC38">
        <v>2.423</v>
      </c>
      <c r="AD38">
        <v>6.6000000000000003E-2</v>
      </c>
      <c r="AE38">
        <v>96</v>
      </c>
      <c r="AF38">
        <v>10.574999999999999</v>
      </c>
      <c r="AG38">
        <v>0.128</v>
      </c>
      <c r="AH38">
        <v>0</v>
      </c>
      <c r="AI38">
        <v>0</v>
      </c>
      <c r="AJ38">
        <v>0</v>
      </c>
      <c r="AK38">
        <v>190</v>
      </c>
      <c r="AL38">
        <v>0.85099999999999998</v>
      </c>
      <c r="AM38">
        <v>2.9000000000000001E-2</v>
      </c>
      <c r="AN38">
        <v>294</v>
      </c>
      <c r="AO38">
        <v>78.375</v>
      </c>
      <c r="AP38">
        <v>0.13100000000000001</v>
      </c>
      <c r="AQ38">
        <v>303</v>
      </c>
      <c r="AR38">
        <v>17.838000000000001</v>
      </c>
      <c r="AS38">
        <v>0.217</v>
      </c>
      <c r="AT38">
        <v>102</v>
      </c>
      <c r="AU38">
        <v>6.319</v>
      </c>
      <c r="AV38">
        <v>0.152</v>
      </c>
      <c r="AW38">
        <v>299</v>
      </c>
      <c r="AX38">
        <v>5.524</v>
      </c>
      <c r="AY38">
        <v>3.3000000000000002E-2</v>
      </c>
      <c r="AZ38">
        <v>150</v>
      </c>
      <c r="BA38">
        <v>0.154</v>
      </c>
      <c r="BB38">
        <v>1.7999999999999999E-2</v>
      </c>
      <c r="BC38">
        <v>315</v>
      </c>
      <c r="BD38">
        <v>1.2749999999999999</v>
      </c>
      <c r="BE38">
        <v>1.7999999999999999E-2</v>
      </c>
      <c r="BF38">
        <v>111</v>
      </c>
      <c r="BG38">
        <v>3.6080000000000001</v>
      </c>
      <c r="BH38">
        <v>3.3000000000000002E-2</v>
      </c>
      <c r="BI38">
        <v>0</v>
      </c>
      <c r="BJ38">
        <v>0</v>
      </c>
      <c r="BK38">
        <v>0</v>
      </c>
      <c r="BL38">
        <v>299</v>
      </c>
      <c r="BM38">
        <v>3.6059999999999999</v>
      </c>
      <c r="BN38">
        <v>2.9000000000000001E-2</v>
      </c>
      <c r="BO38">
        <v>310</v>
      </c>
      <c r="BP38">
        <v>0.42</v>
      </c>
      <c r="BQ38">
        <v>1.0999999999999999E-2</v>
      </c>
      <c r="BR38">
        <v>0</v>
      </c>
      <c r="BS38">
        <v>0</v>
      </c>
      <c r="BT38">
        <v>0</v>
      </c>
      <c r="BU38">
        <v>0</v>
      </c>
      <c r="BV38">
        <v>0</v>
      </c>
      <c r="BW38">
        <v>0</v>
      </c>
      <c r="BX38">
        <v>0</v>
      </c>
      <c r="BY38">
        <v>0</v>
      </c>
      <c r="BZ38">
        <v>0</v>
      </c>
      <c r="CA38">
        <v>0</v>
      </c>
      <c r="CB38">
        <v>0</v>
      </c>
      <c r="CC38">
        <v>0</v>
      </c>
      <c r="CD38">
        <v>293</v>
      </c>
      <c r="CE38">
        <v>8.3279999999999994</v>
      </c>
      <c r="CF38">
        <v>6.2E-2</v>
      </c>
      <c r="CG38">
        <v>304</v>
      </c>
      <c r="CH38">
        <v>16.518000000000001</v>
      </c>
      <c r="CI38">
        <v>4.9000000000000002E-2</v>
      </c>
      <c r="CJ38">
        <v>0</v>
      </c>
      <c r="CK38">
        <v>0</v>
      </c>
      <c r="CL38">
        <v>0</v>
      </c>
      <c r="CM38">
        <v>0</v>
      </c>
      <c r="CN38">
        <v>0</v>
      </c>
      <c r="CO38">
        <v>0</v>
      </c>
      <c r="CP38">
        <v>0</v>
      </c>
      <c r="CQ38">
        <v>0</v>
      </c>
      <c r="CR38">
        <v>0</v>
      </c>
      <c r="CS38">
        <v>0</v>
      </c>
      <c r="CT38">
        <v>0</v>
      </c>
      <c r="CU38">
        <v>0</v>
      </c>
      <c r="CV38">
        <v>0</v>
      </c>
      <c r="CW38">
        <v>0</v>
      </c>
      <c r="CX38">
        <v>0</v>
      </c>
      <c r="CY38">
        <v>281</v>
      </c>
      <c r="CZ38">
        <v>0.92200000000000004</v>
      </c>
      <c r="DA38">
        <v>6.5000000000000002E-2</v>
      </c>
      <c r="DB38">
        <v>251</v>
      </c>
      <c r="DC38">
        <v>5.274</v>
      </c>
      <c r="DD38">
        <v>8.3000000000000004E-2</v>
      </c>
      <c r="DE38">
        <v>303</v>
      </c>
      <c r="DF38">
        <v>0.47199999999999998</v>
      </c>
      <c r="DG38">
        <v>6.0000000000000001E-3</v>
      </c>
    </row>
    <row r="39" spans="1:111" x14ac:dyDescent="0.25">
      <c r="A39">
        <v>2005.7919999999999</v>
      </c>
      <c r="B39">
        <v>10</v>
      </c>
      <c r="C39">
        <v>2005</v>
      </c>
      <c r="D39">
        <v>230</v>
      </c>
      <c r="E39">
        <v>32.06</v>
      </c>
      <c r="F39">
        <v>0.216</v>
      </c>
      <c r="G39">
        <v>271</v>
      </c>
      <c r="H39">
        <v>162.23099999999999</v>
      </c>
      <c r="I39">
        <v>0.68700000000000006</v>
      </c>
      <c r="J39">
        <v>291</v>
      </c>
      <c r="K39">
        <v>16.963000000000001</v>
      </c>
      <c r="L39">
        <v>8.2000000000000003E-2</v>
      </c>
      <c r="M39">
        <v>303</v>
      </c>
      <c r="N39">
        <v>15.057</v>
      </c>
      <c r="O39">
        <v>5.7000000000000002E-2</v>
      </c>
      <c r="P39">
        <v>137</v>
      </c>
      <c r="Q39">
        <v>535.94600000000003</v>
      </c>
      <c r="R39">
        <v>4.1980000000000004</v>
      </c>
      <c r="S39">
        <v>164</v>
      </c>
      <c r="T39">
        <v>7.157</v>
      </c>
      <c r="U39">
        <v>0.20799999999999999</v>
      </c>
      <c r="V39">
        <v>317</v>
      </c>
      <c r="W39">
        <v>4.3</v>
      </c>
      <c r="X39">
        <v>4.5999999999999999E-2</v>
      </c>
      <c r="Y39">
        <v>317</v>
      </c>
      <c r="Z39">
        <v>3.0880000000000001</v>
      </c>
      <c r="AA39">
        <v>3.9E-2</v>
      </c>
      <c r="AB39">
        <v>311</v>
      </c>
      <c r="AC39">
        <v>2.448</v>
      </c>
      <c r="AD39">
        <v>5.6000000000000001E-2</v>
      </c>
      <c r="AE39">
        <v>224</v>
      </c>
      <c r="AF39">
        <v>10.291</v>
      </c>
      <c r="AG39">
        <v>0.16200000000000001</v>
      </c>
      <c r="AH39">
        <v>0</v>
      </c>
      <c r="AI39">
        <v>0</v>
      </c>
      <c r="AJ39">
        <v>0</v>
      </c>
      <c r="AK39">
        <v>197</v>
      </c>
      <c r="AL39">
        <v>0.76200000000000001</v>
      </c>
      <c r="AM39">
        <v>3.4000000000000002E-2</v>
      </c>
      <c r="AN39">
        <v>308</v>
      </c>
      <c r="AO39">
        <v>78.287000000000006</v>
      </c>
      <c r="AP39">
        <v>0.113</v>
      </c>
      <c r="AQ39">
        <v>323</v>
      </c>
      <c r="AR39">
        <v>17.512</v>
      </c>
      <c r="AS39">
        <v>0.251</v>
      </c>
      <c r="AT39">
        <v>139</v>
      </c>
      <c r="AU39">
        <v>6.18</v>
      </c>
      <c r="AV39">
        <v>0.186</v>
      </c>
      <c r="AW39">
        <v>314</v>
      </c>
      <c r="AX39">
        <v>5.5449999999999999</v>
      </c>
      <c r="AY39">
        <v>2.9000000000000001E-2</v>
      </c>
      <c r="AZ39">
        <v>260</v>
      </c>
      <c r="BA39">
        <v>0.158</v>
      </c>
      <c r="BB39">
        <v>2.5000000000000001E-2</v>
      </c>
      <c r="BC39">
        <v>310</v>
      </c>
      <c r="BD39">
        <v>1.284</v>
      </c>
      <c r="BE39">
        <v>1.7999999999999999E-2</v>
      </c>
      <c r="BF39">
        <v>252</v>
      </c>
      <c r="BG39">
        <v>3.6789999999999998</v>
      </c>
      <c r="BH39">
        <v>0.04</v>
      </c>
      <c r="BI39">
        <v>0</v>
      </c>
      <c r="BJ39">
        <v>0</v>
      </c>
      <c r="BK39">
        <v>0</v>
      </c>
      <c r="BL39">
        <v>314</v>
      </c>
      <c r="BM39">
        <v>3.61</v>
      </c>
      <c r="BN39">
        <v>2.9000000000000001E-2</v>
      </c>
      <c r="BO39">
        <v>316</v>
      </c>
      <c r="BP39">
        <v>0.42199999999999999</v>
      </c>
      <c r="BQ39">
        <v>1.2999999999999999E-2</v>
      </c>
      <c r="BR39">
        <v>0</v>
      </c>
      <c r="BS39">
        <v>0</v>
      </c>
      <c r="BT39">
        <v>0</v>
      </c>
      <c r="BU39">
        <v>0</v>
      </c>
      <c r="BV39">
        <v>0</v>
      </c>
      <c r="BW39">
        <v>0</v>
      </c>
      <c r="BX39">
        <v>0</v>
      </c>
      <c r="BY39">
        <v>0</v>
      </c>
      <c r="BZ39">
        <v>0</v>
      </c>
      <c r="CA39">
        <v>0</v>
      </c>
      <c r="CB39">
        <v>0</v>
      </c>
      <c r="CC39">
        <v>0</v>
      </c>
      <c r="CD39">
        <v>320</v>
      </c>
      <c r="CE39">
        <v>8.327</v>
      </c>
      <c r="CF39">
        <v>6.6000000000000003E-2</v>
      </c>
      <c r="CG39">
        <v>321</v>
      </c>
      <c r="CH39">
        <v>16.504000000000001</v>
      </c>
      <c r="CI39">
        <v>4.2999999999999997E-2</v>
      </c>
      <c r="CJ39">
        <v>0</v>
      </c>
      <c r="CK39">
        <v>0</v>
      </c>
      <c r="CL39">
        <v>0</v>
      </c>
      <c r="CM39">
        <v>0</v>
      </c>
      <c r="CN39">
        <v>0</v>
      </c>
      <c r="CO39">
        <v>0</v>
      </c>
      <c r="CP39">
        <v>0</v>
      </c>
      <c r="CQ39">
        <v>0</v>
      </c>
      <c r="CR39">
        <v>0</v>
      </c>
      <c r="CS39">
        <v>0</v>
      </c>
      <c r="CT39">
        <v>0</v>
      </c>
      <c r="CU39">
        <v>0</v>
      </c>
      <c r="CV39">
        <v>0</v>
      </c>
      <c r="CW39">
        <v>0</v>
      </c>
      <c r="CX39">
        <v>0</v>
      </c>
      <c r="CY39">
        <v>302</v>
      </c>
      <c r="CZ39">
        <v>0.95899999999999996</v>
      </c>
      <c r="DA39">
        <v>6.2E-2</v>
      </c>
      <c r="DB39">
        <v>268</v>
      </c>
      <c r="DC39">
        <v>5.3440000000000003</v>
      </c>
      <c r="DD39">
        <v>7.9000000000000001E-2</v>
      </c>
      <c r="DE39">
        <v>314</v>
      </c>
      <c r="DF39">
        <v>0.47199999999999998</v>
      </c>
      <c r="DG39">
        <v>5.0000000000000001E-3</v>
      </c>
    </row>
    <row r="40" spans="1:111" x14ac:dyDescent="0.25">
      <c r="A40">
        <v>2005.875</v>
      </c>
      <c r="B40">
        <v>11</v>
      </c>
      <c r="C40">
        <v>2005</v>
      </c>
      <c r="D40">
        <v>171</v>
      </c>
      <c r="E40">
        <v>32.350999999999999</v>
      </c>
      <c r="F40">
        <v>0.16600000000000001</v>
      </c>
      <c r="G40">
        <v>197</v>
      </c>
      <c r="H40">
        <v>162.453</v>
      </c>
      <c r="I40">
        <v>0.64800000000000002</v>
      </c>
      <c r="J40">
        <v>206</v>
      </c>
      <c r="K40">
        <v>16.959</v>
      </c>
      <c r="L40">
        <v>7.0000000000000007E-2</v>
      </c>
      <c r="M40">
        <v>149</v>
      </c>
      <c r="N40">
        <v>15.106999999999999</v>
      </c>
      <c r="O40">
        <v>5.1999999999999998E-2</v>
      </c>
      <c r="P40">
        <v>106</v>
      </c>
      <c r="Q40">
        <v>532.63199999999995</v>
      </c>
      <c r="R40">
        <v>5.931</v>
      </c>
      <c r="S40">
        <v>100</v>
      </c>
      <c r="T40">
        <v>7.444</v>
      </c>
      <c r="U40">
        <v>0.154</v>
      </c>
      <c r="V40">
        <v>229</v>
      </c>
      <c r="W40">
        <v>4.2889999999999997</v>
      </c>
      <c r="X40">
        <v>4.7E-2</v>
      </c>
      <c r="Y40">
        <v>225</v>
      </c>
      <c r="Z40">
        <v>3.0979999999999999</v>
      </c>
      <c r="AA40">
        <v>3.6999999999999998E-2</v>
      </c>
      <c r="AB40">
        <v>221</v>
      </c>
      <c r="AC40">
        <v>2.448</v>
      </c>
      <c r="AD40">
        <v>4.4999999999999998E-2</v>
      </c>
      <c r="AE40">
        <v>184</v>
      </c>
      <c r="AF40">
        <v>9.7170000000000005</v>
      </c>
      <c r="AG40">
        <v>0.22800000000000001</v>
      </c>
      <c r="AH40">
        <v>0</v>
      </c>
      <c r="AI40">
        <v>0</v>
      </c>
      <c r="AJ40">
        <v>0</v>
      </c>
      <c r="AK40">
        <v>162</v>
      </c>
      <c r="AL40">
        <v>0.60499999999999998</v>
      </c>
      <c r="AM40">
        <v>3.5000000000000003E-2</v>
      </c>
      <c r="AN40">
        <v>228</v>
      </c>
      <c r="AO40">
        <v>78.323999999999998</v>
      </c>
      <c r="AP40">
        <v>0.108</v>
      </c>
      <c r="AQ40">
        <v>234</v>
      </c>
      <c r="AR40">
        <v>17.186</v>
      </c>
      <c r="AS40">
        <v>0.21299999999999999</v>
      </c>
      <c r="AT40">
        <v>111</v>
      </c>
      <c r="AU40">
        <v>5.665</v>
      </c>
      <c r="AV40">
        <v>0.23599999999999999</v>
      </c>
      <c r="AW40">
        <v>221</v>
      </c>
      <c r="AX40">
        <v>5.5570000000000004</v>
      </c>
      <c r="AY40">
        <v>2.5999999999999999E-2</v>
      </c>
      <c r="AZ40">
        <v>212</v>
      </c>
      <c r="BA40">
        <v>0.182</v>
      </c>
      <c r="BB40">
        <v>2.1000000000000001E-2</v>
      </c>
      <c r="BC40">
        <v>212</v>
      </c>
      <c r="BD40">
        <v>1.2909999999999999</v>
      </c>
      <c r="BE40">
        <v>1.6E-2</v>
      </c>
      <c r="BF40">
        <v>191</v>
      </c>
      <c r="BG40">
        <v>3.7829999999999999</v>
      </c>
      <c r="BH40">
        <v>0.04</v>
      </c>
      <c r="BI40">
        <v>0</v>
      </c>
      <c r="BJ40">
        <v>0</v>
      </c>
      <c r="BK40">
        <v>0</v>
      </c>
      <c r="BL40">
        <v>222</v>
      </c>
      <c r="BM40">
        <v>3.633</v>
      </c>
      <c r="BN40">
        <v>2.4E-2</v>
      </c>
      <c r="BO40">
        <v>224</v>
      </c>
      <c r="BP40">
        <v>0.42</v>
      </c>
      <c r="BQ40">
        <v>1.0999999999999999E-2</v>
      </c>
      <c r="BR40">
        <v>0</v>
      </c>
      <c r="BS40">
        <v>0</v>
      </c>
      <c r="BT40">
        <v>0</v>
      </c>
      <c r="BU40">
        <v>0</v>
      </c>
      <c r="BV40">
        <v>0</v>
      </c>
      <c r="BW40">
        <v>0</v>
      </c>
      <c r="BX40">
        <v>0</v>
      </c>
      <c r="BY40">
        <v>0</v>
      </c>
      <c r="BZ40">
        <v>0</v>
      </c>
      <c r="CA40">
        <v>0</v>
      </c>
      <c r="CB40">
        <v>0</v>
      </c>
      <c r="CC40">
        <v>0</v>
      </c>
      <c r="CD40">
        <v>227</v>
      </c>
      <c r="CE40">
        <v>8.3810000000000002</v>
      </c>
      <c r="CF40">
        <v>6.7000000000000004E-2</v>
      </c>
      <c r="CG40">
        <v>230</v>
      </c>
      <c r="CH40">
        <v>16.507999999999999</v>
      </c>
      <c r="CI40">
        <v>3.6999999999999998E-2</v>
      </c>
      <c r="CJ40">
        <v>0</v>
      </c>
      <c r="CK40">
        <v>0</v>
      </c>
      <c r="CL40">
        <v>0</v>
      </c>
      <c r="CM40">
        <v>0</v>
      </c>
      <c r="CN40">
        <v>0</v>
      </c>
      <c r="CO40">
        <v>0</v>
      </c>
      <c r="CP40">
        <v>0</v>
      </c>
      <c r="CQ40">
        <v>0</v>
      </c>
      <c r="CR40">
        <v>0</v>
      </c>
      <c r="CS40">
        <v>0</v>
      </c>
      <c r="CT40">
        <v>0</v>
      </c>
      <c r="CU40">
        <v>0</v>
      </c>
      <c r="CV40">
        <v>0</v>
      </c>
      <c r="CW40">
        <v>0</v>
      </c>
      <c r="CX40">
        <v>0</v>
      </c>
      <c r="CY40">
        <v>221</v>
      </c>
      <c r="CZ40">
        <v>1.0009999999999999</v>
      </c>
      <c r="DA40">
        <v>4.2000000000000003E-2</v>
      </c>
      <c r="DB40">
        <v>192</v>
      </c>
      <c r="DC40">
        <v>5.4379999999999997</v>
      </c>
      <c r="DD40">
        <v>7.9000000000000001E-2</v>
      </c>
      <c r="DE40">
        <v>230</v>
      </c>
      <c r="DF40">
        <v>0.47099999999999997</v>
      </c>
      <c r="DG40">
        <v>6.0000000000000001E-3</v>
      </c>
    </row>
    <row r="41" spans="1:111" x14ac:dyDescent="0.25">
      <c r="A41">
        <v>2005.9580000000001</v>
      </c>
      <c r="B41">
        <v>12</v>
      </c>
      <c r="C41">
        <v>2005</v>
      </c>
      <c r="D41">
        <v>246</v>
      </c>
      <c r="E41">
        <v>32.56</v>
      </c>
      <c r="F41">
        <v>0.161</v>
      </c>
      <c r="G41">
        <v>287</v>
      </c>
      <c r="H41">
        <v>162.11000000000001</v>
      </c>
      <c r="I41">
        <v>0.57599999999999996</v>
      </c>
      <c r="J41">
        <v>293</v>
      </c>
      <c r="K41">
        <v>16.843</v>
      </c>
      <c r="L41">
        <v>7.5999999999999998E-2</v>
      </c>
      <c r="M41">
        <v>297</v>
      </c>
      <c r="N41">
        <v>15.106</v>
      </c>
      <c r="O41">
        <v>4.5999999999999999E-2</v>
      </c>
      <c r="P41">
        <v>175</v>
      </c>
      <c r="Q41">
        <v>516.54899999999998</v>
      </c>
      <c r="R41">
        <v>6.28</v>
      </c>
      <c r="S41">
        <v>210</v>
      </c>
      <c r="T41">
        <v>7.5019999999999998</v>
      </c>
      <c r="U41">
        <v>0.184</v>
      </c>
      <c r="V41">
        <v>305</v>
      </c>
      <c r="W41">
        <v>4.2489999999999997</v>
      </c>
      <c r="X41">
        <v>4.4999999999999998E-2</v>
      </c>
      <c r="Y41">
        <v>296</v>
      </c>
      <c r="Z41">
        <v>3.09</v>
      </c>
      <c r="AA41">
        <v>3.9E-2</v>
      </c>
      <c r="AB41">
        <v>294</v>
      </c>
      <c r="AC41">
        <v>2.3660000000000001</v>
      </c>
      <c r="AD41">
        <v>5.2999999999999999E-2</v>
      </c>
      <c r="AE41">
        <v>288</v>
      </c>
      <c r="AF41">
        <v>8.5630000000000006</v>
      </c>
      <c r="AG41">
        <v>0.35199999999999998</v>
      </c>
      <c r="AH41">
        <v>0</v>
      </c>
      <c r="AI41">
        <v>0</v>
      </c>
      <c r="AJ41">
        <v>0</v>
      </c>
      <c r="AK41">
        <v>265</v>
      </c>
      <c r="AL41">
        <v>0.45200000000000001</v>
      </c>
      <c r="AM41">
        <v>3.5999999999999997E-2</v>
      </c>
      <c r="AN41">
        <v>305</v>
      </c>
      <c r="AO41">
        <v>78.135999999999996</v>
      </c>
      <c r="AP41">
        <v>0.13200000000000001</v>
      </c>
      <c r="AQ41">
        <v>310</v>
      </c>
      <c r="AR41">
        <v>16.77</v>
      </c>
      <c r="AS41">
        <v>0.253</v>
      </c>
      <c r="AT41">
        <v>183</v>
      </c>
      <c r="AU41">
        <v>5.1849999999999996</v>
      </c>
      <c r="AV41">
        <v>0.222</v>
      </c>
      <c r="AW41">
        <v>293</v>
      </c>
      <c r="AX41">
        <v>5.5759999999999996</v>
      </c>
      <c r="AY41">
        <v>2.5999999999999999E-2</v>
      </c>
      <c r="AZ41">
        <v>285</v>
      </c>
      <c r="BA41">
        <v>0.17599999999999999</v>
      </c>
      <c r="BB41">
        <v>0.02</v>
      </c>
      <c r="BC41">
        <v>305</v>
      </c>
      <c r="BD41">
        <v>1.296</v>
      </c>
      <c r="BE41">
        <v>1.7000000000000001E-2</v>
      </c>
      <c r="BF41">
        <v>279</v>
      </c>
      <c r="BG41">
        <v>3.7789999999999999</v>
      </c>
      <c r="BH41">
        <v>3.5999999999999997E-2</v>
      </c>
      <c r="BI41">
        <v>0</v>
      </c>
      <c r="BJ41">
        <v>0</v>
      </c>
      <c r="BK41">
        <v>0</v>
      </c>
      <c r="BL41">
        <v>305</v>
      </c>
      <c r="BM41">
        <v>3.6309999999999998</v>
      </c>
      <c r="BN41">
        <v>2.7E-2</v>
      </c>
      <c r="BO41">
        <v>299</v>
      </c>
      <c r="BP41">
        <v>0.41699999999999998</v>
      </c>
      <c r="BQ41">
        <v>1.4999999999999999E-2</v>
      </c>
      <c r="BR41">
        <v>0</v>
      </c>
      <c r="BS41">
        <v>0</v>
      </c>
      <c r="BT41">
        <v>0</v>
      </c>
      <c r="BU41">
        <v>0</v>
      </c>
      <c r="BV41">
        <v>0</v>
      </c>
      <c r="BW41">
        <v>0</v>
      </c>
      <c r="BX41">
        <v>0</v>
      </c>
      <c r="BY41">
        <v>0</v>
      </c>
      <c r="BZ41">
        <v>0</v>
      </c>
      <c r="CA41">
        <v>0</v>
      </c>
      <c r="CB41">
        <v>0</v>
      </c>
      <c r="CC41">
        <v>0</v>
      </c>
      <c r="CD41">
        <v>300</v>
      </c>
      <c r="CE41">
        <v>8.3539999999999992</v>
      </c>
      <c r="CF41">
        <v>6.4000000000000001E-2</v>
      </c>
      <c r="CG41">
        <v>305</v>
      </c>
      <c r="CH41">
        <v>16.484999999999999</v>
      </c>
      <c r="CI41">
        <v>0.04</v>
      </c>
      <c r="CJ41">
        <v>0</v>
      </c>
      <c r="CK41">
        <v>0</v>
      </c>
      <c r="CL41">
        <v>0</v>
      </c>
      <c r="CM41">
        <v>0</v>
      </c>
      <c r="CN41">
        <v>0</v>
      </c>
      <c r="CO41">
        <v>0</v>
      </c>
      <c r="CP41">
        <v>0</v>
      </c>
      <c r="CQ41">
        <v>0</v>
      </c>
      <c r="CR41">
        <v>0</v>
      </c>
      <c r="CS41">
        <v>0</v>
      </c>
      <c r="CT41">
        <v>0</v>
      </c>
      <c r="CU41">
        <v>0</v>
      </c>
      <c r="CV41">
        <v>0</v>
      </c>
      <c r="CW41">
        <v>0</v>
      </c>
      <c r="CX41">
        <v>0</v>
      </c>
      <c r="CY41">
        <v>301</v>
      </c>
      <c r="CZ41">
        <v>0.99299999999999999</v>
      </c>
      <c r="DA41">
        <v>5.1999999999999998E-2</v>
      </c>
      <c r="DB41">
        <v>278</v>
      </c>
      <c r="DC41">
        <v>5.4749999999999996</v>
      </c>
      <c r="DD41">
        <v>5.8000000000000003E-2</v>
      </c>
      <c r="DE41">
        <v>306</v>
      </c>
      <c r="DF41">
        <v>0.47</v>
      </c>
      <c r="DG41">
        <v>6.0000000000000001E-3</v>
      </c>
    </row>
    <row r="42" spans="1:111" x14ac:dyDescent="0.25">
      <c r="A42">
        <v>2006.0419999999999</v>
      </c>
      <c r="B42">
        <v>1</v>
      </c>
      <c r="C42">
        <v>2006</v>
      </c>
      <c r="D42">
        <v>152</v>
      </c>
      <c r="E42">
        <v>32.707999999999998</v>
      </c>
      <c r="F42">
        <v>0.16300000000000001</v>
      </c>
      <c r="G42">
        <v>175</v>
      </c>
      <c r="H42">
        <v>161.78</v>
      </c>
      <c r="I42">
        <v>0.48</v>
      </c>
      <c r="J42">
        <v>182</v>
      </c>
      <c r="K42">
        <v>16.759</v>
      </c>
      <c r="L42">
        <v>5.7000000000000002E-2</v>
      </c>
      <c r="M42">
        <v>185</v>
      </c>
      <c r="N42">
        <v>15.122999999999999</v>
      </c>
      <c r="O42">
        <v>0.05</v>
      </c>
      <c r="P42">
        <v>60</v>
      </c>
      <c r="Q42">
        <v>501.03300000000002</v>
      </c>
      <c r="R42">
        <v>3.649</v>
      </c>
      <c r="S42">
        <v>83</v>
      </c>
      <c r="T42">
        <v>7.1479999999999997</v>
      </c>
      <c r="U42">
        <v>0.115</v>
      </c>
      <c r="V42">
        <v>204</v>
      </c>
      <c r="W42">
        <v>4.2359999999999998</v>
      </c>
      <c r="X42">
        <v>4.1000000000000002E-2</v>
      </c>
      <c r="Y42">
        <v>202</v>
      </c>
      <c r="Z42">
        <v>3.085</v>
      </c>
      <c r="AA42">
        <v>3.5000000000000003E-2</v>
      </c>
      <c r="AB42">
        <v>196</v>
      </c>
      <c r="AC42">
        <v>2.2999999999999998</v>
      </c>
      <c r="AD42">
        <v>0.04</v>
      </c>
      <c r="AE42">
        <v>168</v>
      </c>
      <c r="AF42">
        <v>7.7439999999999998</v>
      </c>
      <c r="AG42">
        <v>0.23699999999999999</v>
      </c>
      <c r="AH42">
        <v>0</v>
      </c>
      <c r="AI42">
        <v>0</v>
      </c>
      <c r="AJ42">
        <v>0</v>
      </c>
      <c r="AK42">
        <v>147</v>
      </c>
      <c r="AL42">
        <v>0.34899999999999998</v>
      </c>
      <c r="AM42">
        <v>2.8000000000000001E-2</v>
      </c>
      <c r="AN42">
        <v>203</v>
      </c>
      <c r="AO42">
        <v>77.989999999999995</v>
      </c>
      <c r="AP42">
        <v>0.11</v>
      </c>
      <c r="AQ42">
        <v>209</v>
      </c>
      <c r="AR42">
        <v>16.391999999999999</v>
      </c>
      <c r="AS42">
        <v>0.27400000000000002</v>
      </c>
      <c r="AT42">
        <v>70</v>
      </c>
      <c r="AU42">
        <v>4.7030000000000003</v>
      </c>
      <c r="AV42">
        <v>0.156</v>
      </c>
      <c r="AW42">
        <v>204</v>
      </c>
      <c r="AX42">
        <v>5.5919999999999996</v>
      </c>
      <c r="AY42">
        <v>2.5999999999999999E-2</v>
      </c>
      <c r="AZ42">
        <v>198</v>
      </c>
      <c r="BA42">
        <v>0.17799999999999999</v>
      </c>
      <c r="BB42">
        <v>1.7999999999999999E-2</v>
      </c>
      <c r="BC42">
        <v>205</v>
      </c>
      <c r="BD42">
        <v>1.298</v>
      </c>
      <c r="BE42">
        <v>1.4999999999999999E-2</v>
      </c>
      <c r="BF42">
        <v>156</v>
      </c>
      <c r="BG42">
        <v>3.7919999999999998</v>
      </c>
      <c r="BH42">
        <v>3.5000000000000003E-2</v>
      </c>
      <c r="BI42">
        <v>0</v>
      </c>
      <c r="BJ42">
        <v>0</v>
      </c>
      <c r="BK42">
        <v>0</v>
      </c>
      <c r="BL42">
        <v>198</v>
      </c>
      <c r="BM42">
        <v>3.63</v>
      </c>
      <c r="BN42">
        <v>2.8000000000000001E-2</v>
      </c>
      <c r="BO42">
        <v>206</v>
      </c>
      <c r="BP42">
        <v>0.42</v>
      </c>
      <c r="BQ42">
        <v>1.2999999999999999E-2</v>
      </c>
      <c r="BR42">
        <v>0</v>
      </c>
      <c r="BS42">
        <v>0</v>
      </c>
      <c r="BT42">
        <v>0</v>
      </c>
      <c r="BU42">
        <v>0</v>
      </c>
      <c r="BV42">
        <v>0</v>
      </c>
      <c r="BW42">
        <v>0</v>
      </c>
      <c r="BX42">
        <v>0</v>
      </c>
      <c r="BY42">
        <v>0</v>
      </c>
      <c r="BZ42">
        <v>0</v>
      </c>
      <c r="CA42">
        <v>0</v>
      </c>
      <c r="CB42">
        <v>0</v>
      </c>
      <c r="CC42">
        <v>0</v>
      </c>
      <c r="CD42">
        <v>202</v>
      </c>
      <c r="CE42">
        <v>8.3420000000000005</v>
      </c>
      <c r="CF42">
        <v>5.0999999999999997E-2</v>
      </c>
      <c r="CG42">
        <v>206</v>
      </c>
      <c r="CH42">
        <v>16.474</v>
      </c>
      <c r="CI42">
        <v>3.5000000000000003E-2</v>
      </c>
      <c r="CJ42">
        <v>0</v>
      </c>
      <c r="CK42">
        <v>0</v>
      </c>
      <c r="CL42">
        <v>0</v>
      </c>
      <c r="CM42">
        <v>0</v>
      </c>
      <c r="CN42">
        <v>0</v>
      </c>
      <c r="CO42">
        <v>0</v>
      </c>
      <c r="CP42">
        <v>0</v>
      </c>
      <c r="CQ42">
        <v>0</v>
      </c>
      <c r="CR42">
        <v>0</v>
      </c>
      <c r="CS42">
        <v>0</v>
      </c>
      <c r="CT42">
        <v>0</v>
      </c>
      <c r="CU42">
        <v>0</v>
      </c>
      <c r="CV42">
        <v>0</v>
      </c>
      <c r="CW42">
        <v>0</v>
      </c>
      <c r="CX42">
        <v>0</v>
      </c>
      <c r="CY42">
        <v>187</v>
      </c>
      <c r="CZ42">
        <v>0.98799999999999999</v>
      </c>
      <c r="DA42">
        <v>4.8000000000000001E-2</v>
      </c>
      <c r="DB42">
        <v>158</v>
      </c>
      <c r="DC42">
        <v>5.4989999999999997</v>
      </c>
      <c r="DD42">
        <v>5.8000000000000003E-2</v>
      </c>
      <c r="DE42">
        <v>207</v>
      </c>
      <c r="DF42">
        <v>0.46899999999999997</v>
      </c>
      <c r="DG42">
        <v>5.0000000000000001E-3</v>
      </c>
    </row>
    <row r="43" spans="1:111" x14ac:dyDescent="0.25">
      <c r="A43">
        <v>2006.125</v>
      </c>
      <c r="B43">
        <v>2</v>
      </c>
      <c r="C43">
        <v>2006</v>
      </c>
      <c r="D43">
        <v>215</v>
      </c>
      <c r="E43">
        <v>32.953000000000003</v>
      </c>
      <c r="F43">
        <v>0.19900000000000001</v>
      </c>
      <c r="G43">
        <v>272</v>
      </c>
      <c r="H43">
        <v>162.208</v>
      </c>
      <c r="I43">
        <v>0.78900000000000003</v>
      </c>
      <c r="J43">
        <v>274</v>
      </c>
      <c r="K43">
        <v>16.744</v>
      </c>
      <c r="L43">
        <v>0.06</v>
      </c>
      <c r="M43">
        <v>285</v>
      </c>
      <c r="N43">
        <v>15.166</v>
      </c>
      <c r="O43">
        <v>5.8999999999999997E-2</v>
      </c>
      <c r="P43">
        <v>154</v>
      </c>
      <c r="Q43">
        <v>495.221</v>
      </c>
      <c r="R43">
        <v>3.3420000000000001</v>
      </c>
      <c r="S43">
        <v>195</v>
      </c>
      <c r="T43">
        <v>7.0529999999999999</v>
      </c>
      <c r="U43">
        <v>0.17499999999999999</v>
      </c>
      <c r="V43">
        <v>296</v>
      </c>
      <c r="W43">
        <v>4.2309999999999999</v>
      </c>
      <c r="X43">
        <v>3.9E-2</v>
      </c>
      <c r="Y43">
        <v>297</v>
      </c>
      <c r="Z43">
        <v>3.0939999999999999</v>
      </c>
      <c r="AA43">
        <v>3.1E-2</v>
      </c>
      <c r="AB43">
        <v>280</v>
      </c>
      <c r="AC43">
        <v>2.2839999999999998</v>
      </c>
      <c r="AD43">
        <v>3.6999999999999998E-2</v>
      </c>
      <c r="AE43">
        <v>257</v>
      </c>
      <c r="AF43">
        <v>7.43</v>
      </c>
      <c r="AG43">
        <v>9.6000000000000002E-2</v>
      </c>
      <c r="AH43">
        <v>0</v>
      </c>
      <c r="AI43">
        <v>0</v>
      </c>
      <c r="AJ43">
        <v>0</v>
      </c>
      <c r="AK43">
        <v>183</v>
      </c>
      <c r="AL43">
        <v>0.308</v>
      </c>
      <c r="AM43">
        <v>1.9E-2</v>
      </c>
      <c r="AN43">
        <v>265</v>
      </c>
      <c r="AO43">
        <v>77.927000000000007</v>
      </c>
      <c r="AP43">
        <v>0.112</v>
      </c>
      <c r="AQ43">
        <v>300</v>
      </c>
      <c r="AR43">
        <v>16.100000000000001</v>
      </c>
      <c r="AS43">
        <v>0.24299999999999999</v>
      </c>
      <c r="AT43">
        <v>186</v>
      </c>
      <c r="AU43">
        <v>4.3890000000000002</v>
      </c>
      <c r="AV43">
        <v>0.156</v>
      </c>
      <c r="AW43">
        <v>285</v>
      </c>
      <c r="AX43">
        <v>5.6150000000000002</v>
      </c>
      <c r="AY43">
        <v>3.2000000000000001E-2</v>
      </c>
      <c r="AZ43">
        <v>285</v>
      </c>
      <c r="BA43">
        <v>0.186</v>
      </c>
      <c r="BB43">
        <v>1.6E-2</v>
      </c>
      <c r="BC43">
        <v>274</v>
      </c>
      <c r="BD43">
        <v>1.306</v>
      </c>
      <c r="BE43">
        <v>1.7000000000000001E-2</v>
      </c>
      <c r="BF43">
        <v>223</v>
      </c>
      <c r="BG43">
        <v>3.8420000000000001</v>
      </c>
      <c r="BH43">
        <v>5.1999999999999998E-2</v>
      </c>
      <c r="BI43">
        <v>0</v>
      </c>
      <c r="BJ43">
        <v>0</v>
      </c>
      <c r="BK43">
        <v>0</v>
      </c>
      <c r="BL43">
        <v>290</v>
      </c>
      <c r="BM43">
        <v>3.6379999999999999</v>
      </c>
      <c r="BN43">
        <v>2.4E-2</v>
      </c>
      <c r="BO43">
        <v>292</v>
      </c>
      <c r="BP43">
        <v>0.42499999999999999</v>
      </c>
      <c r="BQ43">
        <v>1.6E-2</v>
      </c>
      <c r="BR43">
        <v>0</v>
      </c>
      <c r="BS43">
        <v>0</v>
      </c>
      <c r="BT43">
        <v>0</v>
      </c>
      <c r="BU43">
        <v>0</v>
      </c>
      <c r="BV43">
        <v>0</v>
      </c>
      <c r="BW43">
        <v>0</v>
      </c>
      <c r="BX43">
        <v>0</v>
      </c>
      <c r="BY43">
        <v>0</v>
      </c>
      <c r="BZ43">
        <v>0</v>
      </c>
      <c r="CA43">
        <v>0</v>
      </c>
      <c r="CB43">
        <v>0</v>
      </c>
      <c r="CC43">
        <v>0</v>
      </c>
      <c r="CD43">
        <v>295</v>
      </c>
      <c r="CE43">
        <v>8.343</v>
      </c>
      <c r="CF43">
        <v>4.3999999999999997E-2</v>
      </c>
      <c r="CG43">
        <v>283</v>
      </c>
      <c r="CH43">
        <v>16.486999999999998</v>
      </c>
      <c r="CI43">
        <v>4.3999999999999997E-2</v>
      </c>
      <c r="CJ43">
        <v>0</v>
      </c>
      <c r="CK43">
        <v>0</v>
      </c>
      <c r="CL43">
        <v>0</v>
      </c>
      <c r="CM43">
        <v>0</v>
      </c>
      <c r="CN43">
        <v>0</v>
      </c>
      <c r="CO43">
        <v>0</v>
      </c>
      <c r="CP43">
        <v>0</v>
      </c>
      <c r="CQ43">
        <v>0</v>
      </c>
      <c r="CR43">
        <v>0</v>
      </c>
      <c r="CS43">
        <v>0</v>
      </c>
      <c r="CT43">
        <v>0</v>
      </c>
      <c r="CU43">
        <v>0</v>
      </c>
      <c r="CV43">
        <v>0</v>
      </c>
      <c r="CW43">
        <v>0</v>
      </c>
      <c r="CX43">
        <v>0</v>
      </c>
      <c r="CY43">
        <v>282</v>
      </c>
      <c r="CZ43">
        <v>1.0189999999999999</v>
      </c>
      <c r="DA43">
        <v>0.04</v>
      </c>
      <c r="DB43">
        <v>262</v>
      </c>
      <c r="DC43">
        <v>5.5860000000000003</v>
      </c>
      <c r="DD43">
        <v>6.8000000000000005E-2</v>
      </c>
      <c r="DE43">
        <v>298</v>
      </c>
      <c r="DF43">
        <v>0.46800000000000003</v>
      </c>
      <c r="DG43">
        <v>5.0000000000000001E-3</v>
      </c>
    </row>
    <row r="44" spans="1:111" x14ac:dyDescent="0.25">
      <c r="A44">
        <v>2006.2080000000001</v>
      </c>
      <c r="B44">
        <v>3</v>
      </c>
      <c r="C44">
        <v>2006</v>
      </c>
      <c r="D44">
        <v>191</v>
      </c>
      <c r="E44">
        <v>33.372999999999998</v>
      </c>
      <c r="F44">
        <v>0.215</v>
      </c>
      <c r="G44">
        <v>219</v>
      </c>
      <c r="H44">
        <v>163.01300000000001</v>
      </c>
      <c r="I44">
        <v>0.51600000000000001</v>
      </c>
      <c r="J44">
        <v>218</v>
      </c>
      <c r="K44">
        <v>16.783999999999999</v>
      </c>
      <c r="L44">
        <v>5.6000000000000001E-2</v>
      </c>
      <c r="M44">
        <v>232</v>
      </c>
      <c r="N44">
        <v>15.215999999999999</v>
      </c>
      <c r="O44">
        <v>4.4999999999999998E-2</v>
      </c>
      <c r="P44">
        <v>56</v>
      </c>
      <c r="Q44">
        <v>496.09500000000003</v>
      </c>
      <c r="R44">
        <v>3.0049999999999999</v>
      </c>
      <c r="S44">
        <v>83</v>
      </c>
      <c r="T44">
        <v>7.1980000000000004</v>
      </c>
      <c r="U44">
        <v>0.14099999999999999</v>
      </c>
      <c r="V44">
        <v>239</v>
      </c>
      <c r="W44">
        <v>4.2480000000000002</v>
      </c>
      <c r="X44">
        <v>4.2000000000000003E-2</v>
      </c>
      <c r="Y44">
        <v>237</v>
      </c>
      <c r="Z44">
        <v>3.093</v>
      </c>
      <c r="AA44">
        <v>3.4000000000000002E-2</v>
      </c>
      <c r="AB44">
        <v>230</v>
      </c>
      <c r="AC44">
        <v>2.335</v>
      </c>
      <c r="AD44">
        <v>4.1000000000000002E-2</v>
      </c>
      <c r="AE44">
        <v>177</v>
      </c>
      <c r="AF44">
        <v>7.665</v>
      </c>
      <c r="AG44">
        <v>0.189</v>
      </c>
      <c r="AH44">
        <v>0</v>
      </c>
      <c r="AI44">
        <v>0</v>
      </c>
      <c r="AJ44">
        <v>0</v>
      </c>
      <c r="AK44">
        <v>115</v>
      </c>
      <c r="AL44">
        <v>0.36099999999999999</v>
      </c>
      <c r="AM44">
        <v>3.3000000000000002E-2</v>
      </c>
      <c r="AN44">
        <v>241</v>
      </c>
      <c r="AO44">
        <v>77.838999999999999</v>
      </c>
      <c r="AP44">
        <v>0.106</v>
      </c>
      <c r="AQ44">
        <v>241</v>
      </c>
      <c r="AR44">
        <v>15.853</v>
      </c>
      <c r="AS44">
        <v>0.191</v>
      </c>
      <c r="AT44">
        <v>78</v>
      </c>
      <c r="AU44">
        <v>4.4109999999999996</v>
      </c>
      <c r="AV44">
        <v>0.17</v>
      </c>
      <c r="AW44">
        <v>235</v>
      </c>
      <c r="AX44">
        <v>5.6479999999999997</v>
      </c>
      <c r="AY44">
        <v>2.1000000000000001E-2</v>
      </c>
      <c r="AZ44">
        <v>234</v>
      </c>
      <c r="BA44">
        <v>0.20100000000000001</v>
      </c>
      <c r="BB44">
        <v>1.2999999999999999E-2</v>
      </c>
      <c r="BC44">
        <v>223</v>
      </c>
      <c r="BD44">
        <v>1.3220000000000001</v>
      </c>
      <c r="BE44">
        <v>1.2999999999999999E-2</v>
      </c>
      <c r="BF44">
        <v>196</v>
      </c>
      <c r="BG44">
        <v>3.9340000000000002</v>
      </c>
      <c r="BH44">
        <v>3.9E-2</v>
      </c>
      <c r="BI44">
        <v>0</v>
      </c>
      <c r="BJ44">
        <v>0</v>
      </c>
      <c r="BK44">
        <v>0</v>
      </c>
      <c r="BL44">
        <v>242</v>
      </c>
      <c r="BM44">
        <v>3.6459999999999999</v>
      </c>
      <c r="BN44">
        <v>2.1999999999999999E-2</v>
      </c>
      <c r="BO44">
        <v>236</v>
      </c>
      <c r="BP44">
        <v>0.43099999999999999</v>
      </c>
      <c r="BQ44">
        <v>1.2E-2</v>
      </c>
      <c r="BR44">
        <v>0</v>
      </c>
      <c r="BS44">
        <v>0</v>
      </c>
      <c r="BT44">
        <v>0</v>
      </c>
      <c r="BU44">
        <v>0</v>
      </c>
      <c r="BV44">
        <v>0</v>
      </c>
      <c r="BW44">
        <v>0</v>
      </c>
      <c r="BX44">
        <v>0</v>
      </c>
      <c r="BY44">
        <v>0</v>
      </c>
      <c r="BZ44">
        <v>0</v>
      </c>
      <c r="CA44">
        <v>0</v>
      </c>
      <c r="CB44">
        <v>0</v>
      </c>
      <c r="CC44">
        <v>0</v>
      </c>
      <c r="CD44">
        <v>233</v>
      </c>
      <c r="CE44">
        <v>8.3379999999999992</v>
      </c>
      <c r="CF44">
        <v>4.1000000000000002E-2</v>
      </c>
      <c r="CG44">
        <v>241</v>
      </c>
      <c r="CH44">
        <v>16.497</v>
      </c>
      <c r="CI44">
        <v>3.7999999999999999E-2</v>
      </c>
      <c r="CJ44">
        <v>0</v>
      </c>
      <c r="CK44">
        <v>0</v>
      </c>
      <c r="CL44">
        <v>0</v>
      </c>
      <c r="CM44">
        <v>0</v>
      </c>
      <c r="CN44">
        <v>0</v>
      </c>
      <c r="CO44">
        <v>0</v>
      </c>
      <c r="CP44">
        <v>0</v>
      </c>
      <c r="CQ44">
        <v>0</v>
      </c>
      <c r="CR44">
        <v>0</v>
      </c>
      <c r="CS44">
        <v>0</v>
      </c>
      <c r="CT44">
        <v>0</v>
      </c>
      <c r="CU44">
        <v>0</v>
      </c>
      <c r="CV44">
        <v>0</v>
      </c>
      <c r="CW44">
        <v>0</v>
      </c>
      <c r="CX44">
        <v>0</v>
      </c>
      <c r="CY44">
        <v>231</v>
      </c>
      <c r="CZ44">
        <v>1.0449999999999999</v>
      </c>
      <c r="DA44">
        <v>3.4000000000000002E-2</v>
      </c>
      <c r="DB44">
        <v>202</v>
      </c>
      <c r="DC44">
        <v>5.6879999999999997</v>
      </c>
      <c r="DD44">
        <v>5.8000000000000003E-2</v>
      </c>
      <c r="DE44">
        <v>239</v>
      </c>
      <c r="DF44">
        <v>0.46600000000000003</v>
      </c>
      <c r="DG44">
        <v>5.0000000000000001E-3</v>
      </c>
    </row>
    <row r="45" spans="1:111" x14ac:dyDescent="0.25">
      <c r="A45">
        <v>2006.2919999999999</v>
      </c>
      <c r="B45">
        <v>4</v>
      </c>
      <c r="C45">
        <v>2006</v>
      </c>
      <c r="D45">
        <v>209</v>
      </c>
      <c r="E45">
        <v>33.798999999999999</v>
      </c>
      <c r="F45">
        <v>0.25700000000000001</v>
      </c>
      <c r="G45">
        <v>224</v>
      </c>
      <c r="H45">
        <v>163.691</v>
      </c>
      <c r="I45">
        <v>0.63300000000000001</v>
      </c>
      <c r="J45">
        <v>226</v>
      </c>
      <c r="K45">
        <v>16.846</v>
      </c>
      <c r="L45">
        <v>0.08</v>
      </c>
      <c r="M45">
        <v>238</v>
      </c>
      <c r="N45">
        <v>15.298999999999999</v>
      </c>
      <c r="O45">
        <v>0.06</v>
      </c>
      <c r="P45">
        <v>106</v>
      </c>
      <c r="Q45">
        <v>499.48399999999998</v>
      </c>
      <c r="R45">
        <v>5.0979999999999999</v>
      </c>
      <c r="S45">
        <v>140</v>
      </c>
      <c r="T45">
        <v>7.1619999999999999</v>
      </c>
      <c r="U45">
        <v>0.16</v>
      </c>
      <c r="V45">
        <v>238</v>
      </c>
      <c r="W45">
        <v>4.2460000000000004</v>
      </c>
      <c r="X45">
        <v>4.5999999999999999E-2</v>
      </c>
      <c r="Y45">
        <v>244</v>
      </c>
      <c r="Z45">
        <v>3.09</v>
      </c>
      <c r="AA45">
        <v>3.5999999999999997E-2</v>
      </c>
      <c r="AB45">
        <v>235</v>
      </c>
      <c r="AC45">
        <v>2.4359999999999999</v>
      </c>
      <c r="AD45">
        <v>0.06</v>
      </c>
      <c r="AE45">
        <v>197</v>
      </c>
      <c r="AF45">
        <v>8.1709999999999994</v>
      </c>
      <c r="AG45">
        <v>0.28399999999999997</v>
      </c>
      <c r="AH45">
        <v>0</v>
      </c>
      <c r="AI45">
        <v>0</v>
      </c>
      <c r="AJ45">
        <v>0</v>
      </c>
      <c r="AK45">
        <v>167</v>
      </c>
      <c r="AL45">
        <v>0.45100000000000001</v>
      </c>
      <c r="AM45">
        <v>4.5999999999999999E-2</v>
      </c>
      <c r="AN45">
        <v>241</v>
      </c>
      <c r="AO45">
        <v>77.766000000000005</v>
      </c>
      <c r="AP45">
        <v>0.11</v>
      </c>
      <c r="AQ45">
        <v>245</v>
      </c>
      <c r="AR45">
        <v>15.619</v>
      </c>
      <c r="AS45">
        <v>0.20200000000000001</v>
      </c>
      <c r="AT45">
        <v>117</v>
      </c>
      <c r="AU45">
        <v>4.6639999999999997</v>
      </c>
      <c r="AV45">
        <v>0.129</v>
      </c>
      <c r="AW45">
        <v>241</v>
      </c>
      <c r="AX45">
        <v>5.6769999999999996</v>
      </c>
      <c r="AY45">
        <v>2.7E-2</v>
      </c>
      <c r="AZ45">
        <v>241</v>
      </c>
      <c r="BA45">
        <v>0.21199999999999999</v>
      </c>
      <c r="BB45">
        <v>1.4999999999999999E-2</v>
      </c>
      <c r="BC45">
        <v>228</v>
      </c>
      <c r="BD45">
        <v>1.327</v>
      </c>
      <c r="BE45">
        <v>1.4999999999999999E-2</v>
      </c>
      <c r="BF45">
        <v>213</v>
      </c>
      <c r="BG45">
        <v>3.99</v>
      </c>
      <c r="BH45">
        <v>4.2000000000000003E-2</v>
      </c>
      <c r="BI45">
        <v>0</v>
      </c>
      <c r="BJ45">
        <v>0</v>
      </c>
      <c r="BK45">
        <v>0</v>
      </c>
      <c r="BL45">
        <v>244</v>
      </c>
      <c r="BM45">
        <v>3.6589999999999998</v>
      </c>
      <c r="BN45">
        <v>2.1999999999999999E-2</v>
      </c>
      <c r="BO45">
        <v>243</v>
      </c>
      <c r="BP45">
        <v>0.436</v>
      </c>
      <c r="BQ45">
        <v>1.2999999999999999E-2</v>
      </c>
      <c r="BR45">
        <v>0</v>
      </c>
      <c r="BS45">
        <v>0</v>
      </c>
      <c r="BT45">
        <v>0</v>
      </c>
      <c r="BU45">
        <v>0</v>
      </c>
      <c r="BV45">
        <v>0</v>
      </c>
      <c r="BW45">
        <v>0</v>
      </c>
      <c r="BX45">
        <v>0</v>
      </c>
      <c r="BY45">
        <v>0</v>
      </c>
      <c r="BZ45">
        <v>0</v>
      </c>
      <c r="CA45">
        <v>0</v>
      </c>
      <c r="CB45">
        <v>0</v>
      </c>
      <c r="CC45">
        <v>0</v>
      </c>
      <c r="CD45">
        <v>192</v>
      </c>
      <c r="CE45">
        <v>8.3450000000000006</v>
      </c>
      <c r="CF45">
        <v>4.4999999999999998E-2</v>
      </c>
      <c r="CG45">
        <v>244</v>
      </c>
      <c r="CH45">
        <v>16.497</v>
      </c>
      <c r="CI45">
        <v>3.5000000000000003E-2</v>
      </c>
      <c r="CJ45">
        <v>0</v>
      </c>
      <c r="CK45">
        <v>0</v>
      </c>
      <c r="CL45">
        <v>0</v>
      </c>
      <c r="CM45">
        <v>0</v>
      </c>
      <c r="CN45">
        <v>0</v>
      </c>
      <c r="CO45">
        <v>0</v>
      </c>
      <c r="CP45">
        <v>0</v>
      </c>
      <c r="CQ45">
        <v>0</v>
      </c>
      <c r="CR45">
        <v>0</v>
      </c>
      <c r="CS45">
        <v>0</v>
      </c>
      <c r="CT45">
        <v>0</v>
      </c>
      <c r="CU45">
        <v>0</v>
      </c>
      <c r="CV45">
        <v>0</v>
      </c>
      <c r="CW45">
        <v>0</v>
      </c>
      <c r="CX45">
        <v>0</v>
      </c>
      <c r="CY45">
        <v>239</v>
      </c>
      <c r="CZ45">
        <v>1.0880000000000001</v>
      </c>
      <c r="DA45">
        <v>3.7999999999999999E-2</v>
      </c>
      <c r="DB45">
        <v>224</v>
      </c>
      <c r="DC45">
        <v>5.7709999999999999</v>
      </c>
      <c r="DD45">
        <v>6.7000000000000004E-2</v>
      </c>
      <c r="DE45">
        <v>244</v>
      </c>
      <c r="DF45">
        <v>0.46600000000000003</v>
      </c>
      <c r="DG45">
        <v>5.0000000000000001E-3</v>
      </c>
    </row>
    <row r="46" spans="1:111" x14ac:dyDescent="0.25">
      <c r="A46">
        <v>2006.375</v>
      </c>
      <c r="B46">
        <v>5</v>
      </c>
      <c r="C46">
        <v>2006</v>
      </c>
      <c r="D46">
        <v>242</v>
      </c>
      <c r="E46">
        <v>34.314999999999998</v>
      </c>
      <c r="F46">
        <v>0.27100000000000002</v>
      </c>
      <c r="G46">
        <v>256</v>
      </c>
      <c r="H46">
        <v>164.69</v>
      </c>
      <c r="I46">
        <v>0.68400000000000005</v>
      </c>
      <c r="J46">
        <v>261</v>
      </c>
      <c r="K46">
        <v>16.946000000000002</v>
      </c>
      <c r="L46">
        <v>6.9000000000000006E-2</v>
      </c>
      <c r="M46">
        <v>273</v>
      </c>
      <c r="N46">
        <v>15.394</v>
      </c>
      <c r="O46">
        <v>5.8999999999999997E-2</v>
      </c>
      <c r="P46">
        <v>123</v>
      </c>
      <c r="Q46">
        <v>508.81900000000002</v>
      </c>
      <c r="R46">
        <v>9.2650000000000006</v>
      </c>
      <c r="S46">
        <v>213</v>
      </c>
      <c r="T46">
        <v>7.0709999999999997</v>
      </c>
      <c r="U46">
        <v>0.223</v>
      </c>
      <c r="V46">
        <v>281</v>
      </c>
      <c r="W46">
        <v>4.2519999999999998</v>
      </c>
      <c r="X46">
        <v>4.2000000000000003E-2</v>
      </c>
      <c r="Y46">
        <v>271</v>
      </c>
      <c r="Z46">
        <v>3.0870000000000002</v>
      </c>
      <c r="AA46">
        <v>3.5999999999999997E-2</v>
      </c>
      <c r="AB46">
        <v>267</v>
      </c>
      <c r="AC46">
        <v>2.5419999999999998</v>
      </c>
      <c r="AD46">
        <v>6.6000000000000003E-2</v>
      </c>
      <c r="AE46">
        <v>238</v>
      </c>
      <c r="AF46">
        <v>8.8379999999999992</v>
      </c>
      <c r="AG46">
        <v>0.32300000000000001</v>
      </c>
      <c r="AH46">
        <v>0</v>
      </c>
      <c r="AI46">
        <v>0</v>
      </c>
      <c r="AJ46">
        <v>0</v>
      </c>
      <c r="AK46">
        <v>192</v>
      </c>
      <c r="AL46">
        <v>0.57299999999999995</v>
      </c>
      <c r="AM46">
        <v>0.05</v>
      </c>
      <c r="AN46">
        <v>278</v>
      </c>
      <c r="AO46">
        <v>77.709999999999994</v>
      </c>
      <c r="AP46">
        <v>0.11799999999999999</v>
      </c>
      <c r="AQ46">
        <v>284</v>
      </c>
      <c r="AR46">
        <v>15.404999999999999</v>
      </c>
      <c r="AS46">
        <v>0.189</v>
      </c>
      <c r="AT46">
        <v>122</v>
      </c>
      <c r="AU46">
        <v>4.9989999999999997</v>
      </c>
      <c r="AV46">
        <v>0.11799999999999999</v>
      </c>
      <c r="AW46">
        <v>278</v>
      </c>
      <c r="AX46">
        <v>5.7080000000000002</v>
      </c>
      <c r="AY46">
        <v>2.8000000000000001E-2</v>
      </c>
      <c r="AZ46">
        <v>282</v>
      </c>
      <c r="BA46">
        <v>0.223</v>
      </c>
      <c r="BB46">
        <v>1.7000000000000001E-2</v>
      </c>
      <c r="BC46">
        <v>266</v>
      </c>
      <c r="BD46">
        <v>1.327</v>
      </c>
      <c r="BE46">
        <v>1.7999999999999999E-2</v>
      </c>
      <c r="BF46">
        <v>247</v>
      </c>
      <c r="BG46">
        <v>4.0670000000000002</v>
      </c>
      <c r="BH46">
        <v>4.7E-2</v>
      </c>
      <c r="BI46">
        <v>0</v>
      </c>
      <c r="BJ46">
        <v>0</v>
      </c>
      <c r="BK46">
        <v>0</v>
      </c>
      <c r="BL46">
        <v>279</v>
      </c>
      <c r="BM46">
        <v>3.67</v>
      </c>
      <c r="BN46">
        <v>2.7E-2</v>
      </c>
      <c r="BO46">
        <v>272</v>
      </c>
      <c r="BP46">
        <v>0.439</v>
      </c>
      <c r="BQ46">
        <v>1.2999999999999999E-2</v>
      </c>
      <c r="BR46">
        <v>263</v>
      </c>
      <c r="BS46">
        <v>75.102999999999994</v>
      </c>
      <c r="BT46">
        <v>6.5000000000000002E-2</v>
      </c>
      <c r="BU46">
        <v>0</v>
      </c>
      <c r="BV46">
        <v>0</v>
      </c>
      <c r="BW46">
        <v>0</v>
      </c>
      <c r="BX46">
        <v>0</v>
      </c>
      <c r="BY46">
        <v>0</v>
      </c>
      <c r="BZ46">
        <v>0</v>
      </c>
      <c r="CA46">
        <v>0</v>
      </c>
      <c r="CB46">
        <v>0</v>
      </c>
      <c r="CC46">
        <v>0</v>
      </c>
      <c r="CD46">
        <v>264</v>
      </c>
      <c r="CE46">
        <v>8.3409999999999993</v>
      </c>
      <c r="CF46">
        <v>6.0999999999999999E-2</v>
      </c>
      <c r="CG46">
        <v>281</v>
      </c>
      <c r="CH46">
        <v>16.498000000000001</v>
      </c>
      <c r="CI46">
        <v>4.3999999999999997E-2</v>
      </c>
      <c r="CJ46">
        <v>0</v>
      </c>
      <c r="CK46">
        <v>0</v>
      </c>
      <c r="CL46">
        <v>0</v>
      </c>
      <c r="CM46">
        <v>0</v>
      </c>
      <c r="CN46">
        <v>0</v>
      </c>
      <c r="CO46">
        <v>0</v>
      </c>
      <c r="CP46">
        <v>0</v>
      </c>
      <c r="CQ46">
        <v>0</v>
      </c>
      <c r="CR46">
        <v>0</v>
      </c>
      <c r="CS46">
        <v>0</v>
      </c>
      <c r="CT46">
        <v>0</v>
      </c>
      <c r="CU46">
        <v>0</v>
      </c>
      <c r="CV46">
        <v>0</v>
      </c>
      <c r="CW46">
        <v>0</v>
      </c>
      <c r="CX46">
        <v>0</v>
      </c>
      <c r="CY46">
        <v>274</v>
      </c>
      <c r="CZ46">
        <v>1.1299999999999999</v>
      </c>
      <c r="DA46">
        <v>4.2999999999999997E-2</v>
      </c>
      <c r="DB46">
        <v>247</v>
      </c>
      <c r="DC46">
        <v>5.8789999999999996</v>
      </c>
      <c r="DD46">
        <v>7.4999999999999997E-2</v>
      </c>
      <c r="DE46">
        <v>278</v>
      </c>
      <c r="DF46">
        <v>0.46600000000000003</v>
      </c>
      <c r="DG46">
        <v>6.0000000000000001E-3</v>
      </c>
    </row>
    <row r="47" spans="1:111" x14ac:dyDescent="0.25">
      <c r="A47">
        <v>2006.4580000000001</v>
      </c>
      <c r="B47">
        <v>6</v>
      </c>
      <c r="C47">
        <v>2006</v>
      </c>
      <c r="D47">
        <v>185</v>
      </c>
      <c r="E47">
        <v>34.688000000000002</v>
      </c>
      <c r="F47">
        <v>0.23</v>
      </c>
      <c r="G47">
        <v>215</v>
      </c>
      <c r="H47">
        <v>165.441</v>
      </c>
      <c r="I47">
        <v>0.68500000000000005</v>
      </c>
      <c r="J47">
        <v>227</v>
      </c>
      <c r="K47">
        <v>17.013999999999999</v>
      </c>
      <c r="L47">
        <v>8.5000000000000006E-2</v>
      </c>
      <c r="M47">
        <v>231</v>
      </c>
      <c r="N47">
        <v>15.471</v>
      </c>
      <c r="O47">
        <v>5.5E-2</v>
      </c>
      <c r="P47">
        <v>95</v>
      </c>
      <c r="Q47">
        <v>523.77099999999996</v>
      </c>
      <c r="R47">
        <v>9.4269999999999996</v>
      </c>
      <c r="S47">
        <v>136</v>
      </c>
      <c r="T47">
        <v>6.95</v>
      </c>
      <c r="U47">
        <v>0.14000000000000001</v>
      </c>
      <c r="V47">
        <v>228</v>
      </c>
      <c r="W47">
        <v>4.2590000000000003</v>
      </c>
      <c r="X47">
        <v>4.5999999999999999E-2</v>
      </c>
      <c r="Y47">
        <v>231</v>
      </c>
      <c r="Z47">
        <v>3.0910000000000002</v>
      </c>
      <c r="AA47">
        <v>3.9E-2</v>
      </c>
      <c r="AB47">
        <v>222</v>
      </c>
      <c r="AC47">
        <v>2.6320000000000001</v>
      </c>
      <c r="AD47">
        <v>6.6000000000000003E-2</v>
      </c>
      <c r="AE47">
        <v>170</v>
      </c>
      <c r="AF47">
        <v>9.4450000000000003</v>
      </c>
      <c r="AG47">
        <v>0.34300000000000003</v>
      </c>
      <c r="AH47">
        <v>0</v>
      </c>
      <c r="AI47">
        <v>0</v>
      </c>
      <c r="AJ47">
        <v>0</v>
      </c>
      <c r="AK47">
        <v>128</v>
      </c>
      <c r="AL47">
        <v>0.69799999999999995</v>
      </c>
      <c r="AM47">
        <v>4.2000000000000003E-2</v>
      </c>
      <c r="AN47">
        <v>221</v>
      </c>
      <c r="AO47">
        <v>77.69</v>
      </c>
      <c r="AP47">
        <v>0.14699999999999999</v>
      </c>
      <c r="AQ47">
        <v>232</v>
      </c>
      <c r="AR47">
        <v>15.233000000000001</v>
      </c>
      <c r="AS47">
        <v>0.17599999999999999</v>
      </c>
      <c r="AT47">
        <v>56</v>
      </c>
      <c r="AU47">
        <v>5.3869999999999996</v>
      </c>
      <c r="AV47">
        <v>0.14699999999999999</v>
      </c>
      <c r="AW47">
        <v>230</v>
      </c>
      <c r="AX47">
        <v>5.7320000000000002</v>
      </c>
      <c r="AY47">
        <v>2.9000000000000001E-2</v>
      </c>
      <c r="AZ47">
        <v>224</v>
      </c>
      <c r="BA47">
        <v>0.23100000000000001</v>
      </c>
      <c r="BB47">
        <v>1.7999999999999999E-2</v>
      </c>
      <c r="BC47">
        <v>236</v>
      </c>
      <c r="BD47">
        <v>1.3320000000000001</v>
      </c>
      <c r="BE47">
        <v>1.7999999999999999E-2</v>
      </c>
      <c r="BF47">
        <v>184</v>
      </c>
      <c r="BG47">
        <v>4.1280000000000001</v>
      </c>
      <c r="BH47">
        <v>4.2999999999999997E-2</v>
      </c>
      <c r="BI47">
        <v>0</v>
      </c>
      <c r="BJ47">
        <v>0</v>
      </c>
      <c r="BK47">
        <v>0</v>
      </c>
      <c r="BL47">
        <v>230</v>
      </c>
      <c r="BM47">
        <v>3.6749999999999998</v>
      </c>
      <c r="BN47">
        <v>2.9000000000000001E-2</v>
      </c>
      <c r="BO47">
        <v>234</v>
      </c>
      <c r="BP47">
        <v>0.441</v>
      </c>
      <c r="BQ47">
        <v>1.2999999999999999E-2</v>
      </c>
      <c r="BR47">
        <v>172</v>
      </c>
      <c r="BS47">
        <v>75.129000000000005</v>
      </c>
      <c r="BT47">
        <v>6.4000000000000001E-2</v>
      </c>
      <c r="BU47">
        <v>85</v>
      </c>
      <c r="BV47">
        <v>0.32</v>
      </c>
      <c r="BW47">
        <v>8.0000000000000002E-3</v>
      </c>
      <c r="BX47">
        <v>88</v>
      </c>
      <c r="BY47">
        <v>0.433</v>
      </c>
      <c r="BZ47">
        <v>2.3E-2</v>
      </c>
      <c r="CA47">
        <v>0</v>
      </c>
      <c r="CB47">
        <v>0</v>
      </c>
      <c r="CC47">
        <v>0</v>
      </c>
      <c r="CD47">
        <v>227</v>
      </c>
      <c r="CE47">
        <v>8.3409999999999993</v>
      </c>
      <c r="CF47">
        <v>7.9000000000000001E-2</v>
      </c>
      <c r="CG47">
        <v>226</v>
      </c>
      <c r="CH47">
        <v>16.489999999999998</v>
      </c>
      <c r="CI47">
        <v>5.2999999999999999E-2</v>
      </c>
      <c r="CJ47">
        <v>0</v>
      </c>
      <c r="CK47">
        <v>0</v>
      </c>
      <c r="CL47">
        <v>0</v>
      </c>
      <c r="CM47">
        <v>0</v>
      </c>
      <c r="CN47">
        <v>0</v>
      </c>
      <c r="CO47">
        <v>0</v>
      </c>
      <c r="CP47">
        <v>0</v>
      </c>
      <c r="CQ47">
        <v>0</v>
      </c>
      <c r="CR47">
        <v>0</v>
      </c>
      <c r="CS47">
        <v>0</v>
      </c>
      <c r="CT47">
        <v>0</v>
      </c>
      <c r="CU47">
        <v>0</v>
      </c>
      <c r="CV47">
        <v>0</v>
      </c>
      <c r="CW47">
        <v>0</v>
      </c>
      <c r="CX47">
        <v>0</v>
      </c>
      <c r="CY47">
        <v>223</v>
      </c>
      <c r="CZ47">
        <v>1.159</v>
      </c>
      <c r="DA47">
        <v>4.7E-2</v>
      </c>
      <c r="DB47">
        <v>190</v>
      </c>
      <c r="DC47">
        <v>5.9480000000000004</v>
      </c>
      <c r="DD47">
        <v>7.1999999999999995E-2</v>
      </c>
      <c r="DE47">
        <v>233</v>
      </c>
      <c r="DF47">
        <v>0.46700000000000003</v>
      </c>
      <c r="DG47">
        <v>6.0000000000000001E-3</v>
      </c>
    </row>
    <row r="48" spans="1:111" x14ac:dyDescent="0.25">
      <c r="A48">
        <v>2006.5419999999999</v>
      </c>
      <c r="B48">
        <v>7</v>
      </c>
      <c r="C48">
        <v>2006</v>
      </c>
      <c r="D48">
        <v>219</v>
      </c>
      <c r="E48">
        <v>35.079000000000001</v>
      </c>
      <c r="F48">
        <v>0.23699999999999999</v>
      </c>
      <c r="G48">
        <v>259</v>
      </c>
      <c r="H48">
        <v>166.197</v>
      </c>
      <c r="I48">
        <v>0.69299999999999995</v>
      </c>
      <c r="J48">
        <v>276</v>
      </c>
      <c r="K48">
        <v>17.12</v>
      </c>
      <c r="L48">
        <v>9.2999999999999999E-2</v>
      </c>
      <c r="M48">
        <v>272</v>
      </c>
      <c r="N48">
        <v>15.563000000000001</v>
      </c>
      <c r="O48">
        <v>7.3999999999999996E-2</v>
      </c>
      <c r="P48">
        <v>86</v>
      </c>
      <c r="Q48">
        <v>525.19200000000001</v>
      </c>
      <c r="R48">
        <v>7.9379999999999997</v>
      </c>
      <c r="S48">
        <v>185</v>
      </c>
      <c r="T48">
        <v>6.8979999999999997</v>
      </c>
      <c r="U48">
        <v>0.14499999999999999</v>
      </c>
      <c r="V48">
        <v>305</v>
      </c>
      <c r="W48">
        <v>4.258</v>
      </c>
      <c r="X48">
        <v>5.0999999999999997E-2</v>
      </c>
      <c r="Y48">
        <v>303</v>
      </c>
      <c r="Z48">
        <v>3.11</v>
      </c>
      <c r="AA48">
        <v>4.2999999999999997E-2</v>
      </c>
      <c r="AB48">
        <v>267</v>
      </c>
      <c r="AC48">
        <v>2.746</v>
      </c>
      <c r="AD48">
        <v>7.0000000000000007E-2</v>
      </c>
      <c r="AE48">
        <v>187</v>
      </c>
      <c r="AF48">
        <v>10.077</v>
      </c>
      <c r="AG48">
        <v>0.31900000000000001</v>
      </c>
      <c r="AH48">
        <v>0</v>
      </c>
      <c r="AI48">
        <v>0</v>
      </c>
      <c r="AJ48">
        <v>0</v>
      </c>
      <c r="AK48">
        <v>158</v>
      </c>
      <c r="AL48">
        <v>0.78700000000000003</v>
      </c>
      <c r="AM48">
        <v>3.5000000000000003E-2</v>
      </c>
      <c r="AN48">
        <v>296</v>
      </c>
      <c r="AO48">
        <v>77.653000000000006</v>
      </c>
      <c r="AP48">
        <v>0.157</v>
      </c>
      <c r="AQ48">
        <v>315</v>
      </c>
      <c r="AR48">
        <v>15.145</v>
      </c>
      <c r="AS48">
        <v>0.17799999999999999</v>
      </c>
      <c r="AT48">
        <v>94</v>
      </c>
      <c r="AU48">
        <v>5.51</v>
      </c>
      <c r="AV48">
        <v>0.20499999999999999</v>
      </c>
      <c r="AW48">
        <v>304</v>
      </c>
      <c r="AX48">
        <v>5.7409999999999997</v>
      </c>
      <c r="AY48">
        <v>2.9000000000000001E-2</v>
      </c>
      <c r="AZ48">
        <v>306</v>
      </c>
      <c r="BA48">
        <v>0.23899999999999999</v>
      </c>
      <c r="BB48">
        <v>2.1000000000000001E-2</v>
      </c>
      <c r="BC48">
        <v>302</v>
      </c>
      <c r="BD48">
        <v>1.3340000000000001</v>
      </c>
      <c r="BE48">
        <v>1.9E-2</v>
      </c>
      <c r="BF48">
        <v>235</v>
      </c>
      <c r="BG48">
        <v>4.2030000000000003</v>
      </c>
      <c r="BH48">
        <v>4.5999999999999999E-2</v>
      </c>
      <c r="BI48">
        <v>0</v>
      </c>
      <c r="BJ48">
        <v>0</v>
      </c>
      <c r="BK48">
        <v>0</v>
      </c>
      <c r="BL48">
        <v>307</v>
      </c>
      <c r="BM48">
        <v>3.6880000000000002</v>
      </c>
      <c r="BN48">
        <v>3.1E-2</v>
      </c>
      <c r="BO48">
        <v>306</v>
      </c>
      <c r="BP48">
        <v>0.44400000000000001</v>
      </c>
      <c r="BQ48">
        <v>1.4E-2</v>
      </c>
      <c r="BR48">
        <v>286</v>
      </c>
      <c r="BS48">
        <v>75.233000000000004</v>
      </c>
      <c r="BT48">
        <v>7.6999999999999999E-2</v>
      </c>
      <c r="BU48">
        <v>273</v>
      </c>
      <c r="BV48">
        <v>0.32300000000000001</v>
      </c>
      <c r="BW48">
        <v>8.0000000000000002E-3</v>
      </c>
      <c r="BX48">
        <v>308</v>
      </c>
      <c r="BY48">
        <v>0.41399999999999998</v>
      </c>
      <c r="BZ48">
        <v>2.8000000000000001E-2</v>
      </c>
      <c r="CA48">
        <v>0</v>
      </c>
      <c r="CB48">
        <v>0</v>
      </c>
      <c r="CC48">
        <v>0</v>
      </c>
      <c r="CD48">
        <v>308</v>
      </c>
      <c r="CE48">
        <v>8.3369999999999997</v>
      </c>
      <c r="CF48">
        <v>7.5999999999999998E-2</v>
      </c>
      <c r="CG48">
        <v>309</v>
      </c>
      <c r="CH48">
        <v>16.506</v>
      </c>
      <c r="CI48">
        <v>5.3999999999999999E-2</v>
      </c>
      <c r="CJ48">
        <v>0</v>
      </c>
      <c r="CK48">
        <v>0</v>
      </c>
      <c r="CL48">
        <v>0</v>
      </c>
      <c r="CM48">
        <v>0</v>
      </c>
      <c r="CN48">
        <v>0</v>
      </c>
      <c r="CO48">
        <v>0</v>
      </c>
      <c r="CP48">
        <v>0</v>
      </c>
      <c r="CQ48">
        <v>0</v>
      </c>
      <c r="CR48">
        <v>0</v>
      </c>
      <c r="CS48">
        <v>0</v>
      </c>
      <c r="CT48">
        <v>0</v>
      </c>
      <c r="CU48">
        <v>0</v>
      </c>
      <c r="CV48">
        <v>0</v>
      </c>
      <c r="CW48">
        <v>0</v>
      </c>
      <c r="CX48">
        <v>0</v>
      </c>
      <c r="CY48">
        <v>294</v>
      </c>
      <c r="CZ48">
        <v>1.19</v>
      </c>
      <c r="DA48">
        <v>4.8000000000000001E-2</v>
      </c>
      <c r="DB48">
        <v>258</v>
      </c>
      <c r="DC48">
        <v>6.0289999999999999</v>
      </c>
      <c r="DD48">
        <v>7.4999999999999997E-2</v>
      </c>
      <c r="DE48">
        <v>313</v>
      </c>
      <c r="DF48">
        <v>0.46400000000000002</v>
      </c>
      <c r="DG48">
        <v>7.0000000000000001E-3</v>
      </c>
    </row>
    <row r="49" spans="1:111" x14ac:dyDescent="0.25">
      <c r="A49">
        <v>2006.625</v>
      </c>
      <c r="B49">
        <v>8</v>
      </c>
      <c r="C49">
        <v>2006</v>
      </c>
      <c r="D49">
        <v>186</v>
      </c>
      <c r="E49">
        <v>35.414000000000001</v>
      </c>
      <c r="F49">
        <v>0.219</v>
      </c>
      <c r="G49">
        <v>220</v>
      </c>
      <c r="H49">
        <v>166.929</v>
      </c>
      <c r="I49">
        <v>0.68200000000000005</v>
      </c>
      <c r="J49">
        <v>240</v>
      </c>
      <c r="K49">
        <v>17.192</v>
      </c>
      <c r="L49">
        <v>9.4E-2</v>
      </c>
      <c r="M49">
        <v>232</v>
      </c>
      <c r="N49">
        <v>15.657</v>
      </c>
      <c r="O49">
        <v>7.6999999999999999E-2</v>
      </c>
      <c r="P49">
        <v>118</v>
      </c>
      <c r="Q49">
        <v>525.47699999999998</v>
      </c>
      <c r="R49">
        <v>4.0999999999999996</v>
      </c>
      <c r="S49">
        <v>170</v>
      </c>
      <c r="T49">
        <v>6.8849999999999998</v>
      </c>
      <c r="U49">
        <v>0.12</v>
      </c>
      <c r="V49">
        <v>275</v>
      </c>
      <c r="W49">
        <v>4.2670000000000003</v>
      </c>
      <c r="X49">
        <v>4.9000000000000002E-2</v>
      </c>
      <c r="Y49">
        <v>268</v>
      </c>
      <c r="Z49">
        <v>3.1120000000000001</v>
      </c>
      <c r="AA49">
        <v>4.5999999999999999E-2</v>
      </c>
      <c r="AB49">
        <v>230</v>
      </c>
      <c r="AC49">
        <v>2.8340000000000001</v>
      </c>
      <c r="AD49">
        <v>6.3E-2</v>
      </c>
      <c r="AE49">
        <v>191</v>
      </c>
      <c r="AF49">
        <v>10.502000000000001</v>
      </c>
      <c r="AG49">
        <v>0.23499999999999999</v>
      </c>
      <c r="AH49">
        <v>0</v>
      </c>
      <c r="AI49">
        <v>0</v>
      </c>
      <c r="AJ49">
        <v>0</v>
      </c>
      <c r="AK49">
        <v>155</v>
      </c>
      <c r="AL49">
        <v>0.83</v>
      </c>
      <c r="AM49">
        <v>2.1000000000000001E-2</v>
      </c>
      <c r="AN49">
        <v>272</v>
      </c>
      <c r="AO49">
        <v>77.600999999999999</v>
      </c>
      <c r="AP49">
        <v>0.14499999999999999</v>
      </c>
      <c r="AQ49">
        <v>282</v>
      </c>
      <c r="AR49">
        <v>15.019</v>
      </c>
      <c r="AS49">
        <v>0.19600000000000001</v>
      </c>
      <c r="AT49">
        <v>132</v>
      </c>
      <c r="AU49">
        <v>5.7359999999999998</v>
      </c>
      <c r="AV49">
        <v>0.13300000000000001</v>
      </c>
      <c r="AW49">
        <v>260</v>
      </c>
      <c r="AX49">
        <v>5.758</v>
      </c>
      <c r="AY49">
        <v>3.2000000000000001E-2</v>
      </c>
      <c r="AZ49">
        <v>268</v>
      </c>
      <c r="BA49">
        <v>0.24299999999999999</v>
      </c>
      <c r="BB49">
        <v>2.4E-2</v>
      </c>
      <c r="BC49">
        <v>276</v>
      </c>
      <c r="BD49">
        <v>1.3420000000000001</v>
      </c>
      <c r="BE49">
        <v>1.9E-2</v>
      </c>
      <c r="BF49">
        <v>203</v>
      </c>
      <c r="BG49">
        <v>4.2690000000000001</v>
      </c>
      <c r="BH49">
        <v>4.5999999999999999E-2</v>
      </c>
      <c r="BI49">
        <v>0</v>
      </c>
      <c r="BJ49">
        <v>0</v>
      </c>
      <c r="BK49">
        <v>0</v>
      </c>
      <c r="BL49">
        <v>273</v>
      </c>
      <c r="BM49">
        <v>3.7069999999999999</v>
      </c>
      <c r="BN49">
        <v>3.1E-2</v>
      </c>
      <c r="BO49">
        <v>276</v>
      </c>
      <c r="BP49">
        <v>0.44600000000000001</v>
      </c>
      <c r="BQ49">
        <v>1.4999999999999999E-2</v>
      </c>
      <c r="BR49">
        <v>251</v>
      </c>
      <c r="BS49">
        <v>75.301000000000002</v>
      </c>
      <c r="BT49">
        <v>7.1999999999999995E-2</v>
      </c>
      <c r="BU49">
        <v>234</v>
      </c>
      <c r="BV49">
        <v>0.33100000000000002</v>
      </c>
      <c r="BW49">
        <v>8.0000000000000002E-3</v>
      </c>
      <c r="BX49">
        <v>276</v>
      </c>
      <c r="BY49">
        <v>0.43</v>
      </c>
      <c r="BZ49">
        <v>0.03</v>
      </c>
      <c r="CA49">
        <v>0</v>
      </c>
      <c r="CB49">
        <v>0</v>
      </c>
      <c r="CC49">
        <v>0</v>
      </c>
      <c r="CD49">
        <v>273</v>
      </c>
      <c r="CE49">
        <v>8.3460000000000001</v>
      </c>
      <c r="CF49">
        <v>7.0000000000000007E-2</v>
      </c>
      <c r="CG49">
        <v>266</v>
      </c>
      <c r="CH49">
        <v>16.504000000000001</v>
      </c>
      <c r="CI49">
        <v>5.2999999999999999E-2</v>
      </c>
      <c r="CJ49">
        <v>0</v>
      </c>
      <c r="CK49">
        <v>0</v>
      </c>
      <c r="CL49">
        <v>0</v>
      </c>
      <c r="CM49">
        <v>0</v>
      </c>
      <c r="CN49">
        <v>0</v>
      </c>
      <c r="CO49">
        <v>0</v>
      </c>
      <c r="CP49">
        <v>0</v>
      </c>
      <c r="CQ49">
        <v>0</v>
      </c>
      <c r="CR49">
        <v>0</v>
      </c>
      <c r="CS49">
        <v>0</v>
      </c>
      <c r="CT49">
        <v>0</v>
      </c>
      <c r="CU49">
        <v>0</v>
      </c>
      <c r="CV49">
        <v>0</v>
      </c>
      <c r="CW49">
        <v>0</v>
      </c>
      <c r="CX49">
        <v>0</v>
      </c>
      <c r="CY49">
        <v>256</v>
      </c>
      <c r="CZ49">
        <v>1.226</v>
      </c>
      <c r="DA49">
        <v>4.8000000000000001E-2</v>
      </c>
      <c r="DB49">
        <v>224</v>
      </c>
      <c r="DC49">
        <v>6.0940000000000003</v>
      </c>
      <c r="DD49">
        <v>7.3999999999999996E-2</v>
      </c>
      <c r="DE49">
        <v>278</v>
      </c>
      <c r="DF49">
        <v>0.46300000000000002</v>
      </c>
      <c r="DG49">
        <v>7.0000000000000001E-3</v>
      </c>
    </row>
    <row r="50" spans="1:111" x14ac:dyDescent="0.25">
      <c r="A50">
        <v>2006.7080000000001</v>
      </c>
      <c r="B50">
        <v>9</v>
      </c>
      <c r="C50">
        <v>2006</v>
      </c>
      <c r="D50">
        <v>167</v>
      </c>
      <c r="E50">
        <v>35.905000000000001</v>
      </c>
      <c r="F50">
        <v>0.189</v>
      </c>
      <c r="G50">
        <v>211</v>
      </c>
      <c r="H50">
        <v>168.09100000000001</v>
      </c>
      <c r="I50">
        <v>0.69399999999999995</v>
      </c>
      <c r="J50">
        <v>202</v>
      </c>
      <c r="K50">
        <v>17.279</v>
      </c>
      <c r="L50">
        <v>8.7999999999999995E-2</v>
      </c>
      <c r="M50">
        <v>221</v>
      </c>
      <c r="N50">
        <v>15.797000000000001</v>
      </c>
      <c r="O50">
        <v>0.08</v>
      </c>
      <c r="P50">
        <v>144</v>
      </c>
      <c r="Q50">
        <v>527.89200000000005</v>
      </c>
      <c r="R50">
        <v>5.4829999999999997</v>
      </c>
      <c r="S50">
        <v>184</v>
      </c>
      <c r="T50">
        <v>6.5949999999999998</v>
      </c>
      <c r="U50">
        <v>0.185</v>
      </c>
      <c r="V50">
        <v>226</v>
      </c>
      <c r="W50">
        <v>4.2779999999999996</v>
      </c>
      <c r="X50">
        <v>5.1999999999999998E-2</v>
      </c>
      <c r="Y50">
        <v>228</v>
      </c>
      <c r="Z50">
        <v>3.117</v>
      </c>
      <c r="AA50">
        <v>5.0999999999999997E-2</v>
      </c>
      <c r="AB50">
        <v>213</v>
      </c>
      <c r="AC50">
        <v>2.9449999999999998</v>
      </c>
      <c r="AD50">
        <v>0.06</v>
      </c>
      <c r="AE50">
        <v>162</v>
      </c>
      <c r="AF50">
        <v>10.853</v>
      </c>
      <c r="AG50">
        <v>0.23200000000000001</v>
      </c>
      <c r="AH50">
        <v>0</v>
      </c>
      <c r="AI50">
        <v>0</v>
      </c>
      <c r="AJ50">
        <v>0</v>
      </c>
      <c r="AK50">
        <v>175</v>
      </c>
      <c r="AL50">
        <v>0.80800000000000005</v>
      </c>
      <c r="AM50">
        <v>2.5999999999999999E-2</v>
      </c>
      <c r="AN50">
        <v>234</v>
      </c>
      <c r="AO50">
        <v>77.533000000000001</v>
      </c>
      <c r="AP50">
        <v>0.128</v>
      </c>
      <c r="AQ50">
        <v>236</v>
      </c>
      <c r="AR50">
        <v>14.929</v>
      </c>
      <c r="AS50">
        <v>0.192</v>
      </c>
      <c r="AT50">
        <v>137</v>
      </c>
      <c r="AU50">
        <v>6.1120000000000001</v>
      </c>
      <c r="AV50">
        <v>0.17100000000000001</v>
      </c>
      <c r="AW50">
        <v>230</v>
      </c>
      <c r="AX50">
        <v>5.782</v>
      </c>
      <c r="AY50">
        <v>2.9000000000000001E-2</v>
      </c>
      <c r="AZ50">
        <v>216</v>
      </c>
      <c r="BA50">
        <v>0.251</v>
      </c>
      <c r="BB50">
        <v>2.5000000000000001E-2</v>
      </c>
      <c r="BC50">
        <v>224</v>
      </c>
      <c r="BD50">
        <v>1.351</v>
      </c>
      <c r="BE50">
        <v>1.9E-2</v>
      </c>
      <c r="BF50">
        <v>200</v>
      </c>
      <c r="BG50">
        <v>4.3369999999999997</v>
      </c>
      <c r="BH50">
        <v>3.5000000000000003E-2</v>
      </c>
      <c r="BI50">
        <v>0</v>
      </c>
      <c r="BJ50">
        <v>0</v>
      </c>
      <c r="BK50">
        <v>0</v>
      </c>
      <c r="BL50">
        <v>231</v>
      </c>
      <c r="BM50">
        <v>3.7189999999999999</v>
      </c>
      <c r="BN50">
        <v>3.2000000000000001E-2</v>
      </c>
      <c r="BO50">
        <v>233</v>
      </c>
      <c r="BP50">
        <v>0.45</v>
      </c>
      <c r="BQ50">
        <v>1.4E-2</v>
      </c>
      <c r="BR50">
        <v>218</v>
      </c>
      <c r="BS50">
        <v>75.388000000000005</v>
      </c>
      <c r="BT50">
        <v>6.8000000000000005E-2</v>
      </c>
      <c r="BU50">
        <v>227</v>
      </c>
      <c r="BV50">
        <v>0.33600000000000002</v>
      </c>
      <c r="BW50">
        <v>8.0000000000000002E-3</v>
      </c>
      <c r="BX50">
        <v>231</v>
      </c>
      <c r="BY50">
        <v>0.46899999999999997</v>
      </c>
      <c r="BZ50">
        <v>3.3000000000000002E-2</v>
      </c>
      <c r="CA50">
        <v>179</v>
      </c>
      <c r="CB50">
        <v>5.8000000000000003E-2</v>
      </c>
      <c r="CC50">
        <v>7.0000000000000001E-3</v>
      </c>
      <c r="CD50">
        <v>228</v>
      </c>
      <c r="CE50">
        <v>8.3789999999999996</v>
      </c>
      <c r="CF50">
        <v>0.08</v>
      </c>
      <c r="CG50">
        <v>227</v>
      </c>
      <c r="CH50">
        <v>16.472000000000001</v>
      </c>
      <c r="CI50">
        <v>5.8999999999999997E-2</v>
      </c>
      <c r="CJ50">
        <v>0</v>
      </c>
      <c r="CK50">
        <v>0</v>
      </c>
      <c r="CL50">
        <v>0</v>
      </c>
      <c r="CM50">
        <v>0</v>
      </c>
      <c r="CN50">
        <v>0</v>
      </c>
      <c r="CO50">
        <v>0</v>
      </c>
      <c r="CP50">
        <v>0</v>
      </c>
      <c r="CQ50">
        <v>0</v>
      </c>
      <c r="CR50">
        <v>0</v>
      </c>
      <c r="CS50">
        <v>0</v>
      </c>
      <c r="CT50">
        <v>0</v>
      </c>
      <c r="CU50">
        <v>0</v>
      </c>
      <c r="CV50">
        <v>0</v>
      </c>
      <c r="CW50">
        <v>0</v>
      </c>
      <c r="CX50">
        <v>0</v>
      </c>
      <c r="CY50">
        <v>218</v>
      </c>
      <c r="CZ50">
        <v>1.272</v>
      </c>
      <c r="DA50">
        <v>5.7000000000000002E-2</v>
      </c>
      <c r="DB50">
        <v>204</v>
      </c>
      <c r="DC50">
        <v>6.1829999999999998</v>
      </c>
      <c r="DD50">
        <v>7.0999999999999994E-2</v>
      </c>
      <c r="DE50">
        <v>231</v>
      </c>
      <c r="DF50">
        <v>0.46700000000000003</v>
      </c>
      <c r="DG50">
        <v>7.0000000000000001E-3</v>
      </c>
    </row>
    <row r="51" spans="1:111" x14ac:dyDescent="0.25">
      <c r="A51">
        <v>2006.7919999999999</v>
      </c>
      <c r="B51">
        <v>10</v>
      </c>
      <c r="C51">
        <v>2006</v>
      </c>
      <c r="D51">
        <v>212</v>
      </c>
      <c r="E51">
        <v>36.270000000000003</v>
      </c>
      <c r="F51">
        <v>0.161</v>
      </c>
      <c r="G51">
        <v>234</v>
      </c>
      <c r="H51">
        <v>168.55600000000001</v>
      </c>
      <c r="I51">
        <v>0.66</v>
      </c>
      <c r="J51">
        <v>221</v>
      </c>
      <c r="K51">
        <v>17.317</v>
      </c>
      <c r="L51">
        <v>8.3000000000000004E-2</v>
      </c>
      <c r="M51">
        <v>258</v>
      </c>
      <c r="N51">
        <v>15.875</v>
      </c>
      <c r="O51">
        <v>5.8000000000000003E-2</v>
      </c>
      <c r="P51">
        <v>147</v>
      </c>
      <c r="Q51">
        <v>526.24599999999998</v>
      </c>
      <c r="R51">
        <v>3.66</v>
      </c>
      <c r="S51">
        <v>178</v>
      </c>
      <c r="T51">
        <v>6.5629999999999997</v>
      </c>
      <c r="U51">
        <v>0.11600000000000001</v>
      </c>
      <c r="V51">
        <v>260</v>
      </c>
      <c r="W51">
        <v>4.2679999999999998</v>
      </c>
      <c r="X51">
        <v>5.3999999999999999E-2</v>
      </c>
      <c r="Y51">
        <v>258</v>
      </c>
      <c r="Z51">
        <v>3.1179999999999999</v>
      </c>
      <c r="AA51">
        <v>5.2999999999999999E-2</v>
      </c>
      <c r="AB51">
        <v>248</v>
      </c>
      <c r="AC51">
        <v>2.9670000000000001</v>
      </c>
      <c r="AD51">
        <v>5.2999999999999999E-2</v>
      </c>
      <c r="AE51">
        <v>217</v>
      </c>
      <c r="AF51">
        <v>10.651999999999999</v>
      </c>
      <c r="AG51">
        <v>0.20699999999999999</v>
      </c>
      <c r="AH51">
        <v>0</v>
      </c>
      <c r="AI51">
        <v>0</v>
      </c>
      <c r="AJ51">
        <v>0</v>
      </c>
      <c r="AK51">
        <v>221</v>
      </c>
      <c r="AL51">
        <v>0.70199999999999996</v>
      </c>
      <c r="AM51">
        <v>3.6999999999999998E-2</v>
      </c>
      <c r="AN51">
        <v>262</v>
      </c>
      <c r="AO51">
        <v>77.462000000000003</v>
      </c>
      <c r="AP51">
        <v>0.14099999999999999</v>
      </c>
      <c r="AQ51">
        <v>267</v>
      </c>
      <c r="AR51">
        <v>14.718999999999999</v>
      </c>
      <c r="AS51">
        <v>0.18099999999999999</v>
      </c>
      <c r="AT51">
        <v>155</v>
      </c>
      <c r="AU51">
        <v>6.0229999999999997</v>
      </c>
      <c r="AV51">
        <v>0.17399999999999999</v>
      </c>
      <c r="AW51">
        <v>256</v>
      </c>
      <c r="AX51">
        <v>5.7969999999999997</v>
      </c>
      <c r="AY51">
        <v>3.1E-2</v>
      </c>
      <c r="AZ51">
        <v>249</v>
      </c>
      <c r="BA51">
        <v>0.26200000000000001</v>
      </c>
      <c r="BB51">
        <v>2.5000000000000001E-2</v>
      </c>
      <c r="BC51">
        <v>259</v>
      </c>
      <c r="BD51">
        <v>1.357</v>
      </c>
      <c r="BE51">
        <v>2.1000000000000001E-2</v>
      </c>
      <c r="BF51">
        <v>225</v>
      </c>
      <c r="BG51">
        <v>4.3959999999999999</v>
      </c>
      <c r="BH51">
        <v>3.9E-2</v>
      </c>
      <c r="BI51">
        <v>0</v>
      </c>
      <c r="BJ51">
        <v>0</v>
      </c>
      <c r="BK51">
        <v>0</v>
      </c>
      <c r="BL51">
        <v>263</v>
      </c>
      <c r="BM51">
        <v>3.73</v>
      </c>
      <c r="BN51">
        <v>3.2000000000000001E-2</v>
      </c>
      <c r="BO51">
        <v>268</v>
      </c>
      <c r="BP51">
        <v>0.45200000000000001</v>
      </c>
      <c r="BQ51">
        <v>1.4999999999999999E-2</v>
      </c>
      <c r="BR51">
        <v>245</v>
      </c>
      <c r="BS51">
        <v>75.414000000000001</v>
      </c>
      <c r="BT51">
        <v>8.4000000000000005E-2</v>
      </c>
      <c r="BU51">
        <v>260</v>
      </c>
      <c r="BV51">
        <v>0.34100000000000003</v>
      </c>
      <c r="BW51">
        <v>7.0000000000000001E-3</v>
      </c>
      <c r="BX51">
        <v>266</v>
      </c>
      <c r="BY51">
        <v>0.48699999999999999</v>
      </c>
      <c r="BZ51">
        <v>2.8000000000000001E-2</v>
      </c>
      <c r="CA51">
        <v>235</v>
      </c>
      <c r="CB51">
        <v>5.8999999999999997E-2</v>
      </c>
      <c r="CC51">
        <v>7.0000000000000001E-3</v>
      </c>
      <c r="CD51">
        <v>260</v>
      </c>
      <c r="CE51">
        <v>8.3819999999999997</v>
      </c>
      <c r="CF51">
        <v>8.5000000000000006E-2</v>
      </c>
      <c r="CG51">
        <v>261</v>
      </c>
      <c r="CH51">
        <v>16.46</v>
      </c>
      <c r="CI51">
        <v>5.8000000000000003E-2</v>
      </c>
      <c r="CJ51">
        <v>0</v>
      </c>
      <c r="CK51">
        <v>0</v>
      </c>
      <c r="CL51">
        <v>0</v>
      </c>
      <c r="CM51">
        <v>0</v>
      </c>
      <c r="CN51">
        <v>0</v>
      </c>
      <c r="CO51">
        <v>0</v>
      </c>
      <c r="CP51">
        <v>0</v>
      </c>
      <c r="CQ51">
        <v>0</v>
      </c>
      <c r="CR51">
        <v>0</v>
      </c>
      <c r="CS51">
        <v>0</v>
      </c>
      <c r="CT51">
        <v>0</v>
      </c>
      <c r="CU51">
        <v>0</v>
      </c>
      <c r="CV51">
        <v>0</v>
      </c>
      <c r="CW51">
        <v>0</v>
      </c>
      <c r="CX51">
        <v>0</v>
      </c>
      <c r="CY51">
        <v>249</v>
      </c>
      <c r="CZ51">
        <v>1.2969999999999999</v>
      </c>
      <c r="DA51">
        <v>6.3E-2</v>
      </c>
      <c r="DB51">
        <v>231</v>
      </c>
      <c r="DC51">
        <v>6.2560000000000002</v>
      </c>
      <c r="DD51">
        <v>8.5999999999999993E-2</v>
      </c>
      <c r="DE51">
        <v>263</v>
      </c>
      <c r="DF51">
        <v>0.46700000000000003</v>
      </c>
      <c r="DG51">
        <v>7.0000000000000001E-3</v>
      </c>
    </row>
    <row r="52" spans="1:111" x14ac:dyDescent="0.25">
      <c r="A52">
        <v>2006.875</v>
      </c>
      <c r="B52">
        <v>11</v>
      </c>
      <c r="C52">
        <v>2006</v>
      </c>
      <c r="D52">
        <v>158</v>
      </c>
      <c r="E52">
        <v>36.625999999999998</v>
      </c>
      <c r="F52">
        <v>0.17</v>
      </c>
      <c r="G52">
        <v>183</v>
      </c>
      <c r="H52">
        <v>169.27</v>
      </c>
      <c r="I52">
        <v>0.73499999999999999</v>
      </c>
      <c r="J52">
        <v>192</v>
      </c>
      <c r="K52">
        <v>17.311</v>
      </c>
      <c r="L52">
        <v>6.6000000000000003E-2</v>
      </c>
      <c r="M52">
        <v>187</v>
      </c>
      <c r="N52">
        <v>15.959</v>
      </c>
      <c r="O52">
        <v>0.06</v>
      </c>
      <c r="P52">
        <v>101</v>
      </c>
      <c r="Q52">
        <v>519.07100000000003</v>
      </c>
      <c r="R52">
        <v>4.9429999999999996</v>
      </c>
      <c r="S52">
        <v>111</v>
      </c>
      <c r="T52">
        <v>6.649</v>
      </c>
      <c r="U52">
        <v>0.185</v>
      </c>
      <c r="V52">
        <v>201</v>
      </c>
      <c r="W52">
        <v>4.2640000000000002</v>
      </c>
      <c r="X52">
        <v>4.4999999999999998E-2</v>
      </c>
      <c r="Y52">
        <v>204</v>
      </c>
      <c r="Z52">
        <v>3.101</v>
      </c>
      <c r="AA52">
        <v>4.5999999999999999E-2</v>
      </c>
      <c r="AB52">
        <v>205</v>
      </c>
      <c r="AC52">
        <v>2.9489999999999998</v>
      </c>
      <c r="AD52">
        <v>4.4999999999999998E-2</v>
      </c>
      <c r="AE52">
        <v>185</v>
      </c>
      <c r="AF52">
        <v>9.94</v>
      </c>
      <c r="AG52">
        <v>0.20200000000000001</v>
      </c>
      <c r="AH52">
        <v>0</v>
      </c>
      <c r="AI52">
        <v>0</v>
      </c>
      <c r="AJ52">
        <v>0</v>
      </c>
      <c r="AK52">
        <v>173</v>
      </c>
      <c r="AL52">
        <v>0.54900000000000004</v>
      </c>
      <c r="AM52">
        <v>4.7E-2</v>
      </c>
      <c r="AN52">
        <v>194</v>
      </c>
      <c r="AO52">
        <v>77.495000000000005</v>
      </c>
      <c r="AP52">
        <v>0.13</v>
      </c>
      <c r="AQ52">
        <v>205</v>
      </c>
      <c r="AR52">
        <v>14.257</v>
      </c>
      <c r="AS52">
        <v>0.248</v>
      </c>
      <c r="AT52">
        <v>105</v>
      </c>
      <c r="AU52">
        <v>5.6150000000000002</v>
      </c>
      <c r="AV52">
        <v>0.30199999999999999</v>
      </c>
      <c r="AW52">
        <v>194</v>
      </c>
      <c r="AX52">
        <v>5.8070000000000004</v>
      </c>
      <c r="AY52">
        <v>2.4E-2</v>
      </c>
      <c r="AZ52">
        <v>203</v>
      </c>
      <c r="BA52">
        <v>0.26200000000000001</v>
      </c>
      <c r="BB52">
        <v>0.02</v>
      </c>
      <c r="BC52">
        <v>202</v>
      </c>
      <c r="BD52">
        <v>1.3540000000000001</v>
      </c>
      <c r="BE52">
        <v>1.7999999999999999E-2</v>
      </c>
      <c r="BF52">
        <v>177</v>
      </c>
      <c r="BG52">
        <v>4.4569999999999999</v>
      </c>
      <c r="BH52">
        <v>3.7999999999999999E-2</v>
      </c>
      <c r="BI52">
        <v>0</v>
      </c>
      <c r="BJ52">
        <v>0</v>
      </c>
      <c r="BK52">
        <v>0</v>
      </c>
      <c r="BL52">
        <v>204</v>
      </c>
      <c r="BM52">
        <v>3.7170000000000001</v>
      </c>
      <c r="BN52">
        <v>2.7E-2</v>
      </c>
      <c r="BO52">
        <v>202</v>
      </c>
      <c r="BP52">
        <v>0.45100000000000001</v>
      </c>
      <c r="BQ52">
        <v>1.4E-2</v>
      </c>
      <c r="BR52">
        <v>193</v>
      </c>
      <c r="BS52">
        <v>75.522999999999996</v>
      </c>
      <c r="BT52">
        <v>8.6999999999999994E-2</v>
      </c>
      <c r="BU52">
        <v>195</v>
      </c>
      <c r="BV52">
        <v>0.34799999999999998</v>
      </c>
      <c r="BW52">
        <v>7.0000000000000001E-3</v>
      </c>
      <c r="BX52">
        <v>196</v>
      </c>
      <c r="BY52">
        <v>0.502</v>
      </c>
      <c r="BZ52">
        <v>2.5000000000000001E-2</v>
      </c>
      <c r="CA52">
        <v>193</v>
      </c>
      <c r="CB52">
        <v>5.6000000000000001E-2</v>
      </c>
      <c r="CC52">
        <v>7.0000000000000001E-3</v>
      </c>
      <c r="CD52">
        <v>204</v>
      </c>
      <c r="CE52">
        <v>8.3580000000000005</v>
      </c>
      <c r="CF52">
        <v>7.2999999999999995E-2</v>
      </c>
      <c r="CG52">
        <v>190</v>
      </c>
      <c r="CH52">
        <v>16.474</v>
      </c>
      <c r="CI52">
        <v>5.3999999999999999E-2</v>
      </c>
      <c r="CJ52">
        <v>0</v>
      </c>
      <c r="CK52">
        <v>0</v>
      </c>
      <c r="CL52">
        <v>0</v>
      </c>
      <c r="CM52">
        <v>0</v>
      </c>
      <c r="CN52">
        <v>0</v>
      </c>
      <c r="CO52">
        <v>0</v>
      </c>
      <c r="CP52">
        <v>0</v>
      </c>
      <c r="CQ52">
        <v>0</v>
      </c>
      <c r="CR52">
        <v>0</v>
      </c>
      <c r="CS52">
        <v>0</v>
      </c>
      <c r="CT52">
        <v>0</v>
      </c>
      <c r="CU52">
        <v>0</v>
      </c>
      <c r="CV52">
        <v>0</v>
      </c>
      <c r="CW52">
        <v>0</v>
      </c>
      <c r="CX52">
        <v>0</v>
      </c>
      <c r="CY52">
        <v>201</v>
      </c>
      <c r="CZ52">
        <v>1.369</v>
      </c>
      <c r="DA52">
        <v>6.4000000000000001E-2</v>
      </c>
      <c r="DB52">
        <v>186</v>
      </c>
      <c r="DC52">
        <v>6.319</v>
      </c>
      <c r="DD52">
        <v>6.7000000000000004E-2</v>
      </c>
      <c r="DE52">
        <v>202</v>
      </c>
      <c r="DF52">
        <v>0.46600000000000003</v>
      </c>
      <c r="DG52">
        <v>6.0000000000000001E-3</v>
      </c>
    </row>
    <row r="53" spans="1:111" x14ac:dyDescent="0.25">
      <c r="A53">
        <v>2006.9580000000001</v>
      </c>
      <c r="B53">
        <v>12</v>
      </c>
      <c r="C53">
        <v>2006</v>
      </c>
      <c r="D53">
        <v>302</v>
      </c>
      <c r="E53">
        <v>36.787999999999997</v>
      </c>
      <c r="F53">
        <v>0.14899999999999999</v>
      </c>
      <c r="G53">
        <v>314</v>
      </c>
      <c r="H53">
        <v>169.345</v>
      </c>
      <c r="I53">
        <v>0.50700000000000001</v>
      </c>
      <c r="J53">
        <v>316</v>
      </c>
      <c r="K53">
        <v>17.222999999999999</v>
      </c>
      <c r="L53">
        <v>6.8000000000000005E-2</v>
      </c>
      <c r="M53">
        <v>320</v>
      </c>
      <c r="N53">
        <v>15.993</v>
      </c>
      <c r="O53">
        <v>0.05</v>
      </c>
      <c r="P53">
        <v>176</v>
      </c>
      <c r="Q53">
        <v>509.82499999999999</v>
      </c>
      <c r="R53">
        <v>5.9080000000000004</v>
      </c>
      <c r="S53">
        <v>234</v>
      </c>
      <c r="T53">
        <v>6.7720000000000002</v>
      </c>
      <c r="U53">
        <v>0.14199999999999999</v>
      </c>
      <c r="V53">
        <v>326</v>
      </c>
      <c r="W53">
        <v>4.2569999999999997</v>
      </c>
      <c r="X53">
        <v>5.0999999999999997E-2</v>
      </c>
      <c r="Y53">
        <v>331</v>
      </c>
      <c r="Z53">
        <v>3.0950000000000002</v>
      </c>
      <c r="AA53">
        <v>0.04</v>
      </c>
      <c r="AB53">
        <v>323</v>
      </c>
      <c r="AC53">
        <v>2.9020000000000001</v>
      </c>
      <c r="AD53">
        <v>5.8000000000000003E-2</v>
      </c>
      <c r="AE53">
        <v>305</v>
      </c>
      <c r="AF53">
        <v>9.2010000000000005</v>
      </c>
      <c r="AG53">
        <v>0.33</v>
      </c>
      <c r="AH53">
        <v>0</v>
      </c>
      <c r="AI53">
        <v>0</v>
      </c>
      <c r="AJ53">
        <v>0</v>
      </c>
      <c r="AK53">
        <v>269</v>
      </c>
      <c r="AL53">
        <v>0.432</v>
      </c>
      <c r="AM53">
        <v>3.5999999999999997E-2</v>
      </c>
      <c r="AN53">
        <v>327</v>
      </c>
      <c r="AO53">
        <v>77.506</v>
      </c>
      <c r="AP53">
        <v>0.11</v>
      </c>
      <c r="AQ53">
        <v>329</v>
      </c>
      <c r="AR53">
        <v>13.977</v>
      </c>
      <c r="AS53">
        <v>0.186</v>
      </c>
      <c r="AT53">
        <v>183</v>
      </c>
      <c r="AU53">
        <v>5.2009999999999996</v>
      </c>
      <c r="AV53">
        <v>0.26500000000000001</v>
      </c>
      <c r="AW53">
        <v>326</v>
      </c>
      <c r="AX53">
        <v>5.81</v>
      </c>
      <c r="AY53">
        <v>2.5000000000000001E-2</v>
      </c>
      <c r="AZ53">
        <v>329</v>
      </c>
      <c r="BA53">
        <v>0.26300000000000001</v>
      </c>
      <c r="BB53">
        <v>0.02</v>
      </c>
      <c r="BC53">
        <v>326</v>
      </c>
      <c r="BD53">
        <v>1.3480000000000001</v>
      </c>
      <c r="BE53">
        <v>1.7000000000000001E-2</v>
      </c>
      <c r="BF53">
        <v>309</v>
      </c>
      <c r="BG53">
        <v>4.4850000000000003</v>
      </c>
      <c r="BH53">
        <v>3.6999999999999998E-2</v>
      </c>
      <c r="BI53">
        <v>0</v>
      </c>
      <c r="BJ53">
        <v>0</v>
      </c>
      <c r="BK53">
        <v>0</v>
      </c>
      <c r="BL53">
        <v>328</v>
      </c>
      <c r="BM53">
        <v>3.718</v>
      </c>
      <c r="BN53">
        <v>2.4E-2</v>
      </c>
      <c r="BO53">
        <v>330</v>
      </c>
      <c r="BP53">
        <v>0.45500000000000002</v>
      </c>
      <c r="BQ53">
        <v>1.4E-2</v>
      </c>
      <c r="BR53">
        <v>316</v>
      </c>
      <c r="BS53">
        <v>75.585999999999999</v>
      </c>
      <c r="BT53">
        <v>6.8000000000000005E-2</v>
      </c>
      <c r="BU53">
        <v>307</v>
      </c>
      <c r="BV53">
        <v>0.35</v>
      </c>
      <c r="BW53">
        <v>5.0000000000000001E-3</v>
      </c>
      <c r="BX53">
        <v>332</v>
      </c>
      <c r="BY53">
        <v>0.51</v>
      </c>
      <c r="BZ53">
        <v>2.5999999999999999E-2</v>
      </c>
      <c r="CA53">
        <v>322</v>
      </c>
      <c r="CB53">
        <v>5.7000000000000002E-2</v>
      </c>
      <c r="CC53">
        <v>6.0000000000000001E-3</v>
      </c>
      <c r="CD53">
        <v>324</v>
      </c>
      <c r="CE53">
        <v>8.3339999999999996</v>
      </c>
      <c r="CF53">
        <v>6.7000000000000004E-2</v>
      </c>
      <c r="CG53">
        <v>307</v>
      </c>
      <c r="CH53">
        <v>16.491</v>
      </c>
      <c r="CI53">
        <v>4.5999999999999999E-2</v>
      </c>
      <c r="CJ53">
        <v>0</v>
      </c>
      <c r="CK53">
        <v>0</v>
      </c>
      <c r="CL53">
        <v>0</v>
      </c>
      <c r="CM53">
        <v>0</v>
      </c>
      <c r="CN53">
        <v>0</v>
      </c>
      <c r="CO53">
        <v>0</v>
      </c>
      <c r="CP53">
        <v>0</v>
      </c>
      <c r="CQ53">
        <v>0</v>
      </c>
      <c r="CR53">
        <v>0</v>
      </c>
      <c r="CS53">
        <v>0</v>
      </c>
      <c r="CT53">
        <v>0</v>
      </c>
      <c r="CU53">
        <v>0</v>
      </c>
      <c r="CV53">
        <v>0</v>
      </c>
      <c r="CW53">
        <v>0</v>
      </c>
      <c r="CX53">
        <v>0</v>
      </c>
      <c r="CY53">
        <v>317</v>
      </c>
      <c r="CZ53">
        <v>1.41</v>
      </c>
      <c r="DA53">
        <v>4.7E-2</v>
      </c>
      <c r="DB53">
        <v>309</v>
      </c>
      <c r="DC53">
        <v>6.3280000000000003</v>
      </c>
      <c r="DD53">
        <v>7.0999999999999994E-2</v>
      </c>
      <c r="DE53">
        <v>330</v>
      </c>
      <c r="DF53">
        <v>0.46500000000000002</v>
      </c>
      <c r="DG53">
        <v>5.0000000000000001E-3</v>
      </c>
    </row>
    <row r="54" spans="1:111" x14ac:dyDescent="0.25">
      <c r="A54">
        <v>2007.0419999999999</v>
      </c>
      <c r="B54">
        <v>1</v>
      </c>
      <c r="C54">
        <v>2007</v>
      </c>
      <c r="D54">
        <v>221</v>
      </c>
      <c r="E54">
        <v>36.948999999999998</v>
      </c>
      <c r="F54">
        <v>0.16</v>
      </c>
      <c r="G54">
        <v>239</v>
      </c>
      <c r="H54">
        <v>169.392</v>
      </c>
      <c r="I54">
        <v>0.55300000000000005</v>
      </c>
      <c r="J54">
        <v>239</v>
      </c>
      <c r="K54">
        <v>17.195</v>
      </c>
      <c r="L54">
        <v>7.3999999999999996E-2</v>
      </c>
      <c r="M54">
        <v>256</v>
      </c>
      <c r="N54">
        <v>16.056000000000001</v>
      </c>
      <c r="O54">
        <v>5.8999999999999997E-2</v>
      </c>
      <c r="P54">
        <v>129</v>
      </c>
      <c r="Q54">
        <v>504.98700000000002</v>
      </c>
      <c r="R54">
        <v>7.4870000000000001</v>
      </c>
      <c r="S54">
        <v>154</v>
      </c>
      <c r="T54">
        <v>6.8849999999999998</v>
      </c>
      <c r="U54">
        <v>0.154</v>
      </c>
      <c r="V54">
        <v>272</v>
      </c>
      <c r="W54">
        <v>4.2549999999999999</v>
      </c>
      <c r="X54">
        <v>0.05</v>
      </c>
      <c r="Y54">
        <v>267</v>
      </c>
      <c r="Z54">
        <v>3.0939999999999999</v>
      </c>
      <c r="AA54">
        <v>4.3999999999999997E-2</v>
      </c>
      <c r="AB54">
        <v>277</v>
      </c>
      <c r="AC54">
        <v>2.8109999999999999</v>
      </c>
      <c r="AD54">
        <v>5.3999999999999999E-2</v>
      </c>
      <c r="AE54">
        <v>242</v>
      </c>
      <c r="AF54">
        <v>8.3420000000000005</v>
      </c>
      <c r="AG54">
        <v>0.21199999999999999</v>
      </c>
      <c r="AH54">
        <v>0</v>
      </c>
      <c r="AI54">
        <v>0</v>
      </c>
      <c r="AJ54">
        <v>0</v>
      </c>
      <c r="AK54">
        <v>211</v>
      </c>
      <c r="AL54">
        <v>0.34100000000000003</v>
      </c>
      <c r="AM54">
        <v>2.8000000000000001E-2</v>
      </c>
      <c r="AN54">
        <v>260</v>
      </c>
      <c r="AO54">
        <v>77.38</v>
      </c>
      <c r="AP54">
        <v>0.127</v>
      </c>
      <c r="AQ54">
        <v>276</v>
      </c>
      <c r="AR54">
        <v>13.558</v>
      </c>
      <c r="AS54">
        <v>0.20399999999999999</v>
      </c>
      <c r="AT54">
        <v>131</v>
      </c>
      <c r="AU54">
        <v>4.657</v>
      </c>
      <c r="AV54">
        <v>0.217</v>
      </c>
      <c r="AW54">
        <v>247</v>
      </c>
      <c r="AX54">
        <v>5.827</v>
      </c>
      <c r="AY54">
        <v>2.5000000000000001E-2</v>
      </c>
      <c r="AZ54">
        <v>271</v>
      </c>
      <c r="BA54">
        <v>0.27</v>
      </c>
      <c r="BB54">
        <v>0.02</v>
      </c>
      <c r="BC54">
        <v>267</v>
      </c>
      <c r="BD54">
        <v>1.3620000000000001</v>
      </c>
      <c r="BE54">
        <v>1.9E-2</v>
      </c>
      <c r="BF54">
        <v>226</v>
      </c>
      <c r="BG54">
        <v>4.5339999999999998</v>
      </c>
      <c r="BH54">
        <v>3.6999999999999998E-2</v>
      </c>
      <c r="BI54">
        <v>0</v>
      </c>
      <c r="BJ54">
        <v>0</v>
      </c>
      <c r="BK54">
        <v>0</v>
      </c>
      <c r="BL54">
        <v>269</v>
      </c>
      <c r="BM54">
        <v>3.7290000000000001</v>
      </c>
      <c r="BN54">
        <v>0.03</v>
      </c>
      <c r="BO54">
        <v>255</v>
      </c>
      <c r="BP54">
        <v>0.45400000000000001</v>
      </c>
      <c r="BQ54">
        <v>1.6E-2</v>
      </c>
      <c r="BR54">
        <v>263</v>
      </c>
      <c r="BS54">
        <v>75.596000000000004</v>
      </c>
      <c r="BT54">
        <v>7.5999999999999998E-2</v>
      </c>
      <c r="BU54">
        <v>260</v>
      </c>
      <c r="BV54">
        <v>0.35599999999999998</v>
      </c>
      <c r="BW54">
        <v>6.0000000000000001E-3</v>
      </c>
      <c r="BX54">
        <v>273</v>
      </c>
      <c r="BY54">
        <v>0.52600000000000002</v>
      </c>
      <c r="BZ54">
        <v>2.7E-2</v>
      </c>
      <c r="CA54">
        <v>257</v>
      </c>
      <c r="CB54">
        <v>5.7000000000000002E-2</v>
      </c>
      <c r="CC54">
        <v>6.0000000000000001E-3</v>
      </c>
      <c r="CD54">
        <v>273</v>
      </c>
      <c r="CE54">
        <v>8.327</v>
      </c>
      <c r="CF54">
        <v>6.4000000000000001E-2</v>
      </c>
      <c r="CG54">
        <v>261</v>
      </c>
      <c r="CH54">
        <v>16.491</v>
      </c>
      <c r="CI54">
        <v>4.2999999999999997E-2</v>
      </c>
      <c r="CJ54">
        <v>0</v>
      </c>
      <c r="CK54">
        <v>0</v>
      </c>
      <c r="CL54">
        <v>0</v>
      </c>
      <c r="CM54">
        <v>0</v>
      </c>
      <c r="CN54">
        <v>0</v>
      </c>
      <c r="CO54">
        <v>0</v>
      </c>
      <c r="CP54">
        <v>0</v>
      </c>
      <c r="CQ54">
        <v>0</v>
      </c>
      <c r="CR54">
        <v>0</v>
      </c>
      <c r="CS54">
        <v>0</v>
      </c>
      <c r="CT54">
        <v>0</v>
      </c>
      <c r="CU54">
        <v>0</v>
      </c>
      <c r="CV54">
        <v>0</v>
      </c>
      <c r="CW54">
        <v>0</v>
      </c>
      <c r="CX54">
        <v>0</v>
      </c>
      <c r="CY54">
        <v>260</v>
      </c>
      <c r="CZ54">
        <v>1.425</v>
      </c>
      <c r="DA54">
        <v>5.5E-2</v>
      </c>
      <c r="DB54">
        <v>242</v>
      </c>
      <c r="DC54">
        <v>6.4279999999999999</v>
      </c>
      <c r="DD54">
        <v>0.08</v>
      </c>
      <c r="DE54">
        <v>270</v>
      </c>
      <c r="DF54">
        <v>0.46400000000000002</v>
      </c>
      <c r="DG54">
        <v>6.0000000000000001E-3</v>
      </c>
    </row>
    <row r="55" spans="1:111" x14ac:dyDescent="0.25">
      <c r="A55">
        <v>2007.125</v>
      </c>
      <c r="B55">
        <v>2</v>
      </c>
      <c r="C55">
        <v>2007</v>
      </c>
      <c r="D55">
        <v>145</v>
      </c>
      <c r="E55">
        <v>37.121000000000002</v>
      </c>
      <c r="F55">
        <v>0.222</v>
      </c>
      <c r="G55">
        <v>154</v>
      </c>
      <c r="H55">
        <v>169.50899999999999</v>
      </c>
      <c r="I55">
        <v>0.71</v>
      </c>
      <c r="J55">
        <v>163</v>
      </c>
      <c r="K55">
        <v>17.218</v>
      </c>
      <c r="L55">
        <v>8.6999999999999994E-2</v>
      </c>
      <c r="M55">
        <v>155</v>
      </c>
      <c r="N55">
        <v>16.099</v>
      </c>
      <c r="O55">
        <v>7.0999999999999994E-2</v>
      </c>
      <c r="P55">
        <v>35</v>
      </c>
      <c r="Q55">
        <v>511.41500000000002</v>
      </c>
      <c r="R55">
        <v>10.074</v>
      </c>
      <c r="S55">
        <v>81</v>
      </c>
      <c r="T55">
        <v>7.0659999999999998</v>
      </c>
      <c r="U55">
        <v>0.17100000000000001</v>
      </c>
      <c r="V55">
        <v>180</v>
      </c>
      <c r="W55">
        <v>4.2380000000000004</v>
      </c>
      <c r="X55">
        <v>5.2999999999999999E-2</v>
      </c>
      <c r="Y55">
        <v>178</v>
      </c>
      <c r="Z55">
        <v>3.0939999999999999</v>
      </c>
      <c r="AA55">
        <v>4.8000000000000001E-2</v>
      </c>
      <c r="AB55">
        <v>159</v>
      </c>
      <c r="AC55">
        <v>2.7749999999999999</v>
      </c>
      <c r="AD55">
        <v>7.0999999999999994E-2</v>
      </c>
      <c r="AE55">
        <v>157</v>
      </c>
      <c r="AF55">
        <v>8.0890000000000004</v>
      </c>
      <c r="AG55">
        <v>0.18099999999999999</v>
      </c>
      <c r="AH55">
        <v>0</v>
      </c>
      <c r="AI55">
        <v>0</v>
      </c>
      <c r="AJ55">
        <v>0</v>
      </c>
      <c r="AK55">
        <v>108</v>
      </c>
      <c r="AL55">
        <v>0.312</v>
      </c>
      <c r="AM55">
        <v>1.7999999999999999E-2</v>
      </c>
      <c r="AN55">
        <v>180</v>
      </c>
      <c r="AO55">
        <v>77.262</v>
      </c>
      <c r="AP55">
        <v>0.13900000000000001</v>
      </c>
      <c r="AQ55">
        <v>181</v>
      </c>
      <c r="AR55">
        <v>13.262</v>
      </c>
      <c r="AS55">
        <v>0.22500000000000001</v>
      </c>
      <c r="AT55">
        <v>28</v>
      </c>
      <c r="AU55">
        <v>5.2060000000000004</v>
      </c>
      <c r="AV55">
        <v>0.60099999999999998</v>
      </c>
      <c r="AW55">
        <v>171</v>
      </c>
      <c r="AX55">
        <v>5.843</v>
      </c>
      <c r="AY55">
        <v>2.9000000000000001E-2</v>
      </c>
      <c r="AZ55">
        <v>173</v>
      </c>
      <c r="BA55">
        <v>0.27700000000000002</v>
      </c>
      <c r="BB55">
        <v>2.4E-2</v>
      </c>
      <c r="BC55">
        <v>175</v>
      </c>
      <c r="BD55">
        <v>1.3720000000000001</v>
      </c>
      <c r="BE55">
        <v>2.1000000000000001E-2</v>
      </c>
      <c r="BF55">
        <v>159</v>
      </c>
      <c r="BG55">
        <v>4.5960000000000001</v>
      </c>
      <c r="BH55">
        <v>4.8000000000000001E-2</v>
      </c>
      <c r="BI55">
        <v>0</v>
      </c>
      <c r="BJ55">
        <v>0</v>
      </c>
      <c r="BK55">
        <v>0</v>
      </c>
      <c r="BL55">
        <v>178</v>
      </c>
      <c r="BM55">
        <v>3.7429999999999999</v>
      </c>
      <c r="BN55">
        <v>3.2000000000000001E-2</v>
      </c>
      <c r="BO55">
        <v>178</v>
      </c>
      <c r="BP55">
        <v>0.45200000000000001</v>
      </c>
      <c r="BQ55">
        <v>1.6E-2</v>
      </c>
      <c r="BR55">
        <v>171</v>
      </c>
      <c r="BS55">
        <v>75.61</v>
      </c>
      <c r="BT55">
        <v>8.5000000000000006E-2</v>
      </c>
      <c r="BU55">
        <v>178</v>
      </c>
      <c r="BV55">
        <v>0.36</v>
      </c>
      <c r="BW55">
        <v>8.0000000000000002E-3</v>
      </c>
      <c r="BX55">
        <v>173</v>
      </c>
      <c r="BY55">
        <v>0.53800000000000003</v>
      </c>
      <c r="BZ55">
        <v>3.1E-2</v>
      </c>
      <c r="CA55">
        <v>164</v>
      </c>
      <c r="CB55">
        <v>5.8000000000000003E-2</v>
      </c>
      <c r="CC55">
        <v>6.0000000000000001E-3</v>
      </c>
      <c r="CD55">
        <v>178</v>
      </c>
      <c r="CE55">
        <v>8.3119999999999994</v>
      </c>
      <c r="CF55">
        <v>0.08</v>
      </c>
      <c r="CG55">
        <v>175</v>
      </c>
      <c r="CH55">
        <v>16.484999999999999</v>
      </c>
      <c r="CI55">
        <v>4.9000000000000002E-2</v>
      </c>
      <c r="CJ55">
        <v>0</v>
      </c>
      <c r="CK55">
        <v>0</v>
      </c>
      <c r="CL55">
        <v>0</v>
      </c>
      <c r="CM55">
        <v>0</v>
      </c>
      <c r="CN55">
        <v>0</v>
      </c>
      <c r="CO55">
        <v>0</v>
      </c>
      <c r="CP55">
        <v>0</v>
      </c>
      <c r="CQ55">
        <v>0</v>
      </c>
      <c r="CR55">
        <v>0</v>
      </c>
      <c r="CS55">
        <v>0</v>
      </c>
      <c r="CT55">
        <v>0</v>
      </c>
      <c r="CU55">
        <v>0</v>
      </c>
      <c r="CV55">
        <v>0</v>
      </c>
      <c r="CW55">
        <v>0</v>
      </c>
      <c r="CX55">
        <v>0</v>
      </c>
      <c r="CY55">
        <v>159</v>
      </c>
      <c r="CZ55">
        <v>1.4450000000000001</v>
      </c>
      <c r="DA55">
        <v>6.5000000000000002E-2</v>
      </c>
      <c r="DB55">
        <v>167</v>
      </c>
      <c r="DC55">
        <v>6.5179999999999998</v>
      </c>
      <c r="DD55">
        <v>8.6999999999999994E-2</v>
      </c>
      <c r="DE55">
        <v>179</v>
      </c>
      <c r="DF55">
        <v>0.46500000000000002</v>
      </c>
      <c r="DG55">
        <v>6.0000000000000001E-3</v>
      </c>
    </row>
    <row r="56" spans="1:111" x14ac:dyDescent="0.25">
      <c r="A56">
        <v>2007.2080000000001</v>
      </c>
      <c r="B56">
        <v>3</v>
      </c>
      <c r="C56">
        <v>2007</v>
      </c>
      <c r="D56">
        <v>265</v>
      </c>
      <c r="E56">
        <v>37.619999999999997</v>
      </c>
      <c r="F56">
        <v>0.19900000000000001</v>
      </c>
      <c r="G56">
        <v>295</v>
      </c>
      <c r="H56">
        <v>170.15600000000001</v>
      </c>
      <c r="I56">
        <v>0.66</v>
      </c>
      <c r="J56">
        <v>295</v>
      </c>
      <c r="K56">
        <v>17.312000000000001</v>
      </c>
      <c r="L56">
        <v>8.8999999999999996E-2</v>
      </c>
      <c r="M56">
        <v>311</v>
      </c>
      <c r="N56">
        <v>16.193000000000001</v>
      </c>
      <c r="O56">
        <v>7.4999999999999997E-2</v>
      </c>
      <c r="P56">
        <v>152</v>
      </c>
      <c r="Q56">
        <v>506.44099999999997</v>
      </c>
      <c r="R56">
        <v>8.4220000000000006</v>
      </c>
      <c r="S56">
        <v>187</v>
      </c>
      <c r="T56">
        <v>6.9550000000000001</v>
      </c>
      <c r="U56">
        <v>0.115</v>
      </c>
      <c r="V56">
        <v>334</v>
      </c>
      <c r="W56">
        <v>4.2290000000000001</v>
      </c>
      <c r="X56">
        <v>6.2E-2</v>
      </c>
      <c r="Y56">
        <v>326</v>
      </c>
      <c r="Z56">
        <v>3.0960000000000001</v>
      </c>
      <c r="AA56">
        <v>4.7E-2</v>
      </c>
      <c r="AB56">
        <v>315</v>
      </c>
      <c r="AC56">
        <v>2.855</v>
      </c>
      <c r="AD56">
        <v>7.2999999999999995E-2</v>
      </c>
      <c r="AE56">
        <v>239</v>
      </c>
      <c r="AF56">
        <v>8.4139999999999997</v>
      </c>
      <c r="AG56">
        <v>0.20899999999999999</v>
      </c>
      <c r="AH56">
        <v>0</v>
      </c>
      <c r="AI56">
        <v>0</v>
      </c>
      <c r="AJ56">
        <v>0</v>
      </c>
      <c r="AK56">
        <v>168</v>
      </c>
      <c r="AL56">
        <v>0.34699999999999998</v>
      </c>
      <c r="AM56">
        <v>2.5999999999999999E-2</v>
      </c>
      <c r="AN56">
        <v>340</v>
      </c>
      <c r="AO56">
        <v>77.23</v>
      </c>
      <c r="AP56">
        <v>0.14599999999999999</v>
      </c>
      <c r="AQ56">
        <v>340</v>
      </c>
      <c r="AR56">
        <v>13.115</v>
      </c>
      <c r="AS56">
        <v>0.19</v>
      </c>
      <c r="AT56">
        <v>0</v>
      </c>
      <c r="AU56">
        <v>0</v>
      </c>
      <c r="AV56">
        <v>0</v>
      </c>
      <c r="AW56">
        <v>318</v>
      </c>
      <c r="AX56">
        <v>5.867</v>
      </c>
      <c r="AY56">
        <v>3.2000000000000001E-2</v>
      </c>
      <c r="AZ56">
        <v>323</v>
      </c>
      <c r="BA56">
        <v>0.28699999999999998</v>
      </c>
      <c r="BB56">
        <v>2.5999999999999999E-2</v>
      </c>
      <c r="BC56">
        <v>337</v>
      </c>
      <c r="BD56">
        <v>1.38</v>
      </c>
      <c r="BE56">
        <v>2.1999999999999999E-2</v>
      </c>
      <c r="BF56">
        <v>284</v>
      </c>
      <c r="BG56">
        <v>4.6820000000000004</v>
      </c>
      <c r="BH56">
        <v>4.5999999999999999E-2</v>
      </c>
      <c r="BI56">
        <v>0</v>
      </c>
      <c r="BJ56">
        <v>0</v>
      </c>
      <c r="BK56">
        <v>0</v>
      </c>
      <c r="BL56">
        <v>334</v>
      </c>
      <c r="BM56">
        <v>3.7610000000000001</v>
      </c>
      <c r="BN56">
        <v>3.4000000000000002E-2</v>
      </c>
      <c r="BO56">
        <v>340</v>
      </c>
      <c r="BP56">
        <v>0.46</v>
      </c>
      <c r="BQ56">
        <v>1.6E-2</v>
      </c>
      <c r="BR56">
        <v>320</v>
      </c>
      <c r="BS56">
        <v>75.784999999999997</v>
      </c>
      <c r="BT56">
        <v>8.4000000000000005E-2</v>
      </c>
      <c r="BU56">
        <v>324</v>
      </c>
      <c r="BV56">
        <v>0.36799999999999999</v>
      </c>
      <c r="BW56">
        <v>8.0000000000000002E-3</v>
      </c>
      <c r="BX56">
        <v>317</v>
      </c>
      <c r="BY56">
        <v>0.55500000000000005</v>
      </c>
      <c r="BZ56">
        <v>3.1E-2</v>
      </c>
      <c r="CA56">
        <v>314</v>
      </c>
      <c r="CB56">
        <v>5.8999999999999997E-2</v>
      </c>
      <c r="CC56">
        <v>7.0000000000000001E-3</v>
      </c>
      <c r="CD56">
        <v>333</v>
      </c>
      <c r="CE56">
        <v>8.3379999999999992</v>
      </c>
      <c r="CF56">
        <v>7.3999999999999996E-2</v>
      </c>
      <c r="CG56">
        <v>327</v>
      </c>
      <c r="CH56">
        <v>16.462</v>
      </c>
      <c r="CI56">
        <v>5.5E-2</v>
      </c>
      <c r="CJ56">
        <v>0</v>
      </c>
      <c r="CK56">
        <v>0</v>
      </c>
      <c r="CL56">
        <v>0</v>
      </c>
      <c r="CM56">
        <v>0</v>
      </c>
      <c r="CN56">
        <v>0</v>
      </c>
      <c r="CO56">
        <v>0</v>
      </c>
      <c r="CP56">
        <v>0</v>
      </c>
      <c r="CQ56">
        <v>0</v>
      </c>
      <c r="CR56">
        <v>0</v>
      </c>
      <c r="CS56">
        <v>0</v>
      </c>
      <c r="CT56">
        <v>0</v>
      </c>
      <c r="CU56">
        <v>0</v>
      </c>
      <c r="CV56">
        <v>0</v>
      </c>
      <c r="CW56">
        <v>0</v>
      </c>
      <c r="CX56">
        <v>0</v>
      </c>
      <c r="CY56">
        <v>306</v>
      </c>
      <c r="CZ56">
        <v>1.484</v>
      </c>
      <c r="DA56">
        <v>6.4000000000000001E-2</v>
      </c>
      <c r="DB56">
        <v>306</v>
      </c>
      <c r="DC56">
        <v>6.5949999999999998</v>
      </c>
      <c r="DD56">
        <v>8.1000000000000003E-2</v>
      </c>
      <c r="DE56">
        <v>334</v>
      </c>
      <c r="DF56">
        <v>0.46300000000000002</v>
      </c>
      <c r="DG56">
        <v>6.0000000000000001E-3</v>
      </c>
    </row>
    <row r="57" spans="1:111" x14ac:dyDescent="0.25">
      <c r="A57">
        <v>2007.2919999999999</v>
      </c>
      <c r="B57">
        <v>4</v>
      </c>
      <c r="C57">
        <v>2007</v>
      </c>
      <c r="D57">
        <v>76</v>
      </c>
      <c r="E57">
        <v>38.323999999999998</v>
      </c>
      <c r="F57">
        <v>0.187</v>
      </c>
      <c r="G57">
        <v>130</v>
      </c>
      <c r="H57">
        <v>171.68700000000001</v>
      </c>
      <c r="I57">
        <v>0.64700000000000002</v>
      </c>
      <c r="J57">
        <v>132</v>
      </c>
      <c r="K57">
        <v>17.491</v>
      </c>
      <c r="L57">
        <v>8.1000000000000003E-2</v>
      </c>
      <c r="M57">
        <v>138</v>
      </c>
      <c r="N57">
        <v>16.379000000000001</v>
      </c>
      <c r="O57">
        <v>6.9000000000000006E-2</v>
      </c>
      <c r="P57">
        <v>12</v>
      </c>
      <c r="Q57">
        <v>516.89099999999996</v>
      </c>
      <c r="R57">
        <v>4.3230000000000004</v>
      </c>
      <c r="S57">
        <v>20</v>
      </c>
      <c r="T57">
        <v>7.133</v>
      </c>
      <c r="U57">
        <v>0.08</v>
      </c>
      <c r="V57">
        <v>142</v>
      </c>
      <c r="W57">
        <v>4.2370000000000001</v>
      </c>
      <c r="X57">
        <v>4.3999999999999997E-2</v>
      </c>
      <c r="Y57">
        <v>139</v>
      </c>
      <c r="Z57">
        <v>3.0990000000000002</v>
      </c>
      <c r="AA57">
        <v>4.1000000000000002E-2</v>
      </c>
      <c r="AB57">
        <v>137</v>
      </c>
      <c r="AC57">
        <v>3.0529999999999999</v>
      </c>
      <c r="AD57">
        <v>6.6000000000000003E-2</v>
      </c>
      <c r="AE57">
        <v>0</v>
      </c>
      <c r="AF57">
        <v>0</v>
      </c>
      <c r="AG57">
        <v>0</v>
      </c>
      <c r="AH57">
        <v>0</v>
      </c>
      <c r="AI57">
        <v>0</v>
      </c>
      <c r="AJ57">
        <v>0</v>
      </c>
      <c r="AK57">
        <v>15</v>
      </c>
      <c r="AL57">
        <v>0.46600000000000003</v>
      </c>
      <c r="AM57">
        <v>3.4000000000000002E-2</v>
      </c>
      <c r="AN57">
        <v>123</v>
      </c>
      <c r="AO57">
        <v>77.066000000000003</v>
      </c>
      <c r="AP57">
        <v>0.13200000000000001</v>
      </c>
      <c r="AQ57">
        <v>142</v>
      </c>
      <c r="AR57">
        <v>12.813000000000001</v>
      </c>
      <c r="AS57">
        <v>0.152</v>
      </c>
      <c r="AT57">
        <v>0</v>
      </c>
      <c r="AU57">
        <v>0</v>
      </c>
      <c r="AV57">
        <v>0</v>
      </c>
      <c r="AW57">
        <v>142</v>
      </c>
      <c r="AX57">
        <v>5.907</v>
      </c>
      <c r="AY57">
        <v>2.7E-2</v>
      </c>
      <c r="AZ57">
        <v>139</v>
      </c>
      <c r="BA57">
        <v>0.307</v>
      </c>
      <c r="BB57">
        <v>2.1000000000000001E-2</v>
      </c>
      <c r="BC57">
        <v>140</v>
      </c>
      <c r="BD57">
        <v>1.39</v>
      </c>
      <c r="BE57">
        <v>2.1000000000000001E-2</v>
      </c>
      <c r="BF57">
        <v>105</v>
      </c>
      <c r="BG57">
        <v>4.83</v>
      </c>
      <c r="BH57">
        <v>4.2000000000000003E-2</v>
      </c>
      <c r="BI57">
        <v>0</v>
      </c>
      <c r="BJ57">
        <v>0</v>
      </c>
      <c r="BK57">
        <v>0</v>
      </c>
      <c r="BL57">
        <v>138</v>
      </c>
      <c r="BM57">
        <v>3.7810000000000001</v>
      </c>
      <c r="BN57">
        <v>2.5000000000000001E-2</v>
      </c>
      <c r="BO57">
        <v>141</v>
      </c>
      <c r="BP57">
        <v>0.46300000000000002</v>
      </c>
      <c r="BQ57">
        <v>1.2999999999999999E-2</v>
      </c>
      <c r="BR57">
        <v>124</v>
      </c>
      <c r="BS57">
        <v>75.893000000000001</v>
      </c>
      <c r="BT57">
        <v>0.08</v>
      </c>
      <c r="BU57">
        <v>129</v>
      </c>
      <c r="BV57">
        <v>0.38100000000000001</v>
      </c>
      <c r="BW57">
        <v>7.0000000000000001E-3</v>
      </c>
      <c r="BX57">
        <v>137</v>
      </c>
      <c r="BY57">
        <v>0.58099999999999996</v>
      </c>
      <c r="BZ57">
        <v>2.4E-2</v>
      </c>
      <c r="CA57">
        <v>137</v>
      </c>
      <c r="CB57">
        <v>5.8000000000000003E-2</v>
      </c>
      <c r="CC57">
        <v>6.0000000000000001E-3</v>
      </c>
      <c r="CD57">
        <v>141</v>
      </c>
      <c r="CE57">
        <v>8.327</v>
      </c>
      <c r="CF57">
        <v>5.8999999999999997E-2</v>
      </c>
      <c r="CG57">
        <v>140</v>
      </c>
      <c r="CH57">
        <v>16.440000000000001</v>
      </c>
      <c r="CI57">
        <v>4.4999999999999998E-2</v>
      </c>
      <c r="CJ57">
        <v>0</v>
      </c>
      <c r="CK57">
        <v>0</v>
      </c>
      <c r="CL57">
        <v>0</v>
      </c>
      <c r="CM57">
        <v>0</v>
      </c>
      <c r="CN57">
        <v>0</v>
      </c>
      <c r="CO57">
        <v>0</v>
      </c>
      <c r="CP57">
        <v>0</v>
      </c>
      <c r="CQ57">
        <v>0</v>
      </c>
      <c r="CR57">
        <v>0</v>
      </c>
      <c r="CS57">
        <v>0</v>
      </c>
      <c r="CT57">
        <v>0</v>
      </c>
      <c r="CU57">
        <v>0</v>
      </c>
      <c r="CV57">
        <v>0</v>
      </c>
      <c r="CW57">
        <v>0</v>
      </c>
      <c r="CX57">
        <v>0</v>
      </c>
      <c r="CY57">
        <v>140</v>
      </c>
      <c r="CZ57">
        <v>1.5740000000000001</v>
      </c>
      <c r="DA57">
        <v>5.0999999999999997E-2</v>
      </c>
      <c r="DB57">
        <v>112</v>
      </c>
      <c r="DC57">
        <v>6.7569999999999997</v>
      </c>
      <c r="DD57">
        <v>0.08</v>
      </c>
      <c r="DE57">
        <v>136</v>
      </c>
      <c r="DF57">
        <v>0.46200000000000002</v>
      </c>
      <c r="DG57">
        <v>5.0000000000000001E-3</v>
      </c>
    </row>
    <row r="58" spans="1:111" x14ac:dyDescent="0.25">
      <c r="A58">
        <v>2007.375</v>
      </c>
      <c r="B58">
        <v>5</v>
      </c>
      <c r="C58">
        <v>2007</v>
      </c>
      <c r="D58">
        <v>133</v>
      </c>
      <c r="E58">
        <v>38.511000000000003</v>
      </c>
      <c r="F58">
        <v>0.24099999999999999</v>
      </c>
      <c r="G58">
        <v>200</v>
      </c>
      <c r="H58">
        <v>172.11199999999999</v>
      </c>
      <c r="I58">
        <v>0.751</v>
      </c>
      <c r="J58">
        <v>198</v>
      </c>
      <c r="K58">
        <v>17.54</v>
      </c>
      <c r="L58">
        <v>9.8000000000000004E-2</v>
      </c>
      <c r="M58">
        <v>230</v>
      </c>
      <c r="N58">
        <v>16.451000000000001</v>
      </c>
      <c r="O58">
        <v>7.9000000000000001E-2</v>
      </c>
      <c r="P58">
        <v>0</v>
      </c>
      <c r="Q58">
        <v>0</v>
      </c>
      <c r="R58">
        <v>0</v>
      </c>
      <c r="S58">
        <v>114</v>
      </c>
      <c r="T58">
        <v>6.9779999999999998</v>
      </c>
      <c r="U58">
        <v>0.106</v>
      </c>
      <c r="V58">
        <v>262</v>
      </c>
      <c r="W58">
        <v>4.25</v>
      </c>
      <c r="X58">
        <v>4.7E-2</v>
      </c>
      <c r="Y58">
        <v>264</v>
      </c>
      <c r="Z58">
        <v>3.1019999999999999</v>
      </c>
      <c r="AA58">
        <v>4.2000000000000003E-2</v>
      </c>
      <c r="AB58">
        <v>241</v>
      </c>
      <c r="AC58">
        <v>3.1339999999999999</v>
      </c>
      <c r="AD58">
        <v>7.8E-2</v>
      </c>
      <c r="AE58">
        <v>0</v>
      </c>
      <c r="AF58">
        <v>0</v>
      </c>
      <c r="AG58">
        <v>0</v>
      </c>
      <c r="AH58">
        <v>0</v>
      </c>
      <c r="AI58">
        <v>0</v>
      </c>
      <c r="AJ58">
        <v>0</v>
      </c>
      <c r="AK58">
        <v>96</v>
      </c>
      <c r="AL58">
        <v>0.52900000000000003</v>
      </c>
      <c r="AM58">
        <v>0.03</v>
      </c>
      <c r="AN58">
        <v>245</v>
      </c>
      <c r="AO58">
        <v>77.018000000000001</v>
      </c>
      <c r="AP58">
        <v>0.11799999999999999</v>
      </c>
      <c r="AQ58">
        <v>269</v>
      </c>
      <c r="AR58">
        <v>12.78</v>
      </c>
      <c r="AS58">
        <v>0.159</v>
      </c>
      <c r="AT58">
        <v>0</v>
      </c>
      <c r="AU58">
        <v>0</v>
      </c>
      <c r="AV58">
        <v>0</v>
      </c>
      <c r="AW58">
        <v>251</v>
      </c>
      <c r="AX58">
        <v>5.9349999999999996</v>
      </c>
      <c r="AY58">
        <v>3.2000000000000001E-2</v>
      </c>
      <c r="AZ58">
        <v>250</v>
      </c>
      <c r="BA58">
        <v>0.316</v>
      </c>
      <c r="BB58">
        <v>2.1000000000000001E-2</v>
      </c>
      <c r="BC58">
        <v>264</v>
      </c>
      <c r="BD58">
        <v>1.3959999999999999</v>
      </c>
      <c r="BE58">
        <v>1.7999999999999999E-2</v>
      </c>
      <c r="BF58">
        <v>182</v>
      </c>
      <c r="BG58">
        <v>4.8550000000000004</v>
      </c>
      <c r="BH58">
        <v>6.6000000000000003E-2</v>
      </c>
      <c r="BI58">
        <v>0</v>
      </c>
      <c r="BJ58">
        <v>0</v>
      </c>
      <c r="BK58">
        <v>0</v>
      </c>
      <c r="BL58">
        <v>258</v>
      </c>
      <c r="BM58">
        <v>3.7970000000000002</v>
      </c>
      <c r="BN58">
        <v>2.8000000000000001E-2</v>
      </c>
      <c r="BO58">
        <v>246</v>
      </c>
      <c r="BP58">
        <v>0.46700000000000003</v>
      </c>
      <c r="BQ58">
        <v>1.4999999999999999E-2</v>
      </c>
      <c r="BR58">
        <v>82</v>
      </c>
      <c r="BS58">
        <v>75.91</v>
      </c>
      <c r="BT58">
        <v>7.1999999999999995E-2</v>
      </c>
      <c r="BU58">
        <v>257</v>
      </c>
      <c r="BV58">
        <v>0.38800000000000001</v>
      </c>
      <c r="BW58">
        <v>8.0000000000000002E-3</v>
      </c>
      <c r="BX58">
        <v>246</v>
      </c>
      <c r="BY58">
        <v>0.59599999999999997</v>
      </c>
      <c r="BZ58">
        <v>2.7E-2</v>
      </c>
      <c r="CA58">
        <v>255</v>
      </c>
      <c r="CB58">
        <v>5.8999999999999997E-2</v>
      </c>
      <c r="CC58">
        <v>6.0000000000000001E-3</v>
      </c>
      <c r="CD58">
        <v>264</v>
      </c>
      <c r="CE58">
        <v>8.3239999999999998</v>
      </c>
      <c r="CF58">
        <v>5.8999999999999997E-2</v>
      </c>
      <c r="CG58">
        <v>260</v>
      </c>
      <c r="CH58">
        <v>16.468</v>
      </c>
      <c r="CI58">
        <v>4.5999999999999999E-2</v>
      </c>
      <c r="CJ58">
        <v>0</v>
      </c>
      <c r="CK58">
        <v>0</v>
      </c>
      <c r="CL58">
        <v>0</v>
      </c>
      <c r="CM58">
        <v>0</v>
      </c>
      <c r="CN58">
        <v>0</v>
      </c>
      <c r="CO58">
        <v>0</v>
      </c>
      <c r="CP58">
        <v>0</v>
      </c>
      <c r="CQ58">
        <v>0</v>
      </c>
      <c r="CR58">
        <v>0</v>
      </c>
      <c r="CS58">
        <v>0</v>
      </c>
      <c r="CT58">
        <v>0</v>
      </c>
      <c r="CU58">
        <v>0</v>
      </c>
      <c r="CV58">
        <v>0</v>
      </c>
      <c r="CW58">
        <v>0</v>
      </c>
      <c r="CX58">
        <v>0</v>
      </c>
      <c r="CY58">
        <v>207</v>
      </c>
      <c r="CZ58">
        <v>1.617</v>
      </c>
      <c r="DA58">
        <v>5.8000000000000003E-2</v>
      </c>
      <c r="DB58">
        <v>188</v>
      </c>
      <c r="DC58">
        <v>6.7809999999999997</v>
      </c>
      <c r="DD58">
        <v>8.4000000000000005E-2</v>
      </c>
      <c r="DE58">
        <v>257</v>
      </c>
      <c r="DF58">
        <v>0.46100000000000002</v>
      </c>
      <c r="DG58">
        <v>5.0000000000000001E-3</v>
      </c>
    </row>
    <row r="59" spans="1:111" x14ac:dyDescent="0.25">
      <c r="A59">
        <v>2007.4580000000001</v>
      </c>
      <c r="B59">
        <v>6</v>
      </c>
      <c r="C59">
        <v>2007</v>
      </c>
      <c r="D59">
        <v>166</v>
      </c>
      <c r="E59">
        <v>39.1</v>
      </c>
      <c r="F59">
        <v>0.186</v>
      </c>
      <c r="G59">
        <v>212</v>
      </c>
      <c r="H59">
        <v>172.84200000000001</v>
      </c>
      <c r="I59">
        <v>0.66200000000000003</v>
      </c>
      <c r="J59">
        <v>221</v>
      </c>
      <c r="K59">
        <v>17.628</v>
      </c>
      <c r="L59">
        <v>8.5999999999999993E-2</v>
      </c>
      <c r="M59">
        <v>240</v>
      </c>
      <c r="N59">
        <v>16.556999999999999</v>
      </c>
      <c r="O59">
        <v>6.8000000000000005E-2</v>
      </c>
      <c r="P59">
        <v>0</v>
      </c>
      <c r="Q59">
        <v>0</v>
      </c>
      <c r="R59">
        <v>0</v>
      </c>
      <c r="S59">
        <v>139</v>
      </c>
      <c r="T59">
        <v>6.8920000000000003</v>
      </c>
      <c r="U59">
        <v>0.11799999999999999</v>
      </c>
      <c r="V59">
        <v>235</v>
      </c>
      <c r="W59">
        <v>4.242</v>
      </c>
      <c r="X59">
        <v>4.9000000000000002E-2</v>
      </c>
      <c r="Y59">
        <v>237</v>
      </c>
      <c r="Z59">
        <v>3.1030000000000002</v>
      </c>
      <c r="AA59">
        <v>0.04</v>
      </c>
      <c r="AB59">
        <v>233</v>
      </c>
      <c r="AC59">
        <v>3.2440000000000002</v>
      </c>
      <c r="AD59">
        <v>6.7000000000000004E-2</v>
      </c>
      <c r="AE59">
        <v>0</v>
      </c>
      <c r="AF59">
        <v>0</v>
      </c>
      <c r="AG59">
        <v>0</v>
      </c>
      <c r="AH59">
        <v>0</v>
      </c>
      <c r="AI59">
        <v>0</v>
      </c>
      <c r="AJ59">
        <v>0</v>
      </c>
      <c r="AK59">
        <v>123</v>
      </c>
      <c r="AL59">
        <v>0.65300000000000002</v>
      </c>
      <c r="AM59">
        <v>2.8000000000000001E-2</v>
      </c>
      <c r="AN59">
        <v>237</v>
      </c>
      <c r="AO59">
        <v>76.915999999999997</v>
      </c>
      <c r="AP59">
        <v>9.9000000000000005E-2</v>
      </c>
      <c r="AQ59">
        <v>244</v>
      </c>
      <c r="AR59">
        <v>12.693</v>
      </c>
      <c r="AS59">
        <v>0.14299999999999999</v>
      </c>
      <c r="AT59">
        <v>0</v>
      </c>
      <c r="AU59">
        <v>0</v>
      </c>
      <c r="AV59">
        <v>0</v>
      </c>
      <c r="AW59">
        <v>239</v>
      </c>
      <c r="AX59">
        <v>5.952</v>
      </c>
      <c r="AY59">
        <v>2.8000000000000001E-2</v>
      </c>
      <c r="AZ59">
        <v>235</v>
      </c>
      <c r="BA59">
        <v>0.32700000000000001</v>
      </c>
      <c r="BB59">
        <v>2.1000000000000001E-2</v>
      </c>
      <c r="BC59">
        <v>0</v>
      </c>
      <c r="BD59">
        <v>0</v>
      </c>
      <c r="BE59">
        <v>0</v>
      </c>
      <c r="BF59">
        <v>215</v>
      </c>
      <c r="BG59">
        <v>4.9509999999999996</v>
      </c>
      <c r="BH59">
        <v>6.7000000000000004E-2</v>
      </c>
      <c r="BI59">
        <v>0</v>
      </c>
      <c r="BJ59">
        <v>0</v>
      </c>
      <c r="BK59">
        <v>0</v>
      </c>
      <c r="BL59">
        <v>232</v>
      </c>
      <c r="BM59">
        <v>3.806</v>
      </c>
      <c r="BN59">
        <v>2.5999999999999999E-2</v>
      </c>
      <c r="BO59">
        <v>240</v>
      </c>
      <c r="BP59">
        <v>0.47099999999999997</v>
      </c>
      <c r="BQ59">
        <v>1.2999999999999999E-2</v>
      </c>
      <c r="BR59">
        <v>0</v>
      </c>
      <c r="BS59">
        <v>0</v>
      </c>
      <c r="BT59">
        <v>0</v>
      </c>
      <c r="BU59">
        <v>229</v>
      </c>
      <c r="BV59">
        <v>0.39600000000000002</v>
      </c>
      <c r="BW59">
        <v>7.0000000000000001E-3</v>
      </c>
      <c r="BX59">
        <v>225</v>
      </c>
      <c r="BY59">
        <v>0.61499999999999999</v>
      </c>
      <c r="BZ59">
        <v>2.7E-2</v>
      </c>
      <c r="CA59">
        <v>236</v>
      </c>
      <c r="CB59">
        <v>6.0999999999999999E-2</v>
      </c>
      <c r="CC59">
        <v>5.0000000000000001E-3</v>
      </c>
      <c r="CD59">
        <v>241</v>
      </c>
      <c r="CE59">
        <v>8.31</v>
      </c>
      <c r="CF59">
        <v>5.2999999999999999E-2</v>
      </c>
      <c r="CG59">
        <v>243</v>
      </c>
      <c r="CH59">
        <v>16.456</v>
      </c>
      <c r="CI59">
        <v>4.1000000000000002E-2</v>
      </c>
      <c r="CJ59">
        <v>0</v>
      </c>
      <c r="CK59">
        <v>0</v>
      </c>
      <c r="CL59">
        <v>0</v>
      </c>
      <c r="CM59">
        <v>0</v>
      </c>
      <c r="CN59">
        <v>0</v>
      </c>
      <c r="CO59">
        <v>0</v>
      </c>
      <c r="CP59">
        <v>0</v>
      </c>
      <c r="CQ59">
        <v>0</v>
      </c>
      <c r="CR59">
        <v>0</v>
      </c>
      <c r="CS59">
        <v>0</v>
      </c>
      <c r="CT59">
        <v>0</v>
      </c>
      <c r="CU59">
        <v>0</v>
      </c>
      <c r="CV59">
        <v>0</v>
      </c>
      <c r="CW59">
        <v>0</v>
      </c>
      <c r="CX59">
        <v>0</v>
      </c>
      <c r="CY59">
        <v>225</v>
      </c>
      <c r="CZ59">
        <v>1.6739999999999999</v>
      </c>
      <c r="DA59">
        <v>0.05</v>
      </c>
      <c r="DB59">
        <v>201</v>
      </c>
      <c r="DC59">
        <v>6.8760000000000003</v>
      </c>
      <c r="DD59">
        <v>7.5999999999999998E-2</v>
      </c>
      <c r="DE59">
        <v>234</v>
      </c>
      <c r="DF59">
        <v>0.46</v>
      </c>
      <c r="DG59">
        <v>5.0000000000000001E-3</v>
      </c>
    </row>
    <row r="60" spans="1:111" x14ac:dyDescent="0.25">
      <c r="A60">
        <v>2007.5419999999999</v>
      </c>
      <c r="B60">
        <v>7</v>
      </c>
      <c r="C60">
        <v>2007</v>
      </c>
      <c r="D60">
        <v>203</v>
      </c>
      <c r="E60">
        <v>39.42</v>
      </c>
      <c r="F60">
        <v>0.2</v>
      </c>
      <c r="G60">
        <v>232</v>
      </c>
      <c r="H60">
        <v>173.369</v>
      </c>
      <c r="I60">
        <v>0.61299999999999999</v>
      </c>
      <c r="J60">
        <v>257</v>
      </c>
      <c r="K60">
        <v>17.68</v>
      </c>
      <c r="L60">
        <v>0.09</v>
      </c>
      <c r="M60">
        <v>274</v>
      </c>
      <c r="N60">
        <v>16.620999999999999</v>
      </c>
      <c r="O60">
        <v>6.0999999999999999E-2</v>
      </c>
      <c r="P60">
        <v>0</v>
      </c>
      <c r="Q60">
        <v>0</v>
      </c>
      <c r="R60">
        <v>0</v>
      </c>
      <c r="S60">
        <v>197</v>
      </c>
      <c r="T60">
        <v>6.899</v>
      </c>
      <c r="U60">
        <v>0.111</v>
      </c>
      <c r="V60">
        <v>279</v>
      </c>
      <c r="W60">
        <v>4.24</v>
      </c>
      <c r="X60">
        <v>4.5999999999999999E-2</v>
      </c>
      <c r="Y60">
        <v>283</v>
      </c>
      <c r="Z60">
        <v>3.121</v>
      </c>
      <c r="AA60">
        <v>0.04</v>
      </c>
      <c r="AB60">
        <v>260</v>
      </c>
      <c r="AC60">
        <v>3.3279999999999998</v>
      </c>
      <c r="AD60">
        <v>6.8000000000000005E-2</v>
      </c>
      <c r="AE60">
        <v>0</v>
      </c>
      <c r="AF60">
        <v>0</v>
      </c>
      <c r="AG60">
        <v>0</v>
      </c>
      <c r="AH60">
        <v>0</v>
      </c>
      <c r="AI60">
        <v>0</v>
      </c>
      <c r="AJ60">
        <v>0</v>
      </c>
      <c r="AK60">
        <v>139</v>
      </c>
      <c r="AL60">
        <v>0.74299999999999999</v>
      </c>
      <c r="AM60">
        <v>2.1999999999999999E-2</v>
      </c>
      <c r="AN60">
        <v>272</v>
      </c>
      <c r="AO60">
        <v>76.893000000000001</v>
      </c>
      <c r="AP60">
        <v>0.11</v>
      </c>
      <c r="AQ60">
        <v>283</v>
      </c>
      <c r="AR60">
        <v>12.542999999999999</v>
      </c>
      <c r="AS60">
        <v>0.16500000000000001</v>
      </c>
      <c r="AT60">
        <v>0</v>
      </c>
      <c r="AU60">
        <v>0</v>
      </c>
      <c r="AV60">
        <v>0</v>
      </c>
      <c r="AW60">
        <v>276</v>
      </c>
      <c r="AX60">
        <v>5.976</v>
      </c>
      <c r="AY60">
        <v>2.9000000000000001E-2</v>
      </c>
      <c r="AZ60">
        <v>277</v>
      </c>
      <c r="BA60">
        <v>0.33300000000000002</v>
      </c>
      <c r="BB60">
        <v>1.7999999999999999E-2</v>
      </c>
      <c r="BC60">
        <v>0</v>
      </c>
      <c r="BD60">
        <v>0</v>
      </c>
      <c r="BE60">
        <v>0</v>
      </c>
      <c r="BF60">
        <v>165</v>
      </c>
      <c r="BG60">
        <v>4.9870000000000001</v>
      </c>
      <c r="BH60">
        <v>5.8000000000000003E-2</v>
      </c>
      <c r="BI60">
        <v>0</v>
      </c>
      <c r="BJ60">
        <v>0</v>
      </c>
      <c r="BK60">
        <v>0</v>
      </c>
      <c r="BL60">
        <v>189</v>
      </c>
      <c r="BM60">
        <v>3.798</v>
      </c>
      <c r="BN60">
        <v>2.7E-2</v>
      </c>
      <c r="BO60">
        <v>284</v>
      </c>
      <c r="BP60">
        <v>0.47</v>
      </c>
      <c r="BQ60">
        <v>1.2999999999999999E-2</v>
      </c>
      <c r="BR60">
        <v>0</v>
      </c>
      <c r="BS60">
        <v>0</v>
      </c>
      <c r="BT60">
        <v>0</v>
      </c>
      <c r="BU60">
        <v>184</v>
      </c>
      <c r="BV60">
        <v>0.39300000000000002</v>
      </c>
      <c r="BW60">
        <v>7.0000000000000001E-3</v>
      </c>
      <c r="BX60">
        <v>276</v>
      </c>
      <c r="BY60">
        <v>0.63900000000000001</v>
      </c>
      <c r="BZ60">
        <v>0.03</v>
      </c>
      <c r="CA60">
        <v>180</v>
      </c>
      <c r="CB60">
        <v>6.0999999999999999E-2</v>
      </c>
      <c r="CC60">
        <v>5.0000000000000001E-3</v>
      </c>
      <c r="CD60">
        <v>284</v>
      </c>
      <c r="CE60">
        <v>8.3179999999999996</v>
      </c>
      <c r="CF60">
        <v>5.7000000000000002E-2</v>
      </c>
      <c r="CG60">
        <v>277</v>
      </c>
      <c r="CH60">
        <v>16.460999999999999</v>
      </c>
      <c r="CI60">
        <v>3.7999999999999999E-2</v>
      </c>
      <c r="CJ60">
        <v>0</v>
      </c>
      <c r="CK60">
        <v>0</v>
      </c>
      <c r="CL60">
        <v>0</v>
      </c>
      <c r="CM60">
        <v>0</v>
      </c>
      <c r="CN60">
        <v>0</v>
      </c>
      <c r="CO60">
        <v>0</v>
      </c>
      <c r="CP60">
        <v>0</v>
      </c>
      <c r="CQ60">
        <v>0</v>
      </c>
      <c r="CR60">
        <v>0</v>
      </c>
      <c r="CS60">
        <v>0</v>
      </c>
      <c r="CT60">
        <v>0</v>
      </c>
      <c r="CU60">
        <v>0</v>
      </c>
      <c r="CV60">
        <v>0</v>
      </c>
      <c r="CW60">
        <v>0</v>
      </c>
      <c r="CX60">
        <v>0</v>
      </c>
      <c r="CY60">
        <v>257</v>
      </c>
      <c r="CZ60">
        <v>1.7010000000000001</v>
      </c>
      <c r="DA60">
        <v>4.9000000000000002E-2</v>
      </c>
      <c r="DB60">
        <v>237</v>
      </c>
      <c r="DC60">
        <v>6.9269999999999996</v>
      </c>
      <c r="DD60">
        <v>7.2999999999999995E-2</v>
      </c>
      <c r="DE60">
        <v>285</v>
      </c>
      <c r="DF60">
        <v>0.46</v>
      </c>
      <c r="DG60">
        <v>5.0000000000000001E-3</v>
      </c>
    </row>
    <row r="61" spans="1:111" x14ac:dyDescent="0.25">
      <c r="A61">
        <v>2007.625</v>
      </c>
      <c r="B61">
        <v>8</v>
      </c>
      <c r="C61">
        <v>2007</v>
      </c>
      <c r="D61">
        <v>145</v>
      </c>
      <c r="E61">
        <v>39.83</v>
      </c>
      <c r="F61">
        <v>0.23599999999999999</v>
      </c>
      <c r="G61">
        <v>162</v>
      </c>
      <c r="H61">
        <v>174.136</v>
      </c>
      <c r="I61">
        <v>0.72299999999999998</v>
      </c>
      <c r="J61">
        <v>174</v>
      </c>
      <c r="K61">
        <v>17.771000000000001</v>
      </c>
      <c r="L61">
        <v>8.2000000000000003E-2</v>
      </c>
      <c r="M61">
        <v>162</v>
      </c>
      <c r="N61">
        <v>16.695</v>
      </c>
      <c r="O61">
        <v>8.5000000000000006E-2</v>
      </c>
      <c r="P61">
        <v>0</v>
      </c>
      <c r="Q61">
        <v>0</v>
      </c>
      <c r="R61">
        <v>0</v>
      </c>
      <c r="S61">
        <v>143</v>
      </c>
      <c r="T61">
        <v>6.8879999999999999</v>
      </c>
      <c r="U61">
        <v>0.104</v>
      </c>
      <c r="V61">
        <v>196</v>
      </c>
      <c r="W61">
        <v>4.2450000000000001</v>
      </c>
      <c r="X61">
        <v>4.3999999999999997E-2</v>
      </c>
      <c r="Y61">
        <v>202</v>
      </c>
      <c r="Z61">
        <v>3.137</v>
      </c>
      <c r="AA61">
        <v>3.7999999999999999E-2</v>
      </c>
      <c r="AB61">
        <v>169</v>
      </c>
      <c r="AC61">
        <v>3.4340000000000002</v>
      </c>
      <c r="AD61">
        <v>7.2999999999999995E-2</v>
      </c>
      <c r="AE61">
        <v>0</v>
      </c>
      <c r="AF61">
        <v>0</v>
      </c>
      <c r="AG61">
        <v>0</v>
      </c>
      <c r="AH61">
        <v>0</v>
      </c>
      <c r="AI61">
        <v>0</v>
      </c>
      <c r="AJ61">
        <v>0</v>
      </c>
      <c r="AK61">
        <v>136</v>
      </c>
      <c r="AL61">
        <v>0.80300000000000005</v>
      </c>
      <c r="AM61">
        <v>1.6E-2</v>
      </c>
      <c r="AN61">
        <v>196</v>
      </c>
      <c r="AO61">
        <v>76.926000000000002</v>
      </c>
      <c r="AP61">
        <v>0.11700000000000001</v>
      </c>
      <c r="AQ61">
        <v>200</v>
      </c>
      <c r="AR61">
        <v>12.331</v>
      </c>
      <c r="AS61">
        <v>0.152</v>
      </c>
      <c r="AT61">
        <v>0</v>
      </c>
      <c r="AU61">
        <v>0</v>
      </c>
      <c r="AV61">
        <v>0</v>
      </c>
      <c r="AW61">
        <v>194</v>
      </c>
      <c r="AX61">
        <v>6.0069999999999997</v>
      </c>
      <c r="AY61">
        <v>2.9000000000000001E-2</v>
      </c>
      <c r="AZ61">
        <v>196</v>
      </c>
      <c r="BA61">
        <v>0.33600000000000002</v>
      </c>
      <c r="BB61">
        <v>1.7999999999999999E-2</v>
      </c>
      <c r="BC61">
        <v>0</v>
      </c>
      <c r="BD61">
        <v>0</v>
      </c>
      <c r="BE61">
        <v>0</v>
      </c>
      <c r="BF61">
        <v>0</v>
      </c>
      <c r="BG61">
        <v>0</v>
      </c>
      <c r="BH61">
        <v>0</v>
      </c>
      <c r="BI61">
        <v>0</v>
      </c>
      <c r="BJ61">
        <v>0</v>
      </c>
      <c r="BK61">
        <v>0</v>
      </c>
      <c r="BL61">
        <v>0</v>
      </c>
      <c r="BM61">
        <v>0</v>
      </c>
      <c r="BN61">
        <v>0</v>
      </c>
      <c r="BO61">
        <v>200</v>
      </c>
      <c r="BP61">
        <v>0.46899999999999997</v>
      </c>
      <c r="BQ61">
        <v>1.4E-2</v>
      </c>
      <c r="BR61">
        <v>0</v>
      </c>
      <c r="BS61">
        <v>0</v>
      </c>
      <c r="BT61">
        <v>0</v>
      </c>
      <c r="BU61">
        <v>0</v>
      </c>
      <c r="BV61">
        <v>0</v>
      </c>
      <c r="BW61">
        <v>0</v>
      </c>
      <c r="BX61">
        <v>196</v>
      </c>
      <c r="BY61">
        <v>0.66600000000000004</v>
      </c>
      <c r="BZ61">
        <v>2.7E-2</v>
      </c>
      <c r="CA61">
        <v>0</v>
      </c>
      <c r="CB61">
        <v>0</v>
      </c>
      <c r="CC61">
        <v>0</v>
      </c>
      <c r="CD61">
        <v>199</v>
      </c>
      <c r="CE61">
        <v>8.3520000000000003</v>
      </c>
      <c r="CF61">
        <v>5.0999999999999997E-2</v>
      </c>
      <c r="CG61">
        <v>200</v>
      </c>
      <c r="CH61">
        <v>16.466999999999999</v>
      </c>
      <c r="CI61">
        <v>4.2000000000000003E-2</v>
      </c>
      <c r="CJ61">
        <v>0</v>
      </c>
      <c r="CK61">
        <v>0</v>
      </c>
      <c r="CL61">
        <v>0</v>
      </c>
      <c r="CM61">
        <v>0</v>
      </c>
      <c r="CN61">
        <v>0</v>
      </c>
      <c r="CO61">
        <v>0</v>
      </c>
      <c r="CP61">
        <v>0</v>
      </c>
      <c r="CQ61">
        <v>0</v>
      </c>
      <c r="CR61">
        <v>0</v>
      </c>
      <c r="CS61">
        <v>0</v>
      </c>
      <c r="CT61">
        <v>0</v>
      </c>
      <c r="CU61">
        <v>0</v>
      </c>
      <c r="CV61">
        <v>0</v>
      </c>
      <c r="CW61">
        <v>0</v>
      </c>
      <c r="CX61">
        <v>0</v>
      </c>
      <c r="CY61">
        <v>179</v>
      </c>
      <c r="CZ61">
        <v>1.724</v>
      </c>
      <c r="DA61">
        <v>5.2999999999999999E-2</v>
      </c>
      <c r="DB61">
        <v>180</v>
      </c>
      <c r="DC61">
        <v>6.9729999999999999</v>
      </c>
      <c r="DD61">
        <v>7.4999999999999997E-2</v>
      </c>
      <c r="DE61">
        <v>203</v>
      </c>
      <c r="DF61">
        <v>0.46100000000000002</v>
      </c>
      <c r="DG61">
        <v>5.0000000000000001E-3</v>
      </c>
    </row>
    <row r="62" spans="1:111" x14ac:dyDescent="0.25">
      <c r="A62">
        <v>2007.7080000000001</v>
      </c>
      <c r="B62">
        <v>9</v>
      </c>
      <c r="C62">
        <v>2007</v>
      </c>
      <c r="D62">
        <v>225</v>
      </c>
      <c r="E62">
        <v>40.366</v>
      </c>
      <c r="F62">
        <v>0.223</v>
      </c>
      <c r="G62">
        <v>262</v>
      </c>
      <c r="H62">
        <v>175.10599999999999</v>
      </c>
      <c r="I62">
        <v>0.71699999999999997</v>
      </c>
      <c r="J62">
        <v>270</v>
      </c>
      <c r="K62">
        <v>17.847999999999999</v>
      </c>
      <c r="L62">
        <v>8.5000000000000006E-2</v>
      </c>
      <c r="M62">
        <v>292</v>
      </c>
      <c r="N62">
        <v>16.835000000000001</v>
      </c>
      <c r="O62">
        <v>7.5999999999999998E-2</v>
      </c>
      <c r="P62">
        <v>0</v>
      </c>
      <c r="Q62">
        <v>0</v>
      </c>
      <c r="R62">
        <v>0</v>
      </c>
      <c r="S62">
        <v>159</v>
      </c>
      <c r="T62">
        <v>6.83</v>
      </c>
      <c r="U62">
        <v>0.109</v>
      </c>
      <c r="V62">
        <v>290</v>
      </c>
      <c r="W62">
        <v>4.2370000000000001</v>
      </c>
      <c r="X62">
        <v>4.8000000000000001E-2</v>
      </c>
      <c r="Y62">
        <v>301</v>
      </c>
      <c r="Z62">
        <v>3.1429999999999998</v>
      </c>
      <c r="AA62">
        <v>4.5999999999999999E-2</v>
      </c>
      <c r="AB62">
        <v>272</v>
      </c>
      <c r="AC62">
        <v>3.5230000000000001</v>
      </c>
      <c r="AD62">
        <v>6.3E-2</v>
      </c>
      <c r="AE62">
        <v>0</v>
      </c>
      <c r="AF62">
        <v>0</v>
      </c>
      <c r="AG62">
        <v>0</v>
      </c>
      <c r="AH62">
        <v>0</v>
      </c>
      <c r="AI62">
        <v>0</v>
      </c>
      <c r="AJ62">
        <v>0</v>
      </c>
      <c r="AK62">
        <v>177</v>
      </c>
      <c r="AL62">
        <v>0.79300000000000004</v>
      </c>
      <c r="AM62">
        <v>2.5999999999999999E-2</v>
      </c>
      <c r="AN62">
        <v>304</v>
      </c>
      <c r="AO62">
        <v>76.893000000000001</v>
      </c>
      <c r="AP62">
        <v>0.111</v>
      </c>
      <c r="AQ62">
        <v>301</v>
      </c>
      <c r="AR62">
        <v>12.231999999999999</v>
      </c>
      <c r="AS62">
        <v>0.16600000000000001</v>
      </c>
      <c r="AT62">
        <v>0</v>
      </c>
      <c r="AU62">
        <v>0</v>
      </c>
      <c r="AV62">
        <v>0</v>
      </c>
      <c r="AW62">
        <v>302</v>
      </c>
      <c r="AX62">
        <v>6.0309999999999997</v>
      </c>
      <c r="AY62">
        <v>0.03</v>
      </c>
      <c r="AZ62">
        <v>294</v>
      </c>
      <c r="BA62">
        <v>0.34599999999999997</v>
      </c>
      <c r="BB62">
        <v>2.1000000000000001E-2</v>
      </c>
      <c r="BC62">
        <v>0</v>
      </c>
      <c r="BD62">
        <v>0</v>
      </c>
      <c r="BE62">
        <v>0</v>
      </c>
      <c r="BF62">
        <v>0</v>
      </c>
      <c r="BG62">
        <v>0</v>
      </c>
      <c r="BH62">
        <v>0</v>
      </c>
      <c r="BI62">
        <v>0</v>
      </c>
      <c r="BJ62">
        <v>0</v>
      </c>
      <c r="BK62">
        <v>0</v>
      </c>
      <c r="BL62">
        <v>0</v>
      </c>
      <c r="BM62">
        <v>0</v>
      </c>
      <c r="BN62">
        <v>0</v>
      </c>
      <c r="BO62">
        <v>298</v>
      </c>
      <c r="BP62">
        <v>0.47099999999999997</v>
      </c>
      <c r="BQ62">
        <v>1.4999999999999999E-2</v>
      </c>
      <c r="BR62">
        <v>0</v>
      </c>
      <c r="BS62">
        <v>0</v>
      </c>
      <c r="BT62">
        <v>0</v>
      </c>
      <c r="BU62">
        <v>0</v>
      </c>
      <c r="BV62">
        <v>0</v>
      </c>
      <c r="BW62">
        <v>0</v>
      </c>
      <c r="BX62">
        <v>300</v>
      </c>
      <c r="BY62">
        <v>0.69299999999999995</v>
      </c>
      <c r="BZ62">
        <v>3.3000000000000002E-2</v>
      </c>
      <c r="CA62">
        <v>0</v>
      </c>
      <c r="CB62">
        <v>0</v>
      </c>
      <c r="CC62">
        <v>0</v>
      </c>
      <c r="CD62">
        <v>301</v>
      </c>
      <c r="CE62">
        <v>8.3439999999999994</v>
      </c>
      <c r="CF62">
        <v>5.7000000000000002E-2</v>
      </c>
      <c r="CG62">
        <v>300</v>
      </c>
      <c r="CH62">
        <v>16.471</v>
      </c>
      <c r="CI62">
        <v>4.5999999999999999E-2</v>
      </c>
      <c r="CJ62">
        <v>0</v>
      </c>
      <c r="CK62">
        <v>0</v>
      </c>
      <c r="CL62">
        <v>0</v>
      </c>
      <c r="CM62">
        <v>0</v>
      </c>
      <c r="CN62">
        <v>0</v>
      </c>
      <c r="CO62">
        <v>0</v>
      </c>
      <c r="CP62">
        <v>0</v>
      </c>
      <c r="CQ62">
        <v>0</v>
      </c>
      <c r="CR62">
        <v>0</v>
      </c>
      <c r="CS62">
        <v>0</v>
      </c>
      <c r="CT62">
        <v>0</v>
      </c>
      <c r="CU62">
        <v>0</v>
      </c>
      <c r="CV62">
        <v>0</v>
      </c>
      <c r="CW62">
        <v>0</v>
      </c>
      <c r="CX62">
        <v>0</v>
      </c>
      <c r="CY62">
        <v>272</v>
      </c>
      <c r="CZ62">
        <v>1.78</v>
      </c>
      <c r="DA62">
        <v>5.1999999999999998E-2</v>
      </c>
      <c r="DB62">
        <v>263</v>
      </c>
      <c r="DC62">
        <v>7.0839999999999996</v>
      </c>
      <c r="DD62">
        <v>7.8E-2</v>
      </c>
      <c r="DE62">
        <v>299</v>
      </c>
      <c r="DF62">
        <v>0.46</v>
      </c>
      <c r="DG62">
        <v>6.0000000000000001E-3</v>
      </c>
    </row>
    <row r="63" spans="1:111" x14ac:dyDescent="0.25">
      <c r="A63">
        <v>2007.7919999999999</v>
      </c>
      <c r="B63">
        <v>10</v>
      </c>
      <c r="C63">
        <v>2007</v>
      </c>
      <c r="D63">
        <v>186</v>
      </c>
      <c r="E63">
        <v>40.679000000000002</v>
      </c>
      <c r="F63">
        <v>0.23</v>
      </c>
      <c r="G63">
        <v>201</v>
      </c>
      <c r="H63">
        <v>175.464</v>
      </c>
      <c r="I63">
        <v>0.78400000000000003</v>
      </c>
      <c r="J63">
        <v>199</v>
      </c>
      <c r="K63">
        <v>17.852</v>
      </c>
      <c r="L63">
        <v>9.5000000000000001E-2</v>
      </c>
      <c r="M63">
        <v>202</v>
      </c>
      <c r="N63">
        <v>16.917000000000002</v>
      </c>
      <c r="O63">
        <v>7.9000000000000001E-2</v>
      </c>
      <c r="P63">
        <v>0</v>
      </c>
      <c r="Q63">
        <v>0</v>
      </c>
      <c r="R63">
        <v>0</v>
      </c>
      <c r="S63">
        <v>176</v>
      </c>
      <c r="T63">
        <v>6.7530000000000001</v>
      </c>
      <c r="U63">
        <v>0.14399999999999999</v>
      </c>
      <c r="V63">
        <v>205</v>
      </c>
      <c r="W63">
        <v>4.2169999999999996</v>
      </c>
      <c r="X63">
        <v>5.7000000000000002E-2</v>
      </c>
      <c r="Y63">
        <v>200</v>
      </c>
      <c r="Z63">
        <v>3.1549999999999998</v>
      </c>
      <c r="AA63">
        <v>5.7000000000000002E-2</v>
      </c>
      <c r="AB63">
        <v>196</v>
      </c>
      <c r="AC63">
        <v>3.5179999999999998</v>
      </c>
      <c r="AD63">
        <v>7.8E-2</v>
      </c>
      <c r="AE63">
        <v>0</v>
      </c>
      <c r="AF63">
        <v>0</v>
      </c>
      <c r="AG63">
        <v>0</v>
      </c>
      <c r="AH63">
        <v>0</v>
      </c>
      <c r="AI63">
        <v>0</v>
      </c>
      <c r="AJ63">
        <v>0</v>
      </c>
      <c r="AK63">
        <v>186</v>
      </c>
      <c r="AL63">
        <v>0.72099999999999997</v>
      </c>
      <c r="AM63">
        <v>3.5999999999999997E-2</v>
      </c>
      <c r="AN63">
        <v>208</v>
      </c>
      <c r="AO63">
        <v>76.853999999999999</v>
      </c>
      <c r="AP63">
        <v>0.17399999999999999</v>
      </c>
      <c r="AQ63">
        <v>204</v>
      </c>
      <c r="AR63">
        <v>12.12</v>
      </c>
      <c r="AS63">
        <v>0.16</v>
      </c>
      <c r="AT63">
        <v>0</v>
      </c>
      <c r="AU63">
        <v>0</v>
      </c>
      <c r="AV63">
        <v>0</v>
      </c>
      <c r="AW63">
        <v>196</v>
      </c>
      <c r="AX63">
        <v>6.0460000000000003</v>
      </c>
      <c r="AY63">
        <v>3.2000000000000001E-2</v>
      </c>
      <c r="AZ63">
        <v>184</v>
      </c>
      <c r="BA63">
        <v>0.34200000000000003</v>
      </c>
      <c r="BB63">
        <v>2.7E-2</v>
      </c>
      <c r="BC63">
        <v>0</v>
      </c>
      <c r="BD63">
        <v>0</v>
      </c>
      <c r="BE63">
        <v>0</v>
      </c>
      <c r="BF63">
        <v>0</v>
      </c>
      <c r="BG63">
        <v>0</v>
      </c>
      <c r="BH63">
        <v>0</v>
      </c>
      <c r="BI63">
        <v>0</v>
      </c>
      <c r="BJ63">
        <v>0</v>
      </c>
      <c r="BK63">
        <v>0</v>
      </c>
      <c r="BL63">
        <v>0</v>
      </c>
      <c r="BM63">
        <v>0</v>
      </c>
      <c r="BN63">
        <v>0</v>
      </c>
      <c r="BO63">
        <v>204</v>
      </c>
      <c r="BP63">
        <v>0.47</v>
      </c>
      <c r="BQ63">
        <v>1.7000000000000001E-2</v>
      </c>
      <c r="BR63">
        <v>0</v>
      </c>
      <c r="BS63">
        <v>0</v>
      </c>
      <c r="BT63">
        <v>0</v>
      </c>
      <c r="BU63">
        <v>0</v>
      </c>
      <c r="BV63">
        <v>0</v>
      </c>
      <c r="BW63">
        <v>0</v>
      </c>
      <c r="BX63">
        <v>193</v>
      </c>
      <c r="BY63">
        <v>0.71299999999999997</v>
      </c>
      <c r="BZ63">
        <v>3.5999999999999997E-2</v>
      </c>
      <c r="CA63">
        <v>0</v>
      </c>
      <c r="CB63">
        <v>0</v>
      </c>
      <c r="CC63">
        <v>0</v>
      </c>
      <c r="CD63">
        <v>183</v>
      </c>
      <c r="CE63">
        <v>8.3480000000000008</v>
      </c>
      <c r="CF63">
        <v>8.8999999999999996E-2</v>
      </c>
      <c r="CG63">
        <v>184</v>
      </c>
      <c r="CH63">
        <v>16.495000000000001</v>
      </c>
      <c r="CI63">
        <v>5.7000000000000002E-2</v>
      </c>
      <c r="CJ63">
        <v>0</v>
      </c>
      <c r="CK63">
        <v>0</v>
      </c>
      <c r="CL63">
        <v>0</v>
      </c>
      <c r="CM63">
        <v>0</v>
      </c>
      <c r="CN63">
        <v>0</v>
      </c>
      <c r="CO63">
        <v>0</v>
      </c>
      <c r="CP63">
        <v>0</v>
      </c>
      <c r="CQ63">
        <v>0</v>
      </c>
      <c r="CR63">
        <v>0</v>
      </c>
      <c r="CS63">
        <v>0</v>
      </c>
      <c r="CT63">
        <v>0</v>
      </c>
      <c r="CU63">
        <v>0</v>
      </c>
      <c r="CV63">
        <v>0</v>
      </c>
      <c r="CW63">
        <v>0</v>
      </c>
      <c r="CX63">
        <v>0</v>
      </c>
      <c r="CY63">
        <v>177</v>
      </c>
      <c r="CZ63">
        <v>1.7869999999999999</v>
      </c>
      <c r="DA63">
        <v>7.3999999999999996E-2</v>
      </c>
      <c r="DB63">
        <v>189</v>
      </c>
      <c r="DC63">
        <v>7.1449999999999996</v>
      </c>
      <c r="DD63">
        <v>9.1999999999999998E-2</v>
      </c>
      <c r="DE63">
        <v>201</v>
      </c>
      <c r="DF63">
        <v>0.46200000000000002</v>
      </c>
      <c r="DG63">
        <v>8.0000000000000002E-3</v>
      </c>
    </row>
    <row r="64" spans="1:111" x14ac:dyDescent="0.25">
      <c r="A64">
        <v>2007.875</v>
      </c>
      <c r="B64">
        <v>11</v>
      </c>
      <c r="C64">
        <v>2007</v>
      </c>
      <c r="D64">
        <v>176</v>
      </c>
      <c r="E64">
        <v>41.161999999999999</v>
      </c>
      <c r="F64">
        <v>0.16300000000000001</v>
      </c>
      <c r="G64">
        <v>185</v>
      </c>
      <c r="H64">
        <v>176.535</v>
      </c>
      <c r="I64">
        <v>0.54</v>
      </c>
      <c r="J64">
        <v>185</v>
      </c>
      <c r="K64">
        <v>17.983000000000001</v>
      </c>
      <c r="L64">
        <v>6.2E-2</v>
      </c>
      <c r="M64">
        <v>187</v>
      </c>
      <c r="N64">
        <v>17.03</v>
      </c>
      <c r="O64">
        <v>5.5E-2</v>
      </c>
      <c r="P64">
        <v>81</v>
      </c>
      <c r="Q64">
        <v>527.07899999999995</v>
      </c>
      <c r="R64">
        <v>5.5540000000000003</v>
      </c>
      <c r="S64">
        <v>103</v>
      </c>
      <c r="T64">
        <v>7.0049999999999999</v>
      </c>
      <c r="U64">
        <v>0.13</v>
      </c>
      <c r="V64">
        <v>203</v>
      </c>
      <c r="W64">
        <v>4.2480000000000002</v>
      </c>
      <c r="X64">
        <v>0.05</v>
      </c>
      <c r="Y64">
        <v>205</v>
      </c>
      <c r="Z64">
        <v>3.15</v>
      </c>
      <c r="AA64">
        <v>4.3999999999999997E-2</v>
      </c>
      <c r="AB64">
        <v>204</v>
      </c>
      <c r="AC64">
        <v>3.4889999999999999</v>
      </c>
      <c r="AD64">
        <v>0.05</v>
      </c>
      <c r="AE64">
        <v>179</v>
      </c>
      <c r="AF64">
        <v>10.43</v>
      </c>
      <c r="AG64">
        <v>0.17599999999999999</v>
      </c>
      <c r="AH64">
        <v>0</v>
      </c>
      <c r="AI64">
        <v>0</v>
      </c>
      <c r="AJ64">
        <v>0</v>
      </c>
      <c r="AK64">
        <v>133</v>
      </c>
      <c r="AL64">
        <v>0.57899999999999996</v>
      </c>
      <c r="AM64">
        <v>2.4E-2</v>
      </c>
      <c r="AN64">
        <v>203</v>
      </c>
      <c r="AO64">
        <v>76.787000000000006</v>
      </c>
      <c r="AP64">
        <v>0.106</v>
      </c>
      <c r="AQ64">
        <v>205</v>
      </c>
      <c r="AR64">
        <v>11.821999999999999</v>
      </c>
      <c r="AS64">
        <v>0.161</v>
      </c>
      <c r="AT64">
        <v>0</v>
      </c>
      <c r="AU64">
        <v>0</v>
      </c>
      <c r="AV64">
        <v>0</v>
      </c>
      <c r="AW64">
        <v>202</v>
      </c>
      <c r="AX64">
        <v>6.077</v>
      </c>
      <c r="AY64">
        <v>2.5999999999999999E-2</v>
      </c>
      <c r="AZ64">
        <v>203</v>
      </c>
      <c r="BA64">
        <v>0.34200000000000003</v>
      </c>
      <c r="BB64">
        <v>1.9E-2</v>
      </c>
      <c r="BC64">
        <v>205</v>
      </c>
      <c r="BD64">
        <v>1.4159999999999999</v>
      </c>
      <c r="BE64">
        <v>1.7999999999999999E-2</v>
      </c>
      <c r="BF64">
        <v>186</v>
      </c>
      <c r="BG64">
        <v>5.2930000000000001</v>
      </c>
      <c r="BH64">
        <v>5.3999999999999999E-2</v>
      </c>
      <c r="BI64">
        <v>205</v>
      </c>
      <c r="BJ64">
        <v>20.709</v>
      </c>
      <c r="BK64">
        <v>0.114</v>
      </c>
      <c r="BL64">
        <v>200</v>
      </c>
      <c r="BM64">
        <v>3.819</v>
      </c>
      <c r="BN64">
        <v>2.5999999999999999E-2</v>
      </c>
      <c r="BO64">
        <v>205</v>
      </c>
      <c r="BP64">
        <v>0.47499999999999998</v>
      </c>
      <c r="BQ64">
        <v>1.0999999999999999E-2</v>
      </c>
      <c r="BR64">
        <v>187</v>
      </c>
      <c r="BS64">
        <v>76.278999999999996</v>
      </c>
      <c r="BT64">
        <v>6.9000000000000006E-2</v>
      </c>
      <c r="BU64">
        <v>182</v>
      </c>
      <c r="BV64">
        <v>0.41699999999999998</v>
      </c>
      <c r="BW64">
        <v>7.0000000000000001E-3</v>
      </c>
      <c r="BX64">
        <v>199</v>
      </c>
      <c r="BY64">
        <v>0.72799999999999998</v>
      </c>
      <c r="BZ64">
        <v>2.8000000000000001E-2</v>
      </c>
      <c r="CA64">
        <v>200</v>
      </c>
      <c r="CB64">
        <v>5.8000000000000003E-2</v>
      </c>
      <c r="CC64">
        <v>6.0000000000000001E-3</v>
      </c>
      <c r="CD64">
        <v>204</v>
      </c>
      <c r="CE64">
        <v>8.3539999999999992</v>
      </c>
      <c r="CF64">
        <v>6.8000000000000005E-2</v>
      </c>
      <c r="CG64">
        <v>203</v>
      </c>
      <c r="CH64">
        <v>16.478999999999999</v>
      </c>
      <c r="CI64">
        <v>4.3999999999999997E-2</v>
      </c>
      <c r="CJ64">
        <v>0</v>
      </c>
      <c r="CK64">
        <v>0</v>
      </c>
      <c r="CL64">
        <v>0</v>
      </c>
      <c r="CM64">
        <v>0</v>
      </c>
      <c r="CN64">
        <v>0</v>
      </c>
      <c r="CO64">
        <v>0</v>
      </c>
      <c r="CP64">
        <v>0</v>
      </c>
      <c r="CQ64">
        <v>0</v>
      </c>
      <c r="CR64">
        <v>0</v>
      </c>
      <c r="CS64">
        <v>0</v>
      </c>
      <c r="CT64">
        <v>0</v>
      </c>
      <c r="CU64">
        <v>0</v>
      </c>
      <c r="CV64">
        <v>0</v>
      </c>
      <c r="CW64">
        <v>0</v>
      </c>
      <c r="CX64">
        <v>0</v>
      </c>
      <c r="CY64">
        <v>194</v>
      </c>
      <c r="CZ64">
        <v>1.794</v>
      </c>
      <c r="DA64">
        <v>5.0999999999999997E-2</v>
      </c>
      <c r="DB64">
        <v>191</v>
      </c>
      <c r="DC64">
        <v>7.25</v>
      </c>
      <c r="DD64">
        <v>0.08</v>
      </c>
      <c r="DE64">
        <v>206</v>
      </c>
      <c r="DF64">
        <v>0.46100000000000002</v>
      </c>
      <c r="DG64">
        <v>5.0000000000000001E-3</v>
      </c>
    </row>
    <row r="65" spans="1:111" x14ac:dyDescent="0.25">
      <c r="A65">
        <v>2007.9580000000001</v>
      </c>
      <c r="B65">
        <v>12</v>
      </c>
      <c r="C65">
        <v>2007</v>
      </c>
      <c r="D65">
        <v>278</v>
      </c>
      <c r="E65">
        <v>41.238</v>
      </c>
      <c r="F65">
        <v>0.185</v>
      </c>
      <c r="G65">
        <v>304</v>
      </c>
      <c r="H65">
        <v>176.41200000000001</v>
      </c>
      <c r="I65">
        <v>0.627</v>
      </c>
      <c r="J65">
        <v>316</v>
      </c>
      <c r="K65">
        <v>17.957999999999998</v>
      </c>
      <c r="L65">
        <v>7.9000000000000001E-2</v>
      </c>
      <c r="M65">
        <v>304</v>
      </c>
      <c r="N65">
        <v>17.045999999999999</v>
      </c>
      <c r="O65">
        <v>6.3E-2</v>
      </c>
      <c r="P65">
        <v>147</v>
      </c>
      <c r="Q65">
        <v>516.73400000000004</v>
      </c>
      <c r="R65">
        <v>6.5780000000000003</v>
      </c>
      <c r="S65">
        <v>221</v>
      </c>
      <c r="T65">
        <v>6.8940000000000001</v>
      </c>
      <c r="U65">
        <v>0.153</v>
      </c>
      <c r="V65">
        <v>317</v>
      </c>
      <c r="W65">
        <v>4.2380000000000004</v>
      </c>
      <c r="X65">
        <v>4.4999999999999998E-2</v>
      </c>
      <c r="Y65">
        <v>319</v>
      </c>
      <c r="Z65">
        <v>3.1440000000000001</v>
      </c>
      <c r="AA65">
        <v>4.3999999999999997E-2</v>
      </c>
      <c r="AB65">
        <v>314</v>
      </c>
      <c r="AC65">
        <v>3.4049999999999998</v>
      </c>
      <c r="AD65">
        <v>6.5000000000000002E-2</v>
      </c>
      <c r="AE65">
        <v>290</v>
      </c>
      <c r="AF65">
        <v>9.7230000000000008</v>
      </c>
      <c r="AG65">
        <v>0.36</v>
      </c>
      <c r="AH65">
        <v>0</v>
      </c>
      <c r="AI65">
        <v>0</v>
      </c>
      <c r="AJ65">
        <v>0</v>
      </c>
      <c r="AK65">
        <v>256</v>
      </c>
      <c r="AL65">
        <v>0.45700000000000002</v>
      </c>
      <c r="AM65">
        <v>4.1000000000000002E-2</v>
      </c>
      <c r="AN65">
        <v>310</v>
      </c>
      <c r="AO65">
        <v>76.72</v>
      </c>
      <c r="AP65">
        <v>0.12</v>
      </c>
      <c r="AQ65">
        <v>318</v>
      </c>
      <c r="AR65">
        <v>11.651</v>
      </c>
      <c r="AS65">
        <v>0.185</v>
      </c>
      <c r="AT65">
        <v>0</v>
      </c>
      <c r="AU65">
        <v>0</v>
      </c>
      <c r="AV65">
        <v>0</v>
      </c>
      <c r="AW65">
        <v>309</v>
      </c>
      <c r="AX65">
        <v>6.0819999999999999</v>
      </c>
      <c r="AY65">
        <v>2.5000000000000001E-2</v>
      </c>
      <c r="AZ65">
        <v>317</v>
      </c>
      <c r="BA65">
        <v>0.34699999999999998</v>
      </c>
      <c r="BB65">
        <v>1.9E-2</v>
      </c>
      <c r="BC65">
        <v>310</v>
      </c>
      <c r="BD65">
        <v>1.4159999999999999</v>
      </c>
      <c r="BE65">
        <v>1.9E-2</v>
      </c>
      <c r="BF65">
        <v>281</v>
      </c>
      <c r="BG65">
        <v>5.319</v>
      </c>
      <c r="BH65">
        <v>6.8000000000000005E-2</v>
      </c>
      <c r="BI65">
        <v>313</v>
      </c>
      <c r="BJ65">
        <v>20.734000000000002</v>
      </c>
      <c r="BK65">
        <v>0.114</v>
      </c>
      <c r="BL65">
        <v>312</v>
      </c>
      <c r="BM65">
        <v>3.8149999999999999</v>
      </c>
      <c r="BN65">
        <v>2.9000000000000001E-2</v>
      </c>
      <c r="BO65">
        <v>309</v>
      </c>
      <c r="BP65">
        <v>0.47399999999999998</v>
      </c>
      <c r="BQ65">
        <v>1.4E-2</v>
      </c>
      <c r="BR65">
        <v>306</v>
      </c>
      <c r="BS65">
        <v>76.287999999999997</v>
      </c>
      <c r="BT65">
        <v>7.1999999999999995E-2</v>
      </c>
      <c r="BU65">
        <v>307</v>
      </c>
      <c r="BV65">
        <v>0.41599999999999998</v>
      </c>
      <c r="BW65">
        <v>7.0000000000000001E-3</v>
      </c>
      <c r="BX65">
        <v>311</v>
      </c>
      <c r="BY65">
        <v>0.73099999999999998</v>
      </c>
      <c r="BZ65">
        <v>2.9000000000000001E-2</v>
      </c>
      <c r="CA65">
        <v>300</v>
      </c>
      <c r="CB65">
        <v>5.8999999999999997E-2</v>
      </c>
      <c r="CC65">
        <v>6.0000000000000001E-3</v>
      </c>
      <c r="CD65">
        <v>318</v>
      </c>
      <c r="CE65">
        <v>8.3480000000000008</v>
      </c>
      <c r="CF65">
        <v>6.3E-2</v>
      </c>
      <c r="CG65">
        <v>315</v>
      </c>
      <c r="CH65">
        <v>16.47</v>
      </c>
      <c r="CI65">
        <v>4.5999999999999999E-2</v>
      </c>
      <c r="CJ65">
        <v>0</v>
      </c>
      <c r="CK65">
        <v>0</v>
      </c>
      <c r="CL65">
        <v>0</v>
      </c>
      <c r="CM65">
        <v>0</v>
      </c>
      <c r="CN65">
        <v>0</v>
      </c>
      <c r="CO65">
        <v>0</v>
      </c>
      <c r="CP65">
        <v>0</v>
      </c>
      <c r="CQ65">
        <v>0</v>
      </c>
      <c r="CR65">
        <v>0</v>
      </c>
      <c r="CS65">
        <v>0</v>
      </c>
      <c r="CT65">
        <v>0</v>
      </c>
      <c r="CU65">
        <v>0</v>
      </c>
      <c r="CV65">
        <v>0</v>
      </c>
      <c r="CW65">
        <v>0</v>
      </c>
      <c r="CX65">
        <v>0</v>
      </c>
      <c r="CY65">
        <v>309</v>
      </c>
      <c r="CZ65">
        <v>1.8049999999999999</v>
      </c>
      <c r="DA65">
        <v>5.6000000000000001E-2</v>
      </c>
      <c r="DB65">
        <v>282</v>
      </c>
      <c r="DC65">
        <v>7.2750000000000004</v>
      </c>
      <c r="DD65">
        <v>8.6999999999999994E-2</v>
      </c>
      <c r="DE65">
        <v>313</v>
      </c>
      <c r="DF65">
        <v>0.46200000000000002</v>
      </c>
      <c r="DG65">
        <v>6.0000000000000001E-3</v>
      </c>
    </row>
    <row r="66" spans="1:111" x14ac:dyDescent="0.25">
      <c r="A66">
        <v>2008.0419999999999</v>
      </c>
      <c r="B66">
        <v>1</v>
      </c>
      <c r="C66">
        <v>2008</v>
      </c>
      <c r="D66">
        <v>169</v>
      </c>
      <c r="E66">
        <v>41.42</v>
      </c>
      <c r="F66">
        <v>0.20100000000000001</v>
      </c>
      <c r="G66">
        <v>179</v>
      </c>
      <c r="H66">
        <v>176.67099999999999</v>
      </c>
      <c r="I66">
        <v>0.64900000000000002</v>
      </c>
      <c r="J66">
        <v>189</v>
      </c>
      <c r="K66">
        <v>17.946000000000002</v>
      </c>
      <c r="L66">
        <v>8.5999999999999993E-2</v>
      </c>
      <c r="M66">
        <v>197</v>
      </c>
      <c r="N66">
        <v>17.11</v>
      </c>
      <c r="O66">
        <v>7.0999999999999994E-2</v>
      </c>
      <c r="P66">
        <v>68</v>
      </c>
      <c r="Q66">
        <v>510.76100000000002</v>
      </c>
      <c r="R66">
        <v>5.7629999999999999</v>
      </c>
      <c r="S66">
        <v>110</v>
      </c>
      <c r="T66">
        <v>6.8520000000000003</v>
      </c>
      <c r="U66">
        <v>0.14199999999999999</v>
      </c>
      <c r="V66">
        <v>198</v>
      </c>
      <c r="W66">
        <v>4.2220000000000004</v>
      </c>
      <c r="X66">
        <v>4.7E-2</v>
      </c>
      <c r="Y66">
        <v>187</v>
      </c>
      <c r="Z66">
        <v>3.15</v>
      </c>
      <c r="AA66">
        <v>0.05</v>
      </c>
      <c r="AB66">
        <v>182</v>
      </c>
      <c r="AC66">
        <v>3.3370000000000002</v>
      </c>
      <c r="AD66">
        <v>6.0999999999999999E-2</v>
      </c>
      <c r="AE66">
        <v>184</v>
      </c>
      <c r="AF66">
        <v>9.0839999999999996</v>
      </c>
      <c r="AG66">
        <v>0.22600000000000001</v>
      </c>
      <c r="AH66">
        <v>0</v>
      </c>
      <c r="AI66">
        <v>0</v>
      </c>
      <c r="AJ66">
        <v>0</v>
      </c>
      <c r="AK66">
        <v>165</v>
      </c>
      <c r="AL66">
        <v>0.35499999999999998</v>
      </c>
      <c r="AM66">
        <v>2.7E-2</v>
      </c>
      <c r="AN66">
        <v>191</v>
      </c>
      <c r="AO66">
        <v>76.715000000000003</v>
      </c>
      <c r="AP66">
        <v>0.155</v>
      </c>
      <c r="AQ66">
        <v>199</v>
      </c>
      <c r="AR66">
        <v>11.483000000000001</v>
      </c>
      <c r="AS66">
        <v>0.17899999999999999</v>
      </c>
      <c r="AT66">
        <v>0</v>
      </c>
      <c r="AU66">
        <v>0</v>
      </c>
      <c r="AV66">
        <v>0</v>
      </c>
      <c r="AW66">
        <v>192</v>
      </c>
      <c r="AX66">
        <v>6.101</v>
      </c>
      <c r="AY66">
        <v>2.9000000000000001E-2</v>
      </c>
      <c r="AZ66">
        <v>196</v>
      </c>
      <c r="BA66">
        <v>0.34499999999999997</v>
      </c>
      <c r="BB66">
        <v>2.4E-2</v>
      </c>
      <c r="BC66">
        <v>193</v>
      </c>
      <c r="BD66">
        <v>1.419</v>
      </c>
      <c r="BE66">
        <v>0.02</v>
      </c>
      <c r="BF66">
        <v>172</v>
      </c>
      <c r="BG66">
        <v>5.36</v>
      </c>
      <c r="BH66">
        <v>7.0000000000000007E-2</v>
      </c>
      <c r="BI66">
        <v>184</v>
      </c>
      <c r="BJ66">
        <v>20.835000000000001</v>
      </c>
      <c r="BK66">
        <v>0.14099999999999999</v>
      </c>
      <c r="BL66">
        <v>198</v>
      </c>
      <c r="BM66">
        <v>3.8250000000000002</v>
      </c>
      <c r="BN66">
        <v>3.2000000000000001E-2</v>
      </c>
      <c r="BO66">
        <v>182</v>
      </c>
      <c r="BP66">
        <v>0.47599999999999998</v>
      </c>
      <c r="BQ66">
        <v>1.4999999999999999E-2</v>
      </c>
      <c r="BR66">
        <v>173</v>
      </c>
      <c r="BS66">
        <v>76.356999999999999</v>
      </c>
      <c r="BT66">
        <v>0.11799999999999999</v>
      </c>
      <c r="BU66">
        <v>190</v>
      </c>
      <c r="BV66">
        <v>0.41899999999999998</v>
      </c>
      <c r="BW66">
        <v>7.0000000000000001E-3</v>
      </c>
      <c r="BX66">
        <v>190</v>
      </c>
      <c r="BY66">
        <v>0.74399999999999999</v>
      </c>
      <c r="BZ66">
        <v>3.4000000000000002E-2</v>
      </c>
      <c r="CA66">
        <v>184</v>
      </c>
      <c r="CB66">
        <v>5.8999999999999997E-2</v>
      </c>
      <c r="CC66">
        <v>6.0000000000000001E-3</v>
      </c>
      <c r="CD66">
        <v>181</v>
      </c>
      <c r="CE66">
        <v>8.3780000000000001</v>
      </c>
      <c r="CF66">
        <v>7.0999999999999994E-2</v>
      </c>
      <c r="CG66">
        <v>198</v>
      </c>
      <c r="CH66">
        <v>16.459</v>
      </c>
      <c r="CI66">
        <v>5.0999999999999997E-2</v>
      </c>
      <c r="CJ66">
        <v>0</v>
      </c>
      <c r="CK66">
        <v>0</v>
      </c>
      <c r="CL66">
        <v>0</v>
      </c>
      <c r="CM66">
        <v>0</v>
      </c>
      <c r="CN66">
        <v>0</v>
      </c>
      <c r="CO66">
        <v>0</v>
      </c>
      <c r="CP66">
        <v>0</v>
      </c>
      <c r="CQ66">
        <v>0</v>
      </c>
      <c r="CR66">
        <v>0</v>
      </c>
      <c r="CS66">
        <v>0</v>
      </c>
      <c r="CT66">
        <v>0</v>
      </c>
      <c r="CU66">
        <v>0</v>
      </c>
      <c r="CV66">
        <v>0</v>
      </c>
      <c r="CW66">
        <v>0</v>
      </c>
      <c r="CX66">
        <v>0</v>
      </c>
      <c r="CY66">
        <v>187</v>
      </c>
      <c r="CZ66">
        <v>1.8240000000000001</v>
      </c>
      <c r="DA66">
        <v>6.7000000000000004E-2</v>
      </c>
      <c r="DB66">
        <v>179</v>
      </c>
      <c r="DC66">
        <v>7.3440000000000003</v>
      </c>
      <c r="DD66">
        <v>0.09</v>
      </c>
      <c r="DE66">
        <v>193</v>
      </c>
      <c r="DF66">
        <v>0.45900000000000002</v>
      </c>
      <c r="DG66">
        <v>6.0000000000000001E-3</v>
      </c>
    </row>
    <row r="67" spans="1:111" x14ac:dyDescent="0.25">
      <c r="A67">
        <v>2008.125</v>
      </c>
      <c r="B67">
        <v>2</v>
      </c>
      <c r="C67">
        <v>2008</v>
      </c>
      <c r="D67">
        <v>199</v>
      </c>
      <c r="E67">
        <v>41.84</v>
      </c>
      <c r="F67">
        <v>0.246</v>
      </c>
      <c r="G67">
        <v>217</v>
      </c>
      <c r="H67">
        <v>177.67</v>
      </c>
      <c r="I67">
        <v>0.76500000000000001</v>
      </c>
      <c r="J67">
        <v>217</v>
      </c>
      <c r="K67">
        <v>17.98</v>
      </c>
      <c r="L67">
        <v>8.4000000000000005E-2</v>
      </c>
      <c r="M67">
        <v>207</v>
      </c>
      <c r="N67">
        <v>17.222000000000001</v>
      </c>
      <c r="O67">
        <v>7.3999999999999996E-2</v>
      </c>
      <c r="P67">
        <v>101</v>
      </c>
      <c r="Q67">
        <v>502.11099999999999</v>
      </c>
      <c r="R67">
        <v>5.9279999999999999</v>
      </c>
      <c r="S67">
        <v>151</v>
      </c>
      <c r="T67">
        <v>6.6790000000000003</v>
      </c>
      <c r="U67">
        <v>0.14299999999999999</v>
      </c>
      <c r="V67">
        <v>221</v>
      </c>
      <c r="W67">
        <v>4.2060000000000004</v>
      </c>
      <c r="X67">
        <v>4.3999999999999997E-2</v>
      </c>
      <c r="Y67">
        <v>220</v>
      </c>
      <c r="Z67">
        <v>3.1480000000000001</v>
      </c>
      <c r="AA67">
        <v>4.4999999999999998E-2</v>
      </c>
      <c r="AB67">
        <v>222</v>
      </c>
      <c r="AC67">
        <v>3.3170000000000002</v>
      </c>
      <c r="AD67">
        <v>0.06</v>
      </c>
      <c r="AE67">
        <v>203</v>
      </c>
      <c r="AF67">
        <v>8.8729999999999993</v>
      </c>
      <c r="AG67">
        <v>0.16</v>
      </c>
      <c r="AH67">
        <v>0</v>
      </c>
      <c r="AI67">
        <v>0</v>
      </c>
      <c r="AJ67">
        <v>0</v>
      </c>
      <c r="AK67">
        <v>144</v>
      </c>
      <c r="AL67">
        <v>0.309</v>
      </c>
      <c r="AM67">
        <v>1.6E-2</v>
      </c>
      <c r="AN67">
        <v>216</v>
      </c>
      <c r="AO67">
        <v>76.614999999999995</v>
      </c>
      <c r="AP67">
        <v>0.129</v>
      </c>
      <c r="AQ67">
        <v>223</v>
      </c>
      <c r="AR67">
        <v>11.236000000000001</v>
      </c>
      <c r="AS67">
        <v>0.16800000000000001</v>
      </c>
      <c r="AT67">
        <v>0</v>
      </c>
      <c r="AU67">
        <v>0</v>
      </c>
      <c r="AV67">
        <v>0</v>
      </c>
      <c r="AW67">
        <v>220</v>
      </c>
      <c r="AX67">
        <v>6.1239999999999997</v>
      </c>
      <c r="AY67">
        <v>3.1E-2</v>
      </c>
      <c r="AZ67">
        <v>225</v>
      </c>
      <c r="BA67">
        <v>0.35799999999999998</v>
      </c>
      <c r="BB67">
        <v>1.9E-2</v>
      </c>
      <c r="BC67">
        <v>215</v>
      </c>
      <c r="BD67">
        <v>1.4219999999999999</v>
      </c>
      <c r="BE67">
        <v>0.02</v>
      </c>
      <c r="BF67">
        <v>211</v>
      </c>
      <c r="BG67">
        <v>5.46</v>
      </c>
      <c r="BH67">
        <v>7.2999999999999995E-2</v>
      </c>
      <c r="BI67">
        <v>31</v>
      </c>
      <c r="BJ67">
        <v>20.943000000000001</v>
      </c>
      <c r="BK67">
        <v>0.13700000000000001</v>
      </c>
      <c r="BL67">
        <v>223</v>
      </c>
      <c r="BM67">
        <v>3.8370000000000002</v>
      </c>
      <c r="BN67">
        <v>2.9000000000000001E-2</v>
      </c>
      <c r="BO67">
        <v>223</v>
      </c>
      <c r="BP67">
        <v>0.47899999999999998</v>
      </c>
      <c r="BQ67">
        <v>1.2999999999999999E-2</v>
      </c>
      <c r="BR67">
        <v>217</v>
      </c>
      <c r="BS67">
        <v>76.38</v>
      </c>
      <c r="BT67">
        <v>9.7000000000000003E-2</v>
      </c>
      <c r="BU67">
        <v>32</v>
      </c>
      <c r="BV67">
        <v>0.42499999999999999</v>
      </c>
      <c r="BW67">
        <v>8.0000000000000002E-3</v>
      </c>
      <c r="BX67">
        <v>218</v>
      </c>
      <c r="BY67">
        <v>0.752</v>
      </c>
      <c r="BZ67">
        <v>0.03</v>
      </c>
      <c r="CA67">
        <v>220</v>
      </c>
      <c r="CB67">
        <v>5.8999999999999997E-2</v>
      </c>
      <c r="CC67">
        <v>6.0000000000000001E-3</v>
      </c>
      <c r="CD67">
        <v>222</v>
      </c>
      <c r="CE67">
        <v>8.3629999999999995</v>
      </c>
      <c r="CF67">
        <v>7.0000000000000007E-2</v>
      </c>
      <c r="CG67">
        <v>220</v>
      </c>
      <c r="CH67">
        <v>16.420999999999999</v>
      </c>
      <c r="CI67">
        <v>4.2999999999999997E-2</v>
      </c>
      <c r="CJ67">
        <v>0</v>
      </c>
      <c r="CK67">
        <v>0</v>
      </c>
      <c r="CL67">
        <v>0</v>
      </c>
      <c r="CM67">
        <v>0</v>
      </c>
      <c r="CN67">
        <v>0</v>
      </c>
      <c r="CO67">
        <v>0</v>
      </c>
      <c r="CP67">
        <v>0</v>
      </c>
      <c r="CQ67">
        <v>0</v>
      </c>
      <c r="CR67">
        <v>0</v>
      </c>
      <c r="CS67">
        <v>0</v>
      </c>
      <c r="CT67">
        <v>0</v>
      </c>
      <c r="CU67">
        <v>0</v>
      </c>
      <c r="CV67">
        <v>0</v>
      </c>
      <c r="CW67">
        <v>0</v>
      </c>
      <c r="CX67">
        <v>0</v>
      </c>
      <c r="CY67">
        <v>220</v>
      </c>
      <c r="CZ67">
        <v>1.8839999999999999</v>
      </c>
      <c r="DA67">
        <v>6.4000000000000001E-2</v>
      </c>
      <c r="DB67">
        <v>213</v>
      </c>
      <c r="DC67">
        <v>7.4450000000000003</v>
      </c>
      <c r="DD67">
        <v>8.5000000000000006E-2</v>
      </c>
      <c r="DE67">
        <v>223</v>
      </c>
      <c r="DF67">
        <v>0.45700000000000002</v>
      </c>
      <c r="DG67">
        <v>5.0000000000000001E-3</v>
      </c>
    </row>
    <row r="68" spans="1:111" x14ac:dyDescent="0.25">
      <c r="A68">
        <v>2008.2080000000001</v>
      </c>
      <c r="B68">
        <v>3</v>
      </c>
      <c r="C68">
        <v>2008</v>
      </c>
      <c r="D68">
        <v>233</v>
      </c>
      <c r="E68">
        <v>42.137999999999998</v>
      </c>
      <c r="F68">
        <v>0.252</v>
      </c>
      <c r="G68">
        <v>239</v>
      </c>
      <c r="H68">
        <v>178.02099999999999</v>
      </c>
      <c r="I68">
        <v>0.75600000000000001</v>
      </c>
      <c r="J68">
        <v>247</v>
      </c>
      <c r="K68">
        <v>17.989000000000001</v>
      </c>
      <c r="L68">
        <v>8.8999999999999996E-2</v>
      </c>
      <c r="M68">
        <v>249</v>
      </c>
      <c r="N68">
        <v>17.302</v>
      </c>
      <c r="O68">
        <v>7.8E-2</v>
      </c>
      <c r="P68">
        <v>100</v>
      </c>
      <c r="Q68">
        <v>505.08</v>
      </c>
      <c r="R68">
        <v>10.254</v>
      </c>
      <c r="S68">
        <v>151</v>
      </c>
      <c r="T68">
        <v>6.758</v>
      </c>
      <c r="U68">
        <v>0.17199999999999999</v>
      </c>
      <c r="V68">
        <v>266</v>
      </c>
      <c r="W68">
        <v>4.1909999999999998</v>
      </c>
      <c r="X68">
        <v>5.1999999999999998E-2</v>
      </c>
      <c r="Y68">
        <v>269</v>
      </c>
      <c r="Z68">
        <v>3.149</v>
      </c>
      <c r="AA68">
        <v>4.4999999999999998E-2</v>
      </c>
      <c r="AB68">
        <v>251</v>
      </c>
      <c r="AC68">
        <v>3.35</v>
      </c>
      <c r="AD68">
        <v>6.8000000000000005E-2</v>
      </c>
      <c r="AE68">
        <v>206</v>
      </c>
      <c r="AF68">
        <v>9.1159999999999997</v>
      </c>
      <c r="AG68">
        <v>0.23799999999999999</v>
      </c>
      <c r="AH68">
        <v>0</v>
      </c>
      <c r="AI68">
        <v>0</v>
      </c>
      <c r="AJ68">
        <v>0</v>
      </c>
      <c r="AK68">
        <v>182</v>
      </c>
      <c r="AL68">
        <v>0.35899999999999999</v>
      </c>
      <c r="AM68">
        <v>2.9000000000000001E-2</v>
      </c>
      <c r="AN68">
        <v>269</v>
      </c>
      <c r="AO68">
        <v>76.472999999999999</v>
      </c>
      <c r="AP68">
        <v>0.14000000000000001</v>
      </c>
      <c r="AQ68">
        <v>267</v>
      </c>
      <c r="AR68">
        <v>11.054</v>
      </c>
      <c r="AS68">
        <v>0.16</v>
      </c>
      <c r="AT68">
        <v>0</v>
      </c>
      <c r="AU68">
        <v>0</v>
      </c>
      <c r="AV68">
        <v>0</v>
      </c>
      <c r="AW68">
        <v>256</v>
      </c>
      <c r="AX68">
        <v>6.1349999999999998</v>
      </c>
      <c r="AY68">
        <v>3.3000000000000002E-2</v>
      </c>
      <c r="AZ68">
        <v>264</v>
      </c>
      <c r="BA68">
        <v>0.36299999999999999</v>
      </c>
      <c r="BB68">
        <v>2.1999999999999999E-2</v>
      </c>
      <c r="BC68">
        <v>262</v>
      </c>
      <c r="BD68">
        <v>1.4239999999999999</v>
      </c>
      <c r="BE68">
        <v>2.1999999999999999E-2</v>
      </c>
      <c r="BF68">
        <v>247</v>
      </c>
      <c r="BG68">
        <v>5.5179999999999998</v>
      </c>
      <c r="BH68">
        <v>7.4999999999999997E-2</v>
      </c>
      <c r="BI68">
        <v>272</v>
      </c>
      <c r="BJ68">
        <v>21.094000000000001</v>
      </c>
      <c r="BK68">
        <v>0.151</v>
      </c>
      <c r="BL68">
        <v>268</v>
      </c>
      <c r="BM68">
        <v>3.8330000000000002</v>
      </c>
      <c r="BN68">
        <v>3.4000000000000002E-2</v>
      </c>
      <c r="BO68">
        <v>269</v>
      </c>
      <c r="BP68">
        <v>0.48</v>
      </c>
      <c r="BQ68">
        <v>1.2999999999999999E-2</v>
      </c>
      <c r="BR68">
        <v>260</v>
      </c>
      <c r="BS68">
        <v>76.391999999999996</v>
      </c>
      <c r="BT68">
        <v>0.12</v>
      </c>
      <c r="BU68">
        <v>174</v>
      </c>
      <c r="BV68">
        <v>0.434</v>
      </c>
      <c r="BW68">
        <v>8.9999999999999993E-3</v>
      </c>
      <c r="BX68">
        <v>260</v>
      </c>
      <c r="BY68">
        <v>0.76700000000000002</v>
      </c>
      <c r="BZ68">
        <v>3.3000000000000002E-2</v>
      </c>
      <c r="CA68">
        <v>261</v>
      </c>
      <c r="CB68">
        <v>6.0999999999999999E-2</v>
      </c>
      <c r="CC68">
        <v>8.0000000000000002E-3</v>
      </c>
      <c r="CD68">
        <v>268</v>
      </c>
      <c r="CE68">
        <v>8.3420000000000005</v>
      </c>
      <c r="CF68">
        <v>8.2000000000000003E-2</v>
      </c>
      <c r="CG68">
        <v>268</v>
      </c>
      <c r="CH68">
        <v>16.411000000000001</v>
      </c>
      <c r="CI68">
        <v>4.9000000000000002E-2</v>
      </c>
      <c r="CJ68">
        <v>0</v>
      </c>
      <c r="CK68">
        <v>0</v>
      </c>
      <c r="CL68">
        <v>0</v>
      </c>
      <c r="CM68">
        <v>0</v>
      </c>
      <c r="CN68">
        <v>0</v>
      </c>
      <c r="CO68">
        <v>0</v>
      </c>
      <c r="CP68">
        <v>0</v>
      </c>
      <c r="CQ68">
        <v>0</v>
      </c>
      <c r="CR68">
        <v>0</v>
      </c>
      <c r="CS68">
        <v>0</v>
      </c>
      <c r="CT68">
        <v>0</v>
      </c>
      <c r="CU68">
        <v>0</v>
      </c>
      <c r="CV68">
        <v>0</v>
      </c>
      <c r="CW68">
        <v>0</v>
      </c>
      <c r="CX68">
        <v>0</v>
      </c>
      <c r="CY68">
        <v>253</v>
      </c>
      <c r="CZ68">
        <v>1.921</v>
      </c>
      <c r="DA68">
        <v>6.6000000000000003E-2</v>
      </c>
      <c r="DB68">
        <v>242</v>
      </c>
      <c r="DC68">
        <v>7.5289999999999999</v>
      </c>
      <c r="DD68">
        <v>9.8000000000000004E-2</v>
      </c>
      <c r="DE68">
        <v>272</v>
      </c>
      <c r="DF68">
        <v>0.45500000000000002</v>
      </c>
      <c r="DG68">
        <v>5.0000000000000001E-3</v>
      </c>
    </row>
    <row r="69" spans="1:111" x14ac:dyDescent="0.25">
      <c r="A69">
        <v>2008.2919999999999</v>
      </c>
      <c r="B69">
        <v>4</v>
      </c>
      <c r="C69">
        <v>2008</v>
      </c>
      <c r="D69">
        <v>125</v>
      </c>
      <c r="E69">
        <v>42.7</v>
      </c>
      <c r="F69">
        <v>0.23400000000000001</v>
      </c>
      <c r="G69">
        <v>169</v>
      </c>
      <c r="H69">
        <v>179.292</v>
      </c>
      <c r="I69">
        <v>0.78600000000000003</v>
      </c>
      <c r="J69">
        <v>191</v>
      </c>
      <c r="K69">
        <v>18.091999999999999</v>
      </c>
      <c r="L69">
        <v>9.2999999999999999E-2</v>
      </c>
      <c r="M69">
        <v>245</v>
      </c>
      <c r="N69">
        <v>17.454999999999998</v>
      </c>
      <c r="O69">
        <v>8.3000000000000004E-2</v>
      </c>
      <c r="P69">
        <v>74</v>
      </c>
      <c r="Q69">
        <v>516.19500000000005</v>
      </c>
      <c r="R69">
        <v>9.35</v>
      </c>
      <c r="S69">
        <v>146</v>
      </c>
      <c r="T69">
        <v>6.9359999999999999</v>
      </c>
      <c r="U69">
        <v>0.13900000000000001</v>
      </c>
      <c r="V69">
        <v>232</v>
      </c>
      <c r="W69">
        <v>4.1929999999999996</v>
      </c>
      <c r="X69">
        <v>5.2999999999999999E-2</v>
      </c>
      <c r="Y69">
        <v>254</v>
      </c>
      <c r="Z69">
        <v>3.141</v>
      </c>
      <c r="AA69">
        <v>4.8000000000000001E-2</v>
      </c>
      <c r="AB69">
        <v>139</v>
      </c>
      <c r="AC69">
        <v>3.4769999999999999</v>
      </c>
      <c r="AD69">
        <v>7.2999999999999995E-2</v>
      </c>
      <c r="AE69">
        <v>137</v>
      </c>
      <c r="AF69">
        <v>9.8460000000000001</v>
      </c>
      <c r="AG69">
        <v>0.29099999999999998</v>
      </c>
      <c r="AH69">
        <v>0</v>
      </c>
      <c r="AI69">
        <v>0</v>
      </c>
      <c r="AJ69">
        <v>0</v>
      </c>
      <c r="AK69">
        <v>150</v>
      </c>
      <c r="AL69">
        <v>0.46600000000000003</v>
      </c>
      <c r="AM69">
        <v>3.1E-2</v>
      </c>
      <c r="AN69">
        <v>216</v>
      </c>
      <c r="AO69">
        <v>76.444000000000003</v>
      </c>
      <c r="AP69">
        <v>0.13200000000000001</v>
      </c>
      <c r="AQ69">
        <v>253</v>
      </c>
      <c r="AR69">
        <v>10.868</v>
      </c>
      <c r="AS69">
        <v>0.154</v>
      </c>
      <c r="AT69">
        <v>0</v>
      </c>
      <c r="AU69">
        <v>0</v>
      </c>
      <c r="AV69">
        <v>0</v>
      </c>
      <c r="AW69">
        <v>240</v>
      </c>
      <c r="AX69">
        <v>6.1740000000000004</v>
      </c>
      <c r="AY69">
        <v>3.2000000000000001E-2</v>
      </c>
      <c r="AZ69">
        <v>243</v>
      </c>
      <c r="BA69">
        <v>0.36699999999999999</v>
      </c>
      <c r="BB69">
        <v>2.4E-2</v>
      </c>
      <c r="BC69">
        <v>228</v>
      </c>
      <c r="BD69">
        <v>1.4359999999999999</v>
      </c>
      <c r="BE69">
        <v>2.1999999999999999E-2</v>
      </c>
      <c r="BF69">
        <v>206</v>
      </c>
      <c r="BG69">
        <v>5.617</v>
      </c>
      <c r="BH69">
        <v>8.2000000000000003E-2</v>
      </c>
      <c r="BI69">
        <v>247</v>
      </c>
      <c r="BJ69">
        <v>21.245999999999999</v>
      </c>
      <c r="BK69">
        <v>0.161</v>
      </c>
      <c r="BL69">
        <v>251</v>
      </c>
      <c r="BM69">
        <v>3.8290000000000002</v>
      </c>
      <c r="BN69">
        <v>3.5000000000000003E-2</v>
      </c>
      <c r="BO69">
        <v>248</v>
      </c>
      <c r="BP69">
        <v>0.48199999999999998</v>
      </c>
      <c r="BQ69">
        <v>1.2999999999999999E-2</v>
      </c>
      <c r="BR69">
        <v>199</v>
      </c>
      <c r="BS69">
        <v>76.507000000000005</v>
      </c>
      <c r="BT69">
        <v>9.7000000000000003E-2</v>
      </c>
      <c r="BU69">
        <v>0</v>
      </c>
      <c r="BV69">
        <v>0</v>
      </c>
      <c r="BW69">
        <v>0</v>
      </c>
      <c r="BX69">
        <v>241</v>
      </c>
      <c r="BY69">
        <v>0.78800000000000003</v>
      </c>
      <c r="BZ69">
        <v>3.2000000000000001E-2</v>
      </c>
      <c r="CA69">
        <v>242</v>
      </c>
      <c r="CB69">
        <v>6.3E-2</v>
      </c>
      <c r="CC69">
        <v>7.0000000000000001E-3</v>
      </c>
      <c r="CD69">
        <v>234</v>
      </c>
      <c r="CE69">
        <v>8.3510000000000009</v>
      </c>
      <c r="CF69">
        <v>9.6000000000000002E-2</v>
      </c>
      <c r="CG69">
        <v>223</v>
      </c>
      <c r="CH69">
        <v>16.422999999999998</v>
      </c>
      <c r="CI69">
        <v>5.0999999999999997E-2</v>
      </c>
      <c r="CJ69">
        <v>0</v>
      </c>
      <c r="CK69">
        <v>0</v>
      </c>
      <c r="CL69">
        <v>0</v>
      </c>
      <c r="CM69">
        <v>0</v>
      </c>
      <c r="CN69">
        <v>0</v>
      </c>
      <c r="CO69">
        <v>0</v>
      </c>
      <c r="CP69">
        <v>0</v>
      </c>
      <c r="CQ69">
        <v>0</v>
      </c>
      <c r="CR69">
        <v>0</v>
      </c>
      <c r="CS69">
        <v>0</v>
      </c>
      <c r="CT69">
        <v>0</v>
      </c>
      <c r="CU69">
        <v>0</v>
      </c>
      <c r="CV69">
        <v>0</v>
      </c>
      <c r="CW69">
        <v>0</v>
      </c>
      <c r="CX69">
        <v>0</v>
      </c>
      <c r="CY69">
        <v>231</v>
      </c>
      <c r="CZ69">
        <v>2.012</v>
      </c>
      <c r="DA69">
        <v>7.2999999999999995E-2</v>
      </c>
      <c r="DB69">
        <v>204</v>
      </c>
      <c r="DC69">
        <v>7.6520000000000001</v>
      </c>
      <c r="DD69">
        <v>8.8999999999999996E-2</v>
      </c>
      <c r="DE69">
        <v>244</v>
      </c>
      <c r="DF69">
        <v>0.45300000000000001</v>
      </c>
      <c r="DG69">
        <v>6.0000000000000001E-3</v>
      </c>
    </row>
    <row r="70" spans="1:111" x14ac:dyDescent="0.25">
      <c r="A70">
        <v>2008.375</v>
      </c>
      <c r="B70">
        <v>5</v>
      </c>
      <c r="C70">
        <v>2008</v>
      </c>
      <c r="D70">
        <v>181</v>
      </c>
      <c r="E70">
        <v>43.19</v>
      </c>
      <c r="F70">
        <v>0.29299999999999998</v>
      </c>
      <c r="G70">
        <v>196</v>
      </c>
      <c r="H70">
        <v>180.14599999999999</v>
      </c>
      <c r="I70">
        <v>0.80100000000000005</v>
      </c>
      <c r="J70">
        <v>159</v>
      </c>
      <c r="K70">
        <v>18.184999999999999</v>
      </c>
      <c r="L70">
        <v>0.106</v>
      </c>
      <c r="M70">
        <v>204</v>
      </c>
      <c r="N70">
        <v>17.547999999999998</v>
      </c>
      <c r="O70">
        <v>8.5000000000000006E-2</v>
      </c>
      <c r="P70">
        <v>112</v>
      </c>
      <c r="Q70">
        <v>529.50300000000004</v>
      </c>
      <c r="R70">
        <v>11.545999999999999</v>
      </c>
      <c r="S70">
        <v>175</v>
      </c>
      <c r="T70">
        <v>6.9640000000000004</v>
      </c>
      <c r="U70">
        <v>0.15</v>
      </c>
      <c r="V70">
        <v>209</v>
      </c>
      <c r="W70">
        <v>4.1870000000000003</v>
      </c>
      <c r="X70">
        <v>5.1999999999999998E-2</v>
      </c>
      <c r="Y70">
        <v>217</v>
      </c>
      <c r="Z70">
        <v>3.1389999999999998</v>
      </c>
      <c r="AA70">
        <v>4.9000000000000002E-2</v>
      </c>
      <c r="AB70">
        <v>198</v>
      </c>
      <c r="AC70">
        <v>3.605</v>
      </c>
      <c r="AD70">
        <v>7.8E-2</v>
      </c>
      <c r="AE70">
        <v>164</v>
      </c>
      <c r="AF70">
        <v>10.587999999999999</v>
      </c>
      <c r="AG70">
        <v>0.378</v>
      </c>
      <c r="AH70">
        <v>0</v>
      </c>
      <c r="AI70">
        <v>0</v>
      </c>
      <c r="AJ70">
        <v>0</v>
      </c>
      <c r="AK70">
        <v>146</v>
      </c>
      <c r="AL70">
        <v>0.56899999999999995</v>
      </c>
      <c r="AM70">
        <v>5.1999999999999998E-2</v>
      </c>
      <c r="AN70">
        <v>180</v>
      </c>
      <c r="AO70">
        <v>76.337000000000003</v>
      </c>
      <c r="AP70">
        <v>0.154</v>
      </c>
      <c r="AQ70">
        <v>215</v>
      </c>
      <c r="AR70">
        <v>10.78</v>
      </c>
      <c r="AS70">
        <v>0.13700000000000001</v>
      </c>
      <c r="AT70">
        <v>0</v>
      </c>
      <c r="AU70">
        <v>0</v>
      </c>
      <c r="AV70">
        <v>0</v>
      </c>
      <c r="AW70">
        <v>209</v>
      </c>
      <c r="AX70">
        <v>6.202</v>
      </c>
      <c r="AY70">
        <v>3.7999999999999999E-2</v>
      </c>
      <c r="AZ70">
        <v>209</v>
      </c>
      <c r="BA70">
        <v>0.378</v>
      </c>
      <c r="BB70">
        <v>2.5000000000000001E-2</v>
      </c>
      <c r="BC70">
        <v>216</v>
      </c>
      <c r="BD70">
        <v>1.4419999999999999</v>
      </c>
      <c r="BE70">
        <v>2.4E-2</v>
      </c>
      <c r="BF70">
        <v>196</v>
      </c>
      <c r="BG70">
        <v>5.7130000000000001</v>
      </c>
      <c r="BH70">
        <v>9.2999999999999999E-2</v>
      </c>
      <c r="BI70">
        <v>214</v>
      </c>
      <c r="BJ70">
        <v>21.277000000000001</v>
      </c>
      <c r="BK70">
        <v>0.16600000000000001</v>
      </c>
      <c r="BL70">
        <v>219</v>
      </c>
      <c r="BM70">
        <v>3.843</v>
      </c>
      <c r="BN70">
        <v>3.6999999999999998E-2</v>
      </c>
      <c r="BO70">
        <v>215</v>
      </c>
      <c r="BP70">
        <v>0.48399999999999999</v>
      </c>
      <c r="BQ70">
        <v>1.7000000000000001E-2</v>
      </c>
      <c r="BR70">
        <v>194</v>
      </c>
      <c r="BS70">
        <v>76.584000000000003</v>
      </c>
      <c r="BT70">
        <v>0.104</v>
      </c>
      <c r="BU70">
        <v>0</v>
      </c>
      <c r="BV70">
        <v>0</v>
      </c>
      <c r="BW70">
        <v>0</v>
      </c>
      <c r="BX70">
        <v>211</v>
      </c>
      <c r="BY70">
        <v>0.80800000000000005</v>
      </c>
      <c r="BZ70">
        <v>3.5000000000000003E-2</v>
      </c>
      <c r="CA70">
        <v>205</v>
      </c>
      <c r="CB70">
        <v>6.3E-2</v>
      </c>
      <c r="CC70">
        <v>8.0000000000000002E-3</v>
      </c>
      <c r="CD70">
        <v>215</v>
      </c>
      <c r="CE70">
        <v>8.3469999999999995</v>
      </c>
      <c r="CF70">
        <v>7.3999999999999996E-2</v>
      </c>
      <c r="CG70">
        <v>206</v>
      </c>
      <c r="CH70">
        <v>16.417000000000002</v>
      </c>
      <c r="CI70">
        <v>5.7000000000000002E-2</v>
      </c>
      <c r="CJ70">
        <v>0</v>
      </c>
      <c r="CK70">
        <v>0</v>
      </c>
      <c r="CL70">
        <v>0</v>
      </c>
      <c r="CM70">
        <v>0</v>
      </c>
      <c r="CN70">
        <v>0</v>
      </c>
      <c r="CO70">
        <v>0</v>
      </c>
      <c r="CP70">
        <v>0</v>
      </c>
      <c r="CQ70">
        <v>0</v>
      </c>
      <c r="CR70">
        <v>0</v>
      </c>
      <c r="CS70">
        <v>0</v>
      </c>
      <c r="CT70">
        <v>0</v>
      </c>
      <c r="CU70">
        <v>0</v>
      </c>
      <c r="CV70">
        <v>0</v>
      </c>
      <c r="CW70">
        <v>0</v>
      </c>
      <c r="CX70">
        <v>0</v>
      </c>
      <c r="CY70">
        <v>207</v>
      </c>
      <c r="CZ70">
        <v>2.0619999999999998</v>
      </c>
      <c r="DA70">
        <v>8.4000000000000005E-2</v>
      </c>
      <c r="DB70">
        <v>196</v>
      </c>
      <c r="DC70">
        <v>7.7409999999999997</v>
      </c>
      <c r="DD70">
        <v>0.105</v>
      </c>
      <c r="DE70">
        <v>218</v>
      </c>
      <c r="DF70">
        <v>0.45300000000000001</v>
      </c>
      <c r="DG70">
        <v>7.0000000000000001E-3</v>
      </c>
    </row>
    <row r="71" spans="1:111" x14ac:dyDescent="0.25">
      <c r="A71">
        <v>2008.4580000000001</v>
      </c>
      <c r="B71">
        <v>6</v>
      </c>
      <c r="C71">
        <v>2008</v>
      </c>
      <c r="D71">
        <v>54</v>
      </c>
      <c r="E71">
        <v>43.466999999999999</v>
      </c>
      <c r="F71">
        <v>0.23</v>
      </c>
      <c r="G71">
        <v>64</v>
      </c>
      <c r="H71">
        <v>180.66900000000001</v>
      </c>
      <c r="I71">
        <v>0.73</v>
      </c>
      <c r="J71">
        <v>77</v>
      </c>
      <c r="K71">
        <v>18.260999999999999</v>
      </c>
      <c r="L71">
        <v>9.8000000000000004E-2</v>
      </c>
      <c r="M71">
        <v>78</v>
      </c>
      <c r="N71">
        <v>17.649999999999999</v>
      </c>
      <c r="O71">
        <v>8.4000000000000005E-2</v>
      </c>
      <c r="P71">
        <v>35</v>
      </c>
      <c r="Q71">
        <v>536.55600000000004</v>
      </c>
      <c r="R71">
        <v>8.2420000000000009</v>
      </c>
      <c r="S71">
        <v>46</v>
      </c>
      <c r="T71">
        <v>6.9580000000000002</v>
      </c>
      <c r="U71">
        <v>0.14000000000000001</v>
      </c>
      <c r="V71">
        <v>75</v>
      </c>
      <c r="W71">
        <v>4.1959999999999997</v>
      </c>
      <c r="X71">
        <v>5.5E-2</v>
      </c>
      <c r="Y71">
        <v>83</v>
      </c>
      <c r="Z71">
        <v>3.1459999999999999</v>
      </c>
      <c r="AA71">
        <v>4.9000000000000002E-2</v>
      </c>
      <c r="AB71">
        <v>75</v>
      </c>
      <c r="AC71">
        <v>3.7050000000000001</v>
      </c>
      <c r="AD71">
        <v>7.2999999999999995E-2</v>
      </c>
      <c r="AE71">
        <v>16</v>
      </c>
      <c r="AF71">
        <v>11.026999999999999</v>
      </c>
      <c r="AG71">
        <v>0.16300000000000001</v>
      </c>
      <c r="AH71">
        <v>0</v>
      </c>
      <c r="AI71">
        <v>0</v>
      </c>
      <c r="AJ71">
        <v>0</v>
      </c>
      <c r="AK71">
        <v>43</v>
      </c>
      <c r="AL71">
        <v>0.65300000000000002</v>
      </c>
      <c r="AM71">
        <v>2.5000000000000001E-2</v>
      </c>
      <c r="AN71">
        <v>75</v>
      </c>
      <c r="AO71">
        <v>76.364999999999995</v>
      </c>
      <c r="AP71">
        <v>0.183</v>
      </c>
      <c r="AQ71">
        <v>85</v>
      </c>
      <c r="AR71">
        <v>10.712999999999999</v>
      </c>
      <c r="AS71">
        <v>0.14899999999999999</v>
      </c>
      <c r="AT71">
        <v>0</v>
      </c>
      <c r="AU71">
        <v>0</v>
      </c>
      <c r="AV71">
        <v>0</v>
      </c>
      <c r="AW71">
        <v>85</v>
      </c>
      <c r="AX71">
        <v>6.2290000000000001</v>
      </c>
      <c r="AY71">
        <v>3.5999999999999997E-2</v>
      </c>
      <c r="AZ71">
        <v>84</v>
      </c>
      <c r="BA71">
        <v>0.39</v>
      </c>
      <c r="BB71">
        <v>2.5000000000000001E-2</v>
      </c>
      <c r="BC71">
        <v>84</v>
      </c>
      <c r="BD71">
        <v>1.44</v>
      </c>
      <c r="BE71">
        <v>2.5999999999999999E-2</v>
      </c>
      <c r="BF71">
        <v>65</v>
      </c>
      <c r="BG71">
        <v>5.79</v>
      </c>
      <c r="BH71">
        <v>8.5999999999999993E-2</v>
      </c>
      <c r="BI71">
        <v>79</v>
      </c>
      <c r="BJ71">
        <v>21.388999999999999</v>
      </c>
      <c r="BK71">
        <v>0.151</v>
      </c>
      <c r="BL71">
        <v>83</v>
      </c>
      <c r="BM71">
        <v>3.8519999999999999</v>
      </c>
      <c r="BN71">
        <v>3.6999999999999998E-2</v>
      </c>
      <c r="BO71">
        <v>83</v>
      </c>
      <c r="BP71">
        <v>0.48799999999999999</v>
      </c>
      <c r="BQ71">
        <v>1.4999999999999999E-2</v>
      </c>
      <c r="BR71">
        <v>80</v>
      </c>
      <c r="BS71">
        <v>76.614000000000004</v>
      </c>
      <c r="BT71">
        <v>0.11700000000000001</v>
      </c>
      <c r="BU71">
        <v>41</v>
      </c>
      <c r="BV71">
        <v>0.45</v>
      </c>
      <c r="BW71">
        <v>8.9999999999999993E-3</v>
      </c>
      <c r="BX71">
        <v>84</v>
      </c>
      <c r="BY71">
        <v>0.83299999999999996</v>
      </c>
      <c r="BZ71">
        <v>3.5000000000000003E-2</v>
      </c>
      <c r="CA71">
        <v>70</v>
      </c>
      <c r="CB71">
        <v>6.5000000000000002E-2</v>
      </c>
      <c r="CC71">
        <v>7.0000000000000001E-3</v>
      </c>
      <c r="CD71">
        <v>83</v>
      </c>
      <c r="CE71">
        <v>8.3490000000000002</v>
      </c>
      <c r="CF71">
        <v>7.9000000000000001E-2</v>
      </c>
      <c r="CG71">
        <v>76</v>
      </c>
      <c r="CH71">
        <v>16.416</v>
      </c>
      <c r="CI71">
        <v>5.7000000000000002E-2</v>
      </c>
      <c r="CJ71">
        <v>0</v>
      </c>
      <c r="CK71">
        <v>0</v>
      </c>
      <c r="CL71">
        <v>0</v>
      </c>
      <c r="CM71">
        <v>0</v>
      </c>
      <c r="CN71">
        <v>0</v>
      </c>
      <c r="CO71">
        <v>0</v>
      </c>
      <c r="CP71">
        <v>0</v>
      </c>
      <c r="CQ71">
        <v>0</v>
      </c>
      <c r="CR71">
        <v>0</v>
      </c>
      <c r="CS71">
        <v>0</v>
      </c>
      <c r="CT71">
        <v>0</v>
      </c>
      <c r="CU71">
        <v>0</v>
      </c>
      <c r="CV71">
        <v>0</v>
      </c>
      <c r="CW71">
        <v>0</v>
      </c>
      <c r="CX71">
        <v>0</v>
      </c>
      <c r="CY71">
        <v>81</v>
      </c>
      <c r="CZ71">
        <v>2.105</v>
      </c>
      <c r="DA71">
        <v>7.0999999999999994E-2</v>
      </c>
      <c r="DB71">
        <v>59</v>
      </c>
      <c r="DC71">
        <v>7.7859999999999996</v>
      </c>
      <c r="DD71">
        <v>0.1</v>
      </c>
      <c r="DE71">
        <v>81</v>
      </c>
      <c r="DF71">
        <v>0.45400000000000001</v>
      </c>
      <c r="DG71">
        <v>7.0000000000000001E-3</v>
      </c>
    </row>
    <row r="72" spans="1:111" x14ac:dyDescent="0.25">
      <c r="A72">
        <v>2008.5419999999999</v>
      </c>
      <c r="B72">
        <v>7</v>
      </c>
      <c r="C72">
        <v>2008</v>
      </c>
      <c r="D72">
        <v>17</v>
      </c>
      <c r="E72">
        <v>43.787999999999997</v>
      </c>
      <c r="F72">
        <v>0.13600000000000001</v>
      </c>
      <c r="G72">
        <v>19</v>
      </c>
      <c r="H72">
        <v>180.95400000000001</v>
      </c>
      <c r="I72">
        <v>0.65400000000000003</v>
      </c>
      <c r="J72">
        <v>8</v>
      </c>
      <c r="K72">
        <v>18.369</v>
      </c>
      <c r="L72">
        <v>6.8000000000000005E-2</v>
      </c>
      <c r="M72">
        <v>8</v>
      </c>
      <c r="N72">
        <v>17.716000000000001</v>
      </c>
      <c r="O72">
        <v>4.7E-2</v>
      </c>
      <c r="P72">
        <v>19</v>
      </c>
      <c r="Q72">
        <v>539.59900000000005</v>
      </c>
      <c r="R72">
        <v>4.16</v>
      </c>
      <c r="S72">
        <v>20</v>
      </c>
      <c r="T72">
        <v>6.7489999999999997</v>
      </c>
      <c r="U72">
        <v>0.152</v>
      </c>
      <c r="V72">
        <v>27</v>
      </c>
      <c r="W72">
        <v>4.2130000000000001</v>
      </c>
      <c r="X72">
        <v>5.3999999999999999E-2</v>
      </c>
      <c r="Y72">
        <v>26</v>
      </c>
      <c r="Z72">
        <v>3.141</v>
      </c>
      <c r="AA72">
        <v>5.1999999999999998E-2</v>
      </c>
      <c r="AB72">
        <v>20</v>
      </c>
      <c r="AC72">
        <v>3.82</v>
      </c>
      <c r="AD72">
        <v>3.7999999999999999E-2</v>
      </c>
      <c r="AE72">
        <v>0</v>
      </c>
      <c r="AF72">
        <v>0</v>
      </c>
      <c r="AG72">
        <v>0</v>
      </c>
      <c r="AH72">
        <v>0</v>
      </c>
      <c r="AI72">
        <v>0</v>
      </c>
      <c r="AJ72">
        <v>0</v>
      </c>
      <c r="AK72">
        <v>18</v>
      </c>
      <c r="AL72">
        <v>0.77500000000000002</v>
      </c>
      <c r="AM72">
        <v>0.02</v>
      </c>
      <c r="AN72">
        <v>21</v>
      </c>
      <c r="AO72">
        <v>76.436000000000007</v>
      </c>
      <c r="AP72">
        <v>0.14299999999999999</v>
      </c>
      <c r="AQ72">
        <v>23</v>
      </c>
      <c r="AR72">
        <v>10.613</v>
      </c>
      <c r="AS72">
        <v>0.13900000000000001</v>
      </c>
      <c r="AT72">
        <v>0</v>
      </c>
      <c r="AU72">
        <v>0</v>
      </c>
      <c r="AV72">
        <v>0</v>
      </c>
      <c r="AW72">
        <v>27</v>
      </c>
      <c r="AX72">
        <v>6.2510000000000003</v>
      </c>
      <c r="AY72">
        <v>3.1E-2</v>
      </c>
      <c r="AZ72">
        <v>21</v>
      </c>
      <c r="BA72">
        <v>0.40400000000000003</v>
      </c>
      <c r="BB72">
        <v>2.1000000000000001E-2</v>
      </c>
      <c r="BC72">
        <v>27</v>
      </c>
      <c r="BD72">
        <v>1.4239999999999999</v>
      </c>
      <c r="BE72">
        <v>2.8000000000000001E-2</v>
      </c>
      <c r="BF72">
        <v>26</v>
      </c>
      <c r="BG72">
        <v>5.8860000000000001</v>
      </c>
      <c r="BH72">
        <v>6.5000000000000002E-2</v>
      </c>
      <c r="BI72">
        <v>25</v>
      </c>
      <c r="BJ72">
        <v>21.443999999999999</v>
      </c>
      <c r="BK72">
        <v>0.192</v>
      </c>
      <c r="BL72">
        <v>23</v>
      </c>
      <c r="BM72">
        <v>3.8690000000000002</v>
      </c>
      <c r="BN72">
        <v>2.5999999999999999E-2</v>
      </c>
      <c r="BO72">
        <v>24</v>
      </c>
      <c r="BP72">
        <v>0.49299999999999999</v>
      </c>
      <c r="BQ72">
        <v>1.4E-2</v>
      </c>
      <c r="BR72">
        <v>22</v>
      </c>
      <c r="BS72">
        <v>76.677999999999997</v>
      </c>
      <c r="BT72">
        <v>0.10199999999999999</v>
      </c>
      <c r="BU72">
        <v>28</v>
      </c>
      <c r="BV72">
        <v>0.45900000000000002</v>
      </c>
      <c r="BW72">
        <v>0.01</v>
      </c>
      <c r="BX72">
        <v>26</v>
      </c>
      <c r="BY72">
        <v>0.85399999999999998</v>
      </c>
      <c r="BZ72">
        <v>2.5999999999999999E-2</v>
      </c>
      <c r="CA72">
        <v>19</v>
      </c>
      <c r="CB72">
        <v>7.2999999999999995E-2</v>
      </c>
      <c r="CC72">
        <v>7.0000000000000001E-3</v>
      </c>
      <c r="CD72">
        <v>25</v>
      </c>
      <c r="CE72">
        <v>8.3539999999999992</v>
      </c>
      <c r="CF72">
        <v>5.6000000000000001E-2</v>
      </c>
      <c r="CG72">
        <v>27</v>
      </c>
      <c r="CH72">
        <v>16.413</v>
      </c>
      <c r="CI72">
        <v>4.3999999999999997E-2</v>
      </c>
      <c r="CJ72">
        <v>0</v>
      </c>
      <c r="CK72">
        <v>0</v>
      </c>
      <c r="CL72">
        <v>0</v>
      </c>
      <c r="CM72">
        <v>0</v>
      </c>
      <c r="CN72">
        <v>0</v>
      </c>
      <c r="CO72">
        <v>0</v>
      </c>
      <c r="CP72">
        <v>0</v>
      </c>
      <c r="CQ72">
        <v>0</v>
      </c>
      <c r="CR72">
        <v>0</v>
      </c>
      <c r="CS72">
        <v>0</v>
      </c>
      <c r="CT72">
        <v>0</v>
      </c>
      <c r="CU72">
        <v>0</v>
      </c>
      <c r="CV72">
        <v>0</v>
      </c>
      <c r="CW72">
        <v>0</v>
      </c>
      <c r="CX72">
        <v>0</v>
      </c>
      <c r="CY72">
        <v>22</v>
      </c>
      <c r="CZ72">
        <v>2.1640000000000001</v>
      </c>
      <c r="DA72">
        <v>5.7000000000000002E-2</v>
      </c>
      <c r="DB72">
        <v>28</v>
      </c>
      <c r="DC72">
        <v>7.8760000000000003</v>
      </c>
      <c r="DD72">
        <v>8.8999999999999996E-2</v>
      </c>
      <c r="DE72">
        <v>15</v>
      </c>
      <c r="DF72">
        <v>0.44900000000000001</v>
      </c>
      <c r="DG72">
        <v>8.9999999999999993E-3</v>
      </c>
    </row>
    <row r="73" spans="1:111" x14ac:dyDescent="0.25">
      <c r="A73">
        <v>2008.625</v>
      </c>
      <c r="B73">
        <v>8</v>
      </c>
      <c r="C73">
        <v>2008</v>
      </c>
      <c r="D73">
        <v>238</v>
      </c>
      <c r="E73">
        <v>44.433</v>
      </c>
      <c r="F73">
        <v>0.19600000000000001</v>
      </c>
      <c r="G73">
        <v>260</v>
      </c>
      <c r="H73">
        <v>182.43600000000001</v>
      </c>
      <c r="I73">
        <v>0.57299999999999995</v>
      </c>
      <c r="J73">
        <v>280</v>
      </c>
      <c r="K73">
        <v>18.495000000000001</v>
      </c>
      <c r="L73">
        <v>6.3E-2</v>
      </c>
      <c r="M73">
        <v>271</v>
      </c>
      <c r="N73">
        <v>17.908000000000001</v>
      </c>
      <c r="O73">
        <v>6.2E-2</v>
      </c>
      <c r="P73">
        <v>170</v>
      </c>
      <c r="Q73">
        <v>541.80799999999999</v>
      </c>
      <c r="R73">
        <v>6.1479999999999997</v>
      </c>
      <c r="S73">
        <v>212</v>
      </c>
      <c r="T73">
        <v>6.7750000000000004</v>
      </c>
      <c r="U73">
        <v>0.107</v>
      </c>
      <c r="V73">
        <v>281</v>
      </c>
      <c r="W73">
        <v>4.2169999999999996</v>
      </c>
      <c r="X73">
        <v>4.2999999999999997E-2</v>
      </c>
      <c r="Y73">
        <v>280</v>
      </c>
      <c r="Z73">
        <v>3.1709999999999998</v>
      </c>
      <c r="AA73">
        <v>3.6999999999999998E-2</v>
      </c>
      <c r="AB73">
        <v>269</v>
      </c>
      <c r="AC73">
        <v>3.9390000000000001</v>
      </c>
      <c r="AD73">
        <v>5.5E-2</v>
      </c>
      <c r="AE73">
        <v>222</v>
      </c>
      <c r="AF73">
        <v>12.289</v>
      </c>
      <c r="AG73">
        <v>0.19700000000000001</v>
      </c>
      <c r="AH73">
        <v>0</v>
      </c>
      <c r="AI73">
        <v>0</v>
      </c>
      <c r="AJ73">
        <v>0</v>
      </c>
      <c r="AK73">
        <v>245</v>
      </c>
      <c r="AL73">
        <v>0.82699999999999996</v>
      </c>
      <c r="AM73">
        <v>1.4999999999999999E-2</v>
      </c>
      <c r="AN73">
        <v>287</v>
      </c>
      <c r="AO73">
        <v>76.367000000000004</v>
      </c>
      <c r="AP73">
        <v>0.09</v>
      </c>
      <c r="AQ73">
        <v>291</v>
      </c>
      <c r="AR73">
        <v>10.56</v>
      </c>
      <c r="AS73">
        <v>0.121</v>
      </c>
      <c r="AT73">
        <v>0</v>
      </c>
      <c r="AU73">
        <v>0</v>
      </c>
      <c r="AV73">
        <v>0</v>
      </c>
      <c r="AW73">
        <v>281</v>
      </c>
      <c r="AX73">
        <v>6.2709999999999999</v>
      </c>
      <c r="AY73">
        <v>2.4E-2</v>
      </c>
      <c r="AZ73">
        <v>279</v>
      </c>
      <c r="BA73">
        <v>0.41499999999999998</v>
      </c>
      <c r="BB73">
        <v>1.7999999999999999E-2</v>
      </c>
      <c r="BC73">
        <v>274</v>
      </c>
      <c r="BD73">
        <v>1.4350000000000001</v>
      </c>
      <c r="BE73">
        <v>1.6E-2</v>
      </c>
      <c r="BF73">
        <v>270</v>
      </c>
      <c r="BG73">
        <v>5.9779999999999998</v>
      </c>
      <c r="BH73">
        <v>6.2E-2</v>
      </c>
      <c r="BI73">
        <v>290</v>
      </c>
      <c r="BJ73">
        <v>21.515999999999998</v>
      </c>
      <c r="BK73">
        <v>0.111</v>
      </c>
      <c r="BL73">
        <v>279</v>
      </c>
      <c r="BM73">
        <v>3.8879999999999999</v>
      </c>
      <c r="BN73">
        <v>2.8000000000000001E-2</v>
      </c>
      <c r="BO73">
        <v>278</v>
      </c>
      <c r="BP73">
        <v>0.498</v>
      </c>
      <c r="BQ73">
        <v>1.2999999999999999E-2</v>
      </c>
      <c r="BR73">
        <v>284</v>
      </c>
      <c r="BS73">
        <v>76.733000000000004</v>
      </c>
      <c r="BT73">
        <v>7.0000000000000007E-2</v>
      </c>
      <c r="BU73">
        <v>275</v>
      </c>
      <c r="BV73">
        <v>0.46600000000000003</v>
      </c>
      <c r="BW73">
        <v>7.0000000000000001E-3</v>
      </c>
      <c r="BX73">
        <v>289</v>
      </c>
      <c r="BY73">
        <v>0.86699999999999999</v>
      </c>
      <c r="BZ73">
        <v>3.2000000000000001E-2</v>
      </c>
      <c r="CA73">
        <v>262</v>
      </c>
      <c r="CB73">
        <v>7.0000000000000007E-2</v>
      </c>
      <c r="CC73">
        <v>7.0000000000000001E-3</v>
      </c>
      <c r="CD73">
        <v>270</v>
      </c>
      <c r="CE73">
        <v>8.3390000000000004</v>
      </c>
      <c r="CF73">
        <v>5.1999999999999998E-2</v>
      </c>
      <c r="CG73">
        <v>270</v>
      </c>
      <c r="CH73">
        <v>16.428000000000001</v>
      </c>
      <c r="CI73">
        <v>3.5999999999999997E-2</v>
      </c>
      <c r="CJ73">
        <v>0</v>
      </c>
      <c r="CK73">
        <v>0</v>
      </c>
      <c r="CL73">
        <v>0</v>
      </c>
      <c r="CM73">
        <v>0</v>
      </c>
      <c r="CN73">
        <v>0</v>
      </c>
      <c r="CO73">
        <v>0</v>
      </c>
      <c r="CP73">
        <v>0</v>
      </c>
      <c r="CQ73">
        <v>0</v>
      </c>
      <c r="CR73">
        <v>0</v>
      </c>
      <c r="CS73">
        <v>0</v>
      </c>
      <c r="CT73">
        <v>0</v>
      </c>
      <c r="CU73">
        <v>0</v>
      </c>
      <c r="CV73">
        <v>0</v>
      </c>
      <c r="CW73">
        <v>0</v>
      </c>
      <c r="CX73">
        <v>0</v>
      </c>
      <c r="CY73">
        <v>271</v>
      </c>
      <c r="CZ73">
        <v>2.218</v>
      </c>
      <c r="DA73">
        <v>5.0999999999999997E-2</v>
      </c>
      <c r="DB73">
        <v>260</v>
      </c>
      <c r="DC73">
        <v>7.9720000000000004</v>
      </c>
      <c r="DD73">
        <v>7.4999999999999997E-2</v>
      </c>
      <c r="DE73">
        <v>276</v>
      </c>
      <c r="DF73">
        <v>0.45200000000000001</v>
      </c>
      <c r="DG73">
        <v>5.0000000000000001E-3</v>
      </c>
    </row>
    <row r="74" spans="1:111" x14ac:dyDescent="0.25">
      <c r="A74">
        <v>2008.7080000000001</v>
      </c>
      <c r="B74">
        <v>9</v>
      </c>
      <c r="C74">
        <v>2008</v>
      </c>
      <c r="D74">
        <v>237</v>
      </c>
      <c r="E74">
        <v>44.744999999999997</v>
      </c>
      <c r="F74">
        <v>0.21</v>
      </c>
      <c r="G74">
        <v>270</v>
      </c>
      <c r="H74">
        <v>183.11500000000001</v>
      </c>
      <c r="I74">
        <v>0.64100000000000001</v>
      </c>
      <c r="J74">
        <v>282</v>
      </c>
      <c r="K74">
        <v>18.547000000000001</v>
      </c>
      <c r="L74">
        <v>7.0000000000000007E-2</v>
      </c>
      <c r="M74">
        <v>300</v>
      </c>
      <c r="N74">
        <v>17.988</v>
      </c>
      <c r="O74">
        <v>6.9000000000000006E-2</v>
      </c>
      <c r="P74">
        <v>147</v>
      </c>
      <c r="Q74">
        <v>538.04700000000003</v>
      </c>
      <c r="R74">
        <v>5.35</v>
      </c>
      <c r="S74">
        <v>186</v>
      </c>
      <c r="T74">
        <v>6.6989999999999998</v>
      </c>
      <c r="U74">
        <v>9.7000000000000003E-2</v>
      </c>
      <c r="V74">
        <v>304</v>
      </c>
      <c r="W74">
        <v>4.2149999999999999</v>
      </c>
      <c r="X74">
        <v>4.4999999999999998E-2</v>
      </c>
      <c r="Y74">
        <v>319</v>
      </c>
      <c r="Z74">
        <v>3.1720000000000002</v>
      </c>
      <c r="AA74">
        <v>3.6999999999999998E-2</v>
      </c>
      <c r="AB74">
        <v>299</v>
      </c>
      <c r="AC74">
        <v>3.9870000000000001</v>
      </c>
      <c r="AD74">
        <v>5.0999999999999997E-2</v>
      </c>
      <c r="AE74">
        <v>225</v>
      </c>
      <c r="AF74">
        <v>12.28</v>
      </c>
      <c r="AG74">
        <v>0.152</v>
      </c>
      <c r="AH74">
        <v>0</v>
      </c>
      <c r="AI74">
        <v>0</v>
      </c>
      <c r="AJ74">
        <v>0</v>
      </c>
      <c r="AK74">
        <v>218</v>
      </c>
      <c r="AL74">
        <v>0.79700000000000004</v>
      </c>
      <c r="AM74">
        <v>2.3E-2</v>
      </c>
      <c r="AN74">
        <v>323</v>
      </c>
      <c r="AO74">
        <v>76.323999999999998</v>
      </c>
      <c r="AP74">
        <v>0.10100000000000001</v>
      </c>
      <c r="AQ74">
        <v>319</v>
      </c>
      <c r="AR74">
        <v>10.458</v>
      </c>
      <c r="AS74">
        <v>0.13300000000000001</v>
      </c>
      <c r="AT74">
        <v>0</v>
      </c>
      <c r="AU74">
        <v>0</v>
      </c>
      <c r="AV74">
        <v>0</v>
      </c>
      <c r="AW74">
        <v>312</v>
      </c>
      <c r="AX74">
        <v>6.2939999999999996</v>
      </c>
      <c r="AY74">
        <v>2.5999999999999999E-2</v>
      </c>
      <c r="AZ74">
        <v>313</v>
      </c>
      <c r="BA74">
        <v>0.42299999999999999</v>
      </c>
      <c r="BB74">
        <v>0.02</v>
      </c>
      <c r="BC74">
        <v>318</v>
      </c>
      <c r="BD74">
        <v>1.4379999999999999</v>
      </c>
      <c r="BE74">
        <v>1.6E-2</v>
      </c>
      <c r="BF74">
        <v>236</v>
      </c>
      <c r="BG74">
        <v>6.0839999999999996</v>
      </c>
      <c r="BH74">
        <v>8.2000000000000003E-2</v>
      </c>
      <c r="BI74">
        <v>324</v>
      </c>
      <c r="BJ74">
        <v>21.552</v>
      </c>
      <c r="BK74">
        <v>0.128</v>
      </c>
      <c r="BL74">
        <v>321</v>
      </c>
      <c r="BM74">
        <v>3.903</v>
      </c>
      <c r="BN74">
        <v>2.7E-2</v>
      </c>
      <c r="BO74">
        <v>302</v>
      </c>
      <c r="BP74">
        <v>0.496</v>
      </c>
      <c r="BQ74">
        <v>1.2999999999999999E-2</v>
      </c>
      <c r="BR74">
        <v>290</v>
      </c>
      <c r="BS74">
        <v>76.787999999999997</v>
      </c>
      <c r="BT74">
        <v>7.3999999999999996E-2</v>
      </c>
      <c r="BU74">
        <v>300</v>
      </c>
      <c r="BV74">
        <v>0.47299999999999998</v>
      </c>
      <c r="BW74">
        <v>7.0000000000000001E-3</v>
      </c>
      <c r="BX74">
        <v>319</v>
      </c>
      <c r="BY74">
        <v>0.877</v>
      </c>
      <c r="BZ74">
        <v>0.03</v>
      </c>
      <c r="CA74">
        <v>205</v>
      </c>
      <c r="CB74">
        <v>6.8000000000000005E-2</v>
      </c>
      <c r="CC74">
        <v>6.0000000000000001E-3</v>
      </c>
      <c r="CD74">
        <v>322</v>
      </c>
      <c r="CE74">
        <v>8.343</v>
      </c>
      <c r="CF74">
        <v>5.8999999999999997E-2</v>
      </c>
      <c r="CG74">
        <v>321</v>
      </c>
      <c r="CH74">
        <v>16.425000000000001</v>
      </c>
      <c r="CI74">
        <v>3.7999999999999999E-2</v>
      </c>
      <c r="CJ74">
        <v>0</v>
      </c>
      <c r="CK74">
        <v>0</v>
      </c>
      <c r="CL74">
        <v>0</v>
      </c>
      <c r="CM74">
        <v>0</v>
      </c>
      <c r="CN74">
        <v>0</v>
      </c>
      <c r="CO74">
        <v>0</v>
      </c>
      <c r="CP74">
        <v>0</v>
      </c>
      <c r="CQ74">
        <v>0</v>
      </c>
      <c r="CR74">
        <v>0</v>
      </c>
      <c r="CS74">
        <v>0</v>
      </c>
      <c r="CT74">
        <v>0</v>
      </c>
      <c r="CU74">
        <v>0</v>
      </c>
      <c r="CV74">
        <v>0</v>
      </c>
      <c r="CW74">
        <v>0</v>
      </c>
      <c r="CX74">
        <v>0</v>
      </c>
      <c r="CY74">
        <v>280</v>
      </c>
      <c r="CZ74">
        <v>2.258</v>
      </c>
      <c r="DA74">
        <v>5.3999999999999999E-2</v>
      </c>
      <c r="DB74">
        <v>261</v>
      </c>
      <c r="DC74">
        <v>8.0440000000000005</v>
      </c>
      <c r="DD74">
        <v>7.3999999999999996E-2</v>
      </c>
      <c r="DE74">
        <v>323</v>
      </c>
      <c r="DF74">
        <v>0.45300000000000001</v>
      </c>
      <c r="DG74">
        <v>5.0000000000000001E-3</v>
      </c>
    </row>
    <row r="75" spans="1:111" x14ac:dyDescent="0.25">
      <c r="A75">
        <v>2008.7919999999999</v>
      </c>
      <c r="B75">
        <v>10</v>
      </c>
      <c r="C75">
        <v>2008</v>
      </c>
      <c r="D75">
        <v>211</v>
      </c>
      <c r="E75">
        <v>45.12</v>
      </c>
      <c r="F75">
        <v>0.184</v>
      </c>
      <c r="G75">
        <v>227</v>
      </c>
      <c r="H75">
        <v>183.66800000000001</v>
      </c>
      <c r="I75">
        <v>0.626</v>
      </c>
      <c r="J75">
        <v>259</v>
      </c>
      <c r="K75">
        <v>18.573</v>
      </c>
      <c r="L75">
        <v>7.8E-2</v>
      </c>
      <c r="M75">
        <v>258</v>
      </c>
      <c r="N75">
        <v>18.077999999999999</v>
      </c>
      <c r="O75">
        <v>6.6000000000000003E-2</v>
      </c>
      <c r="P75">
        <v>160</v>
      </c>
      <c r="Q75">
        <v>531.63300000000004</v>
      </c>
      <c r="R75">
        <v>6.01</v>
      </c>
      <c r="S75">
        <v>160</v>
      </c>
      <c r="T75">
        <v>6.5650000000000004</v>
      </c>
      <c r="U75">
        <v>0.10299999999999999</v>
      </c>
      <c r="V75">
        <v>299</v>
      </c>
      <c r="W75">
        <v>4.218</v>
      </c>
      <c r="X75">
        <v>4.3999999999999997E-2</v>
      </c>
      <c r="Y75">
        <v>307</v>
      </c>
      <c r="Z75">
        <v>3.173</v>
      </c>
      <c r="AA75">
        <v>4.3999999999999997E-2</v>
      </c>
      <c r="AB75">
        <v>292</v>
      </c>
      <c r="AC75">
        <v>3.9849999999999999</v>
      </c>
      <c r="AD75">
        <v>5.8000000000000003E-2</v>
      </c>
      <c r="AE75">
        <v>242</v>
      </c>
      <c r="AF75">
        <v>11.805999999999999</v>
      </c>
      <c r="AG75">
        <v>0.23100000000000001</v>
      </c>
      <c r="AH75">
        <v>0</v>
      </c>
      <c r="AI75">
        <v>0</v>
      </c>
      <c r="AJ75">
        <v>0</v>
      </c>
      <c r="AK75">
        <v>227</v>
      </c>
      <c r="AL75">
        <v>0.7</v>
      </c>
      <c r="AM75">
        <v>3.6999999999999998E-2</v>
      </c>
      <c r="AN75">
        <v>307</v>
      </c>
      <c r="AO75">
        <v>76.227999999999994</v>
      </c>
      <c r="AP75">
        <v>0.11600000000000001</v>
      </c>
      <c r="AQ75">
        <v>310</v>
      </c>
      <c r="AR75">
        <v>10.243</v>
      </c>
      <c r="AS75">
        <v>0.14199999999999999</v>
      </c>
      <c r="AT75">
        <v>0</v>
      </c>
      <c r="AU75">
        <v>0</v>
      </c>
      <c r="AV75">
        <v>0</v>
      </c>
      <c r="AW75">
        <v>292</v>
      </c>
      <c r="AX75">
        <v>6.319</v>
      </c>
      <c r="AY75">
        <v>2.8000000000000001E-2</v>
      </c>
      <c r="AZ75">
        <v>289</v>
      </c>
      <c r="BA75">
        <v>0.42799999999999999</v>
      </c>
      <c r="BB75">
        <v>2.3E-2</v>
      </c>
      <c r="BC75">
        <v>304</v>
      </c>
      <c r="BD75">
        <v>1.4379999999999999</v>
      </c>
      <c r="BE75">
        <v>1.7999999999999999E-2</v>
      </c>
      <c r="BF75">
        <v>256</v>
      </c>
      <c r="BG75">
        <v>6.1890000000000001</v>
      </c>
      <c r="BH75">
        <v>6.8000000000000005E-2</v>
      </c>
      <c r="BI75">
        <v>299</v>
      </c>
      <c r="BJ75">
        <v>21.628</v>
      </c>
      <c r="BK75">
        <v>0.129</v>
      </c>
      <c r="BL75">
        <v>305</v>
      </c>
      <c r="BM75">
        <v>3.9180000000000001</v>
      </c>
      <c r="BN75">
        <v>2.7E-2</v>
      </c>
      <c r="BO75">
        <v>307</v>
      </c>
      <c r="BP75">
        <v>0.49299999999999999</v>
      </c>
      <c r="BQ75">
        <v>1.4E-2</v>
      </c>
      <c r="BR75">
        <v>266</v>
      </c>
      <c r="BS75">
        <v>76.834000000000003</v>
      </c>
      <c r="BT75">
        <v>7.8E-2</v>
      </c>
      <c r="BU75">
        <v>296</v>
      </c>
      <c r="BV75">
        <v>0.48</v>
      </c>
      <c r="BW75">
        <v>8.0000000000000002E-3</v>
      </c>
      <c r="BX75">
        <v>302</v>
      </c>
      <c r="BY75">
        <v>0.89700000000000002</v>
      </c>
      <c r="BZ75">
        <v>3.3000000000000002E-2</v>
      </c>
      <c r="CA75">
        <v>235</v>
      </c>
      <c r="CB75">
        <v>7.0999999999999994E-2</v>
      </c>
      <c r="CC75">
        <v>7.0000000000000001E-3</v>
      </c>
      <c r="CD75">
        <v>305</v>
      </c>
      <c r="CE75">
        <v>8.3339999999999996</v>
      </c>
      <c r="CF75">
        <v>8.4000000000000005E-2</v>
      </c>
      <c r="CG75">
        <v>302</v>
      </c>
      <c r="CH75">
        <v>16.417999999999999</v>
      </c>
      <c r="CI75">
        <v>4.7E-2</v>
      </c>
      <c r="CJ75">
        <v>0</v>
      </c>
      <c r="CK75">
        <v>0</v>
      </c>
      <c r="CL75">
        <v>0</v>
      </c>
      <c r="CM75">
        <v>0</v>
      </c>
      <c r="CN75">
        <v>0</v>
      </c>
      <c r="CO75">
        <v>0</v>
      </c>
      <c r="CP75">
        <v>0</v>
      </c>
      <c r="CQ75">
        <v>0</v>
      </c>
      <c r="CR75">
        <v>0</v>
      </c>
      <c r="CS75">
        <v>0</v>
      </c>
      <c r="CT75">
        <v>0</v>
      </c>
      <c r="CU75">
        <v>0</v>
      </c>
      <c r="CV75">
        <v>0</v>
      </c>
      <c r="CW75">
        <v>0</v>
      </c>
      <c r="CX75">
        <v>0</v>
      </c>
      <c r="CY75">
        <v>271</v>
      </c>
      <c r="CZ75">
        <v>2.3029999999999999</v>
      </c>
      <c r="DA75">
        <v>0.06</v>
      </c>
      <c r="DB75">
        <v>249</v>
      </c>
      <c r="DC75">
        <v>8.1229999999999993</v>
      </c>
      <c r="DD75">
        <v>8.3000000000000004E-2</v>
      </c>
      <c r="DE75">
        <v>302</v>
      </c>
      <c r="DF75">
        <v>0.45400000000000001</v>
      </c>
      <c r="DG75">
        <v>6.0000000000000001E-3</v>
      </c>
    </row>
    <row r="76" spans="1:111" x14ac:dyDescent="0.25">
      <c r="A76">
        <v>2008.875</v>
      </c>
      <c r="B76">
        <v>11</v>
      </c>
      <c r="C76">
        <v>2008</v>
      </c>
      <c r="D76">
        <v>205</v>
      </c>
      <c r="E76">
        <v>45.359000000000002</v>
      </c>
      <c r="F76">
        <v>0.2</v>
      </c>
      <c r="G76">
        <v>248</v>
      </c>
      <c r="H76">
        <v>184.05699999999999</v>
      </c>
      <c r="I76">
        <v>0.629</v>
      </c>
      <c r="J76">
        <v>254</v>
      </c>
      <c r="K76">
        <v>18.559999999999999</v>
      </c>
      <c r="L76">
        <v>8.2000000000000003E-2</v>
      </c>
      <c r="M76">
        <v>248</v>
      </c>
      <c r="N76">
        <v>18.117000000000001</v>
      </c>
      <c r="O76">
        <v>6.9000000000000006E-2</v>
      </c>
      <c r="P76">
        <v>96</v>
      </c>
      <c r="Q76">
        <v>522.25900000000001</v>
      </c>
      <c r="R76">
        <v>5.7489999999999997</v>
      </c>
      <c r="S76">
        <v>115</v>
      </c>
      <c r="T76">
        <v>6.5419999999999998</v>
      </c>
      <c r="U76">
        <v>0.121</v>
      </c>
      <c r="V76">
        <v>263</v>
      </c>
      <c r="W76">
        <v>4.2089999999999996</v>
      </c>
      <c r="X76">
        <v>4.2999999999999997E-2</v>
      </c>
      <c r="Y76">
        <v>265</v>
      </c>
      <c r="Z76">
        <v>3.17</v>
      </c>
      <c r="AA76">
        <v>4.5999999999999999E-2</v>
      </c>
      <c r="AB76">
        <v>259</v>
      </c>
      <c r="AC76">
        <v>3.8919999999999999</v>
      </c>
      <c r="AD76">
        <v>6.5000000000000002E-2</v>
      </c>
      <c r="AE76">
        <v>234</v>
      </c>
      <c r="AF76">
        <v>10.944000000000001</v>
      </c>
      <c r="AG76">
        <v>0.34599999999999997</v>
      </c>
      <c r="AH76">
        <v>0</v>
      </c>
      <c r="AI76">
        <v>0</v>
      </c>
      <c r="AJ76">
        <v>0</v>
      </c>
      <c r="AK76">
        <v>200</v>
      </c>
      <c r="AL76">
        <v>0.56499999999999995</v>
      </c>
      <c r="AM76">
        <v>0.05</v>
      </c>
      <c r="AN76">
        <v>263</v>
      </c>
      <c r="AO76">
        <v>76.155000000000001</v>
      </c>
      <c r="AP76">
        <v>0.11600000000000001</v>
      </c>
      <c r="AQ76">
        <v>268</v>
      </c>
      <c r="AR76">
        <v>10.082000000000001</v>
      </c>
      <c r="AS76">
        <v>0.14899999999999999</v>
      </c>
      <c r="AT76">
        <v>0</v>
      </c>
      <c r="AU76">
        <v>0</v>
      </c>
      <c r="AV76">
        <v>0</v>
      </c>
      <c r="AW76">
        <v>265</v>
      </c>
      <c r="AX76">
        <v>6.3280000000000003</v>
      </c>
      <c r="AY76">
        <v>2.7E-2</v>
      </c>
      <c r="AZ76">
        <v>239</v>
      </c>
      <c r="BA76">
        <v>0.434</v>
      </c>
      <c r="BB76">
        <v>2.4E-2</v>
      </c>
      <c r="BC76">
        <v>259</v>
      </c>
      <c r="BD76">
        <v>1.4410000000000001</v>
      </c>
      <c r="BE76">
        <v>0.02</v>
      </c>
      <c r="BF76">
        <v>237</v>
      </c>
      <c r="BG76">
        <v>6.2530000000000001</v>
      </c>
      <c r="BH76">
        <v>7.4999999999999997E-2</v>
      </c>
      <c r="BI76">
        <v>260</v>
      </c>
      <c r="BJ76">
        <v>21.667000000000002</v>
      </c>
      <c r="BK76">
        <v>0.14299999999999999</v>
      </c>
      <c r="BL76">
        <v>266</v>
      </c>
      <c r="BM76">
        <v>3.9159999999999999</v>
      </c>
      <c r="BN76">
        <v>3.1E-2</v>
      </c>
      <c r="BO76">
        <v>258</v>
      </c>
      <c r="BP76">
        <v>0.49299999999999999</v>
      </c>
      <c r="BQ76">
        <v>1.4E-2</v>
      </c>
      <c r="BR76">
        <v>259</v>
      </c>
      <c r="BS76">
        <v>76.837000000000003</v>
      </c>
      <c r="BT76">
        <v>8.3000000000000004E-2</v>
      </c>
      <c r="BU76">
        <v>258</v>
      </c>
      <c r="BV76">
        <v>0.48399999999999999</v>
      </c>
      <c r="BW76">
        <v>8.0000000000000002E-3</v>
      </c>
      <c r="BX76">
        <v>255</v>
      </c>
      <c r="BY76">
        <v>0.90500000000000003</v>
      </c>
      <c r="BZ76">
        <v>3.3000000000000002E-2</v>
      </c>
      <c r="CA76">
        <v>201</v>
      </c>
      <c r="CB76">
        <v>7.0999999999999994E-2</v>
      </c>
      <c r="CC76">
        <v>7.0000000000000001E-3</v>
      </c>
      <c r="CD76">
        <v>264</v>
      </c>
      <c r="CE76">
        <v>8.3450000000000006</v>
      </c>
      <c r="CF76">
        <v>8.2000000000000003E-2</v>
      </c>
      <c r="CG76">
        <v>261</v>
      </c>
      <c r="CH76">
        <v>16.402999999999999</v>
      </c>
      <c r="CI76">
        <v>4.4999999999999998E-2</v>
      </c>
      <c r="CJ76">
        <v>0</v>
      </c>
      <c r="CK76">
        <v>0</v>
      </c>
      <c r="CL76">
        <v>0</v>
      </c>
      <c r="CM76">
        <v>0</v>
      </c>
      <c r="CN76">
        <v>0</v>
      </c>
      <c r="CO76">
        <v>0</v>
      </c>
      <c r="CP76">
        <v>0</v>
      </c>
      <c r="CQ76">
        <v>0</v>
      </c>
      <c r="CR76">
        <v>0</v>
      </c>
      <c r="CS76">
        <v>0</v>
      </c>
      <c r="CT76">
        <v>0</v>
      </c>
      <c r="CU76">
        <v>0</v>
      </c>
      <c r="CV76">
        <v>0</v>
      </c>
      <c r="CW76">
        <v>0</v>
      </c>
      <c r="CX76">
        <v>0</v>
      </c>
      <c r="CY76">
        <v>236</v>
      </c>
      <c r="CZ76">
        <v>2.3210000000000002</v>
      </c>
      <c r="DA76">
        <v>6.9000000000000006E-2</v>
      </c>
      <c r="DB76">
        <v>230</v>
      </c>
      <c r="DC76">
        <v>8.1829999999999998</v>
      </c>
      <c r="DD76">
        <v>0.1</v>
      </c>
      <c r="DE76">
        <v>263</v>
      </c>
      <c r="DF76">
        <v>0.45300000000000001</v>
      </c>
      <c r="DG76">
        <v>6.0000000000000001E-3</v>
      </c>
    </row>
    <row r="77" spans="1:111" x14ac:dyDescent="0.25">
      <c r="A77">
        <v>2008.9580000000001</v>
      </c>
      <c r="B77">
        <v>12</v>
      </c>
      <c r="C77">
        <v>2008</v>
      </c>
      <c r="D77">
        <v>307</v>
      </c>
      <c r="E77">
        <v>45.552</v>
      </c>
      <c r="F77">
        <v>0.128</v>
      </c>
      <c r="G77">
        <v>326</v>
      </c>
      <c r="H77">
        <v>184.01</v>
      </c>
      <c r="I77">
        <v>0.45900000000000002</v>
      </c>
      <c r="J77">
        <v>322</v>
      </c>
      <c r="K77">
        <v>18.565999999999999</v>
      </c>
      <c r="L77">
        <v>0.06</v>
      </c>
      <c r="M77">
        <v>331</v>
      </c>
      <c r="N77">
        <v>18.169</v>
      </c>
      <c r="O77">
        <v>4.7E-2</v>
      </c>
      <c r="P77">
        <v>201</v>
      </c>
      <c r="Q77">
        <v>507.755</v>
      </c>
      <c r="R77">
        <v>6.282</v>
      </c>
      <c r="S77">
        <v>249</v>
      </c>
      <c r="T77">
        <v>6.4550000000000001</v>
      </c>
      <c r="U77">
        <v>0.109</v>
      </c>
      <c r="V77">
        <v>331</v>
      </c>
      <c r="W77">
        <v>4.1950000000000003</v>
      </c>
      <c r="X77">
        <v>4.1000000000000002E-2</v>
      </c>
      <c r="Y77">
        <v>333</v>
      </c>
      <c r="Z77">
        <v>3.1659999999999999</v>
      </c>
      <c r="AA77">
        <v>3.7999999999999999E-2</v>
      </c>
      <c r="AB77">
        <v>331</v>
      </c>
      <c r="AC77">
        <v>3.7690000000000001</v>
      </c>
      <c r="AD77">
        <v>7.0999999999999994E-2</v>
      </c>
      <c r="AE77">
        <v>324</v>
      </c>
      <c r="AF77">
        <v>9.9629999999999992</v>
      </c>
      <c r="AG77">
        <v>0.33800000000000002</v>
      </c>
      <c r="AH77">
        <v>0</v>
      </c>
      <c r="AI77">
        <v>0</v>
      </c>
      <c r="AJ77">
        <v>0</v>
      </c>
      <c r="AK77">
        <v>294</v>
      </c>
      <c r="AL77">
        <v>0.41399999999999998</v>
      </c>
      <c r="AM77">
        <v>0.04</v>
      </c>
      <c r="AN77">
        <v>330</v>
      </c>
      <c r="AO77">
        <v>76.162999999999997</v>
      </c>
      <c r="AP77">
        <v>0.1</v>
      </c>
      <c r="AQ77">
        <v>332</v>
      </c>
      <c r="AR77">
        <v>9.8889999999999993</v>
      </c>
      <c r="AS77">
        <v>0.13500000000000001</v>
      </c>
      <c r="AT77">
        <v>0</v>
      </c>
      <c r="AU77">
        <v>0</v>
      </c>
      <c r="AV77">
        <v>0</v>
      </c>
      <c r="AW77">
        <v>330</v>
      </c>
      <c r="AX77">
        <v>6.3390000000000004</v>
      </c>
      <c r="AY77">
        <v>2.3E-2</v>
      </c>
      <c r="AZ77">
        <v>332</v>
      </c>
      <c r="BA77">
        <v>0.43099999999999999</v>
      </c>
      <c r="BB77">
        <v>1.7000000000000001E-2</v>
      </c>
      <c r="BC77">
        <v>326</v>
      </c>
      <c r="BD77">
        <v>1.4490000000000001</v>
      </c>
      <c r="BE77">
        <v>1.7000000000000001E-2</v>
      </c>
      <c r="BF77">
        <v>314</v>
      </c>
      <c r="BG77">
        <v>6.3010000000000002</v>
      </c>
      <c r="BH77">
        <v>6.3E-2</v>
      </c>
      <c r="BI77">
        <v>329</v>
      </c>
      <c r="BJ77">
        <v>21.725000000000001</v>
      </c>
      <c r="BK77">
        <v>0.114</v>
      </c>
      <c r="BL77">
        <v>330</v>
      </c>
      <c r="BM77">
        <v>3.9089999999999998</v>
      </c>
      <c r="BN77">
        <v>2.5999999999999999E-2</v>
      </c>
      <c r="BO77">
        <v>331</v>
      </c>
      <c r="BP77">
        <v>0.497</v>
      </c>
      <c r="BQ77">
        <v>1.2999999999999999E-2</v>
      </c>
      <c r="BR77">
        <v>326</v>
      </c>
      <c r="BS77">
        <v>76.903000000000006</v>
      </c>
      <c r="BT77">
        <v>6.7000000000000004E-2</v>
      </c>
      <c r="BU77">
        <v>325</v>
      </c>
      <c r="BV77">
        <v>0.48899999999999999</v>
      </c>
      <c r="BW77">
        <v>7.0000000000000001E-3</v>
      </c>
      <c r="BX77">
        <v>330</v>
      </c>
      <c r="BY77">
        <v>0.91700000000000004</v>
      </c>
      <c r="BZ77">
        <v>2.5999999999999999E-2</v>
      </c>
      <c r="CA77">
        <v>312</v>
      </c>
      <c r="CB77">
        <v>7.0000000000000007E-2</v>
      </c>
      <c r="CC77">
        <v>5.0000000000000001E-3</v>
      </c>
      <c r="CD77">
        <v>324</v>
      </c>
      <c r="CE77">
        <v>8.3409999999999993</v>
      </c>
      <c r="CF77">
        <v>6.0999999999999999E-2</v>
      </c>
      <c r="CG77">
        <v>329</v>
      </c>
      <c r="CH77">
        <v>16.411000000000001</v>
      </c>
      <c r="CI77">
        <v>3.7999999999999999E-2</v>
      </c>
      <c r="CJ77">
        <v>0</v>
      </c>
      <c r="CK77">
        <v>0</v>
      </c>
      <c r="CL77">
        <v>0</v>
      </c>
      <c r="CM77">
        <v>0</v>
      </c>
      <c r="CN77">
        <v>0</v>
      </c>
      <c r="CO77">
        <v>0</v>
      </c>
      <c r="CP77">
        <v>0</v>
      </c>
      <c r="CQ77">
        <v>0</v>
      </c>
      <c r="CR77">
        <v>0</v>
      </c>
      <c r="CS77">
        <v>0</v>
      </c>
      <c r="CT77">
        <v>0</v>
      </c>
      <c r="CU77">
        <v>0</v>
      </c>
      <c r="CV77">
        <v>0</v>
      </c>
      <c r="CW77">
        <v>0</v>
      </c>
      <c r="CX77">
        <v>0</v>
      </c>
      <c r="CY77">
        <v>320</v>
      </c>
      <c r="CZ77">
        <v>2.3380000000000001</v>
      </c>
      <c r="DA77">
        <v>5.3999999999999999E-2</v>
      </c>
      <c r="DB77">
        <v>320</v>
      </c>
      <c r="DC77">
        <v>8.2759999999999998</v>
      </c>
      <c r="DD77">
        <v>6.9000000000000006E-2</v>
      </c>
      <c r="DE77">
        <v>329</v>
      </c>
      <c r="DF77">
        <v>0.45300000000000001</v>
      </c>
      <c r="DG77">
        <v>5.0000000000000001E-3</v>
      </c>
    </row>
    <row r="78" spans="1:111" x14ac:dyDescent="0.25">
      <c r="A78">
        <v>2009.0419999999999</v>
      </c>
      <c r="B78">
        <v>1</v>
      </c>
      <c r="C78">
        <v>2009</v>
      </c>
      <c r="D78">
        <v>266</v>
      </c>
      <c r="E78">
        <v>45.637</v>
      </c>
      <c r="F78">
        <v>0.17</v>
      </c>
      <c r="G78">
        <v>297</v>
      </c>
      <c r="H78">
        <v>183.79</v>
      </c>
      <c r="I78">
        <v>0.503</v>
      </c>
      <c r="J78">
        <v>294</v>
      </c>
      <c r="K78">
        <v>18.503</v>
      </c>
      <c r="L78">
        <v>6.7000000000000004E-2</v>
      </c>
      <c r="M78">
        <v>300</v>
      </c>
      <c r="N78">
        <v>18.184000000000001</v>
      </c>
      <c r="O78">
        <v>5.7000000000000002E-2</v>
      </c>
      <c r="P78">
        <v>199</v>
      </c>
      <c r="Q78">
        <v>495.637</v>
      </c>
      <c r="R78">
        <v>5.681</v>
      </c>
      <c r="S78">
        <v>219</v>
      </c>
      <c r="T78">
        <v>6.3970000000000002</v>
      </c>
      <c r="U78">
        <v>0.129</v>
      </c>
      <c r="V78">
        <v>325</v>
      </c>
      <c r="W78">
        <v>4.1900000000000004</v>
      </c>
      <c r="X78">
        <v>4.2999999999999997E-2</v>
      </c>
      <c r="Y78">
        <v>315</v>
      </c>
      <c r="Z78">
        <v>3.1640000000000001</v>
      </c>
      <c r="AA78">
        <v>3.9E-2</v>
      </c>
      <c r="AB78">
        <v>312</v>
      </c>
      <c r="AC78">
        <v>3.63</v>
      </c>
      <c r="AD78">
        <v>5.6000000000000001E-2</v>
      </c>
      <c r="AE78">
        <v>296</v>
      </c>
      <c r="AF78">
        <v>9.1029999999999998</v>
      </c>
      <c r="AG78">
        <v>0.25900000000000001</v>
      </c>
      <c r="AH78">
        <v>0</v>
      </c>
      <c r="AI78">
        <v>0</v>
      </c>
      <c r="AJ78">
        <v>0</v>
      </c>
      <c r="AK78">
        <v>274</v>
      </c>
      <c r="AL78">
        <v>0.312</v>
      </c>
      <c r="AM78">
        <v>0.02</v>
      </c>
      <c r="AN78">
        <v>331</v>
      </c>
      <c r="AO78">
        <v>76.069000000000003</v>
      </c>
      <c r="AP78">
        <v>0.10199999999999999</v>
      </c>
      <c r="AQ78">
        <v>335</v>
      </c>
      <c r="AR78">
        <v>9.64</v>
      </c>
      <c r="AS78">
        <v>0.17699999999999999</v>
      </c>
      <c r="AT78">
        <v>0</v>
      </c>
      <c r="AU78">
        <v>0</v>
      </c>
      <c r="AV78">
        <v>0</v>
      </c>
      <c r="AW78">
        <v>317</v>
      </c>
      <c r="AX78">
        <v>6.3559999999999999</v>
      </c>
      <c r="AY78">
        <v>2.5999999999999999E-2</v>
      </c>
      <c r="AZ78">
        <v>325</v>
      </c>
      <c r="BA78">
        <v>0.434</v>
      </c>
      <c r="BB78">
        <v>1.7999999999999999E-2</v>
      </c>
      <c r="BC78">
        <v>324</v>
      </c>
      <c r="BD78">
        <v>1.454</v>
      </c>
      <c r="BE78">
        <v>1.6E-2</v>
      </c>
      <c r="BF78">
        <v>288</v>
      </c>
      <c r="BG78">
        <v>6.3419999999999996</v>
      </c>
      <c r="BH78">
        <v>6.8000000000000005E-2</v>
      </c>
      <c r="BI78">
        <v>329</v>
      </c>
      <c r="BJ78">
        <v>21.777999999999999</v>
      </c>
      <c r="BK78">
        <v>0.122</v>
      </c>
      <c r="BL78">
        <v>326</v>
      </c>
      <c r="BM78">
        <v>3.9129999999999998</v>
      </c>
      <c r="BN78">
        <v>2.5999999999999999E-2</v>
      </c>
      <c r="BO78">
        <v>325</v>
      </c>
      <c r="BP78">
        <v>0.497</v>
      </c>
      <c r="BQ78">
        <v>1.6E-2</v>
      </c>
      <c r="BR78">
        <v>304</v>
      </c>
      <c r="BS78">
        <v>76.906999999999996</v>
      </c>
      <c r="BT78">
        <v>7.6999999999999999E-2</v>
      </c>
      <c r="BU78">
        <v>306</v>
      </c>
      <c r="BV78">
        <v>0.49</v>
      </c>
      <c r="BW78">
        <v>7.0000000000000001E-3</v>
      </c>
      <c r="BX78">
        <v>318</v>
      </c>
      <c r="BY78">
        <v>0.92300000000000004</v>
      </c>
      <c r="BZ78">
        <v>2.4E-2</v>
      </c>
      <c r="CA78">
        <v>191</v>
      </c>
      <c r="CB78">
        <v>7.0000000000000007E-2</v>
      </c>
      <c r="CC78">
        <v>5.0000000000000001E-3</v>
      </c>
      <c r="CD78">
        <v>331</v>
      </c>
      <c r="CE78">
        <v>8.3290000000000006</v>
      </c>
      <c r="CF78">
        <v>6.8000000000000005E-2</v>
      </c>
      <c r="CG78">
        <v>330</v>
      </c>
      <c r="CH78">
        <v>16.401</v>
      </c>
      <c r="CI78">
        <v>3.5999999999999997E-2</v>
      </c>
      <c r="CJ78">
        <v>0</v>
      </c>
      <c r="CK78">
        <v>0</v>
      </c>
      <c r="CL78">
        <v>0</v>
      </c>
      <c r="CM78">
        <v>0</v>
      </c>
      <c r="CN78">
        <v>0</v>
      </c>
      <c r="CO78">
        <v>0</v>
      </c>
      <c r="CP78">
        <v>0</v>
      </c>
      <c r="CQ78">
        <v>0</v>
      </c>
      <c r="CR78">
        <v>0</v>
      </c>
      <c r="CS78">
        <v>0</v>
      </c>
      <c r="CT78">
        <v>0</v>
      </c>
      <c r="CU78">
        <v>0</v>
      </c>
      <c r="CV78">
        <v>0</v>
      </c>
      <c r="CW78">
        <v>0</v>
      </c>
      <c r="CX78">
        <v>0</v>
      </c>
      <c r="CY78">
        <v>298</v>
      </c>
      <c r="CZ78">
        <v>2.3519999999999999</v>
      </c>
      <c r="DA78">
        <v>4.9000000000000002E-2</v>
      </c>
      <c r="DB78">
        <v>288</v>
      </c>
      <c r="DC78">
        <v>8.3230000000000004</v>
      </c>
      <c r="DD78">
        <v>7.1999999999999995E-2</v>
      </c>
      <c r="DE78">
        <v>329</v>
      </c>
      <c r="DF78">
        <v>0.45200000000000001</v>
      </c>
      <c r="DG78">
        <v>5.0000000000000001E-3</v>
      </c>
    </row>
    <row r="79" spans="1:111" x14ac:dyDescent="0.25">
      <c r="A79">
        <v>2009.125</v>
      </c>
      <c r="B79">
        <v>2</v>
      </c>
      <c r="C79">
        <v>2009</v>
      </c>
      <c r="D79">
        <v>173</v>
      </c>
      <c r="E79">
        <v>46.006999999999998</v>
      </c>
      <c r="F79">
        <v>0.20499999999999999</v>
      </c>
      <c r="G79">
        <v>206</v>
      </c>
      <c r="H79">
        <v>184.65299999999999</v>
      </c>
      <c r="I79">
        <v>0.64300000000000002</v>
      </c>
      <c r="J79">
        <v>215</v>
      </c>
      <c r="K79">
        <v>18.501000000000001</v>
      </c>
      <c r="L79">
        <v>7.8E-2</v>
      </c>
      <c r="M79">
        <v>212</v>
      </c>
      <c r="N79">
        <v>18.367999999999999</v>
      </c>
      <c r="O79">
        <v>9.8000000000000004E-2</v>
      </c>
      <c r="P79">
        <v>51</v>
      </c>
      <c r="Q79">
        <v>493.73899999999998</v>
      </c>
      <c r="R79">
        <v>5.6719999999999997</v>
      </c>
      <c r="S79">
        <v>100</v>
      </c>
      <c r="T79">
        <v>6.6070000000000002</v>
      </c>
      <c r="U79">
        <v>0.14399999999999999</v>
      </c>
      <c r="V79">
        <v>232</v>
      </c>
      <c r="W79">
        <v>4.1769999999999996</v>
      </c>
      <c r="X79">
        <v>4.9000000000000002E-2</v>
      </c>
      <c r="Y79">
        <v>231</v>
      </c>
      <c r="Z79">
        <v>3.1640000000000001</v>
      </c>
      <c r="AA79">
        <v>4.1000000000000002E-2</v>
      </c>
      <c r="AB79">
        <v>230</v>
      </c>
      <c r="AC79">
        <v>3.5390000000000001</v>
      </c>
      <c r="AD79">
        <v>6.6000000000000003E-2</v>
      </c>
      <c r="AE79">
        <v>211</v>
      </c>
      <c r="AF79">
        <v>8.7750000000000004</v>
      </c>
      <c r="AG79">
        <v>0.17499999999999999</v>
      </c>
      <c r="AH79">
        <v>0</v>
      </c>
      <c r="AI79">
        <v>0</v>
      </c>
      <c r="AJ79">
        <v>0</v>
      </c>
      <c r="AK79">
        <v>150</v>
      </c>
      <c r="AL79">
        <v>0.27900000000000003</v>
      </c>
      <c r="AM79">
        <v>1.7999999999999999E-2</v>
      </c>
      <c r="AN79">
        <v>232</v>
      </c>
      <c r="AO79">
        <v>76.010999999999996</v>
      </c>
      <c r="AP79">
        <v>0.14099999999999999</v>
      </c>
      <c r="AQ79">
        <v>231</v>
      </c>
      <c r="AR79">
        <v>9.4570000000000007</v>
      </c>
      <c r="AS79">
        <v>0.14399999999999999</v>
      </c>
      <c r="AT79">
        <v>0</v>
      </c>
      <c r="AU79">
        <v>0</v>
      </c>
      <c r="AV79">
        <v>0</v>
      </c>
      <c r="AW79">
        <v>225</v>
      </c>
      <c r="AX79">
        <v>6.3849999999999998</v>
      </c>
      <c r="AY79">
        <v>2.8000000000000001E-2</v>
      </c>
      <c r="AZ79">
        <v>234</v>
      </c>
      <c r="BA79">
        <v>0.42799999999999999</v>
      </c>
      <c r="BB79">
        <v>0.02</v>
      </c>
      <c r="BC79">
        <v>235</v>
      </c>
      <c r="BD79">
        <v>1.4570000000000001</v>
      </c>
      <c r="BE79">
        <v>1.7999999999999999E-2</v>
      </c>
      <c r="BF79">
        <v>218</v>
      </c>
      <c r="BG79">
        <v>6.4109999999999996</v>
      </c>
      <c r="BH79">
        <v>7.4999999999999997E-2</v>
      </c>
      <c r="BI79">
        <v>227</v>
      </c>
      <c r="BJ79">
        <v>21.954000000000001</v>
      </c>
      <c r="BK79">
        <v>0.14699999999999999</v>
      </c>
      <c r="BL79">
        <v>228</v>
      </c>
      <c r="BM79">
        <v>3.9359999999999999</v>
      </c>
      <c r="BN79">
        <v>3.1E-2</v>
      </c>
      <c r="BO79">
        <v>235</v>
      </c>
      <c r="BP79">
        <v>0.497</v>
      </c>
      <c r="BQ79">
        <v>1.2E-2</v>
      </c>
      <c r="BR79">
        <v>190</v>
      </c>
      <c r="BS79">
        <v>77.066999999999993</v>
      </c>
      <c r="BT79">
        <v>0.10199999999999999</v>
      </c>
      <c r="BU79">
        <v>230</v>
      </c>
      <c r="BV79">
        <v>0.495</v>
      </c>
      <c r="BW79">
        <v>8.0000000000000002E-3</v>
      </c>
      <c r="BX79">
        <v>228</v>
      </c>
      <c r="BY79">
        <v>0.92900000000000005</v>
      </c>
      <c r="BZ79">
        <v>2.8000000000000001E-2</v>
      </c>
      <c r="CA79">
        <v>220</v>
      </c>
      <c r="CB79">
        <v>7.1999999999999995E-2</v>
      </c>
      <c r="CC79">
        <v>6.0000000000000001E-3</v>
      </c>
      <c r="CD79">
        <v>214</v>
      </c>
      <c r="CE79">
        <v>8.3800000000000008</v>
      </c>
      <c r="CF79">
        <v>0.08</v>
      </c>
      <c r="CG79">
        <v>225</v>
      </c>
      <c r="CH79">
        <v>16.408000000000001</v>
      </c>
      <c r="CI79">
        <v>0.04</v>
      </c>
      <c r="CJ79">
        <v>0</v>
      </c>
      <c r="CK79">
        <v>0</v>
      </c>
      <c r="CL79">
        <v>0</v>
      </c>
      <c r="CM79">
        <v>0</v>
      </c>
      <c r="CN79">
        <v>0</v>
      </c>
      <c r="CO79">
        <v>0</v>
      </c>
      <c r="CP79">
        <v>0</v>
      </c>
      <c r="CQ79">
        <v>0</v>
      </c>
      <c r="CR79">
        <v>0</v>
      </c>
      <c r="CS79">
        <v>0</v>
      </c>
      <c r="CT79">
        <v>0</v>
      </c>
      <c r="CU79">
        <v>0</v>
      </c>
      <c r="CV79">
        <v>0</v>
      </c>
      <c r="CW79">
        <v>0</v>
      </c>
      <c r="CX79">
        <v>0</v>
      </c>
      <c r="CY79">
        <v>224</v>
      </c>
      <c r="CZ79">
        <v>2.343</v>
      </c>
      <c r="DA79">
        <v>6.0999999999999999E-2</v>
      </c>
      <c r="DB79">
        <v>212</v>
      </c>
      <c r="DC79">
        <v>8.4480000000000004</v>
      </c>
      <c r="DD79">
        <v>9.4E-2</v>
      </c>
      <c r="DE79">
        <v>224</v>
      </c>
      <c r="DF79">
        <v>0.45400000000000001</v>
      </c>
      <c r="DG79">
        <v>6.0000000000000001E-3</v>
      </c>
    </row>
    <row r="80" spans="1:111" x14ac:dyDescent="0.25">
      <c r="A80">
        <v>2009.2080000000001</v>
      </c>
      <c r="B80">
        <v>3</v>
      </c>
      <c r="C80">
        <v>2009</v>
      </c>
      <c r="D80">
        <v>228</v>
      </c>
      <c r="E80">
        <v>46.457000000000001</v>
      </c>
      <c r="F80">
        <v>0.23200000000000001</v>
      </c>
      <c r="G80">
        <v>275</v>
      </c>
      <c r="H80">
        <v>185.42599999999999</v>
      </c>
      <c r="I80">
        <v>0.70099999999999996</v>
      </c>
      <c r="J80">
        <v>278</v>
      </c>
      <c r="K80">
        <v>18.521999999999998</v>
      </c>
      <c r="L80">
        <v>7.8E-2</v>
      </c>
      <c r="M80">
        <v>292</v>
      </c>
      <c r="N80">
        <v>18.507999999999999</v>
      </c>
      <c r="O80">
        <v>8.4000000000000005E-2</v>
      </c>
      <c r="P80">
        <v>128</v>
      </c>
      <c r="Q80">
        <v>495.19600000000003</v>
      </c>
      <c r="R80">
        <v>6.4189999999999996</v>
      </c>
      <c r="S80">
        <v>156</v>
      </c>
      <c r="T80">
        <v>6.6550000000000002</v>
      </c>
      <c r="U80">
        <v>0.124</v>
      </c>
      <c r="V80">
        <v>302</v>
      </c>
      <c r="W80">
        <v>4.1680000000000001</v>
      </c>
      <c r="X80">
        <v>0.05</v>
      </c>
      <c r="Y80">
        <v>312</v>
      </c>
      <c r="Z80">
        <v>3.17</v>
      </c>
      <c r="AA80">
        <v>4.7E-2</v>
      </c>
      <c r="AB80">
        <v>296</v>
      </c>
      <c r="AC80">
        <v>3.5680000000000001</v>
      </c>
      <c r="AD80">
        <v>6.0999999999999999E-2</v>
      </c>
      <c r="AE80">
        <v>232</v>
      </c>
      <c r="AF80">
        <v>9.0990000000000002</v>
      </c>
      <c r="AG80">
        <v>0.185</v>
      </c>
      <c r="AH80">
        <v>0</v>
      </c>
      <c r="AI80">
        <v>0</v>
      </c>
      <c r="AJ80">
        <v>0</v>
      </c>
      <c r="AK80">
        <v>180</v>
      </c>
      <c r="AL80">
        <v>0.32</v>
      </c>
      <c r="AM80">
        <v>2.5000000000000001E-2</v>
      </c>
      <c r="AN80">
        <v>309</v>
      </c>
      <c r="AO80">
        <v>75.816999999999993</v>
      </c>
      <c r="AP80">
        <v>0.11799999999999999</v>
      </c>
      <c r="AQ80">
        <v>311</v>
      </c>
      <c r="AR80">
        <v>9.266</v>
      </c>
      <c r="AS80">
        <v>0.13500000000000001</v>
      </c>
      <c r="AT80">
        <v>0</v>
      </c>
      <c r="AU80">
        <v>0</v>
      </c>
      <c r="AV80">
        <v>0</v>
      </c>
      <c r="AW80">
        <v>304</v>
      </c>
      <c r="AX80">
        <v>6.4080000000000004</v>
      </c>
      <c r="AY80">
        <v>2.9000000000000001E-2</v>
      </c>
      <c r="AZ80">
        <v>303</v>
      </c>
      <c r="BA80">
        <v>0.436</v>
      </c>
      <c r="BB80">
        <v>2.1000000000000001E-2</v>
      </c>
      <c r="BC80">
        <v>280</v>
      </c>
      <c r="BD80">
        <v>1.4650000000000001</v>
      </c>
      <c r="BE80">
        <v>1.9E-2</v>
      </c>
      <c r="BF80">
        <v>262</v>
      </c>
      <c r="BG80">
        <v>6.5149999999999997</v>
      </c>
      <c r="BH80">
        <v>8.6999999999999994E-2</v>
      </c>
      <c r="BI80">
        <v>301</v>
      </c>
      <c r="BJ80">
        <v>21.998000000000001</v>
      </c>
      <c r="BK80">
        <v>0.13700000000000001</v>
      </c>
      <c r="BL80">
        <v>304</v>
      </c>
      <c r="BM80">
        <v>3.944</v>
      </c>
      <c r="BN80">
        <v>3.1E-2</v>
      </c>
      <c r="BO80">
        <v>302</v>
      </c>
      <c r="BP80">
        <v>0.498</v>
      </c>
      <c r="BQ80">
        <v>1.4E-2</v>
      </c>
      <c r="BR80">
        <v>286</v>
      </c>
      <c r="BS80">
        <v>77.143000000000001</v>
      </c>
      <c r="BT80">
        <v>9.4E-2</v>
      </c>
      <c r="BU80">
        <v>296</v>
      </c>
      <c r="BV80">
        <v>0.505</v>
      </c>
      <c r="BW80">
        <v>8.9999999999999993E-3</v>
      </c>
      <c r="BX80">
        <v>294</v>
      </c>
      <c r="BY80">
        <v>0.95299999999999996</v>
      </c>
      <c r="BZ80">
        <v>0.03</v>
      </c>
      <c r="CA80">
        <v>308</v>
      </c>
      <c r="CB80">
        <v>7.3999999999999996E-2</v>
      </c>
      <c r="CC80">
        <v>6.0000000000000001E-3</v>
      </c>
      <c r="CD80">
        <v>301</v>
      </c>
      <c r="CE80">
        <v>8.36</v>
      </c>
      <c r="CF80">
        <v>8.2000000000000003E-2</v>
      </c>
      <c r="CG80">
        <v>304</v>
      </c>
      <c r="CH80">
        <v>16.388999999999999</v>
      </c>
      <c r="CI80">
        <v>4.2999999999999997E-2</v>
      </c>
      <c r="CJ80">
        <v>0</v>
      </c>
      <c r="CK80">
        <v>0</v>
      </c>
      <c r="CL80">
        <v>0</v>
      </c>
      <c r="CM80">
        <v>0</v>
      </c>
      <c r="CN80">
        <v>0</v>
      </c>
      <c r="CO80">
        <v>0</v>
      </c>
      <c r="CP80">
        <v>0</v>
      </c>
      <c r="CQ80">
        <v>0</v>
      </c>
      <c r="CR80">
        <v>0</v>
      </c>
      <c r="CS80">
        <v>0</v>
      </c>
      <c r="CT80">
        <v>0</v>
      </c>
      <c r="CU80">
        <v>0</v>
      </c>
      <c r="CV80">
        <v>0</v>
      </c>
      <c r="CW80">
        <v>0</v>
      </c>
      <c r="CX80">
        <v>0</v>
      </c>
      <c r="CY80">
        <v>268</v>
      </c>
      <c r="CZ80">
        <v>2.4009999999999998</v>
      </c>
      <c r="DA80">
        <v>7.3999999999999996E-2</v>
      </c>
      <c r="DB80">
        <v>265</v>
      </c>
      <c r="DC80">
        <v>8.5749999999999993</v>
      </c>
      <c r="DD80">
        <v>0.107</v>
      </c>
      <c r="DE80">
        <v>308</v>
      </c>
      <c r="DF80">
        <v>0.45400000000000001</v>
      </c>
      <c r="DG80">
        <v>6.0000000000000001E-3</v>
      </c>
    </row>
    <row r="81" spans="1:111" x14ac:dyDescent="0.25">
      <c r="A81">
        <v>2009.2919999999999</v>
      </c>
      <c r="B81">
        <v>4</v>
      </c>
      <c r="C81">
        <v>2009</v>
      </c>
      <c r="D81">
        <v>188</v>
      </c>
      <c r="E81">
        <v>46.999000000000002</v>
      </c>
      <c r="F81">
        <v>0.22600000000000001</v>
      </c>
      <c r="G81">
        <v>217</v>
      </c>
      <c r="H81">
        <v>186.30500000000001</v>
      </c>
      <c r="I81">
        <v>0.75800000000000001</v>
      </c>
      <c r="J81">
        <v>221</v>
      </c>
      <c r="K81">
        <v>18.574999999999999</v>
      </c>
      <c r="L81">
        <v>0.08</v>
      </c>
      <c r="M81">
        <v>227</v>
      </c>
      <c r="N81">
        <v>18.635000000000002</v>
      </c>
      <c r="O81">
        <v>7.0999999999999994E-2</v>
      </c>
      <c r="P81">
        <v>102</v>
      </c>
      <c r="Q81">
        <v>502.04500000000002</v>
      </c>
      <c r="R81">
        <v>7.649</v>
      </c>
      <c r="S81">
        <v>138</v>
      </c>
      <c r="T81">
        <v>6.7469999999999999</v>
      </c>
      <c r="U81">
        <v>0.13800000000000001</v>
      </c>
      <c r="V81">
        <v>219</v>
      </c>
      <c r="W81">
        <v>4.1710000000000003</v>
      </c>
      <c r="X81">
        <v>4.5999999999999999E-2</v>
      </c>
      <c r="Y81">
        <v>230</v>
      </c>
      <c r="Z81">
        <v>3.17</v>
      </c>
      <c r="AA81">
        <v>0.04</v>
      </c>
      <c r="AB81">
        <v>218</v>
      </c>
      <c r="AC81">
        <v>3.67</v>
      </c>
      <c r="AD81">
        <v>5.8000000000000003E-2</v>
      </c>
      <c r="AE81">
        <v>189</v>
      </c>
      <c r="AF81">
        <v>9.57</v>
      </c>
      <c r="AG81">
        <v>0.24099999999999999</v>
      </c>
      <c r="AH81">
        <v>0</v>
      </c>
      <c r="AI81">
        <v>0</v>
      </c>
      <c r="AJ81">
        <v>0</v>
      </c>
      <c r="AK81">
        <v>133</v>
      </c>
      <c r="AL81">
        <v>0.39800000000000002</v>
      </c>
      <c r="AM81">
        <v>0.03</v>
      </c>
      <c r="AN81">
        <v>231</v>
      </c>
      <c r="AO81">
        <v>75.715000000000003</v>
      </c>
      <c r="AP81">
        <v>0.11899999999999999</v>
      </c>
      <c r="AQ81">
        <v>232</v>
      </c>
      <c r="AR81">
        <v>9.1180000000000003</v>
      </c>
      <c r="AS81">
        <v>0.12</v>
      </c>
      <c r="AT81">
        <v>0</v>
      </c>
      <c r="AU81">
        <v>0</v>
      </c>
      <c r="AV81">
        <v>0</v>
      </c>
      <c r="AW81">
        <v>229</v>
      </c>
      <c r="AX81">
        <v>6.4370000000000003</v>
      </c>
      <c r="AY81">
        <v>2.8000000000000001E-2</v>
      </c>
      <c r="AZ81">
        <v>225</v>
      </c>
      <c r="BA81">
        <v>0.441</v>
      </c>
      <c r="BB81">
        <v>0.02</v>
      </c>
      <c r="BC81">
        <v>225</v>
      </c>
      <c r="BD81">
        <v>1.4730000000000001</v>
      </c>
      <c r="BE81">
        <v>1.7999999999999999E-2</v>
      </c>
      <c r="BF81">
        <v>214</v>
      </c>
      <c r="BG81">
        <v>6.6260000000000003</v>
      </c>
      <c r="BH81">
        <v>7.8E-2</v>
      </c>
      <c r="BI81">
        <v>227</v>
      </c>
      <c r="BJ81">
        <v>22.065999999999999</v>
      </c>
      <c r="BK81">
        <v>0.11899999999999999</v>
      </c>
      <c r="BL81">
        <v>231</v>
      </c>
      <c r="BM81">
        <v>3.9550000000000001</v>
      </c>
      <c r="BN81">
        <v>2.9000000000000001E-2</v>
      </c>
      <c r="BO81">
        <v>230</v>
      </c>
      <c r="BP81">
        <v>0.5</v>
      </c>
      <c r="BQ81">
        <v>1.2999999999999999E-2</v>
      </c>
      <c r="BR81">
        <v>227</v>
      </c>
      <c r="BS81">
        <v>77.194000000000003</v>
      </c>
      <c r="BT81">
        <v>0.08</v>
      </c>
      <c r="BU81">
        <v>226</v>
      </c>
      <c r="BV81">
        <v>0.51</v>
      </c>
      <c r="BW81">
        <v>8.0000000000000002E-3</v>
      </c>
      <c r="BX81">
        <v>226</v>
      </c>
      <c r="BY81">
        <v>0.97499999999999998</v>
      </c>
      <c r="BZ81">
        <v>2.8000000000000001E-2</v>
      </c>
      <c r="CA81">
        <v>228</v>
      </c>
      <c r="CB81">
        <v>7.4999999999999997E-2</v>
      </c>
      <c r="CC81">
        <v>6.0000000000000001E-3</v>
      </c>
      <c r="CD81">
        <v>226</v>
      </c>
      <c r="CE81">
        <v>8.3529999999999998</v>
      </c>
      <c r="CF81">
        <v>7.4999999999999997E-2</v>
      </c>
      <c r="CG81">
        <v>228</v>
      </c>
      <c r="CH81">
        <v>16.376000000000001</v>
      </c>
      <c r="CI81">
        <v>0.04</v>
      </c>
      <c r="CJ81">
        <v>0</v>
      </c>
      <c r="CK81">
        <v>0</v>
      </c>
      <c r="CL81">
        <v>0</v>
      </c>
      <c r="CM81">
        <v>0</v>
      </c>
      <c r="CN81">
        <v>0</v>
      </c>
      <c r="CO81">
        <v>0</v>
      </c>
      <c r="CP81">
        <v>0</v>
      </c>
      <c r="CQ81">
        <v>0</v>
      </c>
      <c r="CR81">
        <v>0</v>
      </c>
      <c r="CS81">
        <v>0</v>
      </c>
      <c r="CT81">
        <v>0</v>
      </c>
      <c r="CU81">
        <v>0</v>
      </c>
      <c r="CV81">
        <v>0</v>
      </c>
      <c r="CW81">
        <v>0</v>
      </c>
      <c r="CX81">
        <v>0</v>
      </c>
      <c r="CY81">
        <v>222</v>
      </c>
      <c r="CZ81">
        <v>2.4790000000000001</v>
      </c>
      <c r="DA81">
        <v>6.7000000000000004E-2</v>
      </c>
      <c r="DB81">
        <v>219</v>
      </c>
      <c r="DC81">
        <v>8.6920000000000002</v>
      </c>
      <c r="DD81">
        <v>9.4E-2</v>
      </c>
      <c r="DE81">
        <v>230</v>
      </c>
      <c r="DF81">
        <v>0.45300000000000001</v>
      </c>
      <c r="DG81">
        <v>6.0000000000000001E-3</v>
      </c>
    </row>
    <row r="82" spans="1:111" x14ac:dyDescent="0.25">
      <c r="A82">
        <v>2009.375</v>
      </c>
      <c r="B82">
        <v>5</v>
      </c>
      <c r="C82">
        <v>2009</v>
      </c>
      <c r="D82">
        <v>30</v>
      </c>
      <c r="E82">
        <v>47.868000000000002</v>
      </c>
      <c r="F82">
        <v>0.17</v>
      </c>
      <c r="G82">
        <v>25</v>
      </c>
      <c r="H82">
        <v>187.95599999999999</v>
      </c>
      <c r="I82">
        <v>0.51700000000000002</v>
      </c>
      <c r="J82">
        <v>36</v>
      </c>
      <c r="K82">
        <v>18.719000000000001</v>
      </c>
      <c r="L82">
        <v>8.2000000000000003E-2</v>
      </c>
      <c r="M82">
        <v>32</v>
      </c>
      <c r="N82">
        <v>18.783000000000001</v>
      </c>
      <c r="O82">
        <v>0.05</v>
      </c>
      <c r="P82">
        <v>0</v>
      </c>
      <c r="Q82">
        <v>0</v>
      </c>
      <c r="R82">
        <v>0</v>
      </c>
      <c r="S82">
        <v>33</v>
      </c>
      <c r="T82">
        <v>6.9969999999999999</v>
      </c>
      <c r="U82">
        <v>0.16200000000000001</v>
      </c>
      <c r="V82">
        <v>36</v>
      </c>
      <c r="W82">
        <v>4.1779999999999999</v>
      </c>
      <c r="X82">
        <v>4.2000000000000003E-2</v>
      </c>
      <c r="Y82">
        <v>36</v>
      </c>
      <c r="Z82">
        <v>3.1789999999999998</v>
      </c>
      <c r="AA82">
        <v>4.4999999999999998E-2</v>
      </c>
      <c r="AB82">
        <v>24</v>
      </c>
      <c r="AC82">
        <v>3.8370000000000002</v>
      </c>
      <c r="AD82">
        <v>5.1999999999999998E-2</v>
      </c>
      <c r="AE82">
        <v>27</v>
      </c>
      <c r="AF82">
        <v>10.798</v>
      </c>
      <c r="AG82">
        <v>0.188</v>
      </c>
      <c r="AH82">
        <v>0</v>
      </c>
      <c r="AI82">
        <v>0</v>
      </c>
      <c r="AJ82">
        <v>0</v>
      </c>
      <c r="AK82">
        <v>13</v>
      </c>
      <c r="AL82">
        <v>0.55300000000000005</v>
      </c>
      <c r="AM82">
        <v>2.5000000000000001E-2</v>
      </c>
      <c r="AN82">
        <v>37</v>
      </c>
      <c r="AO82">
        <v>75.682000000000002</v>
      </c>
      <c r="AP82">
        <v>0.107</v>
      </c>
      <c r="AQ82">
        <v>36</v>
      </c>
      <c r="AR82">
        <v>8.9380000000000006</v>
      </c>
      <c r="AS82">
        <v>7.6999999999999999E-2</v>
      </c>
      <c r="AT82">
        <v>0</v>
      </c>
      <c r="AU82">
        <v>0</v>
      </c>
      <c r="AV82">
        <v>0</v>
      </c>
      <c r="AW82">
        <v>36</v>
      </c>
      <c r="AX82">
        <v>6.4809999999999999</v>
      </c>
      <c r="AY82">
        <v>2.5999999999999999E-2</v>
      </c>
      <c r="AZ82">
        <v>36</v>
      </c>
      <c r="BA82">
        <v>0.44600000000000001</v>
      </c>
      <c r="BB82">
        <v>2.1000000000000001E-2</v>
      </c>
      <c r="BC82">
        <v>37</v>
      </c>
      <c r="BD82">
        <v>1.4810000000000001</v>
      </c>
      <c r="BE82">
        <v>1.9E-2</v>
      </c>
      <c r="BF82">
        <v>21</v>
      </c>
      <c r="BG82">
        <v>6.8109999999999999</v>
      </c>
      <c r="BH82">
        <v>8.3000000000000004E-2</v>
      </c>
      <c r="BI82">
        <v>36</v>
      </c>
      <c r="BJ82">
        <v>22.114000000000001</v>
      </c>
      <c r="BK82">
        <v>0.121</v>
      </c>
      <c r="BL82">
        <v>35</v>
      </c>
      <c r="BM82">
        <v>3.9740000000000002</v>
      </c>
      <c r="BN82">
        <v>2.8000000000000001E-2</v>
      </c>
      <c r="BO82">
        <v>36</v>
      </c>
      <c r="BP82">
        <v>0.5</v>
      </c>
      <c r="BQ82">
        <v>1.0999999999999999E-2</v>
      </c>
      <c r="BR82">
        <v>35</v>
      </c>
      <c r="BS82">
        <v>77.311999999999998</v>
      </c>
      <c r="BT82">
        <v>6.6000000000000003E-2</v>
      </c>
      <c r="BU82">
        <v>36</v>
      </c>
      <c r="BV82">
        <v>0.52</v>
      </c>
      <c r="BW82">
        <v>6.0000000000000001E-3</v>
      </c>
      <c r="BX82">
        <v>34</v>
      </c>
      <c r="BY82">
        <v>1</v>
      </c>
      <c r="BZ82">
        <v>2.4E-2</v>
      </c>
      <c r="CA82">
        <v>36</v>
      </c>
      <c r="CB82">
        <v>7.5999999999999998E-2</v>
      </c>
      <c r="CC82">
        <v>6.0000000000000001E-3</v>
      </c>
      <c r="CD82">
        <v>37</v>
      </c>
      <c r="CE82">
        <v>8.3710000000000004</v>
      </c>
      <c r="CF82">
        <v>0.05</v>
      </c>
      <c r="CG82">
        <v>36</v>
      </c>
      <c r="CH82">
        <v>16.38</v>
      </c>
      <c r="CI82">
        <v>3.5999999999999997E-2</v>
      </c>
      <c r="CJ82">
        <v>0</v>
      </c>
      <c r="CK82">
        <v>0</v>
      </c>
      <c r="CL82">
        <v>0</v>
      </c>
      <c r="CM82">
        <v>0</v>
      </c>
      <c r="CN82">
        <v>0</v>
      </c>
      <c r="CO82">
        <v>0</v>
      </c>
      <c r="CP82">
        <v>0</v>
      </c>
      <c r="CQ82">
        <v>0</v>
      </c>
      <c r="CR82">
        <v>0</v>
      </c>
      <c r="CS82">
        <v>0</v>
      </c>
      <c r="CT82">
        <v>0</v>
      </c>
      <c r="CU82">
        <v>0</v>
      </c>
      <c r="CV82">
        <v>0</v>
      </c>
      <c r="CW82">
        <v>0</v>
      </c>
      <c r="CX82">
        <v>0</v>
      </c>
      <c r="CY82">
        <v>37</v>
      </c>
      <c r="CZ82">
        <v>2.5819999999999999</v>
      </c>
      <c r="DA82">
        <v>7.8E-2</v>
      </c>
      <c r="DB82">
        <v>16</v>
      </c>
      <c r="DC82">
        <v>8.8650000000000002</v>
      </c>
      <c r="DD82">
        <v>5.8000000000000003E-2</v>
      </c>
      <c r="DE82">
        <v>32</v>
      </c>
      <c r="DF82">
        <v>0.45300000000000001</v>
      </c>
      <c r="DG82">
        <v>6.0000000000000001E-3</v>
      </c>
    </row>
    <row r="83" spans="1:111" x14ac:dyDescent="0.25">
      <c r="A83">
        <v>2009.4580000000001</v>
      </c>
      <c r="B83">
        <v>6</v>
      </c>
      <c r="C83">
        <v>2009</v>
      </c>
      <c r="D83">
        <v>178</v>
      </c>
      <c r="E83">
        <v>48.048999999999999</v>
      </c>
      <c r="F83">
        <v>0.28199999999999997</v>
      </c>
      <c r="G83">
        <v>212</v>
      </c>
      <c r="H83">
        <v>188.38</v>
      </c>
      <c r="I83">
        <v>0.75</v>
      </c>
      <c r="J83">
        <v>232</v>
      </c>
      <c r="K83">
        <v>18.760000000000002</v>
      </c>
      <c r="L83">
        <v>8.4000000000000005E-2</v>
      </c>
      <c r="M83">
        <v>281</v>
      </c>
      <c r="N83">
        <v>18.847000000000001</v>
      </c>
      <c r="O83">
        <v>6.6000000000000003E-2</v>
      </c>
      <c r="P83">
        <v>82</v>
      </c>
      <c r="Q83">
        <v>526.66700000000003</v>
      </c>
      <c r="R83">
        <v>10.539</v>
      </c>
      <c r="S83">
        <v>136</v>
      </c>
      <c r="T83">
        <v>6.9489999999999998</v>
      </c>
      <c r="U83">
        <v>0.154</v>
      </c>
      <c r="V83">
        <v>259</v>
      </c>
      <c r="W83">
        <v>4.18</v>
      </c>
      <c r="X83">
        <v>3.9E-2</v>
      </c>
      <c r="Y83">
        <v>287</v>
      </c>
      <c r="Z83">
        <v>3.1779999999999999</v>
      </c>
      <c r="AA83">
        <v>4.1000000000000002E-2</v>
      </c>
      <c r="AB83">
        <v>265</v>
      </c>
      <c r="AC83">
        <v>3.9329999999999998</v>
      </c>
      <c r="AD83">
        <v>6.6000000000000003E-2</v>
      </c>
      <c r="AE83">
        <v>163</v>
      </c>
      <c r="AF83">
        <v>10.903</v>
      </c>
      <c r="AG83">
        <v>0.35199999999999998</v>
      </c>
      <c r="AH83">
        <v>0</v>
      </c>
      <c r="AI83">
        <v>0</v>
      </c>
      <c r="AJ83">
        <v>0</v>
      </c>
      <c r="AK83">
        <v>64</v>
      </c>
      <c r="AL83">
        <v>0.55200000000000005</v>
      </c>
      <c r="AM83">
        <v>3.5000000000000003E-2</v>
      </c>
      <c r="AN83">
        <v>281</v>
      </c>
      <c r="AO83">
        <v>75.674999999999997</v>
      </c>
      <c r="AP83">
        <v>0.108</v>
      </c>
      <c r="AQ83">
        <v>160</v>
      </c>
      <c r="AR83">
        <v>8.8940000000000001</v>
      </c>
      <c r="AS83">
        <v>0.111</v>
      </c>
      <c r="AT83">
        <v>0</v>
      </c>
      <c r="AU83">
        <v>0</v>
      </c>
      <c r="AV83">
        <v>0</v>
      </c>
      <c r="AW83">
        <v>274</v>
      </c>
      <c r="AX83">
        <v>6.4930000000000003</v>
      </c>
      <c r="AY83">
        <v>2.5999999999999999E-2</v>
      </c>
      <c r="AZ83">
        <v>261</v>
      </c>
      <c r="BA83">
        <v>0.45700000000000002</v>
      </c>
      <c r="BB83">
        <v>1.7999999999999999E-2</v>
      </c>
      <c r="BC83">
        <v>281</v>
      </c>
      <c r="BD83">
        <v>1.482</v>
      </c>
      <c r="BE83">
        <v>1.7999999999999999E-2</v>
      </c>
      <c r="BF83">
        <v>180</v>
      </c>
      <c r="BG83">
        <v>6.8479999999999999</v>
      </c>
      <c r="BH83">
        <v>0.09</v>
      </c>
      <c r="BI83">
        <v>281</v>
      </c>
      <c r="BJ83">
        <v>22.155000000000001</v>
      </c>
      <c r="BK83">
        <v>0.12</v>
      </c>
      <c r="BL83">
        <v>284</v>
      </c>
      <c r="BM83">
        <v>3.98</v>
      </c>
      <c r="BN83">
        <v>3.5000000000000003E-2</v>
      </c>
      <c r="BO83">
        <v>283</v>
      </c>
      <c r="BP83">
        <v>0.5</v>
      </c>
      <c r="BQ83">
        <v>1.2999999999999999E-2</v>
      </c>
      <c r="BR83">
        <v>263</v>
      </c>
      <c r="BS83">
        <v>77.33</v>
      </c>
      <c r="BT83">
        <v>7.0999999999999994E-2</v>
      </c>
      <c r="BU83">
        <v>264</v>
      </c>
      <c r="BV83">
        <v>0.52500000000000002</v>
      </c>
      <c r="BW83">
        <v>8.0000000000000002E-3</v>
      </c>
      <c r="BX83">
        <v>283</v>
      </c>
      <c r="BY83">
        <v>1.006</v>
      </c>
      <c r="BZ83">
        <v>2.7E-2</v>
      </c>
      <c r="CA83">
        <v>266</v>
      </c>
      <c r="CB83">
        <v>7.3999999999999996E-2</v>
      </c>
      <c r="CC83">
        <v>7.0000000000000001E-3</v>
      </c>
      <c r="CD83">
        <v>286</v>
      </c>
      <c r="CE83">
        <v>8.3439999999999994</v>
      </c>
      <c r="CF83">
        <v>7.2999999999999995E-2</v>
      </c>
      <c r="CG83">
        <v>286</v>
      </c>
      <c r="CH83">
        <v>16.376999999999999</v>
      </c>
      <c r="CI83">
        <v>3.7999999999999999E-2</v>
      </c>
      <c r="CJ83">
        <v>0</v>
      </c>
      <c r="CK83">
        <v>0</v>
      </c>
      <c r="CL83">
        <v>0</v>
      </c>
      <c r="CM83">
        <v>0</v>
      </c>
      <c r="CN83">
        <v>0</v>
      </c>
      <c r="CO83">
        <v>0</v>
      </c>
      <c r="CP83">
        <v>0</v>
      </c>
      <c r="CQ83">
        <v>0</v>
      </c>
      <c r="CR83">
        <v>0</v>
      </c>
      <c r="CS83">
        <v>0</v>
      </c>
      <c r="CT83">
        <v>0</v>
      </c>
      <c r="CU83">
        <v>0</v>
      </c>
      <c r="CV83">
        <v>0</v>
      </c>
      <c r="CW83">
        <v>0</v>
      </c>
      <c r="CX83">
        <v>0</v>
      </c>
      <c r="CY83">
        <v>221</v>
      </c>
      <c r="CZ83">
        <v>2.613</v>
      </c>
      <c r="DA83">
        <v>6.9000000000000006E-2</v>
      </c>
      <c r="DB83">
        <v>178</v>
      </c>
      <c r="DC83">
        <v>8.9420000000000002</v>
      </c>
      <c r="DD83">
        <v>0.10100000000000001</v>
      </c>
      <c r="DE83">
        <v>161</v>
      </c>
      <c r="DF83">
        <v>0.45100000000000001</v>
      </c>
      <c r="DG83">
        <v>5.0000000000000001E-3</v>
      </c>
    </row>
    <row r="84" spans="1:111" x14ac:dyDescent="0.25">
      <c r="A84">
        <v>2009.5419999999999</v>
      </c>
      <c r="B84">
        <v>7</v>
      </c>
      <c r="C84">
        <v>2009</v>
      </c>
      <c r="D84">
        <v>168</v>
      </c>
      <c r="E84">
        <v>48.304000000000002</v>
      </c>
      <c r="F84">
        <v>0.28899999999999998</v>
      </c>
      <c r="G84">
        <v>173</v>
      </c>
      <c r="H84">
        <v>188.71199999999999</v>
      </c>
      <c r="I84">
        <v>0.70099999999999996</v>
      </c>
      <c r="J84">
        <v>166</v>
      </c>
      <c r="K84">
        <v>18.802</v>
      </c>
      <c r="L84">
        <v>8.4000000000000005E-2</v>
      </c>
      <c r="M84">
        <v>172</v>
      </c>
      <c r="N84">
        <v>18.902000000000001</v>
      </c>
      <c r="O84">
        <v>6.4000000000000001E-2</v>
      </c>
      <c r="P84">
        <v>140</v>
      </c>
      <c r="Q84">
        <v>530.34699999999998</v>
      </c>
      <c r="R84">
        <v>8.0299999999999994</v>
      </c>
      <c r="S84">
        <v>168</v>
      </c>
      <c r="T84">
        <v>6.8490000000000002</v>
      </c>
      <c r="U84">
        <v>0.17199999999999999</v>
      </c>
      <c r="V84">
        <v>174</v>
      </c>
      <c r="W84">
        <v>4.1790000000000003</v>
      </c>
      <c r="X84">
        <v>0.04</v>
      </c>
      <c r="Y84">
        <v>174</v>
      </c>
      <c r="Z84">
        <v>3.1859999999999999</v>
      </c>
      <c r="AA84">
        <v>4.4999999999999998E-2</v>
      </c>
      <c r="AB84">
        <v>174</v>
      </c>
      <c r="AC84">
        <v>3.9969999999999999</v>
      </c>
      <c r="AD84">
        <v>7.1999999999999995E-2</v>
      </c>
      <c r="AE84">
        <v>158</v>
      </c>
      <c r="AF84">
        <v>11.201000000000001</v>
      </c>
      <c r="AG84">
        <v>0.34</v>
      </c>
      <c r="AH84">
        <v>0</v>
      </c>
      <c r="AI84">
        <v>0</v>
      </c>
      <c r="AJ84">
        <v>0</v>
      </c>
      <c r="AK84">
        <v>137</v>
      </c>
      <c r="AL84">
        <v>0.65900000000000003</v>
      </c>
      <c r="AM84">
        <v>0.03</v>
      </c>
      <c r="AN84">
        <v>169</v>
      </c>
      <c r="AO84">
        <v>75.632999999999996</v>
      </c>
      <c r="AP84">
        <v>0.109</v>
      </c>
      <c r="AQ84">
        <v>171</v>
      </c>
      <c r="AR84">
        <v>8.8309999999999995</v>
      </c>
      <c r="AS84">
        <v>0.10100000000000001</v>
      </c>
      <c r="AT84">
        <v>0</v>
      </c>
      <c r="AU84">
        <v>0</v>
      </c>
      <c r="AV84">
        <v>0</v>
      </c>
      <c r="AW84">
        <v>170</v>
      </c>
      <c r="AX84">
        <v>6.5110000000000001</v>
      </c>
      <c r="AY84">
        <v>2.9000000000000001E-2</v>
      </c>
      <c r="AZ84">
        <v>171</v>
      </c>
      <c r="BA84">
        <v>0.45900000000000002</v>
      </c>
      <c r="BB84">
        <v>2.3E-2</v>
      </c>
      <c r="BC84">
        <v>175</v>
      </c>
      <c r="BD84">
        <v>1.4790000000000001</v>
      </c>
      <c r="BE84">
        <v>1.7999999999999999E-2</v>
      </c>
      <c r="BF84">
        <v>158</v>
      </c>
      <c r="BG84">
        <v>6.9029999999999996</v>
      </c>
      <c r="BH84">
        <v>8.3000000000000004E-2</v>
      </c>
      <c r="BI84">
        <v>169</v>
      </c>
      <c r="BJ84">
        <v>22.210999999999999</v>
      </c>
      <c r="BK84">
        <v>0.126</v>
      </c>
      <c r="BL84">
        <v>174</v>
      </c>
      <c r="BM84">
        <v>3.9849999999999999</v>
      </c>
      <c r="BN84">
        <v>0.03</v>
      </c>
      <c r="BO84">
        <v>176</v>
      </c>
      <c r="BP84">
        <v>0.502</v>
      </c>
      <c r="BQ84">
        <v>1.6E-2</v>
      </c>
      <c r="BR84">
        <v>166</v>
      </c>
      <c r="BS84">
        <v>77.379000000000005</v>
      </c>
      <c r="BT84">
        <v>7.9000000000000001E-2</v>
      </c>
      <c r="BU84">
        <v>173</v>
      </c>
      <c r="BV84">
        <v>0.52800000000000002</v>
      </c>
      <c r="BW84">
        <v>8.0000000000000002E-3</v>
      </c>
      <c r="BX84">
        <v>173</v>
      </c>
      <c r="BY84">
        <v>1.0129999999999999</v>
      </c>
      <c r="BZ84">
        <v>3.1E-2</v>
      </c>
      <c r="CA84">
        <v>164</v>
      </c>
      <c r="CB84">
        <v>7.6999999999999999E-2</v>
      </c>
      <c r="CC84">
        <v>7.0000000000000001E-3</v>
      </c>
      <c r="CD84">
        <v>171</v>
      </c>
      <c r="CE84">
        <v>8.3450000000000006</v>
      </c>
      <c r="CF84">
        <v>6.3E-2</v>
      </c>
      <c r="CG84">
        <v>170</v>
      </c>
      <c r="CH84">
        <v>16.376999999999999</v>
      </c>
      <c r="CI84">
        <v>4.2000000000000003E-2</v>
      </c>
      <c r="CJ84">
        <v>0</v>
      </c>
      <c r="CK84">
        <v>0</v>
      </c>
      <c r="CL84">
        <v>0</v>
      </c>
      <c r="CM84">
        <v>0</v>
      </c>
      <c r="CN84">
        <v>0</v>
      </c>
      <c r="CO84">
        <v>0</v>
      </c>
      <c r="CP84">
        <v>0</v>
      </c>
      <c r="CQ84">
        <v>0</v>
      </c>
      <c r="CR84">
        <v>0</v>
      </c>
      <c r="CS84">
        <v>0</v>
      </c>
      <c r="CT84">
        <v>0</v>
      </c>
      <c r="CU84">
        <v>0</v>
      </c>
      <c r="CV84">
        <v>0</v>
      </c>
      <c r="CW84">
        <v>0</v>
      </c>
      <c r="CX84">
        <v>0</v>
      </c>
      <c r="CY84">
        <v>168</v>
      </c>
      <c r="CZ84">
        <v>2.6240000000000001</v>
      </c>
      <c r="DA84">
        <v>7.4999999999999997E-2</v>
      </c>
      <c r="DB84">
        <v>168</v>
      </c>
      <c r="DC84">
        <v>9.0069999999999997</v>
      </c>
      <c r="DD84">
        <v>8.2000000000000003E-2</v>
      </c>
      <c r="DE84">
        <v>174</v>
      </c>
      <c r="DF84">
        <v>0.45100000000000001</v>
      </c>
      <c r="DG84">
        <v>6.0000000000000001E-3</v>
      </c>
    </row>
    <row r="85" spans="1:111" x14ac:dyDescent="0.25">
      <c r="A85">
        <v>2009.625</v>
      </c>
      <c r="B85">
        <v>8</v>
      </c>
      <c r="C85">
        <v>2009</v>
      </c>
      <c r="D85">
        <v>256</v>
      </c>
      <c r="E85">
        <v>48.805</v>
      </c>
      <c r="F85">
        <v>0.23100000000000001</v>
      </c>
      <c r="G85">
        <v>289</v>
      </c>
      <c r="H85">
        <v>189.59100000000001</v>
      </c>
      <c r="I85">
        <v>0.6</v>
      </c>
      <c r="J85">
        <v>298</v>
      </c>
      <c r="K85">
        <v>18.893000000000001</v>
      </c>
      <c r="L85">
        <v>9.1999999999999998E-2</v>
      </c>
      <c r="M85">
        <v>292</v>
      </c>
      <c r="N85">
        <v>19.006</v>
      </c>
      <c r="O85">
        <v>6.7000000000000004E-2</v>
      </c>
      <c r="P85">
        <v>178</v>
      </c>
      <c r="Q85">
        <v>529.40700000000004</v>
      </c>
      <c r="R85">
        <v>5.2619999999999996</v>
      </c>
      <c r="S85">
        <v>246</v>
      </c>
      <c r="T85">
        <v>6.7779999999999996</v>
      </c>
      <c r="U85">
        <v>0.17</v>
      </c>
      <c r="V85">
        <v>318</v>
      </c>
      <c r="W85">
        <v>4.1909999999999998</v>
      </c>
      <c r="X85">
        <v>4.4999999999999998E-2</v>
      </c>
      <c r="Y85">
        <v>321</v>
      </c>
      <c r="Z85">
        <v>3.181</v>
      </c>
      <c r="AA85">
        <v>4.4999999999999998E-2</v>
      </c>
      <c r="AB85">
        <v>294</v>
      </c>
      <c r="AC85">
        <v>4.0750000000000002</v>
      </c>
      <c r="AD85">
        <v>6.4000000000000001E-2</v>
      </c>
      <c r="AE85">
        <v>218</v>
      </c>
      <c r="AF85">
        <v>11.632</v>
      </c>
      <c r="AG85">
        <v>0.192</v>
      </c>
      <c r="AH85">
        <v>0</v>
      </c>
      <c r="AI85">
        <v>0</v>
      </c>
      <c r="AJ85">
        <v>0</v>
      </c>
      <c r="AK85">
        <v>197</v>
      </c>
      <c r="AL85">
        <v>0.70699999999999996</v>
      </c>
      <c r="AM85">
        <v>1.7000000000000001E-2</v>
      </c>
      <c r="AN85">
        <v>321</v>
      </c>
      <c r="AO85">
        <v>75.599999999999994</v>
      </c>
      <c r="AP85">
        <v>0.121</v>
      </c>
      <c r="AQ85">
        <v>323</v>
      </c>
      <c r="AR85">
        <v>8.7390000000000008</v>
      </c>
      <c r="AS85">
        <v>0.108</v>
      </c>
      <c r="AT85">
        <v>0</v>
      </c>
      <c r="AU85">
        <v>0</v>
      </c>
      <c r="AV85">
        <v>0</v>
      </c>
      <c r="AW85">
        <v>316</v>
      </c>
      <c r="AX85">
        <v>6.5369999999999999</v>
      </c>
      <c r="AY85">
        <v>3.1E-2</v>
      </c>
      <c r="AZ85">
        <v>320</v>
      </c>
      <c r="BA85">
        <v>0.46700000000000003</v>
      </c>
      <c r="BB85">
        <v>2.3E-2</v>
      </c>
      <c r="BC85">
        <v>324</v>
      </c>
      <c r="BD85">
        <v>1.4870000000000001</v>
      </c>
      <c r="BE85">
        <v>0.02</v>
      </c>
      <c r="BF85">
        <v>268</v>
      </c>
      <c r="BG85">
        <v>6.9960000000000004</v>
      </c>
      <c r="BH85">
        <v>8.6999999999999994E-2</v>
      </c>
      <c r="BI85">
        <v>325</v>
      </c>
      <c r="BJ85">
        <v>22.259</v>
      </c>
      <c r="BK85">
        <v>0.11899999999999999</v>
      </c>
      <c r="BL85">
        <v>320</v>
      </c>
      <c r="BM85">
        <v>3.9870000000000001</v>
      </c>
      <c r="BN85">
        <v>3.4000000000000002E-2</v>
      </c>
      <c r="BO85">
        <v>310</v>
      </c>
      <c r="BP85">
        <v>0.503</v>
      </c>
      <c r="BQ85">
        <v>2.1000000000000001E-2</v>
      </c>
      <c r="BR85">
        <v>308</v>
      </c>
      <c r="BS85">
        <v>77.424000000000007</v>
      </c>
      <c r="BT85">
        <v>7.2999999999999995E-2</v>
      </c>
      <c r="BU85">
        <v>317</v>
      </c>
      <c r="BV85">
        <v>0.53700000000000003</v>
      </c>
      <c r="BW85">
        <v>8.9999999999999993E-3</v>
      </c>
      <c r="BX85">
        <v>316</v>
      </c>
      <c r="BY85">
        <v>1.0269999999999999</v>
      </c>
      <c r="BZ85">
        <v>0.03</v>
      </c>
      <c r="CA85">
        <v>324</v>
      </c>
      <c r="CB85">
        <v>7.9000000000000001E-2</v>
      </c>
      <c r="CC85">
        <v>8.0000000000000002E-3</v>
      </c>
      <c r="CD85">
        <v>322</v>
      </c>
      <c r="CE85">
        <v>8.3450000000000006</v>
      </c>
      <c r="CF85">
        <v>7.2999999999999995E-2</v>
      </c>
      <c r="CG85">
        <v>322</v>
      </c>
      <c r="CH85">
        <v>16.39</v>
      </c>
      <c r="CI85">
        <v>4.9000000000000002E-2</v>
      </c>
      <c r="CJ85">
        <v>0</v>
      </c>
      <c r="CK85">
        <v>0</v>
      </c>
      <c r="CL85">
        <v>0</v>
      </c>
      <c r="CM85">
        <v>0</v>
      </c>
      <c r="CN85">
        <v>0</v>
      </c>
      <c r="CO85">
        <v>0</v>
      </c>
      <c r="CP85">
        <v>0</v>
      </c>
      <c r="CQ85">
        <v>0</v>
      </c>
      <c r="CR85">
        <v>0</v>
      </c>
      <c r="CS85">
        <v>0</v>
      </c>
      <c r="CT85">
        <v>0</v>
      </c>
      <c r="CU85">
        <v>0</v>
      </c>
      <c r="CV85">
        <v>0</v>
      </c>
      <c r="CW85">
        <v>0</v>
      </c>
      <c r="CX85">
        <v>0</v>
      </c>
      <c r="CY85">
        <v>295</v>
      </c>
      <c r="CZ85">
        <v>2.6880000000000002</v>
      </c>
      <c r="DA85">
        <v>6.8000000000000005E-2</v>
      </c>
      <c r="DB85">
        <v>272</v>
      </c>
      <c r="DC85">
        <v>9.0879999999999992</v>
      </c>
      <c r="DD85">
        <v>8.1000000000000003E-2</v>
      </c>
      <c r="DE85">
        <v>327</v>
      </c>
      <c r="DF85">
        <v>0.44900000000000001</v>
      </c>
      <c r="DG85">
        <v>8.0000000000000002E-3</v>
      </c>
    </row>
    <row r="86" spans="1:111" x14ac:dyDescent="0.25">
      <c r="A86">
        <v>2009.7080000000001</v>
      </c>
      <c r="B86">
        <v>9</v>
      </c>
      <c r="C86">
        <v>2009</v>
      </c>
      <c r="D86">
        <v>218</v>
      </c>
      <c r="E86">
        <v>49.295000000000002</v>
      </c>
      <c r="F86">
        <v>0.23200000000000001</v>
      </c>
      <c r="G86">
        <v>254</v>
      </c>
      <c r="H86">
        <v>190.261</v>
      </c>
      <c r="I86">
        <v>0.61899999999999999</v>
      </c>
      <c r="J86">
        <v>264</v>
      </c>
      <c r="K86">
        <v>18.984000000000002</v>
      </c>
      <c r="L86">
        <v>9.7000000000000003E-2</v>
      </c>
      <c r="M86">
        <v>220</v>
      </c>
      <c r="N86">
        <v>19.096</v>
      </c>
      <c r="O86">
        <v>6.0999999999999999E-2</v>
      </c>
      <c r="P86">
        <v>145</v>
      </c>
      <c r="Q86">
        <v>525.90599999999995</v>
      </c>
      <c r="R86">
        <v>5.0380000000000003</v>
      </c>
      <c r="S86">
        <v>186</v>
      </c>
      <c r="T86">
        <v>6.569</v>
      </c>
      <c r="U86">
        <v>0.13800000000000001</v>
      </c>
      <c r="V86">
        <v>234</v>
      </c>
      <c r="W86">
        <v>4.1859999999999999</v>
      </c>
      <c r="X86">
        <v>4.4999999999999998E-2</v>
      </c>
      <c r="Y86">
        <v>299</v>
      </c>
      <c r="Z86">
        <v>3.1869999999999998</v>
      </c>
      <c r="AA86">
        <v>4.4999999999999998E-2</v>
      </c>
      <c r="AB86">
        <v>271</v>
      </c>
      <c r="AC86">
        <v>4.1150000000000002</v>
      </c>
      <c r="AD86">
        <v>6.2E-2</v>
      </c>
      <c r="AE86">
        <v>226</v>
      </c>
      <c r="AF86">
        <v>11.795999999999999</v>
      </c>
      <c r="AG86">
        <v>0.17799999999999999</v>
      </c>
      <c r="AH86">
        <v>0</v>
      </c>
      <c r="AI86">
        <v>0</v>
      </c>
      <c r="AJ86">
        <v>0</v>
      </c>
      <c r="AK86">
        <v>190</v>
      </c>
      <c r="AL86">
        <v>0.69799999999999995</v>
      </c>
      <c r="AM86">
        <v>2.3E-2</v>
      </c>
      <c r="AN86">
        <v>304</v>
      </c>
      <c r="AO86">
        <v>75.555999999999997</v>
      </c>
      <c r="AP86">
        <v>0.13900000000000001</v>
      </c>
      <c r="AQ86">
        <v>303</v>
      </c>
      <c r="AR86">
        <v>8.6519999999999992</v>
      </c>
      <c r="AS86">
        <v>0.115</v>
      </c>
      <c r="AT86">
        <v>0</v>
      </c>
      <c r="AU86">
        <v>0</v>
      </c>
      <c r="AV86">
        <v>0</v>
      </c>
      <c r="AW86">
        <v>296</v>
      </c>
      <c r="AX86">
        <v>6.5570000000000004</v>
      </c>
      <c r="AY86">
        <v>3.3000000000000002E-2</v>
      </c>
      <c r="AZ86">
        <v>289</v>
      </c>
      <c r="BA86">
        <v>0.47199999999999998</v>
      </c>
      <c r="BB86">
        <v>2.8000000000000001E-2</v>
      </c>
      <c r="BC86">
        <v>295</v>
      </c>
      <c r="BD86">
        <v>1.4950000000000001</v>
      </c>
      <c r="BE86">
        <v>0.02</v>
      </c>
      <c r="BF86">
        <v>256</v>
      </c>
      <c r="BG86">
        <v>7.0919999999999996</v>
      </c>
      <c r="BH86">
        <v>8.7999999999999995E-2</v>
      </c>
      <c r="BI86">
        <v>300</v>
      </c>
      <c r="BJ86">
        <v>22.295999999999999</v>
      </c>
      <c r="BK86">
        <v>0.113</v>
      </c>
      <c r="BL86">
        <v>305</v>
      </c>
      <c r="BM86">
        <v>3.9849999999999999</v>
      </c>
      <c r="BN86">
        <v>3.4000000000000002E-2</v>
      </c>
      <c r="BO86">
        <v>297</v>
      </c>
      <c r="BP86">
        <v>0.50700000000000001</v>
      </c>
      <c r="BQ86">
        <v>2.3E-2</v>
      </c>
      <c r="BR86">
        <v>280</v>
      </c>
      <c r="BS86">
        <v>77.453000000000003</v>
      </c>
      <c r="BT86">
        <v>7.8E-2</v>
      </c>
      <c r="BU86">
        <v>288</v>
      </c>
      <c r="BV86">
        <v>0.54400000000000004</v>
      </c>
      <c r="BW86">
        <v>8.9999999999999993E-3</v>
      </c>
      <c r="BX86">
        <v>242</v>
      </c>
      <c r="BY86">
        <v>1.0369999999999999</v>
      </c>
      <c r="BZ86">
        <v>3.2000000000000001E-2</v>
      </c>
      <c r="CA86">
        <v>233</v>
      </c>
      <c r="CB86">
        <v>8.1000000000000003E-2</v>
      </c>
      <c r="CC86">
        <v>8.0000000000000002E-3</v>
      </c>
      <c r="CD86">
        <v>228</v>
      </c>
      <c r="CE86">
        <v>8.3490000000000002</v>
      </c>
      <c r="CF86">
        <v>8.8999999999999996E-2</v>
      </c>
      <c r="CG86">
        <v>236</v>
      </c>
      <c r="CH86">
        <v>16.402999999999999</v>
      </c>
      <c r="CI86">
        <v>5.7000000000000002E-2</v>
      </c>
      <c r="CJ86">
        <v>0</v>
      </c>
      <c r="CK86">
        <v>0</v>
      </c>
      <c r="CL86">
        <v>0</v>
      </c>
      <c r="CM86">
        <v>0</v>
      </c>
      <c r="CN86">
        <v>0</v>
      </c>
      <c r="CO86">
        <v>0</v>
      </c>
      <c r="CP86">
        <v>0</v>
      </c>
      <c r="CQ86">
        <v>0</v>
      </c>
      <c r="CR86">
        <v>0</v>
      </c>
      <c r="CS86">
        <v>0</v>
      </c>
      <c r="CT86">
        <v>0</v>
      </c>
      <c r="CU86">
        <v>0</v>
      </c>
      <c r="CV86">
        <v>0</v>
      </c>
      <c r="CW86">
        <v>0</v>
      </c>
      <c r="CX86">
        <v>0</v>
      </c>
      <c r="CY86">
        <v>260</v>
      </c>
      <c r="CZ86">
        <v>2.7250000000000001</v>
      </c>
      <c r="DA86">
        <v>7.9000000000000001E-2</v>
      </c>
      <c r="DB86">
        <v>237</v>
      </c>
      <c r="DC86">
        <v>9.18</v>
      </c>
      <c r="DD86">
        <v>8.7999999999999995E-2</v>
      </c>
      <c r="DE86">
        <v>306</v>
      </c>
      <c r="DF86">
        <v>0.44800000000000001</v>
      </c>
      <c r="DG86">
        <v>8.0000000000000002E-3</v>
      </c>
    </row>
    <row r="87" spans="1:111" x14ac:dyDescent="0.25">
      <c r="A87">
        <v>2009.7919999999999</v>
      </c>
      <c r="B87">
        <v>10</v>
      </c>
      <c r="C87">
        <v>2009</v>
      </c>
      <c r="D87">
        <v>236</v>
      </c>
      <c r="E87">
        <v>49.639000000000003</v>
      </c>
      <c r="F87">
        <v>0.23599999999999999</v>
      </c>
      <c r="G87">
        <v>245</v>
      </c>
      <c r="H87">
        <v>190.57</v>
      </c>
      <c r="I87">
        <v>0.81599999999999995</v>
      </c>
      <c r="J87">
        <v>239</v>
      </c>
      <c r="K87">
        <v>19.056999999999999</v>
      </c>
      <c r="L87">
        <v>9.1999999999999998E-2</v>
      </c>
      <c r="M87">
        <v>249</v>
      </c>
      <c r="N87">
        <v>19.155999999999999</v>
      </c>
      <c r="O87">
        <v>8.2000000000000003E-2</v>
      </c>
      <c r="P87">
        <v>110</v>
      </c>
      <c r="Q87">
        <v>523.79200000000003</v>
      </c>
      <c r="R87">
        <v>5.758</v>
      </c>
      <c r="S87">
        <v>196</v>
      </c>
      <c r="T87">
        <v>6.52</v>
      </c>
      <c r="U87">
        <v>0.13900000000000001</v>
      </c>
      <c r="V87">
        <v>260</v>
      </c>
      <c r="W87">
        <v>4.1779999999999999</v>
      </c>
      <c r="X87">
        <v>4.3999999999999997E-2</v>
      </c>
      <c r="Y87">
        <v>259</v>
      </c>
      <c r="Z87">
        <v>3.1840000000000002</v>
      </c>
      <c r="AA87">
        <v>5.1999999999999998E-2</v>
      </c>
      <c r="AB87">
        <v>259</v>
      </c>
      <c r="AC87">
        <v>4.0839999999999996</v>
      </c>
      <c r="AD87">
        <v>6.0999999999999999E-2</v>
      </c>
      <c r="AE87">
        <v>241</v>
      </c>
      <c r="AF87">
        <v>11.673999999999999</v>
      </c>
      <c r="AG87">
        <v>0.23200000000000001</v>
      </c>
      <c r="AH87">
        <v>0</v>
      </c>
      <c r="AI87">
        <v>0</v>
      </c>
      <c r="AJ87">
        <v>0</v>
      </c>
      <c r="AK87">
        <v>212</v>
      </c>
      <c r="AL87">
        <v>0.625</v>
      </c>
      <c r="AM87">
        <v>3.9E-2</v>
      </c>
      <c r="AN87">
        <v>255</v>
      </c>
      <c r="AO87">
        <v>75.567999999999998</v>
      </c>
      <c r="AP87">
        <v>0.16300000000000001</v>
      </c>
      <c r="AQ87">
        <v>261</v>
      </c>
      <c r="AR87">
        <v>8.6150000000000002</v>
      </c>
      <c r="AS87">
        <v>0.13100000000000001</v>
      </c>
      <c r="AT87">
        <v>0</v>
      </c>
      <c r="AU87">
        <v>0</v>
      </c>
      <c r="AV87">
        <v>0</v>
      </c>
      <c r="AW87">
        <v>252</v>
      </c>
      <c r="AX87">
        <v>6.577</v>
      </c>
      <c r="AY87">
        <v>3.5000000000000003E-2</v>
      </c>
      <c r="AZ87">
        <v>254</v>
      </c>
      <c r="BA87">
        <v>0.47599999999999998</v>
      </c>
      <c r="BB87">
        <v>0.03</v>
      </c>
      <c r="BC87">
        <v>263</v>
      </c>
      <c r="BD87">
        <v>1.494</v>
      </c>
      <c r="BE87">
        <v>2.3E-2</v>
      </c>
      <c r="BF87">
        <v>248</v>
      </c>
      <c r="BG87">
        <v>7.165</v>
      </c>
      <c r="BH87">
        <v>0.1</v>
      </c>
      <c r="BI87">
        <v>256</v>
      </c>
      <c r="BJ87">
        <v>22.343</v>
      </c>
      <c r="BK87">
        <v>0.128</v>
      </c>
      <c r="BL87">
        <v>265</v>
      </c>
      <c r="BM87">
        <v>3.99</v>
      </c>
      <c r="BN87">
        <v>3.6999999999999998E-2</v>
      </c>
      <c r="BO87">
        <v>259</v>
      </c>
      <c r="BP87">
        <v>0.51</v>
      </c>
      <c r="BQ87">
        <v>2.5000000000000001E-2</v>
      </c>
      <c r="BR87">
        <v>258</v>
      </c>
      <c r="BS87">
        <v>77.462000000000003</v>
      </c>
      <c r="BT87">
        <v>8.4000000000000005E-2</v>
      </c>
      <c r="BU87">
        <v>258</v>
      </c>
      <c r="BV87">
        <v>0.54800000000000004</v>
      </c>
      <c r="BW87">
        <v>0.01</v>
      </c>
      <c r="BX87">
        <v>253</v>
      </c>
      <c r="BY87">
        <v>1.0489999999999999</v>
      </c>
      <c r="BZ87">
        <v>3.6999999999999998E-2</v>
      </c>
      <c r="CA87">
        <v>252</v>
      </c>
      <c r="CB87">
        <v>8.1000000000000003E-2</v>
      </c>
      <c r="CC87">
        <v>0.01</v>
      </c>
      <c r="CD87">
        <v>263</v>
      </c>
      <c r="CE87">
        <v>8.3610000000000007</v>
      </c>
      <c r="CF87">
        <v>8.3000000000000004E-2</v>
      </c>
      <c r="CG87">
        <v>254</v>
      </c>
      <c r="CH87">
        <v>16.401</v>
      </c>
      <c r="CI87">
        <v>6.6000000000000003E-2</v>
      </c>
      <c r="CJ87">
        <v>0</v>
      </c>
      <c r="CK87">
        <v>0</v>
      </c>
      <c r="CL87">
        <v>0</v>
      </c>
      <c r="CM87">
        <v>0</v>
      </c>
      <c r="CN87">
        <v>0</v>
      </c>
      <c r="CO87">
        <v>0</v>
      </c>
      <c r="CP87">
        <v>0</v>
      </c>
      <c r="CQ87">
        <v>0</v>
      </c>
      <c r="CR87">
        <v>0</v>
      </c>
      <c r="CS87">
        <v>0</v>
      </c>
      <c r="CT87">
        <v>0</v>
      </c>
      <c r="CU87">
        <v>0</v>
      </c>
      <c r="CV87">
        <v>0</v>
      </c>
      <c r="CW87">
        <v>0</v>
      </c>
      <c r="CX87">
        <v>0</v>
      </c>
      <c r="CY87">
        <v>258</v>
      </c>
      <c r="CZ87">
        <v>2.7549999999999999</v>
      </c>
      <c r="DA87">
        <v>7.4999999999999997E-2</v>
      </c>
      <c r="DB87">
        <v>241</v>
      </c>
      <c r="DC87">
        <v>9.2550000000000008</v>
      </c>
      <c r="DD87">
        <v>9.2999999999999999E-2</v>
      </c>
      <c r="DE87">
        <v>259</v>
      </c>
      <c r="DF87">
        <v>0.44800000000000001</v>
      </c>
      <c r="DG87">
        <v>8.9999999999999993E-3</v>
      </c>
    </row>
    <row r="88" spans="1:111" x14ac:dyDescent="0.25">
      <c r="A88">
        <v>2009.875</v>
      </c>
      <c r="B88">
        <v>11</v>
      </c>
      <c r="C88">
        <v>2009</v>
      </c>
      <c r="D88">
        <v>233</v>
      </c>
      <c r="E88">
        <v>50.137999999999998</v>
      </c>
      <c r="F88">
        <v>0.20100000000000001</v>
      </c>
      <c r="G88">
        <v>280</v>
      </c>
      <c r="H88">
        <v>191.98699999999999</v>
      </c>
      <c r="I88">
        <v>0.64400000000000002</v>
      </c>
      <c r="J88">
        <v>297</v>
      </c>
      <c r="K88">
        <v>19.038</v>
      </c>
      <c r="L88">
        <v>8.7999999999999995E-2</v>
      </c>
      <c r="M88">
        <v>293</v>
      </c>
      <c r="N88">
        <v>19.260000000000002</v>
      </c>
      <c r="O88">
        <v>6.4000000000000001E-2</v>
      </c>
      <c r="P88">
        <v>75</v>
      </c>
      <c r="Q88">
        <v>522.04700000000003</v>
      </c>
      <c r="R88">
        <v>4.9729999999999999</v>
      </c>
      <c r="S88">
        <v>126</v>
      </c>
      <c r="T88">
        <v>6.5570000000000004</v>
      </c>
      <c r="U88">
        <v>0.13500000000000001</v>
      </c>
      <c r="V88">
        <v>120</v>
      </c>
      <c r="W88">
        <v>4.18</v>
      </c>
      <c r="X88">
        <v>4.7E-2</v>
      </c>
      <c r="Y88">
        <v>307</v>
      </c>
      <c r="Z88">
        <v>3.1680000000000001</v>
      </c>
      <c r="AA88">
        <v>4.2999999999999997E-2</v>
      </c>
      <c r="AB88">
        <v>307</v>
      </c>
      <c r="AC88">
        <v>4.0049999999999999</v>
      </c>
      <c r="AD88">
        <v>8.1000000000000003E-2</v>
      </c>
      <c r="AE88">
        <v>265</v>
      </c>
      <c r="AF88">
        <v>11.233000000000001</v>
      </c>
      <c r="AG88">
        <v>0.38100000000000001</v>
      </c>
      <c r="AH88">
        <v>0</v>
      </c>
      <c r="AI88">
        <v>0</v>
      </c>
      <c r="AJ88">
        <v>0</v>
      </c>
      <c r="AK88">
        <v>221</v>
      </c>
      <c r="AL88">
        <v>0.48799999999999999</v>
      </c>
      <c r="AM88">
        <v>3.7999999999999999E-2</v>
      </c>
      <c r="AN88">
        <v>311</v>
      </c>
      <c r="AO88">
        <v>75.727999999999994</v>
      </c>
      <c r="AP88">
        <v>0.14199999999999999</v>
      </c>
      <c r="AQ88">
        <v>315</v>
      </c>
      <c r="AR88">
        <v>8.4190000000000005</v>
      </c>
      <c r="AS88">
        <v>0.14099999999999999</v>
      </c>
      <c r="AT88">
        <v>0</v>
      </c>
      <c r="AU88">
        <v>0</v>
      </c>
      <c r="AV88">
        <v>0</v>
      </c>
      <c r="AW88">
        <v>300</v>
      </c>
      <c r="AX88">
        <v>6.6260000000000003</v>
      </c>
      <c r="AY88">
        <v>3.3000000000000002E-2</v>
      </c>
      <c r="AZ88">
        <v>312</v>
      </c>
      <c r="BA88">
        <v>0.47899999999999998</v>
      </c>
      <c r="BB88">
        <v>2.8000000000000001E-2</v>
      </c>
      <c r="BC88">
        <v>305</v>
      </c>
      <c r="BD88">
        <v>1.51</v>
      </c>
      <c r="BE88">
        <v>2.1000000000000001E-2</v>
      </c>
      <c r="BF88">
        <v>267</v>
      </c>
      <c r="BG88">
        <v>7.2720000000000002</v>
      </c>
      <c r="BH88">
        <v>8.8999999999999996E-2</v>
      </c>
      <c r="BI88">
        <v>313</v>
      </c>
      <c r="BJ88">
        <v>22.433</v>
      </c>
      <c r="BK88">
        <v>0.12</v>
      </c>
      <c r="BL88">
        <v>314</v>
      </c>
      <c r="BM88">
        <v>3.9830000000000001</v>
      </c>
      <c r="BN88">
        <v>3.9E-2</v>
      </c>
      <c r="BO88">
        <v>309</v>
      </c>
      <c r="BP88">
        <v>0.51700000000000002</v>
      </c>
      <c r="BQ88">
        <v>2.5999999999999999E-2</v>
      </c>
      <c r="BR88">
        <v>310</v>
      </c>
      <c r="BS88">
        <v>77.575000000000003</v>
      </c>
      <c r="BT88">
        <v>8.2000000000000003E-2</v>
      </c>
      <c r="BU88">
        <v>298</v>
      </c>
      <c r="BV88">
        <v>0.55800000000000005</v>
      </c>
      <c r="BW88">
        <v>1.2999999999999999E-2</v>
      </c>
      <c r="BX88">
        <v>314</v>
      </c>
      <c r="BY88">
        <v>1.0580000000000001</v>
      </c>
      <c r="BZ88">
        <v>3.4000000000000002E-2</v>
      </c>
      <c r="CA88">
        <v>301</v>
      </c>
      <c r="CB88">
        <v>0.08</v>
      </c>
      <c r="CC88">
        <v>8.9999999999999993E-3</v>
      </c>
      <c r="CD88">
        <v>313</v>
      </c>
      <c r="CE88">
        <v>8.3930000000000007</v>
      </c>
      <c r="CF88">
        <v>7.0000000000000007E-2</v>
      </c>
      <c r="CG88">
        <v>307</v>
      </c>
      <c r="CH88">
        <v>16.413</v>
      </c>
      <c r="CI88">
        <v>6.0999999999999999E-2</v>
      </c>
      <c r="CJ88">
        <v>0</v>
      </c>
      <c r="CK88">
        <v>0</v>
      </c>
      <c r="CL88">
        <v>0</v>
      </c>
      <c r="CM88">
        <v>0</v>
      </c>
      <c r="CN88">
        <v>0</v>
      </c>
      <c r="CO88">
        <v>0</v>
      </c>
      <c r="CP88">
        <v>0</v>
      </c>
      <c r="CQ88">
        <v>0</v>
      </c>
      <c r="CR88">
        <v>0</v>
      </c>
      <c r="CS88">
        <v>0</v>
      </c>
      <c r="CT88">
        <v>0</v>
      </c>
      <c r="CU88">
        <v>0</v>
      </c>
      <c r="CV88">
        <v>0</v>
      </c>
      <c r="CW88">
        <v>0</v>
      </c>
      <c r="CX88">
        <v>0</v>
      </c>
      <c r="CY88">
        <v>282</v>
      </c>
      <c r="CZ88">
        <v>2.8359999999999999</v>
      </c>
      <c r="DA88">
        <v>7.1999999999999995E-2</v>
      </c>
      <c r="DB88">
        <v>242</v>
      </c>
      <c r="DC88">
        <v>9.3309999999999995</v>
      </c>
      <c r="DD88">
        <v>8.1000000000000003E-2</v>
      </c>
      <c r="DE88">
        <v>298</v>
      </c>
      <c r="DF88">
        <v>0.45100000000000001</v>
      </c>
      <c r="DG88">
        <v>8.9999999999999993E-3</v>
      </c>
    </row>
    <row r="89" spans="1:111" x14ac:dyDescent="0.25">
      <c r="A89">
        <v>2009.9580000000001</v>
      </c>
      <c r="B89">
        <v>12</v>
      </c>
      <c r="C89">
        <v>2009</v>
      </c>
      <c r="D89">
        <v>189</v>
      </c>
      <c r="E89">
        <v>50.186</v>
      </c>
      <c r="F89">
        <v>0.214</v>
      </c>
      <c r="G89">
        <v>274</v>
      </c>
      <c r="H89">
        <v>191.37</v>
      </c>
      <c r="I89">
        <v>0.748</v>
      </c>
      <c r="J89">
        <v>281</v>
      </c>
      <c r="K89">
        <v>18.931999999999999</v>
      </c>
      <c r="L89">
        <v>8.2000000000000003E-2</v>
      </c>
      <c r="M89">
        <v>282</v>
      </c>
      <c r="N89">
        <v>19.242000000000001</v>
      </c>
      <c r="O89">
        <v>6.7000000000000004E-2</v>
      </c>
      <c r="P89">
        <v>196</v>
      </c>
      <c r="Q89">
        <v>506.22300000000001</v>
      </c>
      <c r="R89">
        <v>6.1029999999999998</v>
      </c>
      <c r="S89">
        <v>233</v>
      </c>
      <c r="T89">
        <v>6.5140000000000002</v>
      </c>
      <c r="U89">
        <v>0.13200000000000001</v>
      </c>
      <c r="V89">
        <v>0</v>
      </c>
      <c r="W89">
        <v>0</v>
      </c>
      <c r="X89">
        <v>0</v>
      </c>
      <c r="Y89">
        <v>299</v>
      </c>
      <c r="Z89">
        <v>3.1749999999999998</v>
      </c>
      <c r="AA89">
        <v>4.8000000000000001E-2</v>
      </c>
      <c r="AB89">
        <v>270</v>
      </c>
      <c r="AC89">
        <v>3.8250000000000002</v>
      </c>
      <c r="AD89">
        <v>9.6000000000000002E-2</v>
      </c>
      <c r="AE89">
        <v>277</v>
      </c>
      <c r="AF89">
        <v>9.9710000000000001</v>
      </c>
      <c r="AG89">
        <v>0.36699999999999999</v>
      </c>
      <c r="AH89">
        <v>0</v>
      </c>
      <c r="AI89">
        <v>0</v>
      </c>
      <c r="AJ89">
        <v>0</v>
      </c>
      <c r="AK89">
        <v>267</v>
      </c>
      <c r="AL89">
        <v>0.37</v>
      </c>
      <c r="AM89">
        <v>3.2000000000000001E-2</v>
      </c>
      <c r="AN89">
        <v>296</v>
      </c>
      <c r="AO89">
        <v>75.665000000000006</v>
      </c>
      <c r="AP89">
        <v>0.13600000000000001</v>
      </c>
      <c r="AQ89">
        <v>295</v>
      </c>
      <c r="AR89">
        <v>8.2479999999999993</v>
      </c>
      <c r="AS89">
        <v>0.14799999999999999</v>
      </c>
      <c r="AT89">
        <v>0</v>
      </c>
      <c r="AU89">
        <v>0</v>
      </c>
      <c r="AV89">
        <v>0</v>
      </c>
      <c r="AW89">
        <v>292</v>
      </c>
      <c r="AX89">
        <v>6.6360000000000001</v>
      </c>
      <c r="AY89">
        <v>3.2000000000000001E-2</v>
      </c>
      <c r="AZ89">
        <v>291</v>
      </c>
      <c r="BA89">
        <v>0.47199999999999998</v>
      </c>
      <c r="BB89">
        <v>2.4E-2</v>
      </c>
      <c r="BC89">
        <v>295</v>
      </c>
      <c r="BD89">
        <v>1.51</v>
      </c>
      <c r="BE89">
        <v>2.1000000000000001E-2</v>
      </c>
      <c r="BF89">
        <v>278</v>
      </c>
      <c r="BG89">
        <v>7.3</v>
      </c>
      <c r="BH89">
        <v>8.3000000000000004E-2</v>
      </c>
      <c r="BI89">
        <v>294</v>
      </c>
      <c r="BJ89">
        <v>22.436</v>
      </c>
      <c r="BK89">
        <v>0.13500000000000001</v>
      </c>
      <c r="BL89">
        <v>300</v>
      </c>
      <c r="BM89">
        <v>3.988</v>
      </c>
      <c r="BN89">
        <v>3.3000000000000002E-2</v>
      </c>
      <c r="BO89">
        <v>293</v>
      </c>
      <c r="BP89">
        <v>0.51800000000000002</v>
      </c>
      <c r="BQ89">
        <v>2.1000000000000001E-2</v>
      </c>
      <c r="BR89">
        <v>281</v>
      </c>
      <c r="BS89">
        <v>77.543000000000006</v>
      </c>
      <c r="BT89">
        <v>6.8000000000000005E-2</v>
      </c>
      <c r="BU89">
        <v>287</v>
      </c>
      <c r="BV89">
        <v>0.56200000000000006</v>
      </c>
      <c r="BW89">
        <v>1.0999999999999999E-2</v>
      </c>
      <c r="BX89">
        <v>291</v>
      </c>
      <c r="BY89">
        <v>1.0469999999999999</v>
      </c>
      <c r="BZ89">
        <v>3.4000000000000002E-2</v>
      </c>
      <c r="CA89">
        <v>296</v>
      </c>
      <c r="CB89">
        <v>7.8E-2</v>
      </c>
      <c r="CC89">
        <v>6.0000000000000001E-3</v>
      </c>
      <c r="CD89">
        <v>297</v>
      </c>
      <c r="CE89">
        <v>8.3870000000000005</v>
      </c>
      <c r="CF89">
        <v>7.1999999999999995E-2</v>
      </c>
      <c r="CG89">
        <v>292</v>
      </c>
      <c r="CH89">
        <v>16.414999999999999</v>
      </c>
      <c r="CI89">
        <v>5.6000000000000001E-2</v>
      </c>
      <c r="CJ89">
        <v>0</v>
      </c>
      <c r="CK89">
        <v>0</v>
      </c>
      <c r="CL89">
        <v>0</v>
      </c>
      <c r="CM89">
        <v>0</v>
      </c>
      <c r="CN89">
        <v>0</v>
      </c>
      <c r="CO89">
        <v>0</v>
      </c>
      <c r="CP89">
        <v>0</v>
      </c>
      <c r="CQ89">
        <v>0</v>
      </c>
      <c r="CR89">
        <v>0</v>
      </c>
      <c r="CS89">
        <v>0</v>
      </c>
      <c r="CT89">
        <v>0</v>
      </c>
      <c r="CU89">
        <v>0</v>
      </c>
      <c r="CV89">
        <v>0</v>
      </c>
      <c r="CW89">
        <v>0</v>
      </c>
      <c r="CX89">
        <v>0</v>
      </c>
      <c r="CY89">
        <v>270</v>
      </c>
      <c r="CZ89">
        <v>2.8149999999999999</v>
      </c>
      <c r="DA89">
        <v>8.4000000000000005E-2</v>
      </c>
      <c r="DB89">
        <v>267</v>
      </c>
      <c r="DC89">
        <v>9.3629999999999995</v>
      </c>
      <c r="DD89">
        <v>7.3999999999999996E-2</v>
      </c>
      <c r="DE89">
        <v>298</v>
      </c>
      <c r="DF89">
        <v>0.45</v>
      </c>
      <c r="DG89">
        <v>6.0000000000000001E-3</v>
      </c>
    </row>
    <row r="90" spans="1:111" x14ac:dyDescent="0.25">
      <c r="A90">
        <v>2010.0419999999999</v>
      </c>
      <c r="B90">
        <v>1</v>
      </c>
      <c r="C90">
        <v>2010</v>
      </c>
      <c r="D90">
        <v>198</v>
      </c>
      <c r="E90">
        <v>50.365000000000002</v>
      </c>
      <c r="F90">
        <v>0.29099999999999998</v>
      </c>
      <c r="G90">
        <v>215</v>
      </c>
      <c r="H90">
        <v>191.041</v>
      </c>
      <c r="I90">
        <v>0.747</v>
      </c>
      <c r="J90">
        <v>220</v>
      </c>
      <c r="K90">
        <v>18.876999999999999</v>
      </c>
      <c r="L90">
        <v>0.09</v>
      </c>
      <c r="M90">
        <v>222</v>
      </c>
      <c r="N90">
        <v>19.166</v>
      </c>
      <c r="O90">
        <v>8.8999999999999996E-2</v>
      </c>
      <c r="P90">
        <v>149</v>
      </c>
      <c r="Q90">
        <v>497.88</v>
      </c>
      <c r="R90">
        <v>6.3869999999999996</v>
      </c>
      <c r="S90">
        <v>160</v>
      </c>
      <c r="T90">
        <v>6.48</v>
      </c>
      <c r="U90">
        <v>0.11700000000000001</v>
      </c>
      <c r="V90">
        <v>0</v>
      </c>
      <c r="W90">
        <v>0</v>
      </c>
      <c r="X90">
        <v>0</v>
      </c>
      <c r="Y90">
        <v>230</v>
      </c>
      <c r="Z90">
        <v>3.1880000000000002</v>
      </c>
      <c r="AA90">
        <v>4.8000000000000001E-2</v>
      </c>
      <c r="AB90">
        <v>228</v>
      </c>
      <c r="AC90">
        <v>3.7330000000000001</v>
      </c>
      <c r="AD90">
        <v>6.3E-2</v>
      </c>
      <c r="AE90">
        <v>227</v>
      </c>
      <c r="AF90">
        <v>9.3119999999999994</v>
      </c>
      <c r="AG90">
        <v>0.20399999999999999</v>
      </c>
      <c r="AH90">
        <v>0</v>
      </c>
      <c r="AI90">
        <v>0</v>
      </c>
      <c r="AJ90">
        <v>0</v>
      </c>
      <c r="AK90">
        <v>198</v>
      </c>
      <c r="AL90">
        <v>0.29699999999999999</v>
      </c>
      <c r="AM90">
        <v>1.7000000000000001E-2</v>
      </c>
      <c r="AN90">
        <v>189</v>
      </c>
      <c r="AO90">
        <v>75.59</v>
      </c>
      <c r="AP90">
        <v>0.14599999999999999</v>
      </c>
      <c r="AQ90">
        <v>232</v>
      </c>
      <c r="AR90">
        <v>8.202</v>
      </c>
      <c r="AS90">
        <v>0.109</v>
      </c>
      <c r="AT90">
        <v>0</v>
      </c>
      <c r="AU90">
        <v>0</v>
      </c>
      <c r="AV90">
        <v>0</v>
      </c>
      <c r="AW90">
        <v>217</v>
      </c>
      <c r="AX90">
        <v>6.6520000000000001</v>
      </c>
      <c r="AY90">
        <v>3.2000000000000001E-2</v>
      </c>
      <c r="AZ90">
        <v>231</v>
      </c>
      <c r="BA90">
        <v>0.47199999999999998</v>
      </c>
      <c r="BB90">
        <v>2.4E-2</v>
      </c>
      <c r="BC90">
        <v>225</v>
      </c>
      <c r="BD90">
        <v>1.5109999999999999</v>
      </c>
      <c r="BE90">
        <v>2.1999999999999999E-2</v>
      </c>
      <c r="BF90">
        <v>211</v>
      </c>
      <c r="BG90">
        <v>7.3550000000000004</v>
      </c>
      <c r="BH90">
        <v>9.1999999999999998E-2</v>
      </c>
      <c r="BI90">
        <v>234</v>
      </c>
      <c r="BJ90">
        <v>22.375</v>
      </c>
      <c r="BK90">
        <v>0.158</v>
      </c>
      <c r="BL90">
        <v>227</v>
      </c>
      <c r="BM90">
        <v>3.9849999999999999</v>
      </c>
      <c r="BN90">
        <v>3.5000000000000003E-2</v>
      </c>
      <c r="BO90">
        <v>231</v>
      </c>
      <c r="BP90">
        <v>0.51700000000000002</v>
      </c>
      <c r="BQ90">
        <v>2.3E-2</v>
      </c>
      <c r="BR90">
        <v>111</v>
      </c>
      <c r="BS90">
        <v>77.542000000000002</v>
      </c>
      <c r="BT90">
        <v>9.4E-2</v>
      </c>
      <c r="BU90">
        <v>230</v>
      </c>
      <c r="BV90">
        <v>0.56000000000000005</v>
      </c>
      <c r="BW90">
        <v>0.01</v>
      </c>
      <c r="BX90">
        <v>233</v>
      </c>
      <c r="BY90">
        <v>1.052</v>
      </c>
      <c r="BZ90">
        <v>3.6999999999999998E-2</v>
      </c>
      <c r="CA90">
        <v>227</v>
      </c>
      <c r="CB90">
        <v>7.8E-2</v>
      </c>
      <c r="CC90">
        <v>7.0000000000000001E-3</v>
      </c>
      <c r="CD90">
        <v>227</v>
      </c>
      <c r="CE90">
        <v>8.3840000000000003</v>
      </c>
      <c r="CF90">
        <v>7.3999999999999996E-2</v>
      </c>
      <c r="CG90">
        <v>217</v>
      </c>
      <c r="CH90">
        <v>16.427</v>
      </c>
      <c r="CI90">
        <v>5.8999999999999997E-2</v>
      </c>
      <c r="CJ90">
        <v>0</v>
      </c>
      <c r="CK90">
        <v>0</v>
      </c>
      <c r="CL90">
        <v>0</v>
      </c>
      <c r="CM90">
        <v>0</v>
      </c>
      <c r="CN90">
        <v>0</v>
      </c>
      <c r="CO90">
        <v>0</v>
      </c>
      <c r="CP90">
        <v>0</v>
      </c>
      <c r="CQ90">
        <v>0</v>
      </c>
      <c r="CR90">
        <v>0</v>
      </c>
      <c r="CS90">
        <v>0</v>
      </c>
      <c r="CT90">
        <v>0</v>
      </c>
      <c r="CU90">
        <v>0</v>
      </c>
      <c r="CV90">
        <v>0</v>
      </c>
      <c r="CW90">
        <v>0</v>
      </c>
      <c r="CX90">
        <v>0</v>
      </c>
      <c r="CY90">
        <v>228</v>
      </c>
      <c r="CZ90">
        <v>2.7959999999999998</v>
      </c>
      <c r="DA90">
        <v>7.0000000000000007E-2</v>
      </c>
      <c r="DB90">
        <v>212</v>
      </c>
      <c r="DC90">
        <v>9.42</v>
      </c>
      <c r="DD90">
        <v>8.5999999999999993E-2</v>
      </c>
      <c r="DE90">
        <v>232</v>
      </c>
      <c r="DF90">
        <v>0.44900000000000001</v>
      </c>
      <c r="DG90">
        <v>6.0000000000000001E-3</v>
      </c>
    </row>
    <row r="91" spans="1:111" x14ac:dyDescent="0.25">
      <c r="A91">
        <v>2010.125</v>
      </c>
      <c r="B91">
        <v>2</v>
      </c>
      <c r="C91">
        <v>2010</v>
      </c>
      <c r="D91">
        <v>13</v>
      </c>
      <c r="E91">
        <v>51.201000000000001</v>
      </c>
      <c r="F91">
        <v>0.18</v>
      </c>
      <c r="G91">
        <v>16</v>
      </c>
      <c r="H91">
        <v>191.85599999999999</v>
      </c>
      <c r="I91">
        <v>0.879</v>
      </c>
      <c r="J91">
        <v>13</v>
      </c>
      <c r="K91">
        <v>18.838999999999999</v>
      </c>
      <c r="L91">
        <v>8.4000000000000005E-2</v>
      </c>
      <c r="M91">
        <v>15</v>
      </c>
      <c r="N91">
        <v>19.236999999999998</v>
      </c>
      <c r="O91">
        <v>7.0999999999999994E-2</v>
      </c>
      <c r="P91">
        <v>0</v>
      </c>
      <c r="Q91">
        <v>0</v>
      </c>
      <c r="R91">
        <v>0</v>
      </c>
      <c r="S91">
        <v>0</v>
      </c>
      <c r="T91">
        <v>0</v>
      </c>
      <c r="U91">
        <v>0</v>
      </c>
      <c r="V91">
        <v>0</v>
      </c>
      <c r="W91">
        <v>0</v>
      </c>
      <c r="X91">
        <v>0</v>
      </c>
      <c r="Y91">
        <v>16</v>
      </c>
      <c r="Z91">
        <v>3.2210000000000001</v>
      </c>
      <c r="AA91">
        <v>3.9E-2</v>
      </c>
      <c r="AB91">
        <v>16</v>
      </c>
      <c r="AC91">
        <v>3.6589999999999998</v>
      </c>
      <c r="AD91">
        <v>5.8000000000000003E-2</v>
      </c>
      <c r="AE91">
        <v>16</v>
      </c>
      <c r="AF91">
        <v>9.0500000000000007</v>
      </c>
      <c r="AG91">
        <v>0.2</v>
      </c>
      <c r="AH91">
        <v>0</v>
      </c>
      <c r="AI91">
        <v>0</v>
      </c>
      <c r="AJ91">
        <v>0</v>
      </c>
      <c r="AK91">
        <v>12</v>
      </c>
      <c r="AL91">
        <v>0.29399999999999998</v>
      </c>
      <c r="AM91">
        <v>1.0999999999999999E-2</v>
      </c>
      <c r="AN91">
        <v>7</v>
      </c>
      <c r="AO91">
        <v>75.587999999999994</v>
      </c>
      <c r="AP91">
        <v>5.2999999999999999E-2</v>
      </c>
      <c r="AQ91">
        <v>16</v>
      </c>
      <c r="AR91">
        <v>7.9660000000000002</v>
      </c>
      <c r="AS91">
        <v>7.4999999999999997E-2</v>
      </c>
      <c r="AT91">
        <v>0</v>
      </c>
      <c r="AU91">
        <v>0</v>
      </c>
      <c r="AV91">
        <v>0</v>
      </c>
      <c r="AW91">
        <v>15</v>
      </c>
      <c r="AX91">
        <v>6.718</v>
      </c>
      <c r="AY91">
        <v>2.5000000000000001E-2</v>
      </c>
      <c r="AZ91">
        <v>16</v>
      </c>
      <c r="BA91">
        <v>0.47099999999999997</v>
      </c>
      <c r="BB91">
        <v>2.1999999999999999E-2</v>
      </c>
      <c r="BC91">
        <v>16</v>
      </c>
      <c r="BD91">
        <v>1.526</v>
      </c>
      <c r="BE91">
        <v>1.2999999999999999E-2</v>
      </c>
      <c r="BF91">
        <v>15</v>
      </c>
      <c r="BG91">
        <v>7.5679999999999996</v>
      </c>
      <c r="BH91">
        <v>5.3999999999999999E-2</v>
      </c>
      <c r="BI91">
        <v>16</v>
      </c>
      <c r="BJ91">
        <v>22.439</v>
      </c>
      <c r="BK91">
        <v>0.124</v>
      </c>
      <c r="BL91">
        <v>16</v>
      </c>
      <c r="BM91">
        <v>4.0250000000000004</v>
      </c>
      <c r="BN91">
        <v>3.4000000000000002E-2</v>
      </c>
      <c r="BO91">
        <v>16</v>
      </c>
      <c r="BP91">
        <v>0.51700000000000002</v>
      </c>
      <c r="BQ91">
        <v>2.3E-2</v>
      </c>
      <c r="BR91">
        <v>14</v>
      </c>
      <c r="BS91">
        <v>77.712000000000003</v>
      </c>
      <c r="BT91">
        <v>0.14399999999999999</v>
      </c>
      <c r="BU91">
        <v>16</v>
      </c>
      <c r="BV91">
        <v>0.57099999999999995</v>
      </c>
      <c r="BW91">
        <v>1.0999999999999999E-2</v>
      </c>
      <c r="BX91">
        <v>16</v>
      </c>
      <c r="BY91">
        <v>1.0569999999999999</v>
      </c>
      <c r="BZ91">
        <v>3.4000000000000002E-2</v>
      </c>
      <c r="CA91">
        <v>15</v>
      </c>
      <c r="CB91">
        <v>7.9000000000000001E-2</v>
      </c>
      <c r="CC91">
        <v>7.0000000000000001E-3</v>
      </c>
      <c r="CD91">
        <v>16</v>
      </c>
      <c r="CE91">
        <v>8.4320000000000004</v>
      </c>
      <c r="CF91">
        <v>8.5000000000000006E-2</v>
      </c>
      <c r="CG91">
        <v>13</v>
      </c>
      <c r="CH91">
        <v>16.471</v>
      </c>
      <c r="CI91">
        <v>0.04</v>
      </c>
      <c r="CJ91">
        <v>0</v>
      </c>
      <c r="CK91">
        <v>0</v>
      </c>
      <c r="CL91">
        <v>0</v>
      </c>
      <c r="CM91">
        <v>0</v>
      </c>
      <c r="CN91">
        <v>0</v>
      </c>
      <c r="CO91">
        <v>0</v>
      </c>
      <c r="CP91">
        <v>0</v>
      </c>
      <c r="CQ91">
        <v>0</v>
      </c>
      <c r="CR91">
        <v>0</v>
      </c>
      <c r="CS91">
        <v>0</v>
      </c>
      <c r="CT91">
        <v>0</v>
      </c>
      <c r="CU91">
        <v>0</v>
      </c>
      <c r="CV91">
        <v>0</v>
      </c>
      <c r="CW91">
        <v>0</v>
      </c>
      <c r="CX91">
        <v>0</v>
      </c>
      <c r="CY91">
        <v>16</v>
      </c>
      <c r="CZ91">
        <v>2.8690000000000002</v>
      </c>
      <c r="DA91">
        <v>0.08</v>
      </c>
      <c r="DB91">
        <v>15</v>
      </c>
      <c r="DC91">
        <v>9.58</v>
      </c>
      <c r="DD91">
        <v>7.8E-2</v>
      </c>
      <c r="DE91">
        <v>16</v>
      </c>
      <c r="DF91">
        <v>0.44600000000000001</v>
      </c>
      <c r="DG91">
        <v>7.0000000000000001E-3</v>
      </c>
    </row>
    <row r="92" spans="1:111" x14ac:dyDescent="0.25">
      <c r="A92">
        <v>2010.2080000000001</v>
      </c>
      <c r="B92">
        <v>3</v>
      </c>
      <c r="C92">
        <v>2010</v>
      </c>
      <c r="D92">
        <v>0</v>
      </c>
      <c r="E92">
        <v>0</v>
      </c>
      <c r="F92">
        <v>0</v>
      </c>
      <c r="G92">
        <v>0</v>
      </c>
      <c r="H92">
        <v>0</v>
      </c>
      <c r="I92">
        <v>0</v>
      </c>
      <c r="J92">
        <v>0</v>
      </c>
      <c r="K92">
        <v>0</v>
      </c>
      <c r="L92">
        <v>0</v>
      </c>
      <c r="M92">
        <v>0</v>
      </c>
      <c r="N92">
        <v>0</v>
      </c>
      <c r="O92">
        <v>0</v>
      </c>
      <c r="P92">
        <v>0</v>
      </c>
      <c r="Q92">
        <v>0</v>
      </c>
      <c r="R92">
        <v>0</v>
      </c>
      <c r="S92">
        <v>0</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c r="AO92">
        <v>0</v>
      </c>
      <c r="AP92">
        <v>0</v>
      </c>
      <c r="AQ92">
        <v>0</v>
      </c>
      <c r="AR92">
        <v>0</v>
      </c>
      <c r="AS92">
        <v>0</v>
      </c>
      <c r="AT92">
        <v>0</v>
      </c>
      <c r="AU92">
        <v>0</v>
      </c>
      <c r="AV92">
        <v>0</v>
      </c>
      <c r="AW92">
        <v>0</v>
      </c>
      <c r="AX92">
        <v>0</v>
      </c>
      <c r="AY92">
        <v>0</v>
      </c>
      <c r="AZ92">
        <v>0</v>
      </c>
      <c r="BA92">
        <v>0</v>
      </c>
      <c r="BB92">
        <v>0</v>
      </c>
      <c r="BC92">
        <v>0</v>
      </c>
      <c r="BD92">
        <v>0</v>
      </c>
      <c r="BE92">
        <v>0</v>
      </c>
      <c r="BF92">
        <v>0</v>
      </c>
      <c r="BG92">
        <v>0</v>
      </c>
      <c r="BH92">
        <v>0</v>
      </c>
      <c r="BI92">
        <v>0</v>
      </c>
      <c r="BJ92">
        <v>0</v>
      </c>
      <c r="BK92">
        <v>0</v>
      </c>
      <c r="BL92">
        <v>0</v>
      </c>
      <c r="BM92">
        <v>0</v>
      </c>
      <c r="BN92">
        <v>0</v>
      </c>
      <c r="BO92">
        <v>0</v>
      </c>
      <c r="BP92">
        <v>0</v>
      </c>
      <c r="BQ92">
        <v>0</v>
      </c>
      <c r="BR92">
        <v>0</v>
      </c>
      <c r="BS92">
        <v>0</v>
      </c>
      <c r="BT92">
        <v>0</v>
      </c>
      <c r="BU92">
        <v>0</v>
      </c>
      <c r="BV92">
        <v>0</v>
      </c>
      <c r="BW92">
        <v>0</v>
      </c>
      <c r="BX92">
        <v>0</v>
      </c>
      <c r="BY92">
        <v>0</v>
      </c>
      <c r="BZ92">
        <v>0</v>
      </c>
      <c r="CA92">
        <v>0</v>
      </c>
      <c r="CB92">
        <v>0</v>
      </c>
      <c r="CC92">
        <v>0</v>
      </c>
      <c r="CD92">
        <v>0</v>
      </c>
      <c r="CE92">
        <v>0</v>
      </c>
      <c r="CF92">
        <v>0</v>
      </c>
      <c r="CG92">
        <v>0</v>
      </c>
      <c r="CH92">
        <v>0</v>
      </c>
      <c r="CI92">
        <v>0</v>
      </c>
      <c r="CJ92">
        <v>0</v>
      </c>
      <c r="CK92">
        <v>0</v>
      </c>
      <c r="CL92">
        <v>0</v>
      </c>
      <c r="CM92">
        <v>0</v>
      </c>
      <c r="CN92">
        <v>0</v>
      </c>
      <c r="CO92">
        <v>0</v>
      </c>
      <c r="CP92">
        <v>0</v>
      </c>
      <c r="CQ92">
        <v>0</v>
      </c>
      <c r="CR92">
        <v>0</v>
      </c>
      <c r="CS92">
        <v>0</v>
      </c>
      <c r="CT92">
        <v>0</v>
      </c>
      <c r="CU92">
        <v>0</v>
      </c>
      <c r="CV92">
        <v>0</v>
      </c>
      <c r="CW92">
        <v>0</v>
      </c>
      <c r="CX92">
        <v>0</v>
      </c>
      <c r="CY92">
        <v>0</v>
      </c>
      <c r="CZ92">
        <v>0</v>
      </c>
      <c r="DA92">
        <v>0</v>
      </c>
      <c r="DB92">
        <v>0</v>
      </c>
      <c r="DC92">
        <v>0</v>
      </c>
      <c r="DD92">
        <v>0</v>
      </c>
      <c r="DE92">
        <v>0</v>
      </c>
      <c r="DF92">
        <v>0</v>
      </c>
      <c r="DG92">
        <v>0</v>
      </c>
    </row>
    <row r="93" spans="1:111" x14ac:dyDescent="0.25">
      <c r="A93">
        <v>2010.2919999999999</v>
      </c>
      <c r="B93">
        <v>4</v>
      </c>
      <c r="C93">
        <v>2010</v>
      </c>
      <c r="D93">
        <v>0</v>
      </c>
      <c r="E93">
        <v>0</v>
      </c>
      <c r="F93">
        <v>0</v>
      </c>
      <c r="G93">
        <v>0</v>
      </c>
      <c r="H93">
        <v>0</v>
      </c>
      <c r="I93">
        <v>0</v>
      </c>
      <c r="J93">
        <v>0</v>
      </c>
      <c r="K93">
        <v>0</v>
      </c>
      <c r="L93">
        <v>0</v>
      </c>
      <c r="M93">
        <v>0</v>
      </c>
      <c r="N93">
        <v>0</v>
      </c>
      <c r="O93">
        <v>0</v>
      </c>
      <c r="P93">
        <v>0</v>
      </c>
      <c r="Q93">
        <v>0</v>
      </c>
      <c r="R93">
        <v>0</v>
      </c>
      <c r="S93">
        <v>0</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c r="AO93">
        <v>0</v>
      </c>
      <c r="AP93">
        <v>0</v>
      </c>
      <c r="AQ93">
        <v>0</v>
      </c>
      <c r="AR93">
        <v>0</v>
      </c>
      <c r="AS93">
        <v>0</v>
      </c>
      <c r="AT93">
        <v>0</v>
      </c>
      <c r="AU93">
        <v>0</v>
      </c>
      <c r="AV93">
        <v>0</v>
      </c>
      <c r="AW93">
        <v>0</v>
      </c>
      <c r="AX93">
        <v>0</v>
      </c>
      <c r="AY93">
        <v>0</v>
      </c>
      <c r="AZ93">
        <v>0</v>
      </c>
      <c r="BA93">
        <v>0</v>
      </c>
      <c r="BB93">
        <v>0</v>
      </c>
      <c r="BC93">
        <v>0</v>
      </c>
      <c r="BD93">
        <v>0</v>
      </c>
      <c r="BE93">
        <v>0</v>
      </c>
      <c r="BF93">
        <v>0</v>
      </c>
      <c r="BG93">
        <v>0</v>
      </c>
      <c r="BH93">
        <v>0</v>
      </c>
      <c r="BI93">
        <v>0</v>
      </c>
      <c r="BJ93">
        <v>0</v>
      </c>
      <c r="BK93">
        <v>0</v>
      </c>
      <c r="BL93">
        <v>0</v>
      </c>
      <c r="BM93">
        <v>0</v>
      </c>
      <c r="BN93">
        <v>0</v>
      </c>
      <c r="BO93">
        <v>0</v>
      </c>
      <c r="BP93">
        <v>0</v>
      </c>
      <c r="BQ93">
        <v>0</v>
      </c>
      <c r="BR93">
        <v>0</v>
      </c>
      <c r="BS93">
        <v>0</v>
      </c>
      <c r="BT93">
        <v>0</v>
      </c>
      <c r="BU93">
        <v>0</v>
      </c>
      <c r="BV93">
        <v>0</v>
      </c>
      <c r="BW93">
        <v>0</v>
      </c>
      <c r="BX93">
        <v>0</v>
      </c>
      <c r="BY93">
        <v>0</v>
      </c>
      <c r="BZ93">
        <v>0</v>
      </c>
      <c r="CA93">
        <v>0</v>
      </c>
      <c r="CB93">
        <v>0</v>
      </c>
      <c r="CC93">
        <v>0</v>
      </c>
      <c r="CD93">
        <v>0</v>
      </c>
      <c r="CE93">
        <v>0</v>
      </c>
      <c r="CF93">
        <v>0</v>
      </c>
      <c r="CG93">
        <v>0</v>
      </c>
      <c r="CH93">
        <v>0</v>
      </c>
      <c r="CI93">
        <v>0</v>
      </c>
      <c r="CJ93">
        <v>0</v>
      </c>
      <c r="CK93">
        <v>0</v>
      </c>
      <c r="CL93">
        <v>0</v>
      </c>
      <c r="CM93">
        <v>0</v>
      </c>
      <c r="CN93">
        <v>0</v>
      </c>
      <c r="CO93">
        <v>0</v>
      </c>
      <c r="CP93">
        <v>0</v>
      </c>
      <c r="CQ93">
        <v>0</v>
      </c>
      <c r="CR93">
        <v>0</v>
      </c>
      <c r="CS93">
        <v>0</v>
      </c>
      <c r="CT93">
        <v>0</v>
      </c>
      <c r="CU93">
        <v>0</v>
      </c>
      <c r="CV93">
        <v>0</v>
      </c>
      <c r="CW93">
        <v>0</v>
      </c>
      <c r="CX93">
        <v>0</v>
      </c>
      <c r="CY93">
        <v>0</v>
      </c>
      <c r="CZ93">
        <v>0</v>
      </c>
      <c r="DA93">
        <v>0</v>
      </c>
      <c r="DB93">
        <v>0</v>
      </c>
      <c r="DC93">
        <v>0</v>
      </c>
      <c r="DD93">
        <v>0</v>
      </c>
      <c r="DE93">
        <v>0</v>
      </c>
      <c r="DF93">
        <v>0</v>
      </c>
      <c r="DG93">
        <v>0</v>
      </c>
    </row>
    <row r="94" spans="1:111" x14ac:dyDescent="0.25">
      <c r="A94">
        <v>2010.375</v>
      </c>
      <c r="B94">
        <v>5</v>
      </c>
      <c r="C94">
        <v>2010</v>
      </c>
      <c r="D94">
        <v>72</v>
      </c>
      <c r="E94">
        <v>52.838000000000001</v>
      </c>
      <c r="F94">
        <v>0.224</v>
      </c>
      <c r="G94">
        <v>67</v>
      </c>
      <c r="H94">
        <v>194.69399999999999</v>
      </c>
      <c r="I94">
        <v>0.60899999999999999</v>
      </c>
      <c r="J94">
        <v>48</v>
      </c>
      <c r="K94">
        <v>19.145</v>
      </c>
      <c r="L94">
        <v>0.13100000000000001</v>
      </c>
      <c r="M94">
        <v>61</v>
      </c>
      <c r="N94">
        <v>19.695</v>
      </c>
      <c r="O94">
        <v>9.5000000000000001E-2</v>
      </c>
      <c r="P94">
        <v>21</v>
      </c>
      <c r="Q94">
        <v>554.86099999999999</v>
      </c>
      <c r="R94">
        <v>9.9139999999999997</v>
      </c>
      <c r="S94">
        <v>67</v>
      </c>
      <c r="T94">
        <v>7.5540000000000003</v>
      </c>
      <c r="U94">
        <v>0.16500000000000001</v>
      </c>
      <c r="V94">
        <v>60</v>
      </c>
      <c r="W94">
        <v>4.1210000000000004</v>
      </c>
      <c r="X94">
        <v>1.4999999999999999E-2</v>
      </c>
      <c r="Y94">
        <v>105</v>
      </c>
      <c r="Z94">
        <v>3.1920000000000002</v>
      </c>
      <c r="AA94">
        <v>5.6000000000000001E-2</v>
      </c>
      <c r="AB94">
        <v>105</v>
      </c>
      <c r="AC94">
        <v>3.9590000000000001</v>
      </c>
      <c r="AD94">
        <v>7.5999999999999998E-2</v>
      </c>
      <c r="AE94">
        <v>48</v>
      </c>
      <c r="AF94">
        <v>11.599</v>
      </c>
      <c r="AG94">
        <v>0.24</v>
      </c>
      <c r="AH94">
        <v>0</v>
      </c>
      <c r="AI94">
        <v>0</v>
      </c>
      <c r="AJ94">
        <v>0</v>
      </c>
      <c r="AK94">
        <v>25</v>
      </c>
      <c r="AL94">
        <v>0.57499999999999996</v>
      </c>
      <c r="AM94">
        <v>0.02</v>
      </c>
      <c r="AN94">
        <v>49</v>
      </c>
      <c r="AO94">
        <v>75.277000000000001</v>
      </c>
      <c r="AP94">
        <v>0.11799999999999999</v>
      </c>
      <c r="AQ94">
        <v>48</v>
      </c>
      <c r="AR94">
        <v>7.6029999999999998</v>
      </c>
      <c r="AS94">
        <v>0.10299999999999999</v>
      </c>
      <c r="AT94">
        <v>0</v>
      </c>
      <c r="AU94">
        <v>0</v>
      </c>
      <c r="AV94">
        <v>0</v>
      </c>
      <c r="AW94">
        <v>154</v>
      </c>
      <c r="AX94">
        <v>6.7770000000000001</v>
      </c>
      <c r="AY94">
        <v>3.3000000000000002E-2</v>
      </c>
      <c r="AZ94">
        <v>50</v>
      </c>
      <c r="BA94">
        <v>0.502</v>
      </c>
      <c r="BB94">
        <v>1.9E-2</v>
      </c>
      <c r="BC94">
        <v>95</v>
      </c>
      <c r="BD94">
        <v>1.546</v>
      </c>
      <c r="BE94">
        <v>0.02</v>
      </c>
      <c r="BF94">
        <v>100</v>
      </c>
      <c r="BG94">
        <v>7.9020000000000001</v>
      </c>
      <c r="BH94">
        <v>7.3999999999999996E-2</v>
      </c>
      <c r="BI94">
        <v>155</v>
      </c>
      <c r="BJ94">
        <v>22.552</v>
      </c>
      <c r="BK94">
        <v>0.14799999999999999</v>
      </c>
      <c r="BL94">
        <v>157</v>
      </c>
      <c r="BM94">
        <v>4.0229999999999997</v>
      </c>
      <c r="BN94">
        <v>3.3000000000000002E-2</v>
      </c>
      <c r="BO94">
        <v>103</v>
      </c>
      <c r="BP94">
        <v>0.51900000000000002</v>
      </c>
      <c r="BQ94">
        <v>1.4E-2</v>
      </c>
      <c r="BR94">
        <v>131</v>
      </c>
      <c r="BS94">
        <v>77.804000000000002</v>
      </c>
      <c r="BT94">
        <v>9.7000000000000003E-2</v>
      </c>
      <c r="BU94">
        <v>71</v>
      </c>
      <c r="BV94">
        <v>0.59199999999999997</v>
      </c>
      <c r="BW94">
        <v>1.2999999999999999E-2</v>
      </c>
      <c r="BX94">
        <v>48</v>
      </c>
      <c r="BY94">
        <v>1.1160000000000001</v>
      </c>
      <c r="BZ94">
        <v>2.8000000000000001E-2</v>
      </c>
      <c r="CA94">
        <v>0</v>
      </c>
      <c r="CB94">
        <v>0</v>
      </c>
      <c r="CC94">
        <v>0</v>
      </c>
      <c r="CD94">
        <v>73</v>
      </c>
      <c r="CE94">
        <v>8.3889999999999993</v>
      </c>
      <c r="CF94">
        <v>4.5999999999999999E-2</v>
      </c>
      <c r="CG94">
        <v>59</v>
      </c>
      <c r="CH94">
        <v>16.446999999999999</v>
      </c>
      <c r="CI94">
        <v>0.04</v>
      </c>
      <c r="CJ94">
        <v>0</v>
      </c>
      <c r="CK94">
        <v>0</v>
      </c>
      <c r="CL94">
        <v>0</v>
      </c>
      <c r="CM94">
        <v>0</v>
      </c>
      <c r="CN94">
        <v>0</v>
      </c>
      <c r="CO94">
        <v>0</v>
      </c>
      <c r="CP94">
        <v>0</v>
      </c>
      <c r="CQ94">
        <v>0</v>
      </c>
      <c r="CR94">
        <v>0</v>
      </c>
      <c r="CS94">
        <v>0</v>
      </c>
      <c r="CT94">
        <v>0</v>
      </c>
      <c r="CU94">
        <v>0</v>
      </c>
      <c r="CV94">
        <v>0</v>
      </c>
      <c r="CW94">
        <v>0</v>
      </c>
      <c r="CX94">
        <v>0</v>
      </c>
      <c r="CY94">
        <v>157</v>
      </c>
      <c r="CZ94">
        <v>3.0649999999999999</v>
      </c>
      <c r="DA94">
        <v>0.11700000000000001</v>
      </c>
      <c r="DB94">
        <v>100</v>
      </c>
      <c r="DC94">
        <v>9.9489999999999998</v>
      </c>
      <c r="DD94">
        <v>0.11600000000000001</v>
      </c>
      <c r="DE94">
        <v>50</v>
      </c>
      <c r="DF94">
        <v>0.44400000000000001</v>
      </c>
      <c r="DG94">
        <v>6.0000000000000001E-3</v>
      </c>
    </row>
    <row r="95" spans="1:111" x14ac:dyDescent="0.25">
      <c r="A95">
        <v>2010.4580000000001</v>
      </c>
      <c r="B95">
        <v>6</v>
      </c>
      <c r="C95">
        <v>2010</v>
      </c>
      <c r="D95">
        <v>250</v>
      </c>
      <c r="E95">
        <v>52.871000000000002</v>
      </c>
      <c r="F95">
        <v>0.26500000000000001</v>
      </c>
      <c r="G95">
        <v>262</v>
      </c>
      <c r="H95">
        <v>195.095</v>
      </c>
      <c r="I95">
        <v>0.81599999999999995</v>
      </c>
      <c r="J95">
        <v>281</v>
      </c>
      <c r="K95">
        <v>19.216000000000001</v>
      </c>
      <c r="L95">
        <v>0.11899999999999999</v>
      </c>
      <c r="M95">
        <v>284</v>
      </c>
      <c r="N95">
        <v>19.719000000000001</v>
      </c>
      <c r="O95">
        <v>8.7999999999999995E-2</v>
      </c>
      <c r="P95">
        <v>182</v>
      </c>
      <c r="Q95">
        <v>526.90800000000002</v>
      </c>
      <c r="R95">
        <v>11.974</v>
      </c>
      <c r="S95">
        <v>263</v>
      </c>
      <c r="T95">
        <v>7.1109999999999998</v>
      </c>
      <c r="U95">
        <v>0.219</v>
      </c>
      <c r="V95">
        <v>278</v>
      </c>
      <c r="W95">
        <v>4.1070000000000002</v>
      </c>
      <c r="X95">
        <v>1.6E-2</v>
      </c>
      <c r="Y95">
        <v>288</v>
      </c>
      <c r="Z95">
        <v>3.1930000000000001</v>
      </c>
      <c r="AA95">
        <v>4.9000000000000002E-2</v>
      </c>
      <c r="AB95">
        <v>277</v>
      </c>
      <c r="AC95">
        <v>4.0119999999999996</v>
      </c>
      <c r="AD95">
        <v>6.7000000000000004E-2</v>
      </c>
      <c r="AE95">
        <v>257</v>
      </c>
      <c r="AF95">
        <v>11.615</v>
      </c>
      <c r="AG95">
        <v>0.42699999999999999</v>
      </c>
      <c r="AH95">
        <v>0</v>
      </c>
      <c r="AI95">
        <v>0</v>
      </c>
      <c r="AJ95">
        <v>0</v>
      </c>
      <c r="AK95">
        <v>154</v>
      </c>
      <c r="AL95">
        <v>0.58199999999999996</v>
      </c>
      <c r="AM95">
        <v>2.5999999999999999E-2</v>
      </c>
      <c r="AN95">
        <v>284</v>
      </c>
      <c r="AO95">
        <v>75.257000000000005</v>
      </c>
      <c r="AP95">
        <v>0.125</v>
      </c>
      <c r="AQ95">
        <v>287</v>
      </c>
      <c r="AR95">
        <v>7.5579999999999998</v>
      </c>
      <c r="AS95">
        <v>0.11899999999999999</v>
      </c>
      <c r="AT95">
        <v>0</v>
      </c>
      <c r="AU95">
        <v>0</v>
      </c>
      <c r="AV95">
        <v>0</v>
      </c>
      <c r="AW95">
        <v>286</v>
      </c>
      <c r="AX95">
        <v>6.7969999999999997</v>
      </c>
      <c r="AY95">
        <v>2.9000000000000001E-2</v>
      </c>
      <c r="AZ95">
        <v>280</v>
      </c>
      <c r="BA95">
        <v>0.498</v>
      </c>
      <c r="BB95">
        <v>2.1000000000000001E-2</v>
      </c>
      <c r="BC95">
        <v>278</v>
      </c>
      <c r="BD95">
        <v>1.538</v>
      </c>
      <c r="BE95">
        <v>2.1999999999999999E-2</v>
      </c>
      <c r="BF95">
        <v>249</v>
      </c>
      <c r="BG95">
        <v>7.9130000000000003</v>
      </c>
      <c r="BH95">
        <v>6.3E-2</v>
      </c>
      <c r="BI95">
        <v>288</v>
      </c>
      <c r="BJ95">
        <v>22.63</v>
      </c>
      <c r="BK95">
        <v>0.125</v>
      </c>
      <c r="BL95">
        <v>292</v>
      </c>
      <c r="BM95">
        <v>4.0289999999999999</v>
      </c>
      <c r="BN95">
        <v>3.1E-2</v>
      </c>
      <c r="BO95">
        <v>290</v>
      </c>
      <c r="BP95">
        <v>0.52400000000000002</v>
      </c>
      <c r="BQ95">
        <v>1.4999999999999999E-2</v>
      </c>
      <c r="BR95">
        <v>253</v>
      </c>
      <c r="BS95">
        <v>77.879000000000005</v>
      </c>
      <c r="BT95">
        <v>0.08</v>
      </c>
      <c r="BU95">
        <v>276</v>
      </c>
      <c r="BV95">
        <v>0.59699999999999998</v>
      </c>
      <c r="BW95">
        <v>1.4E-2</v>
      </c>
      <c r="BX95">
        <v>263</v>
      </c>
      <c r="BY95">
        <v>1.131</v>
      </c>
      <c r="BZ95">
        <v>3.1E-2</v>
      </c>
      <c r="CA95">
        <v>275</v>
      </c>
      <c r="CB95">
        <v>8.2000000000000003E-2</v>
      </c>
      <c r="CC95">
        <v>7.0000000000000001E-3</v>
      </c>
      <c r="CD95">
        <v>288</v>
      </c>
      <c r="CE95">
        <v>8.375</v>
      </c>
      <c r="CF95">
        <v>5.2999999999999999E-2</v>
      </c>
      <c r="CG95">
        <v>288</v>
      </c>
      <c r="CH95">
        <v>16.446000000000002</v>
      </c>
      <c r="CI95">
        <v>3.5999999999999997E-2</v>
      </c>
      <c r="CJ95">
        <v>0</v>
      </c>
      <c r="CK95">
        <v>0</v>
      </c>
      <c r="CL95">
        <v>0</v>
      </c>
      <c r="CM95">
        <v>0</v>
      </c>
      <c r="CN95">
        <v>0</v>
      </c>
      <c r="CO95">
        <v>0</v>
      </c>
      <c r="CP95">
        <v>0</v>
      </c>
      <c r="CQ95">
        <v>0</v>
      </c>
      <c r="CR95">
        <v>0</v>
      </c>
      <c r="CS95">
        <v>0</v>
      </c>
      <c r="CT95">
        <v>0</v>
      </c>
      <c r="CU95">
        <v>0</v>
      </c>
      <c r="CV95">
        <v>0</v>
      </c>
      <c r="CW95">
        <v>0</v>
      </c>
      <c r="CX95">
        <v>0</v>
      </c>
      <c r="CY95">
        <v>274</v>
      </c>
      <c r="CZ95">
        <v>3.149</v>
      </c>
      <c r="DA95">
        <v>0.109</v>
      </c>
      <c r="DB95">
        <v>252</v>
      </c>
      <c r="DC95">
        <v>9.9870000000000001</v>
      </c>
      <c r="DD95">
        <v>9.4E-2</v>
      </c>
      <c r="DE95">
        <v>285</v>
      </c>
      <c r="DF95">
        <v>0.44400000000000001</v>
      </c>
      <c r="DG95">
        <v>6.0000000000000001E-3</v>
      </c>
    </row>
    <row r="96" spans="1:111" x14ac:dyDescent="0.25">
      <c r="A96">
        <v>2010.5419999999999</v>
      </c>
      <c r="B96">
        <v>7</v>
      </c>
      <c r="C96">
        <v>2010</v>
      </c>
      <c r="D96">
        <v>74</v>
      </c>
      <c r="E96">
        <v>53.39</v>
      </c>
      <c r="F96">
        <v>0.224</v>
      </c>
      <c r="G96">
        <v>82</v>
      </c>
      <c r="H96">
        <v>196.126</v>
      </c>
      <c r="I96">
        <v>0.68300000000000005</v>
      </c>
      <c r="J96">
        <v>79</v>
      </c>
      <c r="K96">
        <v>19.324000000000002</v>
      </c>
      <c r="L96">
        <v>0.11</v>
      </c>
      <c r="M96">
        <v>81</v>
      </c>
      <c r="N96">
        <v>19.725999999999999</v>
      </c>
      <c r="O96">
        <v>8.3000000000000004E-2</v>
      </c>
      <c r="P96">
        <v>64</v>
      </c>
      <c r="Q96">
        <v>527.05200000000002</v>
      </c>
      <c r="R96">
        <v>6.8360000000000003</v>
      </c>
      <c r="S96">
        <v>79</v>
      </c>
      <c r="T96">
        <v>7.1219999999999999</v>
      </c>
      <c r="U96">
        <v>0.14699999999999999</v>
      </c>
      <c r="V96">
        <v>88</v>
      </c>
      <c r="W96">
        <v>4.101</v>
      </c>
      <c r="X96">
        <v>1.2999999999999999E-2</v>
      </c>
      <c r="Y96">
        <v>89</v>
      </c>
      <c r="Z96">
        <v>3.1989999999999998</v>
      </c>
      <c r="AA96">
        <v>4.8000000000000001E-2</v>
      </c>
      <c r="AB96">
        <v>81</v>
      </c>
      <c r="AC96">
        <v>4.1310000000000002</v>
      </c>
      <c r="AD96">
        <v>6.4000000000000001E-2</v>
      </c>
      <c r="AE96">
        <v>69</v>
      </c>
      <c r="AF96">
        <v>12.385</v>
      </c>
      <c r="AG96">
        <v>0.373</v>
      </c>
      <c r="AH96">
        <v>0</v>
      </c>
      <c r="AI96">
        <v>0</v>
      </c>
      <c r="AJ96">
        <v>0</v>
      </c>
      <c r="AK96">
        <v>36</v>
      </c>
      <c r="AL96">
        <v>0.69299999999999995</v>
      </c>
      <c r="AM96">
        <v>1.7999999999999999E-2</v>
      </c>
      <c r="AN96">
        <v>87</v>
      </c>
      <c r="AO96">
        <v>75.212999999999994</v>
      </c>
      <c r="AP96">
        <v>0.126</v>
      </c>
      <c r="AQ96">
        <v>88</v>
      </c>
      <c r="AR96">
        <v>7.45</v>
      </c>
      <c r="AS96">
        <v>0.114</v>
      </c>
      <c r="AT96">
        <v>0</v>
      </c>
      <c r="AU96">
        <v>0</v>
      </c>
      <c r="AV96">
        <v>0</v>
      </c>
      <c r="AW96">
        <v>80</v>
      </c>
      <c r="AX96">
        <v>6.8230000000000004</v>
      </c>
      <c r="AY96">
        <v>2.5999999999999999E-2</v>
      </c>
      <c r="AZ96">
        <v>86</v>
      </c>
      <c r="BA96">
        <v>0.5</v>
      </c>
      <c r="BB96">
        <v>2.1000000000000001E-2</v>
      </c>
      <c r="BC96">
        <v>80</v>
      </c>
      <c r="BD96">
        <v>1.538</v>
      </c>
      <c r="BE96">
        <v>2.4E-2</v>
      </c>
      <c r="BF96">
        <v>78</v>
      </c>
      <c r="BG96">
        <v>8.0190000000000001</v>
      </c>
      <c r="BH96">
        <v>0.05</v>
      </c>
      <c r="BI96">
        <v>82</v>
      </c>
      <c r="BJ96">
        <v>22.704000000000001</v>
      </c>
      <c r="BK96">
        <v>0.123</v>
      </c>
      <c r="BL96">
        <v>86</v>
      </c>
      <c r="BM96">
        <v>4.0279999999999996</v>
      </c>
      <c r="BN96">
        <v>3.2000000000000001E-2</v>
      </c>
      <c r="BO96">
        <v>90</v>
      </c>
      <c r="BP96">
        <v>0.52800000000000002</v>
      </c>
      <c r="BQ96">
        <v>1.4999999999999999E-2</v>
      </c>
      <c r="BR96">
        <v>70</v>
      </c>
      <c r="BS96">
        <v>77.894000000000005</v>
      </c>
      <c r="BT96">
        <v>7.3999999999999996E-2</v>
      </c>
      <c r="BU96">
        <v>84</v>
      </c>
      <c r="BV96">
        <v>0.60799999999999998</v>
      </c>
      <c r="BW96">
        <v>1.2E-2</v>
      </c>
      <c r="BX96">
        <v>90</v>
      </c>
      <c r="BY96">
        <v>1.1539999999999999</v>
      </c>
      <c r="BZ96">
        <v>2.9000000000000001E-2</v>
      </c>
      <c r="CA96">
        <v>87</v>
      </c>
      <c r="CB96">
        <v>8.2000000000000003E-2</v>
      </c>
      <c r="CC96">
        <v>6.0000000000000001E-3</v>
      </c>
      <c r="CD96">
        <v>87</v>
      </c>
      <c r="CE96">
        <v>8.3569999999999993</v>
      </c>
      <c r="CF96">
        <v>5.0999999999999997E-2</v>
      </c>
      <c r="CG96">
        <v>91</v>
      </c>
      <c r="CH96">
        <v>16.422000000000001</v>
      </c>
      <c r="CI96">
        <v>3.1E-2</v>
      </c>
      <c r="CJ96">
        <v>88</v>
      </c>
      <c r="CK96">
        <v>0.18099999999999999</v>
      </c>
      <c r="CL96">
        <v>1.7000000000000001E-2</v>
      </c>
      <c r="CM96">
        <v>0</v>
      </c>
      <c r="CN96">
        <v>0</v>
      </c>
      <c r="CO96">
        <v>0</v>
      </c>
      <c r="CP96">
        <v>0</v>
      </c>
      <c r="CQ96">
        <v>0</v>
      </c>
      <c r="CR96">
        <v>0</v>
      </c>
      <c r="CS96">
        <v>0</v>
      </c>
      <c r="CT96">
        <v>0</v>
      </c>
      <c r="CU96">
        <v>0</v>
      </c>
      <c r="CV96">
        <v>0</v>
      </c>
      <c r="CW96">
        <v>0</v>
      </c>
      <c r="CX96">
        <v>0</v>
      </c>
      <c r="CY96">
        <v>86</v>
      </c>
      <c r="CZ96">
        <v>3.26</v>
      </c>
      <c r="DA96">
        <v>9.0999999999999998E-2</v>
      </c>
      <c r="DB96">
        <v>85</v>
      </c>
      <c r="DC96">
        <v>10.122</v>
      </c>
      <c r="DD96">
        <v>7.8E-2</v>
      </c>
      <c r="DE96">
        <v>88</v>
      </c>
      <c r="DF96">
        <v>0.44600000000000001</v>
      </c>
      <c r="DG96">
        <v>7.0000000000000001E-3</v>
      </c>
    </row>
    <row r="97" spans="1:111" x14ac:dyDescent="0.25">
      <c r="A97">
        <v>2010.625</v>
      </c>
      <c r="B97">
        <v>8</v>
      </c>
      <c r="C97">
        <v>2010</v>
      </c>
      <c r="D97">
        <v>85</v>
      </c>
      <c r="E97">
        <v>54.052999999999997</v>
      </c>
      <c r="F97">
        <v>0.22500000000000001</v>
      </c>
      <c r="G97">
        <v>100</v>
      </c>
      <c r="H97">
        <v>197.43899999999999</v>
      </c>
      <c r="I97">
        <v>0.58599999999999997</v>
      </c>
      <c r="J97">
        <v>111</v>
      </c>
      <c r="K97">
        <v>19.446999999999999</v>
      </c>
      <c r="L97">
        <v>0.107</v>
      </c>
      <c r="M97">
        <v>122</v>
      </c>
      <c r="N97">
        <v>19.798999999999999</v>
      </c>
      <c r="O97">
        <v>7.9000000000000001E-2</v>
      </c>
      <c r="P97">
        <v>63</v>
      </c>
      <c r="Q97">
        <v>524.26700000000005</v>
      </c>
      <c r="R97">
        <v>4.468</v>
      </c>
      <c r="S97">
        <v>81</v>
      </c>
      <c r="T97">
        <v>6.7930000000000001</v>
      </c>
      <c r="U97">
        <v>0.16600000000000001</v>
      </c>
      <c r="V97">
        <v>123</v>
      </c>
      <c r="W97">
        <v>4.0999999999999996</v>
      </c>
      <c r="X97">
        <v>1.2999999999999999E-2</v>
      </c>
      <c r="Y97">
        <v>123</v>
      </c>
      <c r="Z97">
        <v>3.2029999999999998</v>
      </c>
      <c r="AA97">
        <v>5.0999999999999997E-2</v>
      </c>
      <c r="AB97">
        <v>102</v>
      </c>
      <c r="AC97">
        <v>4.2850000000000001</v>
      </c>
      <c r="AD97">
        <v>6.0999999999999999E-2</v>
      </c>
      <c r="AE97">
        <v>93</v>
      </c>
      <c r="AF97">
        <v>12.898999999999999</v>
      </c>
      <c r="AG97">
        <v>0.252</v>
      </c>
      <c r="AH97">
        <v>0</v>
      </c>
      <c r="AI97">
        <v>0</v>
      </c>
      <c r="AJ97">
        <v>0</v>
      </c>
      <c r="AK97">
        <v>102</v>
      </c>
      <c r="AL97">
        <v>0.754</v>
      </c>
      <c r="AM97">
        <v>1.4999999999999999E-2</v>
      </c>
      <c r="AN97">
        <v>123</v>
      </c>
      <c r="AO97">
        <v>75.141000000000005</v>
      </c>
      <c r="AP97">
        <v>0.126</v>
      </c>
      <c r="AQ97">
        <v>123</v>
      </c>
      <c r="AR97">
        <v>7.3419999999999996</v>
      </c>
      <c r="AS97">
        <v>0.11700000000000001</v>
      </c>
      <c r="AT97">
        <v>0</v>
      </c>
      <c r="AU97">
        <v>0</v>
      </c>
      <c r="AV97">
        <v>0</v>
      </c>
      <c r="AW97">
        <v>114</v>
      </c>
      <c r="AX97">
        <v>6.8529999999999998</v>
      </c>
      <c r="AY97">
        <v>3.1E-2</v>
      </c>
      <c r="AZ97">
        <v>121</v>
      </c>
      <c r="BA97">
        <v>0.50800000000000001</v>
      </c>
      <c r="BB97">
        <v>2.1999999999999999E-2</v>
      </c>
      <c r="BC97">
        <v>122</v>
      </c>
      <c r="BD97">
        <v>1.546</v>
      </c>
      <c r="BE97">
        <v>2.3E-2</v>
      </c>
      <c r="BF97">
        <v>96</v>
      </c>
      <c r="BG97">
        <v>8.1750000000000007</v>
      </c>
      <c r="BH97">
        <v>5.8999999999999997E-2</v>
      </c>
      <c r="BI97">
        <v>121</v>
      </c>
      <c r="BJ97">
        <v>22.771000000000001</v>
      </c>
      <c r="BK97">
        <v>0.11899999999999999</v>
      </c>
      <c r="BL97">
        <v>123</v>
      </c>
      <c r="BM97">
        <v>4.0449999999999999</v>
      </c>
      <c r="BN97">
        <v>3.2000000000000001E-2</v>
      </c>
      <c r="BO97">
        <v>123</v>
      </c>
      <c r="BP97">
        <v>0.52900000000000003</v>
      </c>
      <c r="BQ97">
        <v>1.2999999999999999E-2</v>
      </c>
      <c r="BR97">
        <v>115</v>
      </c>
      <c r="BS97">
        <v>77.95</v>
      </c>
      <c r="BT97">
        <v>7.2999999999999995E-2</v>
      </c>
      <c r="BU97">
        <v>120</v>
      </c>
      <c r="BV97">
        <v>0.62</v>
      </c>
      <c r="BW97">
        <v>0.01</v>
      </c>
      <c r="BX97">
        <v>122</v>
      </c>
      <c r="BY97">
        <v>1.17</v>
      </c>
      <c r="BZ97">
        <v>2.7E-2</v>
      </c>
      <c r="CA97">
        <v>117</v>
      </c>
      <c r="CB97">
        <v>8.2000000000000003E-2</v>
      </c>
      <c r="CC97">
        <v>6.0000000000000001E-3</v>
      </c>
      <c r="CD97">
        <v>124</v>
      </c>
      <c r="CE97">
        <v>8.359</v>
      </c>
      <c r="CF97">
        <v>4.8000000000000001E-2</v>
      </c>
      <c r="CG97">
        <v>118</v>
      </c>
      <c r="CH97">
        <v>16.414999999999999</v>
      </c>
      <c r="CI97">
        <v>3.4000000000000002E-2</v>
      </c>
      <c r="CJ97">
        <v>117</v>
      </c>
      <c r="CK97">
        <v>0.18099999999999999</v>
      </c>
      <c r="CL97">
        <v>1.9E-2</v>
      </c>
      <c r="CM97">
        <v>0</v>
      </c>
      <c r="CN97">
        <v>0</v>
      </c>
      <c r="CO97">
        <v>0</v>
      </c>
      <c r="CP97">
        <v>0</v>
      </c>
      <c r="CQ97">
        <v>0</v>
      </c>
      <c r="CR97">
        <v>0</v>
      </c>
      <c r="CS97">
        <v>0</v>
      </c>
      <c r="CT97">
        <v>0</v>
      </c>
      <c r="CU97">
        <v>0</v>
      </c>
      <c r="CV97">
        <v>0</v>
      </c>
      <c r="CW97">
        <v>0</v>
      </c>
      <c r="CX97">
        <v>0</v>
      </c>
      <c r="CY97">
        <v>112</v>
      </c>
      <c r="CZ97">
        <v>3.37</v>
      </c>
      <c r="DA97">
        <v>9.5000000000000001E-2</v>
      </c>
      <c r="DB97">
        <v>108</v>
      </c>
      <c r="DC97">
        <v>10.265000000000001</v>
      </c>
      <c r="DD97">
        <v>9.6000000000000002E-2</v>
      </c>
      <c r="DE97">
        <v>123</v>
      </c>
      <c r="DF97">
        <v>0.44500000000000001</v>
      </c>
      <c r="DG97">
        <v>6.0000000000000001E-3</v>
      </c>
    </row>
    <row r="98" spans="1:111" x14ac:dyDescent="0.25">
      <c r="A98">
        <v>2010.7080000000001</v>
      </c>
      <c r="B98">
        <v>9</v>
      </c>
      <c r="C98">
        <v>2010</v>
      </c>
      <c r="D98">
        <v>258</v>
      </c>
      <c r="E98">
        <v>54.463000000000001</v>
      </c>
      <c r="F98">
        <v>0.22</v>
      </c>
      <c r="G98">
        <v>280</v>
      </c>
      <c r="H98">
        <v>197.916</v>
      </c>
      <c r="I98">
        <v>0.65900000000000003</v>
      </c>
      <c r="J98">
        <v>286</v>
      </c>
      <c r="K98">
        <v>19.481999999999999</v>
      </c>
      <c r="L98">
        <v>9.6000000000000002E-2</v>
      </c>
      <c r="M98">
        <v>290</v>
      </c>
      <c r="N98">
        <v>19.849</v>
      </c>
      <c r="O98">
        <v>9.6000000000000002E-2</v>
      </c>
      <c r="P98">
        <v>167</v>
      </c>
      <c r="Q98">
        <v>519.47500000000002</v>
      </c>
      <c r="R98">
        <v>3.6240000000000001</v>
      </c>
      <c r="S98">
        <v>200</v>
      </c>
      <c r="T98">
        <v>6.5910000000000002</v>
      </c>
      <c r="U98">
        <v>0.128</v>
      </c>
      <c r="V98">
        <v>294</v>
      </c>
      <c r="W98">
        <v>4.0970000000000004</v>
      </c>
      <c r="X98">
        <v>1.4E-2</v>
      </c>
      <c r="Y98">
        <v>299</v>
      </c>
      <c r="Z98">
        <v>3.1930000000000001</v>
      </c>
      <c r="AA98">
        <v>5.0999999999999997E-2</v>
      </c>
      <c r="AB98">
        <v>292</v>
      </c>
      <c r="AC98">
        <v>4.3220000000000001</v>
      </c>
      <c r="AD98">
        <v>5.8000000000000003E-2</v>
      </c>
      <c r="AE98">
        <v>280</v>
      </c>
      <c r="AF98">
        <v>12.983000000000001</v>
      </c>
      <c r="AG98">
        <v>0.22500000000000001</v>
      </c>
      <c r="AH98">
        <v>0</v>
      </c>
      <c r="AI98">
        <v>0</v>
      </c>
      <c r="AJ98">
        <v>0</v>
      </c>
      <c r="AK98">
        <v>268</v>
      </c>
      <c r="AL98">
        <v>0.71799999999999997</v>
      </c>
      <c r="AM98">
        <v>3.1E-2</v>
      </c>
      <c r="AN98">
        <v>287</v>
      </c>
      <c r="AO98">
        <v>75.286000000000001</v>
      </c>
      <c r="AP98">
        <v>0.156</v>
      </c>
      <c r="AQ98">
        <v>300</v>
      </c>
      <c r="AR98">
        <v>7.2679999999999998</v>
      </c>
      <c r="AS98">
        <v>0.11600000000000001</v>
      </c>
      <c r="AT98">
        <v>0</v>
      </c>
      <c r="AU98">
        <v>0</v>
      </c>
      <c r="AV98">
        <v>0</v>
      </c>
      <c r="AW98">
        <v>292</v>
      </c>
      <c r="AX98">
        <v>6.87</v>
      </c>
      <c r="AY98">
        <v>3.2000000000000001E-2</v>
      </c>
      <c r="AZ98">
        <v>300</v>
      </c>
      <c r="BA98">
        <v>0.51400000000000001</v>
      </c>
      <c r="BB98">
        <v>2.3E-2</v>
      </c>
      <c r="BC98">
        <v>297</v>
      </c>
      <c r="BD98">
        <v>1.5469999999999999</v>
      </c>
      <c r="BE98">
        <v>2.3E-2</v>
      </c>
      <c r="BF98">
        <v>271</v>
      </c>
      <c r="BG98">
        <v>8.2690000000000001</v>
      </c>
      <c r="BH98">
        <v>5.7000000000000002E-2</v>
      </c>
      <c r="BI98">
        <v>296</v>
      </c>
      <c r="BJ98">
        <v>22.835000000000001</v>
      </c>
      <c r="BK98">
        <v>0.11899999999999999</v>
      </c>
      <c r="BL98">
        <v>299</v>
      </c>
      <c r="BM98">
        <v>4.0469999999999997</v>
      </c>
      <c r="BN98">
        <v>3.2000000000000001E-2</v>
      </c>
      <c r="BO98">
        <v>298</v>
      </c>
      <c r="BP98">
        <v>0.52700000000000002</v>
      </c>
      <c r="BQ98">
        <v>1.4999999999999999E-2</v>
      </c>
      <c r="BR98">
        <v>284</v>
      </c>
      <c r="BS98">
        <v>78.003</v>
      </c>
      <c r="BT98">
        <v>8.3000000000000004E-2</v>
      </c>
      <c r="BU98">
        <v>295</v>
      </c>
      <c r="BV98">
        <v>0.621</v>
      </c>
      <c r="BW98">
        <v>1.2999999999999999E-2</v>
      </c>
      <c r="BX98">
        <v>300</v>
      </c>
      <c r="BY98">
        <v>1.167</v>
      </c>
      <c r="BZ98">
        <v>3.2000000000000001E-2</v>
      </c>
      <c r="CA98">
        <v>290</v>
      </c>
      <c r="CB98">
        <v>8.2000000000000003E-2</v>
      </c>
      <c r="CC98">
        <v>6.0000000000000001E-3</v>
      </c>
      <c r="CD98">
        <v>301</v>
      </c>
      <c r="CE98">
        <v>8.3770000000000007</v>
      </c>
      <c r="CF98">
        <v>0.05</v>
      </c>
      <c r="CG98">
        <v>297</v>
      </c>
      <c r="CH98">
        <v>16.398</v>
      </c>
      <c r="CI98">
        <v>3.5999999999999997E-2</v>
      </c>
      <c r="CJ98">
        <v>278</v>
      </c>
      <c r="CK98">
        <v>0.184</v>
      </c>
      <c r="CL98">
        <v>2.1999999999999999E-2</v>
      </c>
      <c r="CM98">
        <v>0</v>
      </c>
      <c r="CN98">
        <v>0</v>
      </c>
      <c r="CO98">
        <v>0</v>
      </c>
      <c r="CP98">
        <v>0</v>
      </c>
      <c r="CQ98">
        <v>0</v>
      </c>
      <c r="CR98">
        <v>0</v>
      </c>
      <c r="CS98">
        <v>0</v>
      </c>
      <c r="CT98">
        <v>0</v>
      </c>
      <c r="CU98">
        <v>0</v>
      </c>
      <c r="CV98">
        <v>0</v>
      </c>
      <c r="CW98">
        <v>0</v>
      </c>
      <c r="CX98">
        <v>0</v>
      </c>
      <c r="CY98">
        <v>294</v>
      </c>
      <c r="CZ98">
        <v>3.3660000000000001</v>
      </c>
      <c r="DA98">
        <v>9.0999999999999998E-2</v>
      </c>
      <c r="DB98">
        <v>285</v>
      </c>
      <c r="DC98">
        <v>10.342000000000001</v>
      </c>
      <c r="DD98">
        <v>8.7999999999999995E-2</v>
      </c>
      <c r="DE98">
        <v>294</v>
      </c>
      <c r="DF98">
        <v>0.44600000000000001</v>
      </c>
      <c r="DG98">
        <v>6.0000000000000001E-3</v>
      </c>
    </row>
    <row r="99" spans="1:111" x14ac:dyDescent="0.25">
      <c r="A99">
        <v>2010.7919999999999</v>
      </c>
      <c r="B99">
        <v>10</v>
      </c>
      <c r="C99">
        <v>2010</v>
      </c>
      <c r="D99">
        <v>256</v>
      </c>
      <c r="E99">
        <v>54.845999999999997</v>
      </c>
      <c r="F99">
        <v>0.25</v>
      </c>
      <c r="G99">
        <v>269</v>
      </c>
      <c r="H99">
        <v>198.577</v>
      </c>
      <c r="I99">
        <v>0.61</v>
      </c>
      <c r="J99">
        <v>288</v>
      </c>
      <c r="K99">
        <v>19.494</v>
      </c>
      <c r="L99">
        <v>0.10199999999999999</v>
      </c>
      <c r="M99">
        <v>301</v>
      </c>
      <c r="N99">
        <v>19.911999999999999</v>
      </c>
      <c r="O99">
        <v>8.4000000000000005E-2</v>
      </c>
      <c r="P99">
        <v>149</v>
      </c>
      <c r="Q99">
        <v>517.35799999999995</v>
      </c>
      <c r="R99">
        <v>3.6019999999999999</v>
      </c>
      <c r="S99">
        <v>191</v>
      </c>
      <c r="T99">
        <v>6.5579999999999998</v>
      </c>
      <c r="U99">
        <v>0.121</v>
      </c>
      <c r="V99">
        <v>294</v>
      </c>
      <c r="W99">
        <v>4.09</v>
      </c>
      <c r="X99">
        <v>1.4E-2</v>
      </c>
      <c r="Y99">
        <v>301</v>
      </c>
      <c r="Z99">
        <v>3.1909999999999998</v>
      </c>
      <c r="AA99">
        <v>5.7000000000000002E-2</v>
      </c>
      <c r="AB99">
        <v>298</v>
      </c>
      <c r="AC99">
        <v>4.3179999999999996</v>
      </c>
      <c r="AD99">
        <v>6.3E-2</v>
      </c>
      <c r="AE99">
        <v>255</v>
      </c>
      <c r="AF99">
        <v>12.762</v>
      </c>
      <c r="AG99">
        <v>0.20899999999999999</v>
      </c>
      <c r="AH99">
        <v>0</v>
      </c>
      <c r="AI99">
        <v>0</v>
      </c>
      <c r="AJ99">
        <v>0</v>
      </c>
      <c r="AK99">
        <v>236</v>
      </c>
      <c r="AL99">
        <v>0.64500000000000002</v>
      </c>
      <c r="AM99">
        <v>3.2000000000000001E-2</v>
      </c>
      <c r="AN99">
        <v>297</v>
      </c>
      <c r="AO99">
        <v>75.242000000000004</v>
      </c>
      <c r="AP99">
        <v>0.153</v>
      </c>
      <c r="AQ99">
        <v>304</v>
      </c>
      <c r="AR99">
        <v>7.19</v>
      </c>
      <c r="AS99">
        <v>0.114</v>
      </c>
      <c r="AT99">
        <v>0</v>
      </c>
      <c r="AU99">
        <v>0</v>
      </c>
      <c r="AV99">
        <v>0</v>
      </c>
      <c r="AW99">
        <v>297</v>
      </c>
      <c r="AX99">
        <v>6.8879999999999999</v>
      </c>
      <c r="AY99">
        <v>3.1E-2</v>
      </c>
      <c r="AZ99">
        <v>289</v>
      </c>
      <c r="BA99">
        <v>0.52</v>
      </c>
      <c r="BB99">
        <v>2.1999999999999999E-2</v>
      </c>
      <c r="BC99">
        <v>294</v>
      </c>
      <c r="BD99">
        <v>1.5469999999999999</v>
      </c>
      <c r="BE99">
        <v>2.3E-2</v>
      </c>
      <c r="BF99">
        <v>248</v>
      </c>
      <c r="BG99">
        <v>8.3659999999999997</v>
      </c>
      <c r="BH99">
        <v>6.7000000000000004E-2</v>
      </c>
      <c r="BI99">
        <v>300</v>
      </c>
      <c r="BJ99">
        <v>22.879000000000001</v>
      </c>
      <c r="BK99">
        <v>0.112</v>
      </c>
      <c r="BL99">
        <v>296</v>
      </c>
      <c r="BM99">
        <v>4.0540000000000003</v>
      </c>
      <c r="BN99">
        <v>3.3000000000000002E-2</v>
      </c>
      <c r="BO99">
        <v>303</v>
      </c>
      <c r="BP99">
        <v>0.52600000000000002</v>
      </c>
      <c r="BQ99">
        <v>1.4999999999999999E-2</v>
      </c>
      <c r="BR99">
        <v>269</v>
      </c>
      <c r="BS99">
        <v>78.019000000000005</v>
      </c>
      <c r="BT99">
        <v>0.106</v>
      </c>
      <c r="BU99">
        <v>293</v>
      </c>
      <c r="BV99">
        <v>0.624</v>
      </c>
      <c r="BW99">
        <v>1.4999999999999999E-2</v>
      </c>
      <c r="BX99">
        <v>289</v>
      </c>
      <c r="BY99">
        <v>1.175</v>
      </c>
      <c r="BZ99">
        <v>3.3000000000000002E-2</v>
      </c>
      <c r="CA99">
        <v>298</v>
      </c>
      <c r="CB99">
        <v>8.3000000000000004E-2</v>
      </c>
      <c r="CC99">
        <v>7.0000000000000001E-3</v>
      </c>
      <c r="CD99">
        <v>302</v>
      </c>
      <c r="CE99">
        <v>8.3800000000000008</v>
      </c>
      <c r="CF99">
        <v>5.1999999999999998E-2</v>
      </c>
      <c r="CG99">
        <v>301</v>
      </c>
      <c r="CH99">
        <v>16.378</v>
      </c>
      <c r="CI99">
        <v>3.3000000000000002E-2</v>
      </c>
      <c r="CJ99">
        <v>272</v>
      </c>
      <c r="CK99">
        <v>0.19</v>
      </c>
      <c r="CL99">
        <v>1.9E-2</v>
      </c>
      <c r="CM99">
        <v>0</v>
      </c>
      <c r="CN99">
        <v>0</v>
      </c>
      <c r="CO99">
        <v>0</v>
      </c>
      <c r="CP99">
        <v>0</v>
      </c>
      <c r="CQ99">
        <v>0</v>
      </c>
      <c r="CR99">
        <v>0</v>
      </c>
      <c r="CS99">
        <v>0</v>
      </c>
      <c r="CT99">
        <v>0</v>
      </c>
      <c r="CU99">
        <v>0</v>
      </c>
      <c r="CV99">
        <v>0</v>
      </c>
      <c r="CW99">
        <v>0</v>
      </c>
      <c r="CX99">
        <v>0</v>
      </c>
      <c r="CY99">
        <v>288</v>
      </c>
      <c r="CZ99">
        <v>3.4119999999999999</v>
      </c>
      <c r="DA99">
        <v>9.6000000000000002E-2</v>
      </c>
      <c r="DB99">
        <v>267</v>
      </c>
      <c r="DC99">
        <v>10.411</v>
      </c>
      <c r="DD99">
        <v>0.107</v>
      </c>
      <c r="DE99">
        <v>301</v>
      </c>
      <c r="DF99">
        <v>0.44600000000000001</v>
      </c>
      <c r="DG99">
        <v>6.0000000000000001E-3</v>
      </c>
    </row>
    <row r="100" spans="1:111" x14ac:dyDescent="0.25">
      <c r="A100">
        <v>2010.875</v>
      </c>
      <c r="B100">
        <v>11</v>
      </c>
      <c r="C100">
        <v>2010</v>
      </c>
      <c r="D100">
        <v>249</v>
      </c>
      <c r="E100">
        <v>55.170999999999999</v>
      </c>
      <c r="F100">
        <v>0.187</v>
      </c>
      <c r="G100">
        <v>292</v>
      </c>
      <c r="H100">
        <v>199.07400000000001</v>
      </c>
      <c r="I100">
        <v>0.66800000000000004</v>
      </c>
      <c r="J100">
        <v>292</v>
      </c>
      <c r="K100">
        <v>19.52</v>
      </c>
      <c r="L100">
        <v>9.8000000000000004E-2</v>
      </c>
      <c r="M100">
        <v>312</v>
      </c>
      <c r="N100">
        <v>19.962</v>
      </c>
      <c r="O100">
        <v>9.5000000000000001E-2</v>
      </c>
      <c r="P100">
        <v>104</v>
      </c>
      <c r="Q100">
        <v>515.96400000000006</v>
      </c>
      <c r="R100">
        <v>3.6709999999999998</v>
      </c>
      <c r="S100">
        <v>140</v>
      </c>
      <c r="T100">
        <v>6.6509999999999998</v>
      </c>
      <c r="U100">
        <v>0.125</v>
      </c>
      <c r="V100">
        <v>309</v>
      </c>
      <c r="W100">
        <v>4.0819999999999999</v>
      </c>
      <c r="X100">
        <v>1.6E-2</v>
      </c>
      <c r="Y100">
        <v>305</v>
      </c>
      <c r="Z100">
        <v>3.1970000000000001</v>
      </c>
      <c r="AA100">
        <v>5.5E-2</v>
      </c>
      <c r="AB100">
        <v>315</v>
      </c>
      <c r="AC100">
        <v>4.2409999999999997</v>
      </c>
      <c r="AD100">
        <v>7.2999999999999995E-2</v>
      </c>
      <c r="AE100">
        <v>282</v>
      </c>
      <c r="AF100">
        <v>12.182</v>
      </c>
      <c r="AG100">
        <v>0.32400000000000001</v>
      </c>
      <c r="AH100">
        <v>0</v>
      </c>
      <c r="AI100">
        <v>0</v>
      </c>
      <c r="AJ100">
        <v>0</v>
      </c>
      <c r="AK100">
        <v>257</v>
      </c>
      <c r="AL100">
        <v>0.52200000000000002</v>
      </c>
      <c r="AM100">
        <v>3.7999999999999999E-2</v>
      </c>
      <c r="AN100">
        <v>316</v>
      </c>
      <c r="AO100">
        <v>75.141000000000005</v>
      </c>
      <c r="AP100">
        <v>0.13800000000000001</v>
      </c>
      <c r="AQ100">
        <v>319</v>
      </c>
      <c r="AR100">
        <v>7.0430000000000001</v>
      </c>
      <c r="AS100">
        <v>0.11899999999999999</v>
      </c>
      <c r="AT100">
        <v>0</v>
      </c>
      <c r="AU100">
        <v>0</v>
      </c>
      <c r="AV100">
        <v>0</v>
      </c>
      <c r="AW100">
        <v>316</v>
      </c>
      <c r="AX100">
        <v>6.9080000000000004</v>
      </c>
      <c r="AY100">
        <v>3.3000000000000002E-2</v>
      </c>
      <c r="AZ100">
        <v>309</v>
      </c>
      <c r="BA100">
        <v>0.51900000000000002</v>
      </c>
      <c r="BB100">
        <v>2.4E-2</v>
      </c>
      <c r="BC100">
        <v>313</v>
      </c>
      <c r="BD100">
        <v>1.556</v>
      </c>
      <c r="BE100">
        <v>2.3E-2</v>
      </c>
      <c r="BF100">
        <v>263</v>
      </c>
      <c r="BG100">
        <v>8.4779999999999998</v>
      </c>
      <c r="BH100">
        <v>6.7000000000000004E-2</v>
      </c>
      <c r="BI100">
        <v>315</v>
      </c>
      <c r="BJ100">
        <v>22.952000000000002</v>
      </c>
      <c r="BK100">
        <v>0.124</v>
      </c>
      <c r="BL100">
        <v>312</v>
      </c>
      <c r="BM100">
        <v>4.0519999999999996</v>
      </c>
      <c r="BN100">
        <v>3.3000000000000002E-2</v>
      </c>
      <c r="BO100">
        <v>310</v>
      </c>
      <c r="BP100">
        <v>0.52600000000000002</v>
      </c>
      <c r="BQ100">
        <v>1.6E-2</v>
      </c>
      <c r="BR100">
        <v>303</v>
      </c>
      <c r="BS100">
        <v>78.046999999999997</v>
      </c>
      <c r="BT100">
        <v>9.9000000000000005E-2</v>
      </c>
      <c r="BU100">
        <v>306</v>
      </c>
      <c r="BV100">
        <v>0.628</v>
      </c>
      <c r="BW100">
        <v>1.4999999999999999E-2</v>
      </c>
      <c r="BX100">
        <v>309</v>
      </c>
      <c r="BY100">
        <v>1.1819999999999999</v>
      </c>
      <c r="BZ100">
        <v>3.1E-2</v>
      </c>
      <c r="CA100">
        <v>313</v>
      </c>
      <c r="CB100">
        <v>8.3000000000000004E-2</v>
      </c>
      <c r="CC100">
        <v>6.0000000000000001E-3</v>
      </c>
      <c r="CD100">
        <v>314</v>
      </c>
      <c r="CE100">
        <v>8.3680000000000003</v>
      </c>
      <c r="CF100">
        <v>5.7000000000000002E-2</v>
      </c>
      <c r="CG100">
        <v>313</v>
      </c>
      <c r="CH100">
        <v>16.364000000000001</v>
      </c>
      <c r="CI100">
        <v>3.2000000000000001E-2</v>
      </c>
      <c r="CJ100">
        <v>258</v>
      </c>
      <c r="CK100">
        <v>0.188</v>
      </c>
      <c r="CL100">
        <v>1.9E-2</v>
      </c>
      <c r="CM100">
        <v>0</v>
      </c>
      <c r="CN100">
        <v>0</v>
      </c>
      <c r="CO100">
        <v>0</v>
      </c>
      <c r="CP100">
        <v>0</v>
      </c>
      <c r="CQ100">
        <v>0</v>
      </c>
      <c r="CR100">
        <v>0</v>
      </c>
      <c r="CS100">
        <v>0</v>
      </c>
      <c r="CT100">
        <v>0</v>
      </c>
      <c r="CU100">
        <v>0</v>
      </c>
      <c r="CV100">
        <v>0</v>
      </c>
      <c r="CW100">
        <v>0</v>
      </c>
      <c r="CX100">
        <v>0</v>
      </c>
      <c r="CY100">
        <v>293</v>
      </c>
      <c r="CZ100">
        <v>3.4710000000000001</v>
      </c>
      <c r="DA100">
        <v>8.6999999999999994E-2</v>
      </c>
      <c r="DB100">
        <v>282</v>
      </c>
      <c r="DC100">
        <v>10.518000000000001</v>
      </c>
      <c r="DD100">
        <v>9.5000000000000001E-2</v>
      </c>
      <c r="DE100">
        <v>312</v>
      </c>
      <c r="DF100">
        <v>0.44500000000000001</v>
      </c>
      <c r="DG100">
        <v>7.0000000000000001E-3</v>
      </c>
    </row>
    <row r="101" spans="1:111" x14ac:dyDescent="0.25">
      <c r="A101">
        <v>2010.9580000000001</v>
      </c>
      <c r="B101">
        <v>12</v>
      </c>
      <c r="C101">
        <v>2010</v>
      </c>
      <c r="D101">
        <v>238</v>
      </c>
      <c r="E101">
        <v>55.125</v>
      </c>
      <c r="F101">
        <v>0.20300000000000001</v>
      </c>
      <c r="G101">
        <v>272</v>
      </c>
      <c r="H101">
        <v>199.017</v>
      </c>
      <c r="I101">
        <v>0.69599999999999995</v>
      </c>
      <c r="J101">
        <v>283</v>
      </c>
      <c r="K101">
        <v>19.497</v>
      </c>
      <c r="L101">
        <v>9.8000000000000004E-2</v>
      </c>
      <c r="M101">
        <v>284</v>
      </c>
      <c r="N101">
        <v>20.091999999999999</v>
      </c>
      <c r="O101">
        <v>6.9000000000000006E-2</v>
      </c>
      <c r="P101">
        <v>133</v>
      </c>
      <c r="Q101">
        <v>505.27600000000001</v>
      </c>
      <c r="R101">
        <v>4.4000000000000004</v>
      </c>
      <c r="S101">
        <v>187</v>
      </c>
      <c r="T101">
        <v>6.4989999999999997</v>
      </c>
      <c r="U101">
        <v>0.14399999999999999</v>
      </c>
      <c r="V101">
        <v>286</v>
      </c>
      <c r="W101">
        <v>4.07</v>
      </c>
      <c r="X101">
        <v>1.9E-2</v>
      </c>
      <c r="Y101">
        <v>288</v>
      </c>
      <c r="Z101">
        <v>3.2210000000000001</v>
      </c>
      <c r="AA101">
        <v>0.05</v>
      </c>
      <c r="AB101">
        <v>296</v>
      </c>
      <c r="AC101">
        <v>4.0890000000000004</v>
      </c>
      <c r="AD101">
        <v>7.9000000000000001E-2</v>
      </c>
      <c r="AE101">
        <v>274</v>
      </c>
      <c r="AF101">
        <v>11.226000000000001</v>
      </c>
      <c r="AG101">
        <v>0.33600000000000002</v>
      </c>
      <c r="AH101">
        <v>0</v>
      </c>
      <c r="AI101">
        <v>0</v>
      </c>
      <c r="AJ101">
        <v>0</v>
      </c>
      <c r="AK101">
        <v>217</v>
      </c>
      <c r="AL101">
        <v>0.38800000000000001</v>
      </c>
      <c r="AM101">
        <v>3.3000000000000002E-2</v>
      </c>
      <c r="AN101">
        <v>289</v>
      </c>
      <c r="AO101">
        <v>75.033000000000001</v>
      </c>
      <c r="AP101">
        <v>0.189</v>
      </c>
      <c r="AQ101">
        <v>300</v>
      </c>
      <c r="AR101">
        <v>6.9359999999999999</v>
      </c>
      <c r="AS101">
        <v>0.12</v>
      </c>
      <c r="AT101">
        <v>0</v>
      </c>
      <c r="AU101">
        <v>0</v>
      </c>
      <c r="AV101">
        <v>0</v>
      </c>
      <c r="AW101">
        <v>297</v>
      </c>
      <c r="AX101">
        <v>6.9290000000000003</v>
      </c>
      <c r="AY101">
        <v>0.03</v>
      </c>
      <c r="AZ101">
        <v>285</v>
      </c>
      <c r="BA101">
        <v>0.52600000000000002</v>
      </c>
      <c r="BB101">
        <v>0.02</v>
      </c>
      <c r="BC101">
        <v>289</v>
      </c>
      <c r="BD101">
        <v>1.5620000000000001</v>
      </c>
      <c r="BE101">
        <v>2.1999999999999999E-2</v>
      </c>
      <c r="BF101">
        <v>248</v>
      </c>
      <c r="BG101">
        <v>8.57</v>
      </c>
      <c r="BH101">
        <v>5.6000000000000001E-2</v>
      </c>
      <c r="BI101">
        <v>286</v>
      </c>
      <c r="BJ101">
        <v>23.091999999999999</v>
      </c>
      <c r="BK101">
        <v>0.124</v>
      </c>
      <c r="BL101">
        <v>298</v>
      </c>
      <c r="BM101">
        <v>4.0549999999999997</v>
      </c>
      <c r="BN101">
        <v>3.3000000000000002E-2</v>
      </c>
      <c r="BO101">
        <v>293</v>
      </c>
      <c r="BP101">
        <v>0.53700000000000003</v>
      </c>
      <c r="BQ101">
        <v>1.4E-2</v>
      </c>
      <c r="BR101">
        <v>284</v>
      </c>
      <c r="BS101">
        <v>78.152000000000001</v>
      </c>
      <c r="BT101">
        <v>8.3000000000000004E-2</v>
      </c>
      <c r="BU101">
        <v>296</v>
      </c>
      <c r="BV101">
        <v>0.62</v>
      </c>
      <c r="BW101">
        <v>1.2999999999999999E-2</v>
      </c>
      <c r="BX101">
        <v>281</v>
      </c>
      <c r="BY101">
        <v>1.1990000000000001</v>
      </c>
      <c r="BZ101">
        <v>2.9000000000000001E-2</v>
      </c>
      <c r="CA101">
        <v>296</v>
      </c>
      <c r="CB101">
        <v>0.08</v>
      </c>
      <c r="CC101">
        <v>6.0000000000000001E-3</v>
      </c>
      <c r="CD101">
        <v>295</v>
      </c>
      <c r="CE101">
        <v>8.3439999999999994</v>
      </c>
      <c r="CF101">
        <v>5.8000000000000003E-2</v>
      </c>
      <c r="CG101">
        <v>288</v>
      </c>
      <c r="CH101">
        <v>16.355</v>
      </c>
      <c r="CI101">
        <v>3.9E-2</v>
      </c>
      <c r="CJ101">
        <v>290</v>
      </c>
      <c r="CK101">
        <v>0.193</v>
      </c>
      <c r="CL101">
        <v>1.7000000000000001E-2</v>
      </c>
      <c r="CM101">
        <v>0</v>
      </c>
      <c r="CN101">
        <v>0</v>
      </c>
      <c r="CO101">
        <v>0</v>
      </c>
      <c r="CP101">
        <v>0</v>
      </c>
      <c r="CQ101">
        <v>0</v>
      </c>
      <c r="CR101">
        <v>0</v>
      </c>
      <c r="CS101">
        <v>0</v>
      </c>
      <c r="CT101">
        <v>0</v>
      </c>
      <c r="CU101">
        <v>0</v>
      </c>
      <c r="CV101">
        <v>0</v>
      </c>
      <c r="CW101">
        <v>0</v>
      </c>
      <c r="CX101">
        <v>0</v>
      </c>
      <c r="CY101">
        <v>277</v>
      </c>
      <c r="CZ101">
        <v>3.4750000000000001</v>
      </c>
      <c r="DA101">
        <v>9.2999999999999999E-2</v>
      </c>
      <c r="DB101">
        <v>266</v>
      </c>
      <c r="DC101">
        <v>10.539</v>
      </c>
      <c r="DD101">
        <v>0.1</v>
      </c>
      <c r="DE101">
        <v>272</v>
      </c>
      <c r="DF101">
        <v>0.44800000000000001</v>
      </c>
      <c r="DG101">
        <v>8.9999999999999993E-3</v>
      </c>
    </row>
    <row r="102" spans="1:111" x14ac:dyDescent="0.25">
      <c r="A102">
        <v>2011.0419999999999</v>
      </c>
      <c r="B102">
        <v>1</v>
      </c>
      <c r="C102">
        <v>2011</v>
      </c>
      <c r="D102">
        <v>224</v>
      </c>
      <c r="E102">
        <v>55.338999999999999</v>
      </c>
      <c r="F102">
        <v>0.21099999999999999</v>
      </c>
      <c r="G102">
        <v>270</v>
      </c>
      <c r="H102">
        <v>198.983</v>
      </c>
      <c r="I102">
        <v>0.69599999999999995</v>
      </c>
      <c r="J102">
        <v>282</v>
      </c>
      <c r="K102">
        <v>19.471</v>
      </c>
      <c r="L102">
        <v>8.6999999999999994E-2</v>
      </c>
      <c r="M102">
        <v>267</v>
      </c>
      <c r="N102">
        <v>20.128</v>
      </c>
      <c r="O102">
        <v>7.0999999999999994E-2</v>
      </c>
      <c r="P102">
        <v>102</v>
      </c>
      <c r="Q102">
        <v>496.05500000000001</v>
      </c>
      <c r="R102">
        <v>4.4660000000000002</v>
      </c>
      <c r="S102">
        <v>144</v>
      </c>
      <c r="T102">
        <v>6.5880000000000001</v>
      </c>
      <c r="U102">
        <v>0.125</v>
      </c>
      <c r="V102">
        <v>288</v>
      </c>
      <c r="W102">
        <v>4.0570000000000004</v>
      </c>
      <c r="X102">
        <v>1.6E-2</v>
      </c>
      <c r="Y102">
        <v>296</v>
      </c>
      <c r="Z102">
        <v>3.2250000000000001</v>
      </c>
      <c r="AA102">
        <v>0.05</v>
      </c>
      <c r="AB102">
        <v>291</v>
      </c>
      <c r="AC102">
        <v>3.944</v>
      </c>
      <c r="AD102">
        <v>6.8000000000000005E-2</v>
      </c>
      <c r="AE102">
        <v>260</v>
      </c>
      <c r="AF102">
        <v>10.255000000000001</v>
      </c>
      <c r="AG102">
        <v>0.246</v>
      </c>
      <c r="AH102">
        <v>0</v>
      </c>
      <c r="AI102">
        <v>0</v>
      </c>
      <c r="AJ102">
        <v>0</v>
      </c>
      <c r="AK102">
        <v>191</v>
      </c>
      <c r="AL102">
        <v>0.30599999999999999</v>
      </c>
      <c r="AM102">
        <v>2.1999999999999999E-2</v>
      </c>
      <c r="AN102">
        <v>285</v>
      </c>
      <c r="AO102">
        <v>74.950999999999993</v>
      </c>
      <c r="AP102">
        <v>0.151</v>
      </c>
      <c r="AQ102">
        <v>295</v>
      </c>
      <c r="AR102">
        <v>6.7720000000000002</v>
      </c>
      <c r="AS102">
        <v>0.125</v>
      </c>
      <c r="AT102">
        <v>0</v>
      </c>
      <c r="AU102">
        <v>0</v>
      </c>
      <c r="AV102">
        <v>0</v>
      </c>
      <c r="AW102">
        <v>289</v>
      </c>
      <c r="AX102">
        <v>6.9450000000000003</v>
      </c>
      <c r="AY102">
        <v>0.03</v>
      </c>
      <c r="AZ102">
        <v>295</v>
      </c>
      <c r="BA102">
        <v>0.52700000000000002</v>
      </c>
      <c r="BB102">
        <v>1.9E-2</v>
      </c>
      <c r="BC102">
        <v>287</v>
      </c>
      <c r="BD102">
        <v>1.569</v>
      </c>
      <c r="BE102">
        <v>2.3E-2</v>
      </c>
      <c r="BF102">
        <v>236</v>
      </c>
      <c r="BG102">
        <v>8.6530000000000005</v>
      </c>
      <c r="BH102">
        <v>6.6000000000000003E-2</v>
      </c>
      <c r="BI102">
        <v>294</v>
      </c>
      <c r="BJ102">
        <v>23.140999999999998</v>
      </c>
      <c r="BK102">
        <v>0.128</v>
      </c>
      <c r="BL102">
        <v>294</v>
      </c>
      <c r="BM102">
        <v>4.0570000000000004</v>
      </c>
      <c r="BN102">
        <v>2.8000000000000001E-2</v>
      </c>
      <c r="BO102">
        <v>291</v>
      </c>
      <c r="BP102">
        <v>0.53900000000000003</v>
      </c>
      <c r="BQ102">
        <v>1.4999999999999999E-2</v>
      </c>
      <c r="BR102">
        <v>247</v>
      </c>
      <c r="BS102">
        <v>78.180000000000007</v>
      </c>
      <c r="BT102">
        <v>9.0999999999999998E-2</v>
      </c>
      <c r="BU102">
        <v>290</v>
      </c>
      <c r="BV102">
        <v>0.627</v>
      </c>
      <c r="BW102">
        <v>1.2999999999999999E-2</v>
      </c>
      <c r="BX102">
        <v>283</v>
      </c>
      <c r="BY102">
        <v>1.2050000000000001</v>
      </c>
      <c r="BZ102">
        <v>2.9000000000000001E-2</v>
      </c>
      <c r="CA102">
        <v>289</v>
      </c>
      <c r="CB102">
        <v>8.1000000000000003E-2</v>
      </c>
      <c r="CC102">
        <v>7.0000000000000001E-3</v>
      </c>
      <c r="CD102">
        <v>292</v>
      </c>
      <c r="CE102">
        <v>8.3490000000000002</v>
      </c>
      <c r="CF102">
        <v>5.8000000000000003E-2</v>
      </c>
      <c r="CG102">
        <v>287</v>
      </c>
      <c r="CH102">
        <v>16.341000000000001</v>
      </c>
      <c r="CI102">
        <v>3.7999999999999999E-2</v>
      </c>
      <c r="CJ102">
        <v>293</v>
      </c>
      <c r="CK102">
        <v>0.193</v>
      </c>
      <c r="CL102">
        <v>1.4E-2</v>
      </c>
      <c r="CM102">
        <v>0</v>
      </c>
      <c r="CN102">
        <v>0</v>
      </c>
      <c r="CO102">
        <v>0</v>
      </c>
      <c r="CP102">
        <v>0</v>
      </c>
      <c r="CQ102">
        <v>0</v>
      </c>
      <c r="CR102">
        <v>0</v>
      </c>
      <c r="CS102">
        <v>0</v>
      </c>
      <c r="CT102">
        <v>0</v>
      </c>
      <c r="CU102">
        <v>0</v>
      </c>
      <c r="CV102">
        <v>0</v>
      </c>
      <c r="CW102">
        <v>0</v>
      </c>
      <c r="CX102">
        <v>0</v>
      </c>
      <c r="CY102">
        <v>279</v>
      </c>
      <c r="CZ102">
        <v>3.5190000000000001</v>
      </c>
      <c r="DA102">
        <v>0.10100000000000001</v>
      </c>
      <c r="DB102">
        <v>263</v>
      </c>
      <c r="DC102">
        <v>10.628</v>
      </c>
      <c r="DD102">
        <v>0.10199999999999999</v>
      </c>
      <c r="DE102">
        <v>291</v>
      </c>
      <c r="DF102">
        <v>0.44800000000000001</v>
      </c>
      <c r="DG102">
        <v>8.0000000000000002E-3</v>
      </c>
    </row>
    <row r="103" spans="1:111" x14ac:dyDescent="0.25">
      <c r="A103">
        <v>2011.125</v>
      </c>
      <c r="B103">
        <v>2</v>
      </c>
      <c r="C103">
        <v>2011</v>
      </c>
      <c r="D103">
        <v>243</v>
      </c>
      <c r="E103">
        <v>55.688000000000002</v>
      </c>
      <c r="F103">
        <v>0.307</v>
      </c>
      <c r="G103">
        <v>268</v>
      </c>
      <c r="H103">
        <v>199.39400000000001</v>
      </c>
      <c r="I103">
        <v>0.73399999999999999</v>
      </c>
      <c r="J103">
        <v>277</v>
      </c>
      <c r="K103">
        <v>19.481999999999999</v>
      </c>
      <c r="L103">
        <v>9.4E-2</v>
      </c>
      <c r="M103">
        <v>273</v>
      </c>
      <c r="N103">
        <v>20.202000000000002</v>
      </c>
      <c r="O103">
        <v>7.2999999999999995E-2</v>
      </c>
      <c r="P103">
        <v>116</v>
      </c>
      <c r="Q103">
        <v>489.67099999999999</v>
      </c>
      <c r="R103">
        <v>3.254</v>
      </c>
      <c r="S103">
        <v>180</v>
      </c>
      <c r="T103">
        <v>6.6210000000000004</v>
      </c>
      <c r="U103">
        <v>0.14299999999999999</v>
      </c>
      <c r="V103">
        <v>279</v>
      </c>
      <c r="W103">
        <v>4.048</v>
      </c>
      <c r="X103">
        <v>1.7999999999999999E-2</v>
      </c>
      <c r="Y103">
        <v>283</v>
      </c>
      <c r="Z103">
        <v>3.206</v>
      </c>
      <c r="AA103">
        <v>4.9000000000000002E-2</v>
      </c>
      <c r="AB103">
        <v>283</v>
      </c>
      <c r="AC103">
        <v>3.907</v>
      </c>
      <c r="AD103">
        <v>5.7000000000000002E-2</v>
      </c>
      <c r="AE103">
        <v>249</v>
      </c>
      <c r="AF103">
        <v>10.005000000000001</v>
      </c>
      <c r="AG103">
        <v>0.16900000000000001</v>
      </c>
      <c r="AH103">
        <v>0</v>
      </c>
      <c r="AI103">
        <v>0</v>
      </c>
      <c r="AJ103">
        <v>0</v>
      </c>
      <c r="AK103">
        <v>171</v>
      </c>
      <c r="AL103">
        <v>0.28000000000000003</v>
      </c>
      <c r="AM103">
        <v>1.7999999999999999E-2</v>
      </c>
      <c r="AN103">
        <v>283</v>
      </c>
      <c r="AO103">
        <v>74.903999999999996</v>
      </c>
      <c r="AP103">
        <v>0.155</v>
      </c>
      <c r="AQ103">
        <v>280</v>
      </c>
      <c r="AR103">
        <v>6.64</v>
      </c>
      <c r="AS103">
        <v>0.121</v>
      </c>
      <c r="AT103">
        <v>0</v>
      </c>
      <c r="AU103">
        <v>0</v>
      </c>
      <c r="AV103">
        <v>0</v>
      </c>
      <c r="AW103">
        <v>285</v>
      </c>
      <c r="AX103">
        <v>6.97</v>
      </c>
      <c r="AY103">
        <v>3.3000000000000002E-2</v>
      </c>
      <c r="AZ103">
        <v>279</v>
      </c>
      <c r="BA103">
        <v>0.52600000000000002</v>
      </c>
      <c r="BB103">
        <v>0.02</v>
      </c>
      <c r="BC103">
        <v>278</v>
      </c>
      <c r="BD103">
        <v>1.583</v>
      </c>
      <c r="BE103">
        <v>2.4E-2</v>
      </c>
      <c r="BF103">
        <v>262</v>
      </c>
      <c r="BG103">
        <v>8.7550000000000008</v>
      </c>
      <c r="BH103">
        <v>8.4000000000000005E-2</v>
      </c>
      <c r="BI103">
        <v>279</v>
      </c>
      <c r="BJ103">
        <v>23.247</v>
      </c>
      <c r="BK103">
        <v>0.122</v>
      </c>
      <c r="BL103">
        <v>282</v>
      </c>
      <c r="BM103">
        <v>4.077</v>
      </c>
      <c r="BN103">
        <v>3.4000000000000002E-2</v>
      </c>
      <c r="BO103">
        <v>280</v>
      </c>
      <c r="BP103">
        <v>0.54200000000000004</v>
      </c>
      <c r="BQ103">
        <v>1.4999999999999999E-2</v>
      </c>
      <c r="BR103">
        <v>276</v>
      </c>
      <c r="BS103">
        <v>78.233000000000004</v>
      </c>
      <c r="BT103">
        <v>7.0000000000000007E-2</v>
      </c>
      <c r="BU103">
        <v>283</v>
      </c>
      <c r="BV103">
        <v>0.63700000000000001</v>
      </c>
      <c r="BW103">
        <v>1.4E-2</v>
      </c>
      <c r="BX103">
        <v>280</v>
      </c>
      <c r="BY103">
        <v>1.204</v>
      </c>
      <c r="BZ103">
        <v>2.8000000000000001E-2</v>
      </c>
      <c r="CA103">
        <v>282</v>
      </c>
      <c r="CB103">
        <v>7.9000000000000001E-2</v>
      </c>
      <c r="CC103">
        <v>5.0000000000000001E-3</v>
      </c>
      <c r="CD103">
        <v>285</v>
      </c>
      <c r="CE103">
        <v>8.3610000000000007</v>
      </c>
      <c r="CF103">
        <v>5.6000000000000001E-2</v>
      </c>
      <c r="CG103">
        <v>284</v>
      </c>
      <c r="CH103">
        <v>16.324999999999999</v>
      </c>
      <c r="CI103">
        <v>3.7999999999999999E-2</v>
      </c>
      <c r="CJ103">
        <v>282</v>
      </c>
      <c r="CK103">
        <v>0.19</v>
      </c>
      <c r="CL103">
        <v>1.4E-2</v>
      </c>
      <c r="CM103">
        <v>0</v>
      </c>
      <c r="CN103">
        <v>0</v>
      </c>
      <c r="CO103">
        <v>0</v>
      </c>
      <c r="CP103">
        <v>0</v>
      </c>
      <c r="CQ103">
        <v>0</v>
      </c>
      <c r="CR103">
        <v>0</v>
      </c>
      <c r="CS103">
        <v>0</v>
      </c>
      <c r="CT103">
        <v>0</v>
      </c>
      <c r="CU103">
        <v>0</v>
      </c>
      <c r="CV103">
        <v>0</v>
      </c>
      <c r="CW103">
        <v>0</v>
      </c>
      <c r="CX103">
        <v>0</v>
      </c>
      <c r="CY103">
        <v>276</v>
      </c>
      <c r="CZ103">
        <v>3.5870000000000002</v>
      </c>
      <c r="DA103">
        <v>0.10299999999999999</v>
      </c>
      <c r="DB103">
        <v>260</v>
      </c>
      <c r="DC103">
        <v>10.662000000000001</v>
      </c>
      <c r="DD103">
        <v>0.11600000000000001</v>
      </c>
      <c r="DE103">
        <v>281</v>
      </c>
      <c r="DF103">
        <v>0.443</v>
      </c>
      <c r="DG103">
        <v>8.0000000000000002E-3</v>
      </c>
    </row>
    <row r="104" spans="1:111" x14ac:dyDescent="0.25">
      <c r="A104">
        <v>2011.2080000000001</v>
      </c>
      <c r="B104">
        <v>3</v>
      </c>
      <c r="C104">
        <v>2011</v>
      </c>
      <c r="D104">
        <v>181</v>
      </c>
      <c r="E104">
        <v>56.030999999999999</v>
      </c>
      <c r="F104">
        <v>0.34</v>
      </c>
      <c r="G104">
        <v>213</v>
      </c>
      <c r="H104">
        <v>199.89099999999999</v>
      </c>
      <c r="I104">
        <v>0.82199999999999995</v>
      </c>
      <c r="J104">
        <v>215</v>
      </c>
      <c r="K104">
        <v>19.538</v>
      </c>
      <c r="L104">
        <v>0.107</v>
      </c>
      <c r="M104">
        <v>217</v>
      </c>
      <c r="N104">
        <v>20.25</v>
      </c>
      <c r="O104">
        <v>7.6999999999999999E-2</v>
      </c>
      <c r="P104">
        <v>71</v>
      </c>
      <c r="Q104">
        <v>486.483</v>
      </c>
      <c r="R104">
        <v>4.2720000000000002</v>
      </c>
      <c r="S104">
        <v>121</v>
      </c>
      <c r="T104">
        <v>6.5430000000000001</v>
      </c>
      <c r="U104">
        <v>0.17399999999999999</v>
      </c>
      <c r="V104">
        <v>226</v>
      </c>
      <c r="W104">
        <v>4.0380000000000003</v>
      </c>
      <c r="X104">
        <v>1.9E-2</v>
      </c>
      <c r="Y104">
        <v>232</v>
      </c>
      <c r="Z104">
        <v>3.2090000000000001</v>
      </c>
      <c r="AA104">
        <v>5.3999999999999999E-2</v>
      </c>
      <c r="AB104">
        <v>228</v>
      </c>
      <c r="AC104">
        <v>3.9430000000000001</v>
      </c>
      <c r="AD104">
        <v>6.7000000000000004E-2</v>
      </c>
      <c r="AE104">
        <v>145</v>
      </c>
      <c r="AF104">
        <v>10.132</v>
      </c>
      <c r="AG104">
        <v>0.21299999999999999</v>
      </c>
      <c r="AH104">
        <v>0</v>
      </c>
      <c r="AI104">
        <v>0</v>
      </c>
      <c r="AJ104">
        <v>0</v>
      </c>
      <c r="AK104">
        <v>120</v>
      </c>
      <c r="AL104">
        <v>0.29299999999999998</v>
      </c>
      <c r="AM104">
        <v>2.1999999999999999E-2</v>
      </c>
      <c r="AN104">
        <v>232</v>
      </c>
      <c r="AO104">
        <v>74.793000000000006</v>
      </c>
      <c r="AP104">
        <v>0.16</v>
      </c>
      <c r="AQ104">
        <v>228</v>
      </c>
      <c r="AR104">
        <v>6.5449999999999999</v>
      </c>
      <c r="AS104">
        <v>0.11700000000000001</v>
      </c>
      <c r="AT104">
        <v>0</v>
      </c>
      <c r="AU104">
        <v>0</v>
      </c>
      <c r="AV104">
        <v>0</v>
      </c>
      <c r="AW104">
        <v>227</v>
      </c>
      <c r="AX104">
        <v>6.99</v>
      </c>
      <c r="AY104">
        <v>3.5999999999999997E-2</v>
      </c>
      <c r="AZ104">
        <v>221</v>
      </c>
      <c r="BA104">
        <v>0.53</v>
      </c>
      <c r="BB104">
        <v>2.1999999999999999E-2</v>
      </c>
      <c r="BC104">
        <v>222</v>
      </c>
      <c r="BD104">
        <v>1.59</v>
      </c>
      <c r="BE104">
        <v>2.4E-2</v>
      </c>
      <c r="BF104">
        <v>189</v>
      </c>
      <c r="BG104">
        <v>8.8439999999999994</v>
      </c>
      <c r="BH104">
        <v>9.6000000000000002E-2</v>
      </c>
      <c r="BI104">
        <v>228</v>
      </c>
      <c r="BJ104">
        <v>23.297999999999998</v>
      </c>
      <c r="BK104">
        <v>0.129</v>
      </c>
      <c r="BL104">
        <v>233</v>
      </c>
      <c r="BM104">
        <v>4.0759999999999996</v>
      </c>
      <c r="BN104">
        <v>3.3000000000000002E-2</v>
      </c>
      <c r="BO104">
        <v>226</v>
      </c>
      <c r="BP104">
        <v>0.54300000000000004</v>
      </c>
      <c r="BQ104">
        <v>1.4999999999999999E-2</v>
      </c>
      <c r="BR104">
        <v>217</v>
      </c>
      <c r="BS104">
        <v>78.263000000000005</v>
      </c>
      <c r="BT104">
        <v>7.3999999999999996E-2</v>
      </c>
      <c r="BU104">
        <v>227</v>
      </c>
      <c r="BV104">
        <v>0.64300000000000002</v>
      </c>
      <c r="BW104">
        <v>1.4E-2</v>
      </c>
      <c r="BX104">
        <v>229</v>
      </c>
      <c r="BY104">
        <v>1.224</v>
      </c>
      <c r="BZ104">
        <v>0.03</v>
      </c>
      <c r="CA104">
        <v>222</v>
      </c>
      <c r="CB104">
        <v>7.9000000000000001E-2</v>
      </c>
      <c r="CC104">
        <v>7.0000000000000001E-3</v>
      </c>
      <c r="CD104">
        <v>229</v>
      </c>
      <c r="CE104">
        <v>8.3529999999999998</v>
      </c>
      <c r="CF104">
        <v>5.8000000000000003E-2</v>
      </c>
      <c r="CG104">
        <v>231</v>
      </c>
      <c r="CH104">
        <v>16.326000000000001</v>
      </c>
      <c r="CI104">
        <v>3.7999999999999999E-2</v>
      </c>
      <c r="CJ104">
        <v>226</v>
      </c>
      <c r="CK104">
        <v>0.19</v>
      </c>
      <c r="CL104">
        <v>1.7000000000000001E-2</v>
      </c>
      <c r="CM104">
        <v>0</v>
      </c>
      <c r="CN104">
        <v>0</v>
      </c>
      <c r="CO104">
        <v>0</v>
      </c>
      <c r="CP104">
        <v>0</v>
      </c>
      <c r="CQ104">
        <v>0</v>
      </c>
      <c r="CR104">
        <v>0</v>
      </c>
      <c r="CS104">
        <v>0</v>
      </c>
      <c r="CT104">
        <v>0</v>
      </c>
      <c r="CU104">
        <v>0</v>
      </c>
      <c r="CV104">
        <v>0</v>
      </c>
      <c r="CW104">
        <v>0</v>
      </c>
      <c r="CX104">
        <v>0</v>
      </c>
      <c r="CY104">
        <v>218</v>
      </c>
      <c r="CZ104">
        <v>3.6850000000000001</v>
      </c>
      <c r="DA104">
        <v>0.10199999999999999</v>
      </c>
      <c r="DB104">
        <v>221</v>
      </c>
      <c r="DC104">
        <v>10.757</v>
      </c>
      <c r="DD104">
        <v>0.121</v>
      </c>
      <c r="DE104">
        <v>231</v>
      </c>
      <c r="DF104">
        <v>0.441</v>
      </c>
      <c r="DG104">
        <v>8.0000000000000002E-3</v>
      </c>
    </row>
    <row r="105" spans="1:111" x14ac:dyDescent="0.25">
      <c r="A105">
        <v>2011.2919999999999</v>
      </c>
      <c r="B105">
        <v>4</v>
      </c>
      <c r="C105">
        <v>2011</v>
      </c>
      <c r="D105">
        <v>108</v>
      </c>
      <c r="E105">
        <v>56.890999999999998</v>
      </c>
      <c r="F105">
        <v>0.26</v>
      </c>
      <c r="G105">
        <v>129</v>
      </c>
      <c r="H105">
        <v>201.37200000000001</v>
      </c>
      <c r="I105">
        <v>0.747</v>
      </c>
      <c r="J105">
        <v>130</v>
      </c>
      <c r="K105">
        <v>19.712</v>
      </c>
      <c r="L105">
        <v>9.9000000000000005E-2</v>
      </c>
      <c r="M105">
        <v>141</v>
      </c>
      <c r="N105">
        <v>20.405999999999999</v>
      </c>
      <c r="O105">
        <v>7.3999999999999996E-2</v>
      </c>
      <c r="P105">
        <v>63</v>
      </c>
      <c r="Q105">
        <v>506.166</v>
      </c>
      <c r="R105">
        <v>7.633</v>
      </c>
      <c r="S105">
        <v>92</v>
      </c>
      <c r="T105">
        <v>6.7060000000000004</v>
      </c>
      <c r="U105">
        <v>0.15</v>
      </c>
      <c r="V105">
        <v>134</v>
      </c>
      <c r="W105">
        <v>4.0270000000000001</v>
      </c>
      <c r="X105">
        <v>1.7999999999999999E-2</v>
      </c>
      <c r="Y105">
        <v>141</v>
      </c>
      <c r="Z105">
        <v>3.2050000000000001</v>
      </c>
      <c r="AA105">
        <v>4.8000000000000001E-2</v>
      </c>
      <c r="AB105">
        <v>126</v>
      </c>
      <c r="AC105">
        <v>4.0979999999999999</v>
      </c>
      <c r="AD105">
        <v>7.1999999999999995E-2</v>
      </c>
      <c r="AE105">
        <v>108</v>
      </c>
      <c r="AF105">
        <v>11.233000000000001</v>
      </c>
      <c r="AG105">
        <v>0.21099999999999999</v>
      </c>
      <c r="AH105">
        <v>0</v>
      </c>
      <c r="AI105">
        <v>0</v>
      </c>
      <c r="AJ105">
        <v>0</v>
      </c>
      <c r="AK105">
        <v>80</v>
      </c>
      <c r="AL105">
        <v>0.42</v>
      </c>
      <c r="AM105">
        <v>1.7000000000000001E-2</v>
      </c>
      <c r="AN105">
        <v>141</v>
      </c>
      <c r="AO105">
        <v>74.653999999999996</v>
      </c>
      <c r="AP105">
        <v>0.152</v>
      </c>
      <c r="AQ105">
        <v>140</v>
      </c>
      <c r="AR105">
        <v>6.4050000000000002</v>
      </c>
      <c r="AS105">
        <v>0.1</v>
      </c>
      <c r="AT105">
        <v>0</v>
      </c>
      <c r="AU105">
        <v>0</v>
      </c>
      <c r="AV105">
        <v>0</v>
      </c>
      <c r="AW105">
        <v>137</v>
      </c>
      <c r="AX105">
        <v>7.0289999999999999</v>
      </c>
      <c r="AY105">
        <v>3.4000000000000002E-2</v>
      </c>
      <c r="AZ105">
        <v>136</v>
      </c>
      <c r="BA105">
        <v>0.54100000000000004</v>
      </c>
      <c r="BB105">
        <v>2.1000000000000001E-2</v>
      </c>
      <c r="BC105">
        <v>139</v>
      </c>
      <c r="BD105">
        <v>1.5980000000000001</v>
      </c>
      <c r="BE105">
        <v>2.5000000000000001E-2</v>
      </c>
      <c r="BF105">
        <v>111</v>
      </c>
      <c r="BG105">
        <v>9.0749999999999993</v>
      </c>
      <c r="BH105">
        <v>6.7000000000000004E-2</v>
      </c>
      <c r="BI105">
        <v>142</v>
      </c>
      <c r="BJ105">
        <v>23.431999999999999</v>
      </c>
      <c r="BK105">
        <v>0.106</v>
      </c>
      <c r="BL105">
        <v>137</v>
      </c>
      <c r="BM105">
        <v>4.0910000000000002</v>
      </c>
      <c r="BN105">
        <v>3.5000000000000003E-2</v>
      </c>
      <c r="BO105">
        <v>141</v>
      </c>
      <c r="BP105">
        <v>0.54400000000000004</v>
      </c>
      <c r="BQ105">
        <v>1.4999999999999999E-2</v>
      </c>
      <c r="BR105">
        <v>137</v>
      </c>
      <c r="BS105">
        <v>78.338999999999999</v>
      </c>
      <c r="BT105">
        <v>7.0999999999999994E-2</v>
      </c>
      <c r="BU105">
        <v>142</v>
      </c>
      <c r="BV105">
        <v>0.65800000000000003</v>
      </c>
      <c r="BW105">
        <v>1.2999999999999999E-2</v>
      </c>
      <c r="BX105">
        <v>137</v>
      </c>
      <c r="BY105">
        <v>1.25</v>
      </c>
      <c r="BZ105">
        <v>3.1E-2</v>
      </c>
      <c r="CA105">
        <v>132</v>
      </c>
      <c r="CB105">
        <v>8.2000000000000003E-2</v>
      </c>
      <c r="CC105">
        <v>6.0000000000000001E-3</v>
      </c>
      <c r="CD105">
        <v>135</v>
      </c>
      <c r="CE105">
        <v>8.3569999999999993</v>
      </c>
      <c r="CF105">
        <v>6.2E-2</v>
      </c>
      <c r="CG105">
        <v>141</v>
      </c>
      <c r="CH105">
        <v>16.312999999999999</v>
      </c>
      <c r="CI105">
        <v>4.1000000000000002E-2</v>
      </c>
      <c r="CJ105">
        <v>140</v>
      </c>
      <c r="CK105">
        <v>0.19400000000000001</v>
      </c>
      <c r="CL105">
        <v>1.7000000000000001E-2</v>
      </c>
      <c r="CM105">
        <v>0</v>
      </c>
      <c r="CN105">
        <v>0</v>
      </c>
      <c r="CO105">
        <v>0</v>
      </c>
      <c r="CP105">
        <v>0</v>
      </c>
      <c r="CQ105">
        <v>0</v>
      </c>
      <c r="CR105">
        <v>0</v>
      </c>
      <c r="CS105">
        <v>0</v>
      </c>
      <c r="CT105">
        <v>0</v>
      </c>
      <c r="CU105">
        <v>0</v>
      </c>
      <c r="CV105">
        <v>0</v>
      </c>
      <c r="CW105">
        <v>0</v>
      </c>
      <c r="CX105">
        <v>0</v>
      </c>
      <c r="CY105">
        <v>133</v>
      </c>
      <c r="CZ105">
        <v>3.851</v>
      </c>
      <c r="DA105">
        <v>0.1</v>
      </c>
      <c r="DB105">
        <v>113</v>
      </c>
      <c r="DC105">
        <v>10.904</v>
      </c>
      <c r="DD105">
        <v>0.111</v>
      </c>
      <c r="DE105">
        <v>140</v>
      </c>
      <c r="DF105">
        <v>0.44</v>
      </c>
      <c r="DG105">
        <v>8.9999999999999993E-3</v>
      </c>
    </row>
    <row r="106" spans="1:111" x14ac:dyDescent="0.25">
      <c r="A106">
        <v>2011.375</v>
      </c>
      <c r="B106">
        <v>5</v>
      </c>
      <c r="C106">
        <v>2011</v>
      </c>
      <c r="D106">
        <v>248</v>
      </c>
      <c r="E106">
        <v>57.188000000000002</v>
      </c>
      <c r="F106">
        <v>0.34200000000000003</v>
      </c>
      <c r="G106">
        <v>276</v>
      </c>
      <c r="H106">
        <v>202.184</v>
      </c>
      <c r="I106">
        <v>0.82299999999999995</v>
      </c>
      <c r="J106">
        <v>274</v>
      </c>
      <c r="K106">
        <v>19.824000000000002</v>
      </c>
      <c r="L106">
        <v>0.11799999999999999</v>
      </c>
      <c r="M106">
        <v>290</v>
      </c>
      <c r="N106">
        <v>20.504999999999999</v>
      </c>
      <c r="O106">
        <v>7.6999999999999999E-2</v>
      </c>
      <c r="P106">
        <v>168</v>
      </c>
      <c r="Q106">
        <v>512.38499999999999</v>
      </c>
      <c r="R106">
        <v>8.8109999999999999</v>
      </c>
      <c r="S106">
        <v>241</v>
      </c>
      <c r="T106">
        <v>6.6260000000000003</v>
      </c>
      <c r="U106">
        <v>0.151</v>
      </c>
      <c r="V106">
        <v>297</v>
      </c>
      <c r="W106">
        <v>4.03</v>
      </c>
      <c r="X106">
        <v>0.02</v>
      </c>
      <c r="Y106">
        <v>317</v>
      </c>
      <c r="Z106">
        <v>3.218</v>
      </c>
      <c r="AA106">
        <v>0.06</v>
      </c>
      <c r="AB106">
        <v>290</v>
      </c>
      <c r="AC106">
        <v>4.1719999999999997</v>
      </c>
      <c r="AD106">
        <v>8.5000000000000006E-2</v>
      </c>
      <c r="AE106">
        <v>252</v>
      </c>
      <c r="AF106">
        <v>11.805999999999999</v>
      </c>
      <c r="AG106">
        <v>0.41899999999999998</v>
      </c>
      <c r="AH106">
        <v>0</v>
      </c>
      <c r="AI106">
        <v>0</v>
      </c>
      <c r="AJ106">
        <v>0</v>
      </c>
      <c r="AK106">
        <v>250</v>
      </c>
      <c r="AL106">
        <v>0.46700000000000003</v>
      </c>
      <c r="AM106">
        <v>4.2000000000000003E-2</v>
      </c>
      <c r="AN106">
        <v>308</v>
      </c>
      <c r="AO106">
        <v>74.709999999999994</v>
      </c>
      <c r="AP106">
        <v>0.17100000000000001</v>
      </c>
      <c r="AQ106">
        <v>315</v>
      </c>
      <c r="AR106">
        <v>6.3490000000000002</v>
      </c>
      <c r="AS106">
        <v>0.106</v>
      </c>
      <c r="AT106">
        <v>0</v>
      </c>
      <c r="AU106">
        <v>0</v>
      </c>
      <c r="AV106">
        <v>0</v>
      </c>
      <c r="AW106">
        <v>295</v>
      </c>
      <c r="AX106">
        <v>7.0540000000000003</v>
      </c>
      <c r="AY106">
        <v>3.7999999999999999E-2</v>
      </c>
      <c r="AZ106">
        <v>296</v>
      </c>
      <c r="BA106">
        <v>0.54100000000000004</v>
      </c>
      <c r="BB106">
        <v>0.02</v>
      </c>
      <c r="BC106">
        <v>282</v>
      </c>
      <c r="BD106">
        <v>1.607</v>
      </c>
      <c r="BE106">
        <v>2.5000000000000001E-2</v>
      </c>
      <c r="BF106">
        <v>256</v>
      </c>
      <c r="BG106">
        <v>9.1790000000000003</v>
      </c>
      <c r="BH106">
        <v>9.7000000000000003E-2</v>
      </c>
      <c r="BI106">
        <v>309</v>
      </c>
      <c r="BJ106">
        <v>23.486000000000001</v>
      </c>
      <c r="BK106">
        <v>0.114</v>
      </c>
      <c r="BL106">
        <v>317</v>
      </c>
      <c r="BM106">
        <v>4.0990000000000002</v>
      </c>
      <c r="BN106">
        <v>3.5000000000000003E-2</v>
      </c>
      <c r="BO106">
        <v>319</v>
      </c>
      <c r="BP106">
        <v>0.54400000000000004</v>
      </c>
      <c r="BQ106">
        <v>1.7000000000000001E-2</v>
      </c>
      <c r="BR106">
        <v>263</v>
      </c>
      <c r="BS106">
        <v>78.403999999999996</v>
      </c>
      <c r="BT106">
        <v>8.7999999999999995E-2</v>
      </c>
      <c r="BU106">
        <v>311</v>
      </c>
      <c r="BV106">
        <v>0.65800000000000003</v>
      </c>
      <c r="BW106">
        <v>1.4E-2</v>
      </c>
      <c r="BX106">
        <v>301</v>
      </c>
      <c r="BY106">
        <v>1.2669999999999999</v>
      </c>
      <c r="BZ106">
        <v>3.5999999999999997E-2</v>
      </c>
      <c r="CA106">
        <v>315</v>
      </c>
      <c r="CB106">
        <v>8.2000000000000003E-2</v>
      </c>
      <c r="CC106">
        <v>6.0000000000000001E-3</v>
      </c>
      <c r="CD106">
        <v>317</v>
      </c>
      <c r="CE106">
        <v>8.3490000000000002</v>
      </c>
      <c r="CF106">
        <v>6.5000000000000002E-2</v>
      </c>
      <c r="CG106">
        <v>318</v>
      </c>
      <c r="CH106">
        <v>16.329999999999998</v>
      </c>
      <c r="CI106">
        <v>4.2000000000000003E-2</v>
      </c>
      <c r="CJ106">
        <v>304</v>
      </c>
      <c r="CK106">
        <v>0.2</v>
      </c>
      <c r="CL106">
        <v>1.7999999999999999E-2</v>
      </c>
      <c r="CM106">
        <v>0</v>
      </c>
      <c r="CN106">
        <v>0</v>
      </c>
      <c r="CO106">
        <v>0</v>
      </c>
      <c r="CP106">
        <v>0</v>
      </c>
      <c r="CQ106">
        <v>0</v>
      </c>
      <c r="CR106">
        <v>0</v>
      </c>
      <c r="CS106">
        <v>0</v>
      </c>
      <c r="CT106">
        <v>0</v>
      </c>
      <c r="CU106">
        <v>0</v>
      </c>
      <c r="CV106">
        <v>0</v>
      </c>
      <c r="CW106">
        <v>0</v>
      </c>
      <c r="CX106">
        <v>0</v>
      </c>
      <c r="CY106">
        <v>277</v>
      </c>
      <c r="CZ106">
        <v>3.9460000000000002</v>
      </c>
      <c r="DA106">
        <v>0.10199999999999999</v>
      </c>
      <c r="DB106">
        <v>255</v>
      </c>
      <c r="DC106">
        <v>11.013</v>
      </c>
      <c r="DD106">
        <v>0.109</v>
      </c>
      <c r="DE106">
        <v>315</v>
      </c>
      <c r="DF106">
        <v>0.442</v>
      </c>
      <c r="DG106">
        <v>8.9999999999999993E-3</v>
      </c>
    </row>
    <row r="107" spans="1:111" x14ac:dyDescent="0.25">
      <c r="A107">
        <v>2011.4580000000001</v>
      </c>
      <c r="B107">
        <v>6</v>
      </c>
      <c r="C107">
        <v>2011</v>
      </c>
      <c r="D107">
        <v>229</v>
      </c>
      <c r="E107">
        <v>57.756999999999998</v>
      </c>
      <c r="F107">
        <v>0.32700000000000001</v>
      </c>
      <c r="G107">
        <v>257</v>
      </c>
      <c r="H107">
        <v>203.06200000000001</v>
      </c>
      <c r="I107">
        <v>0.90200000000000002</v>
      </c>
      <c r="J107">
        <v>258</v>
      </c>
      <c r="K107">
        <v>19.966000000000001</v>
      </c>
      <c r="L107">
        <v>0.11899999999999999</v>
      </c>
      <c r="M107">
        <v>277</v>
      </c>
      <c r="N107">
        <v>20.532</v>
      </c>
      <c r="O107">
        <v>7.5999999999999998E-2</v>
      </c>
      <c r="P107">
        <v>118</v>
      </c>
      <c r="Q107">
        <v>517.226</v>
      </c>
      <c r="R107">
        <v>6.9240000000000004</v>
      </c>
      <c r="S107">
        <v>163</v>
      </c>
      <c r="T107">
        <v>6.5039999999999996</v>
      </c>
      <c r="U107">
        <v>0.13700000000000001</v>
      </c>
      <c r="V107">
        <v>274</v>
      </c>
      <c r="W107">
        <v>4.03</v>
      </c>
      <c r="X107">
        <v>0.02</v>
      </c>
      <c r="Y107">
        <v>296</v>
      </c>
      <c r="Z107">
        <v>3.2309999999999999</v>
      </c>
      <c r="AA107">
        <v>5.3999999999999999E-2</v>
      </c>
      <c r="AB107">
        <v>259</v>
      </c>
      <c r="AC107">
        <v>4.2809999999999997</v>
      </c>
      <c r="AD107">
        <v>8.5999999999999993E-2</v>
      </c>
      <c r="AE107">
        <v>216</v>
      </c>
      <c r="AF107">
        <v>12.417</v>
      </c>
      <c r="AG107">
        <v>0.41399999999999998</v>
      </c>
      <c r="AH107">
        <v>0</v>
      </c>
      <c r="AI107">
        <v>0</v>
      </c>
      <c r="AJ107">
        <v>0</v>
      </c>
      <c r="AK107">
        <v>200</v>
      </c>
      <c r="AL107">
        <v>0.55300000000000005</v>
      </c>
      <c r="AM107">
        <v>2.9000000000000001E-2</v>
      </c>
      <c r="AN107">
        <v>287</v>
      </c>
      <c r="AO107">
        <v>74.680000000000007</v>
      </c>
      <c r="AP107">
        <v>0.186</v>
      </c>
      <c r="AQ107">
        <v>287</v>
      </c>
      <c r="AR107">
        <v>6.3120000000000003</v>
      </c>
      <c r="AS107">
        <v>0.104</v>
      </c>
      <c r="AT107">
        <v>0</v>
      </c>
      <c r="AU107">
        <v>0</v>
      </c>
      <c r="AV107">
        <v>0</v>
      </c>
      <c r="AW107">
        <v>277</v>
      </c>
      <c r="AX107">
        <v>7.0780000000000003</v>
      </c>
      <c r="AY107">
        <v>3.5999999999999997E-2</v>
      </c>
      <c r="AZ107">
        <v>272</v>
      </c>
      <c r="BA107">
        <v>0.54800000000000004</v>
      </c>
      <c r="BB107">
        <v>2.1000000000000001E-2</v>
      </c>
      <c r="BC107">
        <v>286</v>
      </c>
      <c r="BD107">
        <v>1.607</v>
      </c>
      <c r="BE107">
        <v>2.5999999999999999E-2</v>
      </c>
      <c r="BF107">
        <v>239</v>
      </c>
      <c r="BG107">
        <v>9.3179999999999996</v>
      </c>
      <c r="BH107">
        <v>7.9000000000000001E-2</v>
      </c>
      <c r="BI107">
        <v>282</v>
      </c>
      <c r="BJ107">
        <v>23.527999999999999</v>
      </c>
      <c r="BK107">
        <v>0.11600000000000001</v>
      </c>
      <c r="BL107">
        <v>286</v>
      </c>
      <c r="BM107">
        <v>4.1109999999999998</v>
      </c>
      <c r="BN107">
        <v>3.6999999999999998E-2</v>
      </c>
      <c r="BO107">
        <v>298</v>
      </c>
      <c r="BP107">
        <v>0.54600000000000004</v>
      </c>
      <c r="BQ107">
        <v>1.7000000000000001E-2</v>
      </c>
      <c r="BR107">
        <v>255</v>
      </c>
      <c r="BS107">
        <v>78.412000000000006</v>
      </c>
      <c r="BT107">
        <v>7.9000000000000001E-2</v>
      </c>
      <c r="BU107">
        <v>280</v>
      </c>
      <c r="BV107">
        <v>0.66600000000000004</v>
      </c>
      <c r="BW107">
        <v>1.6E-2</v>
      </c>
      <c r="BX107">
        <v>272</v>
      </c>
      <c r="BY107">
        <v>1.2909999999999999</v>
      </c>
      <c r="BZ107">
        <v>3.3000000000000002E-2</v>
      </c>
      <c r="CA107">
        <v>289</v>
      </c>
      <c r="CB107">
        <v>8.2000000000000003E-2</v>
      </c>
      <c r="CC107">
        <v>6.0000000000000001E-3</v>
      </c>
      <c r="CD107">
        <v>290</v>
      </c>
      <c r="CE107">
        <v>8.3740000000000006</v>
      </c>
      <c r="CF107">
        <v>7.3999999999999996E-2</v>
      </c>
      <c r="CG107">
        <v>291</v>
      </c>
      <c r="CH107">
        <v>16.326000000000001</v>
      </c>
      <c r="CI107">
        <v>4.4999999999999998E-2</v>
      </c>
      <c r="CJ107">
        <v>291</v>
      </c>
      <c r="CK107">
        <v>0.20200000000000001</v>
      </c>
      <c r="CL107">
        <v>1.9E-2</v>
      </c>
      <c r="CM107">
        <v>0</v>
      </c>
      <c r="CN107">
        <v>0</v>
      </c>
      <c r="CO107">
        <v>0</v>
      </c>
      <c r="CP107">
        <v>0</v>
      </c>
      <c r="CQ107">
        <v>0</v>
      </c>
      <c r="CR107">
        <v>0</v>
      </c>
      <c r="CS107">
        <v>0</v>
      </c>
      <c r="CT107">
        <v>0</v>
      </c>
      <c r="CU107">
        <v>0</v>
      </c>
      <c r="CV107">
        <v>0</v>
      </c>
      <c r="CW107">
        <v>0</v>
      </c>
      <c r="CX107">
        <v>0</v>
      </c>
      <c r="CY107">
        <v>259</v>
      </c>
      <c r="CZ107">
        <v>4.05</v>
      </c>
      <c r="DA107">
        <v>0.1</v>
      </c>
      <c r="DB107">
        <v>256</v>
      </c>
      <c r="DC107">
        <v>11.147</v>
      </c>
      <c r="DD107">
        <v>0.11700000000000001</v>
      </c>
      <c r="DE107">
        <v>292</v>
      </c>
      <c r="DF107">
        <v>0.441</v>
      </c>
      <c r="DG107">
        <v>0.01</v>
      </c>
    </row>
    <row r="108" spans="1:111" x14ac:dyDescent="0.25">
      <c r="A108">
        <v>2011.5419999999999</v>
      </c>
      <c r="B108">
        <v>7</v>
      </c>
      <c r="C108">
        <v>2011</v>
      </c>
      <c r="D108">
        <v>243</v>
      </c>
      <c r="E108">
        <v>58.387</v>
      </c>
      <c r="F108">
        <v>0.39800000000000002</v>
      </c>
      <c r="G108">
        <v>266</v>
      </c>
      <c r="H108">
        <v>204.173</v>
      </c>
      <c r="I108">
        <v>0.92100000000000004</v>
      </c>
      <c r="J108">
        <v>286</v>
      </c>
      <c r="K108">
        <v>20.122</v>
      </c>
      <c r="L108">
        <v>0.114</v>
      </c>
      <c r="M108">
        <v>280</v>
      </c>
      <c r="N108">
        <v>20.6</v>
      </c>
      <c r="O108">
        <v>0.106</v>
      </c>
      <c r="P108">
        <v>109</v>
      </c>
      <c r="Q108">
        <v>522.11599999999999</v>
      </c>
      <c r="R108">
        <v>5.4989999999999997</v>
      </c>
      <c r="S108">
        <v>139</v>
      </c>
      <c r="T108">
        <v>6.4530000000000003</v>
      </c>
      <c r="U108">
        <v>0.124</v>
      </c>
      <c r="V108">
        <v>285</v>
      </c>
      <c r="W108">
        <v>4.03</v>
      </c>
      <c r="X108">
        <v>0.02</v>
      </c>
      <c r="Y108">
        <v>310</v>
      </c>
      <c r="Z108">
        <v>3.2349999999999999</v>
      </c>
      <c r="AA108">
        <v>6.0999999999999999E-2</v>
      </c>
      <c r="AB108">
        <v>284</v>
      </c>
      <c r="AC108">
        <v>4.4160000000000004</v>
      </c>
      <c r="AD108">
        <v>9.8000000000000004E-2</v>
      </c>
      <c r="AE108">
        <v>232</v>
      </c>
      <c r="AF108">
        <v>13.25</v>
      </c>
      <c r="AG108">
        <v>0.55500000000000005</v>
      </c>
      <c r="AH108">
        <v>0</v>
      </c>
      <c r="AI108">
        <v>0</v>
      </c>
      <c r="AJ108">
        <v>0</v>
      </c>
      <c r="AK108">
        <v>144</v>
      </c>
      <c r="AL108">
        <v>0.61</v>
      </c>
      <c r="AM108">
        <v>2.8000000000000001E-2</v>
      </c>
      <c r="AN108">
        <v>304</v>
      </c>
      <c r="AO108">
        <v>74.644999999999996</v>
      </c>
      <c r="AP108">
        <v>0.17399999999999999</v>
      </c>
      <c r="AQ108">
        <v>311</v>
      </c>
      <c r="AR108">
        <v>6.2469999999999999</v>
      </c>
      <c r="AS108">
        <v>0.113</v>
      </c>
      <c r="AT108">
        <v>0</v>
      </c>
      <c r="AU108">
        <v>0</v>
      </c>
      <c r="AV108">
        <v>0</v>
      </c>
      <c r="AW108">
        <v>290</v>
      </c>
      <c r="AX108">
        <v>7.1040000000000001</v>
      </c>
      <c r="AY108">
        <v>3.7999999999999999E-2</v>
      </c>
      <c r="AZ108">
        <v>298</v>
      </c>
      <c r="BA108">
        <v>0.55600000000000005</v>
      </c>
      <c r="BB108">
        <v>2.1999999999999999E-2</v>
      </c>
      <c r="BC108">
        <v>282</v>
      </c>
      <c r="BD108">
        <v>1.6160000000000001</v>
      </c>
      <c r="BE108">
        <v>2.7E-2</v>
      </c>
      <c r="BF108">
        <v>244</v>
      </c>
      <c r="BG108">
        <v>9.468</v>
      </c>
      <c r="BH108">
        <v>0.10299999999999999</v>
      </c>
      <c r="BI108">
        <v>295</v>
      </c>
      <c r="BJ108">
        <v>23.591999999999999</v>
      </c>
      <c r="BK108">
        <v>0.13500000000000001</v>
      </c>
      <c r="BL108">
        <v>299</v>
      </c>
      <c r="BM108">
        <v>4.1230000000000002</v>
      </c>
      <c r="BN108">
        <v>3.6999999999999998E-2</v>
      </c>
      <c r="BO108">
        <v>314</v>
      </c>
      <c r="BP108">
        <v>0.54800000000000004</v>
      </c>
      <c r="BQ108">
        <v>1.7999999999999999E-2</v>
      </c>
      <c r="BR108">
        <v>267</v>
      </c>
      <c r="BS108">
        <v>78.471999999999994</v>
      </c>
      <c r="BT108">
        <v>8.8999999999999996E-2</v>
      </c>
      <c r="BU108">
        <v>305</v>
      </c>
      <c r="BV108">
        <v>0.67400000000000004</v>
      </c>
      <c r="BW108">
        <v>1.6E-2</v>
      </c>
      <c r="BX108">
        <v>298</v>
      </c>
      <c r="BY108">
        <v>1.31</v>
      </c>
      <c r="BZ108">
        <v>3.5000000000000003E-2</v>
      </c>
      <c r="CA108">
        <v>307</v>
      </c>
      <c r="CB108">
        <v>8.4000000000000005E-2</v>
      </c>
      <c r="CC108">
        <v>7.0000000000000001E-3</v>
      </c>
      <c r="CD108">
        <v>302</v>
      </c>
      <c r="CE108">
        <v>8.3800000000000008</v>
      </c>
      <c r="CF108">
        <v>8.2000000000000003E-2</v>
      </c>
      <c r="CG108">
        <v>308</v>
      </c>
      <c r="CH108">
        <v>16.327999999999999</v>
      </c>
      <c r="CI108">
        <v>4.5999999999999999E-2</v>
      </c>
      <c r="CJ108">
        <v>314</v>
      </c>
      <c r="CK108">
        <v>0.20399999999999999</v>
      </c>
      <c r="CL108">
        <v>0.02</v>
      </c>
      <c r="CM108">
        <v>0</v>
      </c>
      <c r="CN108">
        <v>0</v>
      </c>
      <c r="CO108">
        <v>0</v>
      </c>
      <c r="CP108">
        <v>0</v>
      </c>
      <c r="CQ108">
        <v>0</v>
      </c>
      <c r="CR108">
        <v>0</v>
      </c>
      <c r="CS108">
        <v>0</v>
      </c>
      <c r="CT108">
        <v>0</v>
      </c>
      <c r="CU108">
        <v>0</v>
      </c>
      <c r="CV108">
        <v>0</v>
      </c>
      <c r="CW108">
        <v>0</v>
      </c>
      <c r="CX108">
        <v>0</v>
      </c>
      <c r="CY108">
        <v>277</v>
      </c>
      <c r="CZ108">
        <v>4.1909999999999998</v>
      </c>
      <c r="DA108">
        <v>0.108</v>
      </c>
      <c r="DB108">
        <v>260</v>
      </c>
      <c r="DC108">
        <v>11.304</v>
      </c>
      <c r="DD108">
        <v>0.123</v>
      </c>
      <c r="DE108">
        <v>313</v>
      </c>
      <c r="DF108">
        <v>0.442</v>
      </c>
      <c r="DG108">
        <v>0.01</v>
      </c>
    </row>
    <row r="109" spans="1:111" x14ac:dyDescent="0.25">
      <c r="A109">
        <v>2011.625</v>
      </c>
      <c r="B109">
        <v>8</v>
      </c>
      <c r="C109">
        <v>2011</v>
      </c>
      <c r="D109">
        <v>223</v>
      </c>
      <c r="E109">
        <v>58.908999999999999</v>
      </c>
      <c r="F109">
        <v>0.34</v>
      </c>
      <c r="G109">
        <v>271</v>
      </c>
      <c r="H109">
        <v>205.15799999999999</v>
      </c>
      <c r="I109">
        <v>0.96799999999999997</v>
      </c>
      <c r="J109">
        <v>288</v>
      </c>
      <c r="K109">
        <v>20.248999999999999</v>
      </c>
      <c r="L109">
        <v>0.121</v>
      </c>
      <c r="M109">
        <v>271</v>
      </c>
      <c r="N109">
        <v>20.742000000000001</v>
      </c>
      <c r="O109">
        <v>8.6999999999999994E-2</v>
      </c>
      <c r="P109">
        <v>67</v>
      </c>
      <c r="Q109">
        <v>520.75900000000001</v>
      </c>
      <c r="R109">
        <v>3.649</v>
      </c>
      <c r="S109">
        <v>132</v>
      </c>
      <c r="T109">
        <v>6.4160000000000004</v>
      </c>
      <c r="U109">
        <v>0.16200000000000001</v>
      </c>
      <c r="V109">
        <v>305</v>
      </c>
      <c r="W109">
        <v>4.0350000000000001</v>
      </c>
      <c r="X109">
        <v>2.3E-2</v>
      </c>
      <c r="Y109">
        <v>322</v>
      </c>
      <c r="Z109">
        <v>3.23</v>
      </c>
      <c r="AA109">
        <v>6.5000000000000002E-2</v>
      </c>
      <c r="AB109">
        <v>277</v>
      </c>
      <c r="AC109">
        <v>4.5209999999999999</v>
      </c>
      <c r="AD109">
        <v>0.1</v>
      </c>
      <c r="AE109">
        <v>262</v>
      </c>
      <c r="AF109">
        <v>14.007</v>
      </c>
      <c r="AG109">
        <v>0.433</v>
      </c>
      <c r="AH109">
        <v>0</v>
      </c>
      <c r="AI109">
        <v>0</v>
      </c>
      <c r="AJ109">
        <v>0</v>
      </c>
      <c r="AK109">
        <v>177</v>
      </c>
      <c r="AL109">
        <v>0.68</v>
      </c>
      <c r="AM109">
        <v>2.1000000000000001E-2</v>
      </c>
      <c r="AN109">
        <v>311</v>
      </c>
      <c r="AO109">
        <v>74.619</v>
      </c>
      <c r="AP109">
        <v>0.20100000000000001</v>
      </c>
      <c r="AQ109">
        <v>320</v>
      </c>
      <c r="AR109">
        <v>6.1879999999999997</v>
      </c>
      <c r="AS109">
        <v>0.114</v>
      </c>
      <c r="AT109">
        <v>0</v>
      </c>
      <c r="AU109">
        <v>0</v>
      </c>
      <c r="AV109">
        <v>0</v>
      </c>
      <c r="AW109">
        <v>308</v>
      </c>
      <c r="AX109">
        <v>7.1369999999999996</v>
      </c>
      <c r="AY109">
        <v>4.1000000000000002E-2</v>
      </c>
      <c r="AZ109">
        <v>292</v>
      </c>
      <c r="BA109">
        <v>0.56200000000000006</v>
      </c>
      <c r="BB109">
        <v>2.4E-2</v>
      </c>
      <c r="BC109">
        <v>286</v>
      </c>
      <c r="BD109">
        <v>1.6259999999999999</v>
      </c>
      <c r="BE109">
        <v>3.2000000000000001E-2</v>
      </c>
      <c r="BF109">
        <v>237</v>
      </c>
      <c r="BG109">
        <v>9.6110000000000007</v>
      </c>
      <c r="BH109">
        <v>8.8999999999999996E-2</v>
      </c>
      <c r="BI109">
        <v>310</v>
      </c>
      <c r="BJ109">
        <v>23.701000000000001</v>
      </c>
      <c r="BK109">
        <v>0.14099999999999999</v>
      </c>
      <c r="BL109">
        <v>315</v>
      </c>
      <c r="BM109">
        <v>4.1260000000000003</v>
      </c>
      <c r="BN109">
        <v>0.04</v>
      </c>
      <c r="BO109">
        <v>319</v>
      </c>
      <c r="BP109">
        <v>0.55000000000000004</v>
      </c>
      <c r="BQ109">
        <v>1.7999999999999999E-2</v>
      </c>
      <c r="BR109">
        <v>300</v>
      </c>
      <c r="BS109">
        <v>78.537999999999997</v>
      </c>
      <c r="BT109">
        <v>9.7000000000000003E-2</v>
      </c>
      <c r="BU109">
        <v>309</v>
      </c>
      <c r="BV109">
        <v>0.68100000000000005</v>
      </c>
      <c r="BW109">
        <v>1.6E-2</v>
      </c>
      <c r="BX109">
        <v>318</v>
      </c>
      <c r="BY109">
        <v>1.327</v>
      </c>
      <c r="BZ109">
        <v>3.5999999999999997E-2</v>
      </c>
      <c r="CA109">
        <v>318</v>
      </c>
      <c r="CB109">
        <v>8.6999999999999994E-2</v>
      </c>
      <c r="CC109">
        <v>8.0000000000000002E-3</v>
      </c>
      <c r="CD109">
        <v>309</v>
      </c>
      <c r="CE109">
        <v>8.3490000000000002</v>
      </c>
      <c r="CF109">
        <v>9.0999999999999998E-2</v>
      </c>
      <c r="CG109">
        <v>315</v>
      </c>
      <c r="CH109">
        <v>16.335999999999999</v>
      </c>
      <c r="CI109">
        <v>4.7E-2</v>
      </c>
      <c r="CJ109">
        <v>314</v>
      </c>
      <c r="CK109">
        <v>0.20899999999999999</v>
      </c>
      <c r="CL109">
        <v>1.9E-2</v>
      </c>
      <c r="CM109">
        <v>0</v>
      </c>
      <c r="CN109">
        <v>0</v>
      </c>
      <c r="CO109">
        <v>0</v>
      </c>
      <c r="CP109">
        <v>0</v>
      </c>
      <c r="CQ109">
        <v>0</v>
      </c>
      <c r="CR109">
        <v>0</v>
      </c>
      <c r="CS109">
        <v>0</v>
      </c>
      <c r="CT109">
        <v>0</v>
      </c>
      <c r="CU109">
        <v>0</v>
      </c>
      <c r="CV109">
        <v>0</v>
      </c>
      <c r="CW109">
        <v>0</v>
      </c>
      <c r="CX109">
        <v>0</v>
      </c>
      <c r="CY109">
        <v>274</v>
      </c>
      <c r="CZ109">
        <v>4.2969999999999997</v>
      </c>
      <c r="DA109">
        <v>0.113</v>
      </c>
      <c r="DB109">
        <v>246</v>
      </c>
      <c r="DC109">
        <v>11.413</v>
      </c>
      <c r="DD109">
        <v>0.14299999999999999</v>
      </c>
      <c r="DE109">
        <v>315</v>
      </c>
      <c r="DF109">
        <v>0.442</v>
      </c>
      <c r="DG109">
        <v>0.01</v>
      </c>
    </row>
    <row r="110" spans="1:111" x14ac:dyDescent="0.25">
      <c r="A110">
        <v>2011.7080000000001</v>
      </c>
      <c r="B110">
        <v>9</v>
      </c>
      <c r="C110">
        <v>2011</v>
      </c>
      <c r="D110">
        <v>232</v>
      </c>
      <c r="E110">
        <v>59.116999999999997</v>
      </c>
      <c r="F110">
        <v>0.32900000000000001</v>
      </c>
      <c r="G110">
        <v>270</v>
      </c>
      <c r="H110">
        <v>205.92</v>
      </c>
      <c r="I110">
        <v>1.0609999999999999</v>
      </c>
      <c r="J110">
        <v>260</v>
      </c>
      <c r="K110">
        <v>20.344999999999999</v>
      </c>
      <c r="L110">
        <v>0.11700000000000001</v>
      </c>
      <c r="M110">
        <v>280</v>
      </c>
      <c r="N110">
        <v>20.751999999999999</v>
      </c>
      <c r="O110">
        <v>8.8999999999999996E-2</v>
      </c>
      <c r="P110">
        <v>123</v>
      </c>
      <c r="Q110">
        <v>519.45500000000004</v>
      </c>
      <c r="R110">
        <v>3.9889999999999999</v>
      </c>
      <c r="S110">
        <v>201</v>
      </c>
      <c r="T110">
        <v>6.37</v>
      </c>
      <c r="U110">
        <v>0.13600000000000001</v>
      </c>
      <c r="V110">
        <v>285</v>
      </c>
      <c r="W110">
        <v>4.03</v>
      </c>
      <c r="X110">
        <v>2.7E-2</v>
      </c>
      <c r="Y110">
        <v>300</v>
      </c>
      <c r="Z110">
        <v>3.2650000000000001</v>
      </c>
      <c r="AA110">
        <v>6.4000000000000001E-2</v>
      </c>
      <c r="AB110">
        <v>286</v>
      </c>
      <c r="AC110">
        <v>4.5570000000000004</v>
      </c>
      <c r="AD110">
        <v>0.106</v>
      </c>
      <c r="AE110">
        <v>0</v>
      </c>
      <c r="AF110">
        <v>0</v>
      </c>
      <c r="AG110">
        <v>0</v>
      </c>
      <c r="AH110">
        <v>0</v>
      </c>
      <c r="AI110">
        <v>0</v>
      </c>
      <c r="AJ110">
        <v>0</v>
      </c>
      <c r="AK110">
        <v>223</v>
      </c>
      <c r="AL110">
        <v>0.65700000000000003</v>
      </c>
      <c r="AM110">
        <v>2.5000000000000001E-2</v>
      </c>
      <c r="AN110">
        <v>300</v>
      </c>
      <c r="AO110">
        <v>74.48</v>
      </c>
      <c r="AP110">
        <v>0.20699999999999999</v>
      </c>
      <c r="AQ110">
        <v>295</v>
      </c>
      <c r="AR110">
        <v>6.21</v>
      </c>
      <c r="AS110">
        <v>0.11700000000000001</v>
      </c>
      <c r="AT110">
        <v>0</v>
      </c>
      <c r="AU110">
        <v>0</v>
      </c>
      <c r="AV110">
        <v>0</v>
      </c>
      <c r="AW110">
        <v>292</v>
      </c>
      <c r="AX110">
        <v>7.1529999999999996</v>
      </c>
      <c r="AY110">
        <v>4.2000000000000003E-2</v>
      </c>
      <c r="AZ110">
        <v>281</v>
      </c>
      <c r="BA110">
        <v>0.57299999999999995</v>
      </c>
      <c r="BB110">
        <v>2.5000000000000001E-2</v>
      </c>
      <c r="BC110">
        <v>283</v>
      </c>
      <c r="BD110">
        <v>1.6220000000000001</v>
      </c>
      <c r="BE110">
        <v>3.2000000000000001E-2</v>
      </c>
      <c r="BF110">
        <v>233</v>
      </c>
      <c r="BG110">
        <v>9.7270000000000003</v>
      </c>
      <c r="BH110">
        <v>8.4000000000000005E-2</v>
      </c>
      <c r="BI110">
        <v>292</v>
      </c>
      <c r="BJ110">
        <v>23.734999999999999</v>
      </c>
      <c r="BK110">
        <v>0.129</v>
      </c>
      <c r="BL110">
        <v>291</v>
      </c>
      <c r="BM110">
        <v>4.1420000000000003</v>
      </c>
      <c r="BN110">
        <v>4.2999999999999997E-2</v>
      </c>
      <c r="BO110">
        <v>294</v>
      </c>
      <c r="BP110">
        <v>0.54900000000000004</v>
      </c>
      <c r="BQ110">
        <v>1.9E-2</v>
      </c>
      <c r="BR110">
        <v>290</v>
      </c>
      <c r="BS110">
        <v>78.629000000000005</v>
      </c>
      <c r="BT110">
        <v>0.11700000000000001</v>
      </c>
      <c r="BU110">
        <v>284</v>
      </c>
      <c r="BV110">
        <v>0.68899999999999995</v>
      </c>
      <c r="BW110">
        <v>1.7999999999999999E-2</v>
      </c>
      <c r="BX110">
        <v>286</v>
      </c>
      <c r="BY110">
        <v>1.35</v>
      </c>
      <c r="BZ110">
        <v>4.1000000000000002E-2</v>
      </c>
      <c r="CA110">
        <v>297</v>
      </c>
      <c r="CB110">
        <v>8.6999999999999994E-2</v>
      </c>
      <c r="CC110">
        <v>7.0000000000000001E-3</v>
      </c>
      <c r="CD110">
        <v>303</v>
      </c>
      <c r="CE110">
        <v>8.3829999999999991</v>
      </c>
      <c r="CF110">
        <v>8.3000000000000004E-2</v>
      </c>
      <c r="CG110">
        <v>299</v>
      </c>
      <c r="CH110">
        <v>16.341000000000001</v>
      </c>
      <c r="CI110">
        <v>6.2E-2</v>
      </c>
      <c r="CJ110">
        <v>294</v>
      </c>
      <c r="CK110">
        <v>0.20899999999999999</v>
      </c>
      <c r="CL110">
        <v>0.02</v>
      </c>
      <c r="CM110">
        <v>0</v>
      </c>
      <c r="CN110">
        <v>0</v>
      </c>
      <c r="CO110">
        <v>0</v>
      </c>
      <c r="CP110">
        <v>0</v>
      </c>
      <c r="CQ110">
        <v>0</v>
      </c>
      <c r="CR110">
        <v>0</v>
      </c>
      <c r="CS110">
        <v>0</v>
      </c>
      <c r="CT110">
        <v>0</v>
      </c>
      <c r="CU110">
        <v>0</v>
      </c>
      <c r="CV110">
        <v>0</v>
      </c>
      <c r="CW110">
        <v>0</v>
      </c>
      <c r="CX110">
        <v>0</v>
      </c>
      <c r="CY110">
        <v>267</v>
      </c>
      <c r="CZ110">
        <v>4.3659999999999997</v>
      </c>
      <c r="DA110">
        <v>0.11600000000000001</v>
      </c>
      <c r="DB110">
        <v>256</v>
      </c>
      <c r="DC110">
        <v>11.484999999999999</v>
      </c>
      <c r="DD110">
        <v>0.127</v>
      </c>
      <c r="DE110">
        <v>299</v>
      </c>
      <c r="DF110">
        <v>0.439</v>
      </c>
      <c r="DG110">
        <v>0.01</v>
      </c>
    </row>
    <row r="111" spans="1:111" x14ac:dyDescent="0.25">
      <c r="A111">
        <v>2011.7919999999999</v>
      </c>
      <c r="B111">
        <v>10</v>
      </c>
      <c r="C111">
        <v>2011</v>
      </c>
      <c r="D111">
        <v>264</v>
      </c>
      <c r="E111">
        <v>59.558</v>
      </c>
      <c r="F111">
        <v>0.32</v>
      </c>
      <c r="G111">
        <v>316</v>
      </c>
      <c r="H111">
        <v>206.19200000000001</v>
      </c>
      <c r="I111">
        <v>0.97299999999999998</v>
      </c>
      <c r="J111">
        <v>311</v>
      </c>
      <c r="K111">
        <v>20.417000000000002</v>
      </c>
      <c r="L111">
        <v>0.109</v>
      </c>
      <c r="M111">
        <v>317</v>
      </c>
      <c r="N111">
        <v>20.81</v>
      </c>
      <c r="O111">
        <v>7.6999999999999999E-2</v>
      </c>
      <c r="P111">
        <v>95</v>
      </c>
      <c r="Q111">
        <v>515.23800000000006</v>
      </c>
      <c r="R111">
        <v>3.1040000000000001</v>
      </c>
      <c r="S111">
        <v>145</v>
      </c>
      <c r="T111">
        <v>6.5119999999999996</v>
      </c>
      <c r="U111">
        <v>0.13100000000000001</v>
      </c>
      <c r="V111">
        <v>323</v>
      </c>
      <c r="W111">
        <v>4.0220000000000002</v>
      </c>
      <c r="X111">
        <v>2.7E-2</v>
      </c>
      <c r="Y111">
        <v>327</v>
      </c>
      <c r="Z111">
        <v>3.2290000000000001</v>
      </c>
      <c r="AA111">
        <v>7.0999999999999994E-2</v>
      </c>
      <c r="AB111">
        <v>323</v>
      </c>
      <c r="AC111">
        <v>4.5510000000000002</v>
      </c>
      <c r="AD111">
        <v>0.09</v>
      </c>
      <c r="AE111">
        <v>0</v>
      </c>
      <c r="AF111">
        <v>0</v>
      </c>
      <c r="AG111">
        <v>0</v>
      </c>
      <c r="AH111">
        <v>0</v>
      </c>
      <c r="AI111">
        <v>0</v>
      </c>
      <c r="AJ111">
        <v>0</v>
      </c>
      <c r="AK111">
        <v>263</v>
      </c>
      <c r="AL111">
        <v>0.56799999999999995</v>
      </c>
      <c r="AM111">
        <v>3.7999999999999999E-2</v>
      </c>
      <c r="AN111">
        <v>327</v>
      </c>
      <c r="AO111">
        <v>74.486000000000004</v>
      </c>
      <c r="AP111">
        <v>0.187</v>
      </c>
      <c r="AQ111">
        <v>332</v>
      </c>
      <c r="AR111">
        <v>6.056</v>
      </c>
      <c r="AS111">
        <v>0.13300000000000001</v>
      </c>
      <c r="AT111">
        <v>0</v>
      </c>
      <c r="AU111">
        <v>0</v>
      </c>
      <c r="AV111">
        <v>0</v>
      </c>
      <c r="AW111">
        <v>326</v>
      </c>
      <c r="AX111">
        <v>7.1749999999999998</v>
      </c>
      <c r="AY111">
        <v>4.2999999999999997E-2</v>
      </c>
      <c r="AZ111">
        <v>318</v>
      </c>
      <c r="BA111">
        <v>0.58099999999999996</v>
      </c>
      <c r="BB111">
        <v>2.5999999999999999E-2</v>
      </c>
      <c r="BC111">
        <v>314</v>
      </c>
      <c r="BD111">
        <v>1.6339999999999999</v>
      </c>
      <c r="BE111">
        <v>3.2000000000000001E-2</v>
      </c>
      <c r="BF111">
        <v>288</v>
      </c>
      <c r="BG111">
        <v>9.8279999999999994</v>
      </c>
      <c r="BH111">
        <v>8.8999999999999996E-2</v>
      </c>
      <c r="BI111">
        <v>324</v>
      </c>
      <c r="BJ111">
        <v>23.795999999999999</v>
      </c>
      <c r="BK111">
        <v>0.14599999999999999</v>
      </c>
      <c r="BL111">
        <v>315</v>
      </c>
      <c r="BM111">
        <v>4.1459999999999999</v>
      </c>
      <c r="BN111">
        <v>4.1000000000000002E-2</v>
      </c>
      <c r="BO111">
        <v>317</v>
      </c>
      <c r="BP111">
        <v>0.54700000000000004</v>
      </c>
      <c r="BQ111">
        <v>1.7999999999999999E-2</v>
      </c>
      <c r="BR111">
        <v>315</v>
      </c>
      <c r="BS111">
        <v>78.762</v>
      </c>
      <c r="BT111">
        <v>0.121</v>
      </c>
      <c r="BU111">
        <v>327</v>
      </c>
      <c r="BV111">
        <v>0.69599999999999995</v>
      </c>
      <c r="BW111">
        <v>1.7999999999999999E-2</v>
      </c>
      <c r="BX111">
        <v>311</v>
      </c>
      <c r="BY111">
        <v>1.349</v>
      </c>
      <c r="BZ111">
        <v>4.3999999999999997E-2</v>
      </c>
      <c r="CA111">
        <v>323</v>
      </c>
      <c r="CB111">
        <v>8.8999999999999996E-2</v>
      </c>
      <c r="CC111">
        <v>7.0000000000000001E-3</v>
      </c>
      <c r="CD111">
        <v>327</v>
      </c>
      <c r="CE111">
        <v>8.3719999999999999</v>
      </c>
      <c r="CF111">
        <v>9.0999999999999998E-2</v>
      </c>
      <c r="CG111">
        <v>320</v>
      </c>
      <c r="CH111">
        <v>16.329999999999998</v>
      </c>
      <c r="CI111">
        <v>6.2E-2</v>
      </c>
      <c r="CJ111">
        <v>318</v>
      </c>
      <c r="CK111">
        <v>0.20899999999999999</v>
      </c>
      <c r="CL111">
        <v>0.02</v>
      </c>
      <c r="CM111">
        <v>0</v>
      </c>
      <c r="CN111">
        <v>0</v>
      </c>
      <c r="CO111">
        <v>0</v>
      </c>
      <c r="CP111">
        <v>0</v>
      </c>
      <c r="CQ111">
        <v>0</v>
      </c>
      <c r="CR111">
        <v>0</v>
      </c>
      <c r="CS111">
        <v>0</v>
      </c>
      <c r="CT111">
        <v>0</v>
      </c>
      <c r="CU111">
        <v>0</v>
      </c>
      <c r="CV111">
        <v>0</v>
      </c>
      <c r="CW111">
        <v>0</v>
      </c>
      <c r="CX111">
        <v>0</v>
      </c>
      <c r="CY111">
        <v>316</v>
      </c>
      <c r="CZ111">
        <v>4.4370000000000003</v>
      </c>
      <c r="DA111">
        <v>0.121</v>
      </c>
      <c r="DB111">
        <v>302</v>
      </c>
      <c r="DC111">
        <v>11.590999999999999</v>
      </c>
      <c r="DD111">
        <v>0.13</v>
      </c>
      <c r="DE111">
        <v>317</v>
      </c>
      <c r="DF111">
        <v>0.439</v>
      </c>
      <c r="DG111">
        <v>1.0999999999999999E-2</v>
      </c>
    </row>
    <row r="112" spans="1:111" x14ac:dyDescent="0.25">
      <c r="A112">
        <v>2011.875</v>
      </c>
      <c r="B112">
        <v>11</v>
      </c>
      <c r="C112">
        <v>2011</v>
      </c>
      <c r="D112">
        <v>175</v>
      </c>
      <c r="E112">
        <v>60.012999999999998</v>
      </c>
      <c r="F112">
        <v>0.28000000000000003</v>
      </c>
      <c r="G112">
        <v>206</v>
      </c>
      <c r="H112">
        <v>206.63300000000001</v>
      </c>
      <c r="I112">
        <v>0.89900000000000002</v>
      </c>
      <c r="J112">
        <v>212</v>
      </c>
      <c r="K112">
        <v>20.439</v>
      </c>
      <c r="L112">
        <v>0.104</v>
      </c>
      <c r="M112">
        <v>213</v>
      </c>
      <c r="N112">
        <v>20.856000000000002</v>
      </c>
      <c r="O112">
        <v>7.0000000000000007E-2</v>
      </c>
      <c r="P112">
        <v>84</v>
      </c>
      <c r="Q112">
        <v>518.95000000000005</v>
      </c>
      <c r="R112">
        <v>4.694</v>
      </c>
      <c r="S112">
        <v>110</v>
      </c>
      <c r="T112">
        <v>6.5590000000000002</v>
      </c>
      <c r="U112">
        <v>0.13</v>
      </c>
      <c r="V112">
        <v>222</v>
      </c>
      <c r="W112">
        <v>4.0140000000000002</v>
      </c>
      <c r="X112">
        <v>2.8000000000000001E-2</v>
      </c>
      <c r="Y112">
        <v>223</v>
      </c>
      <c r="Z112">
        <v>3.2389999999999999</v>
      </c>
      <c r="AA112">
        <v>5.8000000000000003E-2</v>
      </c>
      <c r="AB112">
        <v>222</v>
      </c>
      <c r="AC112">
        <v>4.4720000000000004</v>
      </c>
      <c r="AD112">
        <v>0.10199999999999999</v>
      </c>
      <c r="AE112">
        <v>0</v>
      </c>
      <c r="AF112">
        <v>0</v>
      </c>
      <c r="AG112">
        <v>0</v>
      </c>
      <c r="AH112">
        <v>0</v>
      </c>
      <c r="AI112">
        <v>0</v>
      </c>
      <c r="AJ112">
        <v>0</v>
      </c>
      <c r="AK112">
        <v>172</v>
      </c>
      <c r="AL112">
        <v>0.45</v>
      </c>
      <c r="AM112">
        <v>3.6999999999999998E-2</v>
      </c>
      <c r="AN112">
        <v>221</v>
      </c>
      <c r="AO112">
        <v>74.429000000000002</v>
      </c>
      <c r="AP112">
        <v>0.188</v>
      </c>
      <c r="AQ112">
        <v>230</v>
      </c>
      <c r="AR112">
        <v>5.9119999999999999</v>
      </c>
      <c r="AS112">
        <v>0.121</v>
      </c>
      <c r="AT112">
        <v>0</v>
      </c>
      <c r="AU112">
        <v>0</v>
      </c>
      <c r="AV112">
        <v>0</v>
      </c>
      <c r="AW112">
        <v>214</v>
      </c>
      <c r="AX112">
        <v>7.2080000000000002</v>
      </c>
      <c r="AY112">
        <v>3.5999999999999997E-2</v>
      </c>
      <c r="AZ112">
        <v>208</v>
      </c>
      <c r="BA112">
        <v>0.59399999999999997</v>
      </c>
      <c r="BB112">
        <v>2.3E-2</v>
      </c>
      <c r="BC112">
        <v>211</v>
      </c>
      <c r="BD112">
        <v>1.6479999999999999</v>
      </c>
      <c r="BE112">
        <v>3.2000000000000001E-2</v>
      </c>
      <c r="BF112">
        <v>183</v>
      </c>
      <c r="BG112">
        <v>9.9649999999999999</v>
      </c>
      <c r="BH112">
        <v>8.1000000000000003E-2</v>
      </c>
      <c r="BI112">
        <v>216</v>
      </c>
      <c r="BJ112">
        <v>23.864000000000001</v>
      </c>
      <c r="BK112">
        <v>0.13</v>
      </c>
      <c r="BL112">
        <v>218</v>
      </c>
      <c r="BM112">
        <v>4.1500000000000004</v>
      </c>
      <c r="BN112">
        <v>3.5000000000000003E-2</v>
      </c>
      <c r="BO112">
        <v>226</v>
      </c>
      <c r="BP112">
        <v>0.54600000000000004</v>
      </c>
      <c r="BQ112">
        <v>1.4999999999999999E-2</v>
      </c>
      <c r="BR112">
        <v>186</v>
      </c>
      <c r="BS112">
        <v>78.796000000000006</v>
      </c>
      <c r="BT112">
        <v>0.10199999999999999</v>
      </c>
      <c r="BU112">
        <v>220</v>
      </c>
      <c r="BV112">
        <v>0.70799999999999996</v>
      </c>
      <c r="BW112">
        <v>1.6E-2</v>
      </c>
      <c r="BX112">
        <v>220</v>
      </c>
      <c r="BY112">
        <v>1.361</v>
      </c>
      <c r="BZ112">
        <v>4.1000000000000002E-2</v>
      </c>
      <c r="CA112">
        <v>222</v>
      </c>
      <c r="CB112">
        <v>9.0999999999999998E-2</v>
      </c>
      <c r="CC112">
        <v>6.0000000000000001E-3</v>
      </c>
      <c r="CD112">
        <v>225</v>
      </c>
      <c r="CE112">
        <v>8.3780000000000001</v>
      </c>
      <c r="CF112">
        <v>7.8E-2</v>
      </c>
      <c r="CG112">
        <v>224</v>
      </c>
      <c r="CH112">
        <v>16.321000000000002</v>
      </c>
      <c r="CI112">
        <v>5.7000000000000002E-2</v>
      </c>
      <c r="CJ112">
        <v>221</v>
      </c>
      <c r="CK112">
        <v>0.20799999999999999</v>
      </c>
      <c r="CL112">
        <v>1.7999999999999999E-2</v>
      </c>
      <c r="CM112">
        <v>0</v>
      </c>
      <c r="CN112">
        <v>0</v>
      </c>
      <c r="CO112">
        <v>0</v>
      </c>
      <c r="CP112">
        <v>0</v>
      </c>
      <c r="CQ112">
        <v>0</v>
      </c>
      <c r="CR112">
        <v>0</v>
      </c>
      <c r="CS112">
        <v>0</v>
      </c>
      <c r="CT112">
        <v>0</v>
      </c>
      <c r="CU112">
        <v>0</v>
      </c>
      <c r="CV112">
        <v>0</v>
      </c>
      <c r="CW112">
        <v>0</v>
      </c>
      <c r="CX112">
        <v>0</v>
      </c>
      <c r="CY112">
        <v>205</v>
      </c>
      <c r="CZ112">
        <v>4.516</v>
      </c>
      <c r="DA112">
        <v>0.115</v>
      </c>
      <c r="DB112">
        <v>189</v>
      </c>
      <c r="DC112">
        <v>11.68</v>
      </c>
      <c r="DD112">
        <v>0.13</v>
      </c>
      <c r="DE112">
        <v>227</v>
      </c>
      <c r="DF112">
        <v>0.439</v>
      </c>
      <c r="DG112">
        <v>8.0000000000000002E-3</v>
      </c>
    </row>
    <row r="113" spans="1:111" x14ac:dyDescent="0.25">
      <c r="A113">
        <v>2011.9580000000001</v>
      </c>
      <c r="B113">
        <v>12</v>
      </c>
      <c r="C113">
        <v>2011</v>
      </c>
      <c r="D113">
        <v>109</v>
      </c>
      <c r="E113">
        <v>60.045000000000002</v>
      </c>
      <c r="F113">
        <v>0.21</v>
      </c>
      <c r="G113">
        <v>131</v>
      </c>
      <c r="H113">
        <v>206.27500000000001</v>
      </c>
      <c r="I113">
        <v>0.69799999999999995</v>
      </c>
      <c r="J113">
        <v>111</v>
      </c>
      <c r="K113">
        <v>20.393000000000001</v>
      </c>
      <c r="L113">
        <v>7.3999999999999996E-2</v>
      </c>
      <c r="M113">
        <v>113</v>
      </c>
      <c r="N113">
        <v>20.843</v>
      </c>
      <c r="O113">
        <v>5.8000000000000003E-2</v>
      </c>
      <c r="P113">
        <v>57</v>
      </c>
      <c r="Q113">
        <v>512.53599999999994</v>
      </c>
      <c r="R113">
        <v>4.5810000000000004</v>
      </c>
      <c r="S113">
        <v>74</v>
      </c>
      <c r="T113">
        <v>6.4530000000000003</v>
      </c>
      <c r="U113">
        <v>0.11899999999999999</v>
      </c>
      <c r="V113">
        <v>129</v>
      </c>
      <c r="W113">
        <v>4.0049999999999999</v>
      </c>
      <c r="X113">
        <v>2.3E-2</v>
      </c>
      <c r="Y113">
        <v>130</v>
      </c>
      <c r="Z113">
        <v>3.2440000000000002</v>
      </c>
      <c r="AA113">
        <v>4.3999999999999997E-2</v>
      </c>
      <c r="AB113">
        <v>131</v>
      </c>
      <c r="AC113">
        <v>4.3099999999999996</v>
      </c>
      <c r="AD113">
        <v>9.0999999999999998E-2</v>
      </c>
      <c r="AE113">
        <v>0</v>
      </c>
      <c r="AF113">
        <v>0</v>
      </c>
      <c r="AG113">
        <v>0</v>
      </c>
      <c r="AH113">
        <v>0</v>
      </c>
      <c r="AI113">
        <v>0</v>
      </c>
      <c r="AJ113">
        <v>0</v>
      </c>
      <c r="AK113">
        <v>105</v>
      </c>
      <c r="AL113">
        <v>0.36199999999999999</v>
      </c>
      <c r="AM113">
        <v>1.9E-2</v>
      </c>
      <c r="AN113">
        <v>127</v>
      </c>
      <c r="AO113">
        <v>74.417000000000002</v>
      </c>
      <c r="AP113">
        <v>0.152</v>
      </c>
      <c r="AQ113">
        <v>130</v>
      </c>
      <c r="AR113">
        <v>5.8330000000000002</v>
      </c>
      <c r="AS113">
        <v>0.10299999999999999</v>
      </c>
      <c r="AT113">
        <v>0</v>
      </c>
      <c r="AU113">
        <v>0</v>
      </c>
      <c r="AV113">
        <v>0</v>
      </c>
      <c r="AW113">
        <v>130</v>
      </c>
      <c r="AX113">
        <v>7.2130000000000001</v>
      </c>
      <c r="AY113">
        <v>3.4000000000000002E-2</v>
      </c>
      <c r="AZ113">
        <v>128</v>
      </c>
      <c r="BA113">
        <v>0.59699999999999998</v>
      </c>
      <c r="BB113">
        <v>0.02</v>
      </c>
      <c r="BC113">
        <v>131</v>
      </c>
      <c r="BD113">
        <v>1.6419999999999999</v>
      </c>
      <c r="BE113">
        <v>2.1000000000000001E-2</v>
      </c>
      <c r="BF113">
        <v>112</v>
      </c>
      <c r="BG113">
        <v>10.009</v>
      </c>
      <c r="BH113">
        <v>6.2E-2</v>
      </c>
      <c r="BI113">
        <v>131</v>
      </c>
      <c r="BJ113">
        <v>23.885000000000002</v>
      </c>
      <c r="BK113">
        <v>0.126</v>
      </c>
      <c r="BL113">
        <v>131</v>
      </c>
      <c r="BM113">
        <v>4.1559999999999997</v>
      </c>
      <c r="BN113">
        <v>3.2000000000000001E-2</v>
      </c>
      <c r="BO113">
        <v>132</v>
      </c>
      <c r="BP113">
        <v>0.54800000000000004</v>
      </c>
      <c r="BQ113">
        <v>1.2999999999999999E-2</v>
      </c>
      <c r="BR113">
        <v>124</v>
      </c>
      <c r="BS113">
        <v>78.790999999999997</v>
      </c>
      <c r="BT113">
        <v>9.7000000000000003E-2</v>
      </c>
      <c r="BU113">
        <v>129</v>
      </c>
      <c r="BV113">
        <v>0.71199999999999997</v>
      </c>
      <c r="BW113">
        <v>1.4E-2</v>
      </c>
      <c r="BX113">
        <v>115</v>
      </c>
      <c r="BY113">
        <v>1.363</v>
      </c>
      <c r="BZ113">
        <v>3.5000000000000003E-2</v>
      </c>
      <c r="CA113">
        <v>131</v>
      </c>
      <c r="CB113">
        <v>9.2999999999999999E-2</v>
      </c>
      <c r="CC113">
        <v>5.0000000000000001E-3</v>
      </c>
      <c r="CD113">
        <v>131</v>
      </c>
      <c r="CE113">
        <v>8.3849999999999998</v>
      </c>
      <c r="CF113">
        <v>5.8999999999999997E-2</v>
      </c>
      <c r="CG113">
        <v>128</v>
      </c>
      <c r="CH113">
        <v>16.329999999999998</v>
      </c>
      <c r="CI113">
        <v>4.3999999999999997E-2</v>
      </c>
      <c r="CJ113">
        <v>131</v>
      </c>
      <c r="CK113">
        <v>0.21199999999999999</v>
      </c>
      <c r="CL113">
        <v>1.4999999999999999E-2</v>
      </c>
      <c r="CM113">
        <v>0</v>
      </c>
      <c r="CN113">
        <v>0</v>
      </c>
      <c r="CO113">
        <v>0</v>
      </c>
      <c r="CP113">
        <v>0</v>
      </c>
      <c r="CQ113">
        <v>0</v>
      </c>
      <c r="CR113">
        <v>0</v>
      </c>
      <c r="CS113">
        <v>0</v>
      </c>
      <c r="CT113">
        <v>0</v>
      </c>
      <c r="CU113">
        <v>0</v>
      </c>
      <c r="CV113">
        <v>0</v>
      </c>
      <c r="CW113">
        <v>0</v>
      </c>
      <c r="CX113">
        <v>0</v>
      </c>
      <c r="CY113">
        <v>115</v>
      </c>
      <c r="CZ113">
        <v>4.5209999999999999</v>
      </c>
      <c r="DA113">
        <v>0.115</v>
      </c>
      <c r="DB113">
        <v>127</v>
      </c>
      <c r="DC113">
        <v>11.698</v>
      </c>
      <c r="DD113">
        <v>0.121</v>
      </c>
      <c r="DE113">
        <v>130</v>
      </c>
      <c r="DF113">
        <v>0.437</v>
      </c>
      <c r="DG113">
        <v>8.0000000000000002E-3</v>
      </c>
    </row>
    <row r="114" spans="1:111" x14ac:dyDescent="0.25">
      <c r="A114">
        <v>2012.0419999999999</v>
      </c>
      <c r="B114">
        <v>1</v>
      </c>
      <c r="C114">
        <v>2012</v>
      </c>
      <c r="D114">
        <v>0</v>
      </c>
      <c r="E114">
        <v>0</v>
      </c>
      <c r="F114">
        <v>0</v>
      </c>
      <c r="G114">
        <v>180</v>
      </c>
      <c r="H114">
        <v>206.41800000000001</v>
      </c>
      <c r="I114">
        <v>0.88200000000000001</v>
      </c>
      <c r="J114">
        <v>0</v>
      </c>
      <c r="K114">
        <v>0</v>
      </c>
      <c r="L114">
        <v>0</v>
      </c>
      <c r="M114">
        <v>0</v>
      </c>
      <c r="N114">
        <v>0</v>
      </c>
      <c r="O114">
        <v>0</v>
      </c>
      <c r="P114">
        <v>85</v>
      </c>
      <c r="Q114">
        <v>505.86399999999998</v>
      </c>
      <c r="R114">
        <v>10.41</v>
      </c>
      <c r="S114">
        <v>94</v>
      </c>
      <c r="T114">
        <v>6.5789999999999997</v>
      </c>
      <c r="U114">
        <v>0.14000000000000001</v>
      </c>
      <c r="V114">
        <v>209</v>
      </c>
      <c r="W114">
        <v>3.9929999999999999</v>
      </c>
      <c r="X114">
        <v>2.4E-2</v>
      </c>
      <c r="Y114">
        <v>214</v>
      </c>
      <c r="Z114">
        <v>3.2480000000000002</v>
      </c>
      <c r="AA114">
        <v>4.8000000000000001E-2</v>
      </c>
      <c r="AB114">
        <v>212</v>
      </c>
      <c r="AC114">
        <v>4.1280000000000001</v>
      </c>
      <c r="AD114">
        <v>7.0000000000000007E-2</v>
      </c>
      <c r="AE114">
        <v>0</v>
      </c>
      <c r="AF114">
        <v>0</v>
      </c>
      <c r="AG114">
        <v>0</v>
      </c>
      <c r="AH114">
        <v>0</v>
      </c>
      <c r="AI114">
        <v>0</v>
      </c>
      <c r="AJ114">
        <v>0</v>
      </c>
      <c r="AK114">
        <v>0</v>
      </c>
      <c r="AL114">
        <v>0</v>
      </c>
      <c r="AM114">
        <v>0</v>
      </c>
      <c r="AN114">
        <v>202</v>
      </c>
      <c r="AO114">
        <v>74.353999999999999</v>
      </c>
      <c r="AP114">
        <v>0.17</v>
      </c>
      <c r="AQ114">
        <v>211</v>
      </c>
      <c r="AR114">
        <v>5.6779999999999999</v>
      </c>
      <c r="AS114">
        <v>0.112</v>
      </c>
      <c r="AT114">
        <v>0</v>
      </c>
      <c r="AU114">
        <v>0</v>
      </c>
      <c r="AV114">
        <v>0</v>
      </c>
      <c r="AW114">
        <v>213</v>
      </c>
      <c r="AX114">
        <v>7.2519999999999998</v>
      </c>
      <c r="AY114">
        <v>3.3000000000000002E-2</v>
      </c>
      <c r="AZ114">
        <v>209</v>
      </c>
      <c r="BA114">
        <v>0.59399999999999997</v>
      </c>
      <c r="BB114">
        <v>2.1000000000000001E-2</v>
      </c>
      <c r="BC114">
        <v>206</v>
      </c>
      <c r="BD114">
        <v>1.6419999999999999</v>
      </c>
      <c r="BE114">
        <v>0.03</v>
      </c>
      <c r="BF114">
        <v>0</v>
      </c>
      <c r="BG114">
        <v>0</v>
      </c>
      <c r="BH114">
        <v>0</v>
      </c>
      <c r="BI114">
        <v>211</v>
      </c>
      <c r="BJ114">
        <v>23.954999999999998</v>
      </c>
      <c r="BK114">
        <v>0.13100000000000001</v>
      </c>
      <c r="BL114">
        <v>213</v>
      </c>
      <c r="BM114">
        <v>4.1429999999999998</v>
      </c>
      <c r="BN114">
        <v>3.1E-2</v>
      </c>
      <c r="BO114">
        <v>217</v>
      </c>
      <c r="BP114">
        <v>0.55200000000000005</v>
      </c>
      <c r="BQ114">
        <v>1.2999999999999999E-2</v>
      </c>
      <c r="BR114">
        <v>171</v>
      </c>
      <c r="BS114">
        <v>79.055999999999997</v>
      </c>
      <c r="BT114">
        <v>8.4000000000000005E-2</v>
      </c>
      <c r="BU114">
        <v>214</v>
      </c>
      <c r="BV114">
        <v>0.72299999999999998</v>
      </c>
      <c r="BW114">
        <v>1.4E-2</v>
      </c>
      <c r="BX114">
        <v>0</v>
      </c>
      <c r="BY114">
        <v>0</v>
      </c>
      <c r="BZ114">
        <v>0</v>
      </c>
      <c r="CA114">
        <v>208</v>
      </c>
      <c r="CB114">
        <v>9.6000000000000002E-2</v>
      </c>
      <c r="CC114">
        <v>5.0000000000000001E-3</v>
      </c>
      <c r="CD114">
        <v>210</v>
      </c>
      <c r="CE114">
        <v>8.3859999999999992</v>
      </c>
      <c r="CF114">
        <v>6.8000000000000005E-2</v>
      </c>
      <c r="CG114">
        <v>205</v>
      </c>
      <c r="CH114">
        <v>16.349</v>
      </c>
      <c r="CI114">
        <v>5.2999999999999999E-2</v>
      </c>
      <c r="CJ114">
        <v>217</v>
      </c>
      <c r="CK114">
        <v>0.20699999999999999</v>
      </c>
      <c r="CL114">
        <v>1.4999999999999999E-2</v>
      </c>
      <c r="CM114">
        <v>0</v>
      </c>
      <c r="CN114">
        <v>0</v>
      </c>
      <c r="CO114">
        <v>0</v>
      </c>
      <c r="CP114">
        <v>0</v>
      </c>
      <c r="CQ114">
        <v>0</v>
      </c>
      <c r="CR114">
        <v>0</v>
      </c>
      <c r="CS114">
        <v>0</v>
      </c>
      <c r="CT114">
        <v>0</v>
      </c>
      <c r="CU114">
        <v>0</v>
      </c>
      <c r="CV114">
        <v>0</v>
      </c>
      <c r="CW114">
        <v>0</v>
      </c>
      <c r="CX114">
        <v>0</v>
      </c>
      <c r="CY114">
        <v>0</v>
      </c>
      <c r="CZ114">
        <v>0</v>
      </c>
      <c r="DA114">
        <v>0</v>
      </c>
      <c r="DB114">
        <v>199</v>
      </c>
      <c r="DC114">
        <v>11.839</v>
      </c>
      <c r="DD114">
        <v>0.129</v>
      </c>
      <c r="DE114">
        <v>217</v>
      </c>
      <c r="DF114">
        <v>0.44</v>
      </c>
      <c r="DG114">
        <v>8.0000000000000002E-3</v>
      </c>
    </row>
    <row r="115" spans="1:111" x14ac:dyDescent="0.25">
      <c r="A115">
        <v>2012.125</v>
      </c>
      <c r="B115">
        <v>2</v>
      </c>
      <c r="C115">
        <v>2012</v>
      </c>
      <c r="D115">
        <v>0</v>
      </c>
      <c r="E115">
        <v>0</v>
      </c>
      <c r="F115">
        <v>0</v>
      </c>
      <c r="G115">
        <v>258</v>
      </c>
      <c r="H115">
        <v>206.88499999999999</v>
      </c>
      <c r="I115">
        <v>1.07</v>
      </c>
      <c r="J115">
        <v>0</v>
      </c>
      <c r="K115">
        <v>0</v>
      </c>
      <c r="L115">
        <v>0</v>
      </c>
      <c r="M115">
        <v>0</v>
      </c>
      <c r="N115">
        <v>0</v>
      </c>
      <c r="O115">
        <v>0</v>
      </c>
      <c r="P115">
        <v>74</v>
      </c>
      <c r="Q115">
        <v>509.428</v>
      </c>
      <c r="R115">
        <v>13.276</v>
      </c>
      <c r="S115">
        <v>119</v>
      </c>
      <c r="T115">
        <v>6.7469999999999999</v>
      </c>
      <c r="U115">
        <v>0.2</v>
      </c>
      <c r="V115">
        <v>274</v>
      </c>
      <c r="W115">
        <v>3.984</v>
      </c>
      <c r="X115">
        <v>2.8000000000000001E-2</v>
      </c>
      <c r="Y115">
        <v>276</v>
      </c>
      <c r="Z115">
        <v>3.2450000000000001</v>
      </c>
      <c r="AA115">
        <v>5.5E-2</v>
      </c>
      <c r="AB115">
        <v>266</v>
      </c>
      <c r="AC115">
        <v>4.0789999999999997</v>
      </c>
      <c r="AD115">
        <v>0.10299999999999999</v>
      </c>
      <c r="AE115">
        <v>0</v>
      </c>
      <c r="AF115">
        <v>0</v>
      </c>
      <c r="AG115">
        <v>0</v>
      </c>
      <c r="AH115">
        <v>0</v>
      </c>
      <c r="AI115">
        <v>0</v>
      </c>
      <c r="AJ115">
        <v>0</v>
      </c>
      <c r="AK115">
        <v>0</v>
      </c>
      <c r="AL115">
        <v>0</v>
      </c>
      <c r="AM115">
        <v>0</v>
      </c>
      <c r="AN115">
        <v>235</v>
      </c>
      <c r="AO115">
        <v>74.37</v>
      </c>
      <c r="AP115">
        <v>0.22700000000000001</v>
      </c>
      <c r="AQ115">
        <v>278</v>
      </c>
      <c r="AR115">
        <v>5.6040000000000001</v>
      </c>
      <c r="AS115">
        <v>0.13400000000000001</v>
      </c>
      <c r="AT115">
        <v>0</v>
      </c>
      <c r="AU115">
        <v>0</v>
      </c>
      <c r="AV115">
        <v>0</v>
      </c>
      <c r="AW115">
        <v>278</v>
      </c>
      <c r="AX115">
        <v>7.2770000000000001</v>
      </c>
      <c r="AY115">
        <v>3.6999999999999998E-2</v>
      </c>
      <c r="AZ115">
        <v>268</v>
      </c>
      <c r="BA115">
        <v>0.59299999999999997</v>
      </c>
      <c r="BB115">
        <v>2.4E-2</v>
      </c>
      <c r="BC115">
        <v>275</v>
      </c>
      <c r="BD115">
        <v>1.645</v>
      </c>
      <c r="BE115">
        <v>3.3000000000000002E-2</v>
      </c>
      <c r="BF115">
        <v>0</v>
      </c>
      <c r="BG115">
        <v>0</v>
      </c>
      <c r="BH115">
        <v>0</v>
      </c>
      <c r="BI115">
        <v>272</v>
      </c>
      <c r="BJ115">
        <v>24.007999999999999</v>
      </c>
      <c r="BK115">
        <v>0.157</v>
      </c>
      <c r="BL115">
        <v>279</v>
      </c>
      <c r="BM115">
        <v>4.1500000000000004</v>
      </c>
      <c r="BN115">
        <v>0.04</v>
      </c>
      <c r="BO115">
        <v>278</v>
      </c>
      <c r="BP115">
        <v>0.55400000000000005</v>
      </c>
      <c r="BQ115">
        <v>1.4999999999999999E-2</v>
      </c>
      <c r="BR115">
        <v>261</v>
      </c>
      <c r="BS115">
        <v>79.033000000000001</v>
      </c>
      <c r="BT115">
        <v>8.8999999999999996E-2</v>
      </c>
      <c r="BU115">
        <v>276</v>
      </c>
      <c r="BV115">
        <v>0.72599999999999998</v>
      </c>
      <c r="BW115">
        <v>1.4999999999999999E-2</v>
      </c>
      <c r="BX115">
        <v>0</v>
      </c>
      <c r="BY115">
        <v>0</v>
      </c>
      <c r="BZ115">
        <v>0</v>
      </c>
      <c r="CA115">
        <v>277</v>
      </c>
      <c r="CB115">
        <v>9.8000000000000004E-2</v>
      </c>
      <c r="CC115">
        <v>6.0000000000000001E-3</v>
      </c>
      <c r="CD115">
        <v>280</v>
      </c>
      <c r="CE115">
        <v>8.3770000000000007</v>
      </c>
      <c r="CF115">
        <v>8.3000000000000004E-2</v>
      </c>
      <c r="CG115">
        <v>276</v>
      </c>
      <c r="CH115">
        <v>16.329000000000001</v>
      </c>
      <c r="CI115">
        <v>6.0999999999999999E-2</v>
      </c>
      <c r="CJ115">
        <v>273</v>
      </c>
      <c r="CK115">
        <v>0.20799999999999999</v>
      </c>
      <c r="CL115">
        <v>1.7000000000000001E-2</v>
      </c>
      <c r="CM115">
        <v>0</v>
      </c>
      <c r="CN115">
        <v>0</v>
      </c>
      <c r="CO115">
        <v>0</v>
      </c>
      <c r="CP115">
        <v>0</v>
      </c>
      <c r="CQ115">
        <v>0</v>
      </c>
      <c r="CR115">
        <v>0</v>
      </c>
      <c r="CS115">
        <v>0</v>
      </c>
      <c r="CT115">
        <v>0</v>
      </c>
      <c r="CU115">
        <v>0</v>
      </c>
      <c r="CV115">
        <v>0</v>
      </c>
      <c r="CW115">
        <v>0</v>
      </c>
      <c r="CX115">
        <v>0</v>
      </c>
      <c r="CY115">
        <v>0</v>
      </c>
      <c r="CZ115">
        <v>0</v>
      </c>
      <c r="DA115">
        <v>0</v>
      </c>
      <c r="DB115">
        <v>250</v>
      </c>
      <c r="DC115">
        <v>11.917</v>
      </c>
      <c r="DD115">
        <v>0.13600000000000001</v>
      </c>
      <c r="DE115">
        <v>276</v>
      </c>
      <c r="DF115">
        <v>0.439</v>
      </c>
      <c r="DG115">
        <v>8.9999999999999993E-3</v>
      </c>
    </row>
    <row r="116" spans="1:111" x14ac:dyDescent="0.25">
      <c r="A116">
        <v>2012.2080000000001</v>
      </c>
      <c r="B116">
        <v>3</v>
      </c>
      <c r="C116">
        <v>2012</v>
      </c>
      <c r="D116">
        <v>0</v>
      </c>
      <c r="E116">
        <v>0</v>
      </c>
      <c r="F116">
        <v>0</v>
      </c>
      <c r="G116">
        <v>152</v>
      </c>
      <c r="H116">
        <v>207.297</v>
      </c>
      <c r="I116">
        <v>1.097</v>
      </c>
      <c r="J116">
        <v>0</v>
      </c>
      <c r="K116">
        <v>0</v>
      </c>
      <c r="L116">
        <v>0</v>
      </c>
      <c r="M116">
        <v>0</v>
      </c>
      <c r="N116">
        <v>0</v>
      </c>
      <c r="O116">
        <v>0</v>
      </c>
      <c r="P116">
        <v>81</v>
      </c>
      <c r="Q116">
        <v>505.15600000000001</v>
      </c>
      <c r="R116">
        <v>12.541</v>
      </c>
      <c r="S116">
        <v>105</v>
      </c>
      <c r="T116">
        <v>6.6109999999999998</v>
      </c>
      <c r="U116">
        <v>0.17399999999999999</v>
      </c>
      <c r="V116">
        <v>165</v>
      </c>
      <c r="W116">
        <v>3.968</v>
      </c>
      <c r="X116">
        <v>2.5000000000000001E-2</v>
      </c>
      <c r="Y116">
        <v>175</v>
      </c>
      <c r="Z116">
        <v>3.2440000000000002</v>
      </c>
      <c r="AA116">
        <v>5.2999999999999999E-2</v>
      </c>
      <c r="AB116">
        <v>170</v>
      </c>
      <c r="AC116">
        <v>4.1070000000000002</v>
      </c>
      <c r="AD116">
        <v>0.113</v>
      </c>
      <c r="AE116">
        <v>0</v>
      </c>
      <c r="AF116">
        <v>0</v>
      </c>
      <c r="AG116">
        <v>0</v>
      </c>
      <c r="AH116">
        <v>0</v>
      </c>
      <c r="AI116">
        <v>0</v>
      </c>
      <c r="AJ116">
        <v>0</v>
      </c>
      <c r="AK116">
        <v>0</v>
      </c>
      <c r="AL116">
        <v>0</v>
      </c>
      <c r="AM116">
        <v>0</v>
      </c>
      <c r="AN116">
        <v>170</v>
      </c>
      <c r="AO116">
        <v>74.248999999999995</v>
      </c>
      <c r="AP116">
        <v>0.23599999999999999</v>
      </c>
      <c r="AQ116">
        <v>175</v>
      </c>
      <c r="AR116">
        <v>5.516</v>
      </c>
      <c r="AS116">
        <v>0.104</v>
      </c>
      <c r="AT116">
        <v>0</v>
      </c>
      <c r="AU116">
        <v>0</v>
      </c>
      <c r="AV116">
        <v>0</v>
      </c>
      <c r="AW116">
        <v>174</v>
      </c>
      <c r="AX116">
        <v>7.29</v>
      </c>
      <c r="AY116">
        <v>3.9E-2</v>
      </c>
      <c r="AZ116">
        <v>165</v>
      </c>
      <c r="BA116">
        <v>0.59899999999999998</v>
      </c>
      <c r="BB116">
        <v>2.5000000000000001E-2</v>
      </c>
      <c r="BC116">
        <v>166</v>
      </c>
      <c r="BD116">
        <v>1.6459999999999999</v>
      </c>
      <c r="BE116">
        <v>3.2000000000000001E-2</v>
      </c>
      <c r="BF116">
        <v>0</v>
      </c>
      <c r="BG116">
        <v>0</v>
      </c>
      <c r="BH116">
        <v>0</v>
      </c>
      <c r="BI116">
        <v>174</v>
      </c>
      <c r="BJ116">
        <v>24.077999999999999</v>
      </c>
      <c r="BK116">
        <v>0.157</v>
      </c>
      <c r="BL116">
        <v>175</v>
      </c>
      <c r="BM116">
        <v>4.1559999999999997</v>
      </c>
      <c r="BN116">
        <v>4.1000000000000002E-2</v>
      </c>
      <c r="BO116">
        <v>172</v>
      </c>
      <c r="BP116">
        <v>0.55400000000000005</v>
      </c>
      <c r="BQ116">
        <v>1.7000000000000001E-2</v>
      </c>
      <c r="BR116">
        <v>158</v>
      </c>
      <c r="BS116">
        <v>79.061999999999998</v>
      </c>
      <c r="BT116">
        <v>0.11600000000000001</v>
      </c>
      <c r="BU116">
        <v>169</v>
      </c>
      <c r="BV116">
        <v>0.73299999999999998</v>
      </c>
      <c r="BW116">
        <v>1.7000000000000001E-2</v>
      </c>
      <c r="BX116">
        <v>0</v>
      </c>
      <c r="BY116">
        <v>0</v>
      </c>
      <c r="BZ116">
        <v>0</v>
      </c>
      <c r="CA116">
        <v>170</v>
      </c>
      <c r="CB116">
        <v>9.9000000000000005E-2</v>
      </c>
      <c r="CC116">
        <v>6.0000000000000001E-3</v>
      </c>
      <c r="CD116">
        <v>173</v>
      </c>
      <c r="CE116">
        <v>8.3800000000000008</v>
      </c>
      <c r="CF116">
        <v>8.2000000000000003E-2</v>
      </c>
      <c r="CG116">
        <v>171</v>
      </c>
      <c r="CH116">
        <v>16.332000000000001</v>
      </c>
      <c r="CI116">
        <v>5.8999999999999997E-2</v>
      </c>
      <c r="CJ116">
        <v>176</v>
      </c>
      <c r="CK116">
        <v>0.21</v>
      </c>
      <c r="CL116">
        <v>1.7000000000000001E-2</v>
      </c>
      <c r="CM116">
        <v>0</v>
      </c>
      <c r="CN116">
        <v>0</v>
      </c>
      <c r="CO116">
        <v>0</v>
      </c>
      <c r="CP116">
        <v>0</v>
      </c>
      <c r="CQ116">
        <v>0</v>
      </c>
      <c r="CR116">
        <v>0</v>
      </c>
      <c r="CS116">
        <v>0</v>
      </c>
      <c r="CT116">
        <v>0</v>
      </c>
      <c r="CU116">
        <v>0</v>
      </c>
      <c r="CV116">
        <v>0</v>
      </c>
      <c r="CW116">
        <v>0</v>
      </c>
      <c r="CX116">
        <v>0</v>
      </c>
      <c r="CY116">
        <v>0</v>
      </c>
      <c r="CZ116">
        <v>0</v>
      </c>
      <c r="DA116">
        <v>0</v>
      </c>
      <c r="DB116">
        <v>144</v>
      </c>
      <c r="DC116">
        <v>12.007999999999999</v>
      </c>
      <c r="DD116">
        <v>0.14399999999999999</v>
      </c>
      <c r="DE116">
        <v>174</v>
      </c>
      <c r="DF116">
        <v>0.439</v>
      </c>
      <c r="DG116">
        <v>8.9999999999999993E-3</v>
      </c>
    </row>
    <row r="117" spans="1:111" x14ac:dyDescent="0.25">
      <c r="A117">
        <v>2012.2919999999999</v>
      </c>
      <c r="B117">
        <v>4</v>
      </c>
      <c r="C117">
        <v>2012</v>
      </c>
      <c r="D117">
        <v>14</v>
      </c>
      <c r="E117">
        <v>61.671999999999997</v>
      </c>
      <c r="F117">
        <v>0.38600000000000001</v>
      </c>
      <c r="G117">
        <v>186</v>
      </c>
      <c r="H117">
        <v>207.79</v>
      </c>
      <c r="I117">
        <v>1.006</v>
      </c>
      <c r="J117">
        <v>16</v>
      </c>
      <c r="K117">
        <v>20.617000000000001</v>
      </c>
      <c r="L117">
        <v>0.127</v>
      </c>
      <c r="M117">
        <v>20</v>
      </c>
      <c r="N117">
        <v>20.911000000000001</v>
      </c>
      <c r="O117">
        <v>7.0000000000000007E-2</v>
      </c>
      <c r="P117">
        <v>78</v>
      </c>
      <c r="Q117">
        <v>501.26100000000002</v>
      </c>
      <c r="R117">
        <v>10.496</v>
      </c>
      <c r="S117">
        <v>120</v>
      </c>
      <c r="T117">
        <v>6.5289999999999999</v>
      </c>
      <c r="U117">
        <v>0.19400000000000001</v>
      </c>
      <c r="V117">
        <v>228</v>
      </c>
      <c r="W117">
        <v>3.956</v>
      </c>
      <c r="X117">
        <v>2.5000000000000001E-2</v>
      </c>
      <c r="Y117">
        <v>236</v>
      </c>
      <c r="Z117">
        <v>3.2509999999999999</v>
      </c>
      <c r="AA117">
        <v>5.0999999999999997E-2</v>
      </c>
      <c r="AB117">
        <v>233</v>
      </c>
      <c r="AC117">
        <v>4.2249999999999996</v>
      </c>
      <c r="AD117">
        <v>0.10299999999999999</v>
      </c>
      <c r="AE117">
        <v>0</v>
      </c>
      <c r="AF117">
        <v>0</v>
      </c>
      <c r="AG117">
        <v>0</v>
      </c>
      <c r="AH117">
        <v>0</v>
      </c>
      <c r="AI117">
        <v>0</v>
      </c>
      <c r="AJ117">
        <v>0</v>
      </c>
      <c r="AK117">
        <v>12</v>
      </c>
      <c r="AL117">
        <v>0.36599999999999999</v>
      </c>
      <c r="AM117">
        <v>1.2999999999999999E-2</v>
      </c>
      <c r="AN117">
        <v>228</v>
      </c>
      <c r="AO117">
        <v>74.159000000000006</v>
      </c>
      <c r="AP117">
        <v>0.20399999999999999</v>
      </c>
      <c r="AQ117">
        <v>234</v>
      </c>
      <c r="AR117">
        <v>5.42</v>
      </c>
      <c r="AS117">
        <v>0.11</v>
      </c>
      <c r="AT117">
        <v>0</v>
      </c>
      <c r="AU117">
        <v>0</v>
      </c>
      <c r="AV117">
        <v>0</v>
      </c>
      <c r="AW117">
        <v>230</v>
      </c>
      <c r="AX117">
        <v>7.3170000000000002</v>
      </c>
      <c r="AY117">
        <v>3.9E-2</v>
      </c>
      <c r="AZ117">
        <v>219</v>
      </c>
      <c r="BA117">
        <v>0.61</v>
      </c>
      <c r="BB117">
        <v>2.3E-2</v>
      </c>
      <c r="BC117">
        <v>208</v>
      </c>
      <c r="BD117">
        <v>1.655</v>
      </c>
      <c r="BE117">
        <v>0.03</v>
      </c>
      <c r="BF117">
        <v>14</v>
      </c>
      <c r="BG117">
        <v>10.58</v>
      </c>
      <c r="BH117">
        <v>7.5999999999999998E-2</v>
      </c>
      <c r="BI117">
        <v>232</v>
      </c>
      <c r="BJ117">
        <v>24.138999999999999</v>
      </c>
      <c r="BK117">
        <v>0.151</v>
      </c>
      <c r="BL117">
        <v>235</v>
      </c>
      <c r="BM117">
        <v>4.1710000000000003</v>
      </c>
      <c r="BN117">
        <v>3.9E-2</v>
      </c>
      <c r="BO117">
        <v>235</v>
      </c>
      <c r="BP117">
        <v>0.55700000000000005</v>
      </c>
      <c r="BQ117">
        <v>1.4999999999999999E-2</v>
      </c>
      <c r="BR117">
        <v>211</v>
      </c>
      <c r="BS117">
        <v>79.218999999999994</v>
      </c>
      <c r="BT117">
        <v>8.5999999999999993E-2</v>
      </c>
      <c r="BU117">
        <v>236</v>
      </c>
      <c r="BV117">
        <v>0.74099999999999999</v>
      </c>
      <c r="BW117">
        <v>1.6E-2</v>
      </c>
      <c r="BX117">
        <v>19</v>
      </c>
      <c r="BY117">
        <v>1.4279999999999999</v>
      </c>
      <c r="BZ117">
        <v>4.9000000000000002E-2</v>
      </c>
      <c r="CA117">
        <v>228</v>
      </c>
      <c r="CB117">
        <v>9.9000000000000005E-2</v>
      </c>
      <c r="CC117">
        <v>6.0000000000000001E-3</v>
      </c>
      <c r="CD117">
        <v>237</v>
      </c>
      <c r="CE117">
        <v>8.3819999999999997</v>
      </c>
      <c r="CF117">
        <v>8.2000000000000003E-2</v>
      </c>
      <c r="CG117">
        <v>230</v>
      </c>
      <c r="CH117">
        <v>16.32</v>
      </c>
      <c r="CI117">
        <v>6.2E-2</v>
      </c>
      <c r="CJ117">
        <v>228</v>
      </c>
      <c r="CK117">
        <v>0.219</v>
      </c>
      <c r="CL117">
        <v>1.7999999999999999E-2</v>
      </c>
      <c r="CM117">
        <v>0</v>
      </c>
      <c r="CN117">
        <v>0</v>
      </c>
      <c r="CO117">
        <v>0</v>
      </c>
      <c r="CP117">
        <v>0</v>
      </c>
      <c r="CQ117">
        <v>0</v>
      </c>
      <c r="CR117">
        <v>0</v>
      </c>
      <c r="CS117">
        <v>0</v>
      </c>
      <c r="CT117">
        <v>0</v>
      </c>
      <c r="CU117">
        <v>0</v>
      </c>
      <c r="CV117">
        <v>0</v>
      </c>
      <c r="CW117">
        <v>0</v>
      </c>
      <c r="CX117">
        <v>0</v>
      </c>
      <c r="CY117">
        <v>15</v>
      </c>
      <c r="CZ117">
        <v>4.7859999999999996</v>
      </c>
      <c r="DA117">
        <v>0.104</v>
      </c>
      <c r="DB117">
        <v>190</v>
      </c>
      <c r="DC117">
        <v>12.191000000000001</v>
      </c>
      <c r="DD117">
        <v>0.14000000000000001</v>
      </c>
      <c r="DE117">
        <v>237</v>
      </c>
      <c r="DF117">
        <v>0.436</v>
      </c>
      <c r="DG117">
        <v>0.01</v>
      </c>
    </row>
    <row r="118" spans="1:111" x14ac:dyDescent="0.25">
      <c r="A118">
        <v>2012.375</v>
      </c>
      <c r="B118">
        <v>5</v>
      </c>
      <c r="C118">
        <v>2012</v>
      </c>
      <c r="D118">
        <v>298</v>
      </c>
      <c r="E118">
        <v>62.286000000000001</v>
      </c>
      <c r="F118">
        <v>0.35899999999999999</v>
      </c>
      <c r="G118">
        <v>322</v>
      </c>
      <c r="H118">
        <v>208.47200000000001</v>
      </c>
      <c r="I118">
        <v>0.88400000000000001</v>
      </c>
      <c r="J118">
        <v>315</v>
      </c>
      <c r="K118">
        <v>20.818999999999999</v>
      </c>
      <c r="L118">
        <v>0.13100000000000001</v>
      </c>
      <c r="M118">
        <v>333</v>
      </c>
      <c r="N118">
        <v>20.992999999999999</v>
      </c>
      <c r="O118">
        <v>6.7000000000000004E-2</v>
      </c>
      <c r="P118">
        <v>155</v>
      </c>
      <c r="Q118">
        <v>512.90200000000004</v>
      </c>
      <c r="R118">
        <v>6.9669999999999996</v>
      </c>
      <c r="S118">
        <v>270</v>
      </c>
      <c r="T118">
        <v>6.5620000000000003</v>
      </c>
      <c r="U118">
        <v>0.13600000000000001</v>
      </c>
      <c r="V118">
        <v>329</v>
      </c>
      <c r="W118">
        <v>3.9529999999999998</v>
      </c>
      <c r="X118">
        <v>0.02</v>
      </c>
      <c r="Y118">
        <v>330</v>
      </c>
      <c r="Z118">
        <v>3.2480000000000002</v>
      </c>
      <c r="AA118">
        <v>4.8000000000000001E-2</v>
      </c>
      <c r="AB118">
        <v>330</v>
      </c>
      <c r="AC118">
        <v>4.3600000000000003</v>
      </c>
      <c r="AD118">
        <v>8.8999999999999996E-2</v>
      </c>
      <c r="AE118">
        <v>0</v>
      </c>
      <c r="AF118">
        <v>0</v>
      </c>
      <c r="AG118">
        <v>0</v>
      </c>
      <c r="AH118">
        <v>0</v>
      </c>
      <c r="AI118">
        <v>0</v>
      </c>
      <c r="AJ118">
        <v>0</v>
      </c>
      <c r="AK118">
        <v>212</v>
      </c>
      <c r="AL118">
        <v>0.439</v>
      </c>
      <c r="AM118">
        <v>3.2000000000000001E-2</v>
      </c>
      <c r="AN118">
        <v>332</v>
      </c>
      <c r="AO118">
        <v>73.989999999999995</v>
      </c>
      <c r="AP118">
        <v>0.154</v>
      </c>
      <c r="AQ118">
        <v>334</v>
      </c>
      <c r="AR118">
        <v>5.2939999999999996</v>
      </c>
      <c r="AS118">
        <v>0.1</v>
      </c>
      <c r="AT118">
        <v>0</v>
      </c>
      <c r="AU118">
        <v>0</v>
      </c>
      <c r="AV118">
        <v>0</v>
      </c>
      <c r="AW118">
        <v>328</v>
      </c>
      <c r="AX118">
        <v>7.3550000000000004</v>
      </c>
      <c r="AY118">
        <v>3.3000000000000002E-2</v>
      </c>
      <c r="AZ118">
        <v>328</v>
      </c>
      <c r="BA118">
        <v>0.61799999999999999</v>
      </c>
      <c r="BB118">
        <v>2.1000000000000001E-2</v>
      </c>
      <c r="BC118">
        <v>297</v>
      </c>
      <c r="BD118">
        <v>1.673</v>
      </c>
      <c r="BE118">
        <v>2.8000000000000001E-2</v>
      </c>
      <c r="BF118">
        <v>284</v>
      </c>
      <c r="BG118">
        <v>10.718999999999999</v>
      </c>
      <c r="BH118">
        <v>9.6000000000000002E-2</v>
      </c>
      <c r="BI118">
        <v>329</v>
      </c>
      <c r="BJ118">
        <v>24.244</v>
      </c>
      <c r="BK118">
        <v>0.11799999999999999</v>
      </c>
      <c r="BL118">
        <v>331</v>
      </c>
      <c r="BM118">
        <v>4.18</v>
      </c>
      <c r="BN118">
        <v>3.2000000000000001E-2</v>
      </c>
      <c r="BO118">
        <v>334</v>
      </c>
      <c r="BP118">
        <v>0.55900000000000005</v>
      </c>
      <c r="BQ118">
        <v>1.7000000000000001E-2</v>
      </c>
      <c r="BR118">
        <v>316</v>
      </c>
      <c r="BS118">
        <v>79.266999999999996</v>
      </c>
      <c r="BT118">
        <v>8.8999999999999996E-2</v>
      </c>
      <c r="BU118">
        <v>336</v>
      </c>
      <c r="BV118">
        <v>0.748</v>
      </c>
      <c r="BW118">
        <v>1.4999999999999999E-2</v>
      </c>
      <c r="BX118">
        <v>326</v>
      </c>
      <c r="BY118">
        <v>1.4359999999999999</v>
      </c>
      <c r="BZ118">
        <v>3.9E-2</v>
      </c>
      <c r="CA118">
        <v>331</v>
      </c>
      <c r="CB118">
        <v>0.1</v>
      </c>
      <c r="CC118">
        <v>6.0000000000000001E-3</v>
      </c>
      <c r="CD118">
        <v>338</v>
      </c>
      <c r="CE118">
        <v>8.3859999999999992</v>
      </c>
      <c r="CF118">
        <v>7.1999999999999995E-2</v>
      </c>
      <c r="CG118">
        <v>336</v>
      </c>
      <c r="CH118">
        <v>16.317</v>
      </c>
      <c r="CI118">
        <v>5.1999999999999998E-2</v>
      </c>
      <c r="CJ118">
        <v>320</v>
      </c>
      <c r="CK118">
        <v>0.222</v>
      </c>
      <c r="CL118">
        <v>1.7999999999999999E-2</v>
      </c>
      <c r="CM118">
        <v>0</v>
      </c>
      <c r="CN118">
        <v>0</v>
      </c>
      <c r="CO118">
        <v>0</v>
      </c>
      <c r="CP118">
        <v>0</v>
      </c>
      <c r="CQ118">
        <v>0</v>
      </c>
      <c r="CR118">
        <v>0</v>
      </c>
      <c r="CS118">
        <v>0</v>
      </c>
      <c r="CT118">
        <v>0</v>
      </c>
      <c r="CU118">
        <v>0</v>
      </c>
      <c r="CV118">
        <v>0</v>
      </c>
      <c r="CW118">
        <v>0</v>
      </c>
      <c r="CX118">
        <v>0</v>
      </c>
      <c r="CY118">
        <v>315</v>
      </c>
      <c r="CZ118">
        <v>4.8559999999999999</v>
      </c>
      <c r="DA118">
        <v>0.107</v>
      </c>
      <c r="DB118">
        <v>306</v>
      </c>
      <c r="DC118">
        <v>12.347</v>
      </c>
      <c r="DD118">
        <v>0.12</v>
      </c>
      <c r="DE118">
        <v>332</v>
      </c>
      <c r="DF118">
        <v>0.435</v>
      </c>
      <c r="DG118">
        <v>8.9999999999999993E-3</v>
      </c>
    </row>
    <row r="119" spans="1:111" x14ac:dyDescent="0.25">
      <c r="A119">
        <v>2012.4580000000001</v>
      </c>
      <c r="B119">
        <v>6</v>
      </c>
      <c r="C119">
        <v>2012</v>
      </c>
      <c r="D119">
        <v>224</v>
      </c>
      <c r="E119">
        <v>62.646000000000001</v>
      </c>
      <c r="F119">
        <v>0.26100000000000001</v>
      </c>
      <c r="G119">
        <v>261</v>
      </c>
      <c r="H119">
        <v>209.245</v>
      </c>
      <c r="I119">
        <v>0.89700000000000002</v>
      </c>
      <c r="J119">
        <v>244</v>
      </c>
      <c r="K119">
        <v>20.937000000000001</v>
      </c>
      <c r="L119">
        <v>0.124</v>
      </c>
      <c r="M119">
        <v>256</v>
      </c>
      <c r="N119">
        <v>21.06</v>
      </c>
      <c r="O119">
        <v>6.5000000000000002E-2</v>
      </c>
      <c r="P119">
        <v>120</v>
      </c>
      <c r="Q119">
        <v>519.36099999999999</v>
      </c>
      <c r="R119">
        <v>7.3079999999999998</v>
      </c>
      <c r="S119">
        <v>239</v>
      </c>
      <c r="T119">
        <v>6.4770000000000003</v>
      </c>
      <c r="U119">
        <v>0.16300000000000001</v>
      </c>
      <c r="V119">
        <v>277</v>
      </c>
      <c r="W119">
        <v>3.9529999999999998</v>
      </c>
      <c r="X119">
        <v>2.1999999999999999E-2</v>
      </c>
      <c r="Y119">
        <v>287</v>
      </c>
      <c r="Z119">
        <v>3.2469999999999999</v>
      </c>
      <c r="AA119">
        <v>4.8000000000000001E-2</v>
      </c>
      <c r="AB119">
        <v>284</v>
      </c>
      <c r="AC119">
        <v>4.4489999999999998</v>
      </c>
      <c r="AD119">
        <v>0.09</v>
      </c>
      <c r="AE119">
        <v>0</v>
      </c>
      <c r="AF119">
        <v>0</v>
      </c>
      <c r="AG119">
        <v>0</v>
      </c>
      <c r="AH119">
        <v>0</v>
      </c>
      <c r="AI119">
        <v>0</v>
      </c>
      <c r="AJ119">
        <v>0</v>
      </c>
      <c r="AK119">
        <v>183</v>
      </c>
      <c r="AL119">
        <v>0.51200000000000001</v>
      </c>
      <c r="AM119">
        <v>2.4E-2</v>
      </c>
      <c r="AN119">
        <v>278</v>
      </c>
      <c r="AO119">
        <v>73.960999999999999</v>
      </c>
      <c r="AP119">
        <v>0.16</v>
      </c>
      <c r="AQ119">
        <v>288</v>
      </c>
      <c r="AR119">
        <v>5.242</v>
      </c>
      <c r="AS119">
        <v>9.1999999999999998E-2</v>
      </c>
      <c r="AT119">
        <v>0</v>
      </c>
      <c r="AU119">
        <v>0</v>
      </c>
      <c r="AV119">
        <v>0</v>
      </c>
      <c r="AW119">
        <v>282</v>
      </c>
      <c r="AX119">
        <v>7.3730000000000002</v>
      </c>
      <c r="AY119">
        <v>3.4000000000000002E-2</v>
      </c>
      <c r="AZ119">
        <v>281</v>
      </c>
      <c r="BA119">
        <v>0.624</v>
      </c>
      <c r="BB119">
        <v>2.1999999999999999E-2</v>
      </c>
      <c r="BC119">
        <v>273</v>
      </c>
      <c r="BD119">
        <v>1.6779999999999999</v>
      </c>
      <c r="BE119">
        <v>2.5000000000000001E-2</v>
      </c>
      <c r="BF119">
        <v>264</v>
      </c>
      <c r="BG119">
        <v>10.851000000000001</v>
      </c>
      <c r="BH119">
        <v>7.0000000000000007E-2</v>
      </c>
      <c r="BI119">
        <v>286</v>
      </c>
      <c r="BJ119">
        <v>24.292999999999999</v>
      </c>
      <c r="BK119">
        <v>0.126</v>
      </c>
      <c r="BL119">
        <v>285</v>
      </c>
      <c r="BM119">
        <v>4.1820000000000004</v>
      </c>
      <c r="BN119">
        <v>3.5999999999999997E-2</v>
      </c>
      <c r="BO119">
        <v>280</v>
      </c>
      <c r="BP119">
        <v>0.55400000000000005</v>
      </c>
      <c r="BQ119">
        <v>1.7000000000000001E-2</v>
      </c>
      <c r="BR119">
        <v>253</v>
      </c>
      <c r="BS119">
        <v>79.302000000000007</v>
      </c>
      <c r="BT119">
        <v>8.5999999999999993E-2</v>
      </c>
      <c r="BU119">
        <v>285</v>
      </c>
      <c r="BV119">
        <v>0.752</v>
      </c>
      <c r="BW119">
        <v>1.4E-2</v>
      </c>
      <c r="BX119">
        <v>282</v>
      </c>
      <c r="BY119">
        <v>1.4530000000000001</v>
      </c>
      <c r="BZ119">
        <v>3.5999999999999997E-2</v>
      </c>
      <c r="CA119">
        <v>259</v>
      </c>
      <c r="CB119">
        <v>0.10100000000000001</v>
      </c>
      <c r="CC119">
        <v>6.0000000000000001E-3</v>
      </c>
      <c r="CD119">
        <v>282</v>
      </c>
      <c r="CE119">
        <v>8.391</v>
      </c>
      <c r="CF119">
        <v>7.1999999999999995E-2</v>
      </c>
      <c r="CG119">
        <v>278</v>
      </c>
      <c r="CH119">
        <v>16.309999999999999</v>
      </c>
      <c r="CI119">
        <v>5.1999999999999998E-2</v>
      </c>
      <c r="CJ119">
        <v>266</v>
      </c>
      <c r="CK119">
        <v>0.218</v>
      </c>
      <c r="CL119">
        <v>1.7999999999999999E-2</v>
      </c>
      <c r="CM119">
        <v>0</v>
      </c>
      <c r="CN119">
        <v>0</v>
      </c>
      <c r="CO119">
        <v>0</v>
      </c>
      <c r="CP119">
        <v>0</v>
      </c>
      <c r="CQ119">
        <v>0</v>
      </c>
      <c r="CR119">
        <v>0</v>
      </c>
      <c r="CS119">
        <v>0</v>
      </c>
      <c r="CT119">
        <v>0</v>
      </c>
      <c r="CU119">
        <v>0</v>
      </c>
      <c r="CV119">
        <v>0</v>
      </c>
      <c r="CW119">
        <v>0</v>
      </c>
      <c r="CX119">
        <v>0</v>
      </c>
      <c r="CY119">
        <v>269</v>
      </c>
      <c r="CZ119">
        <v>4.9820000000000002</v>
      </c>
      <c r="DA119">
        <v>0.104</v>
      </c>
      <c r="DB119">
        <v>272</v>
      </c>
      <c r="DC119">
        <v>12.436999999999999</v>
      </c>
      <c r="DD119">
        <v>0.126</v>
      </c>
      <c r="DE119">
        <v>281</v>
      </c>
      <c r="DF119">
        <v>0.435</v>
      </c>
      <c r="DG119">
        <v>8.9999999999999993E-3</v>
      </c>
    </row>
    <row r="120" spans="1:111" x14ac:dyDescent="0.25">
      <c r="A120">
        <v>2012.5419999999999</v>
      </c>
      <c r="B120">
        <v>7</v>
      </c>
      <c r="C120">
        <v>2012</v>
      </c>
      <c r="D120">
        <v>78</v>
      </c>
      <c r="E120">
        <v>63.17</v>
      </c>
      <c r="F120">
        <v>0.30499999999999999</v>
      </c>
      <c r="G120">
        <v>108</v>
      </c>
      <c r="H120">
        <v>210.114</v>
      </c>
      <c r="I120">
        <v>0.84499999999999997</v>
      </c>
      <c r="J120">
        <v>107</v>
      </c>
      <c r="K120">
        <v>21.123000000000001</v>
      </c>
      <c r="L120">
        <v>0.109</v>
      </c>
      <c r="M120">
        <v>145</v>
      </c>
      <c r="N120">
        <v>21.129000000000001</v>
      </c>
      <c r="O120">
        <v>5.7000000000000002E-2</v>
      </c>
      <c r="P120">
        <v>27</v>
      </c>
      <c r="Q120">
        <v>526.12199999999996</v>
      </c>
      <c r="R120">
        <v>3.0059999999999998</v>
      </c>
      <c r="S120">
        <v>88</v>
      </c>
      <c r="T120">
        <v>6.4580000000000002</v>
      </c>
      <c r="U120">
        <v>0.105</v>
      </c>
      <c r="V120">
        <v>155</v>
      </c>
      <c r="W120">
        <v>3.9580000000000002</v>
      </c>
      <c r="X120">
        <v>0.02</v>
      </c>
      <c r="Y120">
        <v>158</v>
      </c>
      <c r="Z120">
        <v>3.2440000000000002</v>
      </c>
      <c r="AA120">
        <v>0.04</v>
      </c>
      <c r="AB120">
        <v>149</v>
      </c>
      <c r="AC120">
        <v>4.58</v>
      </c>
      <c r="AD120">
        <v>7.5999999999999998E-2</v>
      </c>
      <c r="AE120">
        <v>0</v>
      </c>
      <c r="AF120">
        <v>0</v>
      </c>
      <c r="AG120">
        <v>0</v>
      </c>
      <c r="AH120">
        <v>0</v>
      </c>
      <c r="AI120">
        <v>0</v>
      </c>
      <c r="AJ120">
        <v>0</v>
      </c>
      <c r="AK120">
        <v>56</v>
      </c>
      <c r="AL120">
        <v>0.57199999999999995</v>
      </c>
      <c r="AM120">
        <v>0.02</v>
      </c>
      <c r="AN120">
        <v>163</v>
      </c>
      <c r="AO120">
        <v>73.941999999999993</v>
      </c>
      <c r="AP120">
        <v>0.123</v>
      </c>
      <c r="AQ120">
        <v>173</v>
      </c>
      <c r="AR120">
        <v>5.2030000000000003</v>
      </c>
      <c r="AS120">
        <v>7.6999999999999999E-2</v>
      </c>
      <c r="AT120">
        <v>0</v>
      </c>
      <c r="AU120">
        <v>0</v>
      </c>
      <c r="AV120">
        <v>0</v>
      </c>
      <c r="AW120">
        <v>165</v>
      </c>
      <c r="AX120">
        <v>7.4020000000000001</v>
      </c>
      <c r="AY120">
        <v>3.4000000000000002E-2</v>
      </c>
      <c r="AZ120">
        <v>132</v>
      </c>
      <c r="BA120">
        <v>0.629</v>
      </c>
      <c r="BB120">
        <v>1.7999999999999999E-2</v>
      </c>
      <c r="BC120">
        <v>127</v>
      </c>
      <c r="BD120">
        <v>1.6830000000000001</v>
      </c>
      <c r="BE120">
        <v>2.1999999999999999E-2</v>
      </c>
      <c r="BF120">
        <v>98</v>
      </c>
      <c r="BG120">
        <v>11.009</v>
      </c>
      <c r="BH120">
        <v>0.08</v>
      </c>
      <c r="BI120">
        <v>158</v>
      </c>
      <c r="BJ120">
        <v>24.384</v>
      </c>
      <c r="BK120">
        <v>0.111</v>
      </c>
      <c r="BL120">
        <v>152</v>
      </c>
      <c r="BM120">
        <v>4.1849999999999996</v>
      </c>
      <c r="BN120">
        <v>0.03</v>
      </c>
      <c r="BO120">
        <v>158</v>
      </c>
      <c r="BP120">
        <v>0.55600000000000005</v>
      </c>
      <c r="BQ120">
        <v>1.4999999999999999E-2</v>
      </c>
      <c r="BR120">
        <v>141</v>
      </c>
      <c r="BS120">
        <v>79.358999999999995</v>
      </c>
      <c r="BT120">
        <v>8.5000000000000006E-2</v>
      </c>
      <c r="BU120">
        <v>148</v>
      </c>
      <c r="BV120">
        <v>0.76100000000000001</v>
      </c>
      <c r="BW120">
        <v>1.2999999999999999E-2</v>
      </c>
      <c r="BX120">
        <v>154</v>
      </c>
      <c r="BY120">
        <v>1.466</v>
      </c>
      <c r="BZ120">
        <v>3.3000000000000002E-2</v>
      </c>
      <c r="CA120">
        <v>143</v>
      </c>
      <c r="CB120">
        <v>0.10100000000000001</v>
      </c>
      <c r="CC120">
        <v>5.0000000000000001E-3</v>
      </c>
      <c r="CD120">
        <v>165</v>
      </c>
      <c r="CE120">
        <v>8.3960000000000008</v>
      </c>
      <c r="CF120">
        <v>5.7000000000000002E-2</v>
      </c>
      <c r="CG120">
        <v>162</v>
      </c>
      <c r="CH120">
        <v>16.329999999999998</v>
      </c>
      <c r="CI120">
        <v>3.9E-2</v>
      </c>
      <c r="CJ120">
        <v>156</v>
      </c>
      <c r="CK120">
        <v>0.21199999999999999</v>
      </c>
      <c r="CL120">
        <v>1.4E-2</v>
      </c>
      <c r="CM120">
        <v>0</v>
      </c>
      <c r="CN120">
        <v>0</v>
      </c>
      <c r="CO120">
        <v>0</v>
      </c>
      <c r="CP120">
        <v>0</v>
      </c>
      <c r="CQ120">
        <v>0</v>
      </c>
      <c r="CR120">
        <v>0</v>
      </c>
      <c r="CS120">
        <v>0</v>
      </c>
      <c r="CT120">
        <v>0</v>
      </c>
      <c r="CU120">
        <v>0</v>
      </c>
      <c r="CV120">
        <v>0</v>
      </c>
      <c r="CW120">
        <v>0</v>
      </c>
      <c r="CX120">
        <v>0</v>
      </c>
      <c r="CY120">
        <v>125</v>
      </c>
      <c r="CZ120">
        <v>5.1360000000000001</v>
      </c>
      <c r="DA120">
        <v>9.1999999999999998E-2</v>
      </c>
      <c r="DB120">
        <v>113</v>
      </c>
      <c r="DC120">
        <v>12.585000000000001</v>
      </c>
      <c r="DD120">
        <v>0.123</v>
      </c>
      <c r="DE120">
        <v>162</v>
      </c>
      <c r="DF120">
        <v>0.434</v>
      </c>
      <c r="DG120">
        <v>7.0000000000000001E-3</v>
      </c>
    </row>
    <row r="121" spans="1:111" x14ac:dyDescent="0.25">
      <c r="A121">
        <v>2012.625</v>
      </c>
      <c r="B121">
        <v>8</v>
      </c>
      <c r="C121">
        <v>2012</v>
      </c>
      <c r="D121">
        <v>264</v>
      </c>
      <c r="E121">
        <v>63.582000000000001</v>
      </c>
      <c r="F121">
        <v>0.253</v>
      </c>
      <c r="G121">
        <v>293</v>
      </c>
      <c r="H121">
        <v>210.80500000000001</v>
      </c>
      <c r="I121">
        <v>0.59</v>
      </c>
      <c r="J121">
        <v>293</v>
      </c>
      <c r="K121">
        <v>21.186</v>
      </c>
      <c r="L121">
        <v>8.3000000000000004E-2</v>
      </c>
      <c r="M121">
        <v>320</v>
      </c>
      <c r="N121">
        <v>21.167000000000002</v>
      </c>
      <c r="O121">
        <v>5.3999999999999999E-2</v>
      </c>
      <c r="P121">
        <v>150</v>
      </c>
      <c r="Q121">
        <v>525.02200000000005</v>
      </c>
      <c r="R121">
        <v>4.391</v>
      </c>
      <c r="S121">
        <v>176</v>
      </c>
      <c r="T121">
        <v>6.3479999999999999</v>
      </c>
      <c r="U121">
        <v>9.5000000000000001E-2</v>
      </c>
      <c r="V121">
        <v>319</v>
      </c>
      <c r="W121">
        <v>3.9550000000000001</v>
      </c>
      <c r="X121">
        <v>1.2E-2</v>
      </c>
      <c r="Y121">
        <v>332</v>
      </c>
      <c r="Z121">
        <v>3.2610000000000001</v>
      </c>
      <c r="AA121">
        <v>2.4E-2</v>
      </c>
      <c r="AB121">
        <v>308</v>
      </c>
      <c r="AC121">
        <v>4.6769999999999996</v>
      </c>
      <c r="AD121">
        <v>6.2E-2</v>
      </c>
      <c r="AE121">
        <v>0</v>
      </c>
      <c r="AF121">
        <v>0</v>
      </c>
      <c r="AG121">
        <v>0</v>
      </c>
      <c r="AH121">
        <v>0</v>
      </c>
      <c r="AI121">
        <v>0</v>
      </c>
      <c r="AJ121">
        <v>0</v>
      </c>
      <c r="AK121">
        <v>233</v>
      </c>
      <c r="AL121">
        <v>0.60099999999999998</v>
      </c>
      <c r="AM121">
        <v>1.4E-2</v>
      </c>
      <c r="AN121">
        <v>330</v>
      </c>
      <c r="AO121">
        <v>73.936999999999998</v>
      </c>
      <c r="AP121">
        <v>8.8999999999999996E-2</v>
      </c>
      <c r="AQ121">
        <v>329</v>
      </c>
      <c r="AR121">
        <v>5.1470000000000002</v>
      </c>
      <c r="AS121">
        <v>6.5000000000000002E-2</v>
      </c>
      <c r="AT121">
        <v>0</v>
      </c>
      <c r="AU121">
        <v>0</v>
      </c>
      <c r="AV121">
        <v>0</v>
      </c>
      <c r="AW121">
        <v>322</v>
      </c>
      <c r="AX121">
        <v>7.43</v>
      </c>
      <c r="AY121">
        <v>2.1000000000000001E-2</v>
      </c>
      <c r="AZ121">
        <v>306</v>
      </c>
      <c r="BA121">
        <v>0.63500000000000001</v>
      </c>
      <c r="BB121">
        <v>1.2E-2</v>
      </c>
      <c r="BC121">
        <v>287</v>
      </c>
      <c r="BD121">
        <v>1.6930000000000001</v>
      </c>
      <c r="BE121">
        <v>1.4E-2</v>
      </c>
      <c r="BF121">
        <v>243</v>
      </c>
      <c r="BG121">
        <v>11.138999999999999</v>
      </c>
      <c r="BH121">
        <v>6.7000000000000004E-2</v>
      </c>
      <c r="BI121">
        <v>335</v>
      </c>
      <c r="BJ121">
        <v>24.46</v>
      </c>
      <c r="BK121">
        <v>9.2999999999999999E-2</v>
      </c>
      <c r="BL121">
        <v>334</v>
      </c>
      <c r="BM121">
        <v>4.1980000000000004</v>
      </c>
      <c r="BN121">
        <v>1.6E-2</v>
      </c>
      <c r="BO121">
        <v>333</v>
      </c>
      <c r="BP121">
        <v>0.55600000000000005</v>
      </c>
      <c r="BQ121">
        <v>8.9999999999999993E-3</v>
      </c>
      <c r="BR121">
        <v>322</v>
      </c>
      <c r="BS121">
        <v>79.385999999999996</v>
      </c>
      <c r="BT121">
        <v>7.8E-2</v>
      </c>
      <c r="BU121">
        <v>325</v>
      </c>
      <c r="BV121">
        <v>0.77200000000000002</v>
      </c>
      <c r="BW121">
        <v>8.0000000000000002E-3</v>
      </c>
      <c r="BX121">
        <v>314</v>
      </c>
      <c r="BY121">
        <v>1.48</v>
      </c>
      <c r="BZ121">
        <v>2.3E-2</v>
      </c>
      <c r="CA121">
        <v>334</v>
      </c>
      <c r="CB121">
        <v>0.10100000000000001</v>
      </c>
      <c r="CC121">
        <v>3.0000000000000001E-3</v>
      </c>
      <c r="CD121">
        <v>334</v>
      </c>
      <c r="CE121">
        <v>8.4109999999999996</v>
      </c>
      <c r="CF121">
        <v>3.3000000000000002E-2</v>
      </c>
      <c r="CG121">
        <v>331</v>
      </c>
      <c r="CH121">
        <v>16.341999999999999</v>
      </c>
      <c r="CI121">
        <v>2.5000000000000001E-2</v>
      </c>
      <c r="CJ121">
        <v>332</v>
      </c>
      <c r="CK121">
        <v>0.219</v>
      </c>
      <c r="CL121">
        <v>7.0000000000000001E-3</v>
      </c>
      <c r="CM121">
        <v>0</v>
      </c>
      <c r="CN121">
        <v>0</v>
      </c>
      <c r="CO121">
        <v>0</v>
      </c>
      <c r="CP121">
        <v>0</v>
      </c>
      <c r="CQ121">
        <v>0</v>
      </c>
      <c r="CR121">
        <v>0</v>
      </c>
      <c r="CS121">
        <v>0</v>
      </c>
      <c r="CT121">
        <v>0</v>
      </c>
      <c r="CU121">
        <v>0</v>
      </c>
      <c r="CV121">
        <v>0</v>
      </c>
      <c r="CW121">
        <v>0</v>
      </c>
      <c r="CX121">
        <v>0</v>
      </c>
      <c r="CY121">
        <v>293</v>
      </c>
      <c r="CZ121">
        <v>5.2220000000000004</v>
      </c>
      <c r="DA121">
        <v>7.5999999999999998E-2</v>
      </c>
      <c r="DB121">
        <v>282</v>
      </c>
      <c r="DC121">
        <v>12.65</v>
      </c>
      <c r="DD121">
        <v>9.1999999999999998E-2</v>
      </c>
      <c r="DE121">
        <v>331</v>
      </c>
      <c r="DF121">
        <v>0.435</v>
      </c>
      <c r="DG121">
        <v>4.0000000000000001E-3</v>
      </c>
    </row>
    <row r="122" spans="1:111" x14ac:dyDescent="0.25">
      <c r="A122">
        <v>2012.7080000000001</v>
      </c>
      <c r="B122">
        <v>9</v>
      </c>
      <c r="C122">
        <v>2012</v>
      </c>
      <c r="D122">
        <v>188</v>
      </c>
      <c r="E122">
        <v>64.123999999999995</v>
      </c>
      <c r="F122">
        <v>0.23200000000000001</v>
      </c>
      <c r="G122">
        <v>217</v>
      </c>
      <c r="H122">
        <v>211.60900000000001</v>
      </c>
      <c r="I122">
        <v>0.58199999999999996</v>
      </c>
      <c r="J122">
        <v>214</v>
      </c>
      <c r="K122">
        <v>21.334</v>
      </c>
      <c r="L122">
        <v>8.6999999999999994E-2</v>
      </c>
      <c r="M122">
        <v>253</v>
      </c>
      <c r="N122">
        <v>21.242000000000001</v>
      </c>
      <c r="O122">
        <v>4.9000000000000002E-2</v>
      </c>
      <c r="P122">
        <v>135</v>
      </c>
      <c r="Q122">
        <v>528.48599999999999</v>
      </c>
      <c r="R122">
        <v>2.5859999999999999</v>
      </c>
      <c r="S122">
        <v>151</v>
      </c>
      <c r="T122">
        <v>6.31</v>
      </c>
      <c r="U122">
        <v>9.1999999999999998E-2</v>
      </c>
      <c r="V122">
        <v>243</v>
      </c>
      <c r="W122">
        <v>3.9540000000000002</v>
      </c>
      <c r="X122">
        <v>1.4E-2</v>
      </c>
      <c r="Y122">
        <v>257</v>
      </c>
      <c r="Z122">
        <v>3.2810000000000001</v>
      </c>
      <c r="AA122">
        <v>2.7E-2</v>
      </c>
      <c r="AB122">
        <v>239</v>
      </c>
      <c r="AC122">
        <v>4.7560000000000002</v>
      </c>
      <c r="AD122">
        <v>5.2999999999999999E-2</v>
      </c>
      <c r="AE122">
        <v>0</v>
      </c>
      <c r="AF122">
        <v>0</v>
      </c>
      <c r="AG122">
        <v>0</v>
      </c>
      <c r="AH122">
        <v>0</v>
      </c>
      <c r="AI122">
        <v>0</v>
      </c>
      <c r="AJ122">
        <v>0</v>
      </c>
      <c r="AK122">
        <v>174</v>
      </c>
      <c r="AL122">
        <v>0.57599999999999996</v>
      </c>
      <c r="AM122">
        <v>2.1000000000000001E-2</v>
      </c>
      <c r="AN122">
        <v>254</v>
      </c>
      <c r="AO122">
        <v>73.959999999999994</v>
      </c>
      <c r="AP122">
        <v>0.10199999999999999</v>
      </c>
      <c r="AQ122">
        <v>250</v>
      </c>
      <c r="AR122">
        <v>5.0940000000000003</v>
      </c>
      <c r="AS122">
        <v>6.5000000000000002E-2</v>
      </c>
      <c r="AT122">
        <v>0</v>
      </c>
      <c r="AU122">
        <v>0</v>
      </c>
      <c r="AV122">
        <v>0</v>
      </c>
      <c r="AW122">
        <v>242</v>
      </c>
      <c r="AX122" s="3">
        <v>7.4669999999999996</v>
      </c>
      <c r="AY122">
        <v>2.1999999999999999E-2</v>
      </c>
      <c r="AZ122">
        <v>245</v>
      </c>
      <c r="BA122">
        <v>0.63900000000000001</v>
      </c>
      <c r="BB122">
        <v>1.0999999999999999E-2</v>
      </c>
      <c r="BC122">
        <v>234</v>
      </c>
      <c r="BD122">
        <v>1.696</v>
      </c>
      <c r="BE122">
        <v>1.4999999999999999E-2</v>
      </c>
      <c r="BF122">
        <v>193</v>
      </c>
      <c r="BG122">
        <v>11.279</v>
      </c>
      <c r="BH122">
        <v>6.0999999999999999E-2</v>
      </c>
      <c r="BI122">
        <v>257</v>
      </c>
      <c r="BJ122">
        <v>24.532</v>
      </c>
      <c r="BK122">
        <v>9.0999999999999998E-2</v>
      </c>
      <c r="BL122">
        <v>256</v>
      </c>
      <c r="BM122">
        <v>4.1980000000000004</v>
      </c>
      <c r="BN122">
        <v>1.9E-2</v>
      </c>
      <c r="BO122">
        <v>257</v>
      </c>
      <c r="BP122">
        <v>0.55800000000000005</v>
      </c>
      <c r="BQ122">
        <v>8.9999999999999993E-3</v>
      </c>
      <c r="BR122">
        <v>237</v>
      </c>
      <c r="BS122">
        <v>79.495000000000005</v>
      </c>
      <c r="BT122">
        <v>9.7000000000000003E-2</v>
      </c>
      <c r="BU122">
        <v>249</v>
      </c>
      <c r="BV122">
        <v>0.77700000000000002</v>
      </c>
      <c r="BW122">
        <v>8.0000000000000002E-3</v>
      </c>
      <c r="BX122">
        <v>251</v>
      </c>
      <c r="BY122">
        <v>1.5149999999999999</v>
      </c>
      <c r="BZ122">
        <v>2.5000000000000001E-2</v>
      </c>
      <c r="CA122">
        <v>254</v>
      </c>
      <c r="CB122">
        <v>0.10299999999999999</v>
      </c>
      <c r="CC122">
        <v>3.0000000000000001E-3</v>
      </c>
      <c r="CD122">
        <v>258</v>
      </c>
      <c r="CE122">
        <v>8.4060000000000006</v>
      </c>
      <c r="CF122">
        <v>3.1E-2</v>
      </c>
      <c r="CG122">
        <v>258</v>
      </c>
      <c r="CH122">
        <v>16.337</v>
      </c>
      <c r="CI122">
        <v>2.5999999999999999E-2</v>
      </c>
      <c r="CJ122">
        <v>254</v>
      </c>
      <c r="CK122">
        <v>0.22700000000000001</v>
      </c>
      <c r="CL122">
        <v>8.0000000000000002E-3</v>
      </c>
      <c r="CM122">
        <v>0</v>
      </c>
      <c r="CN122">
        <v>0</v>
      </c>
      <c r="CO122">
        <v>0</v>
      </c>
      <c r="CP122">
        <v>0</v>
      </c>
      <c r="CQ122">
        <v>0</v>
      </c>
      <c r="CR122">
        <v>0</v>
      </c>
      <c r="CS122">
        <v>0</v>
      </c>
      <c r="CT122">
        <v>0</v>
      </c>
      <c r="CU122">
        <v>0</v>
      </c>
      <c r="CV122">
        <v>0</v>
      </c>
      <c r="CW122">
        <v>0</v>
      </c>
      <c r="CX122">
        <v>0</v>
      </c>
      <c r="CY122">
        <v>221</v>
      </c>
      <c r="CZ122">
        <v>5.31</v>
      </c>
      <c r="DA122">
        <v>7.3999999999999996E-2</v>
      </c>
      <c r="DB122">
        <v>209</v>
      </c>
      <c r="DC122">
        <v>12.805999999999999</v>
      </c>
      <c r="DD122">
        <v>0.1</v>
      </c>
      <c r="DE122">
        <v>254</v>
      </c>
      <c r="DF122">
        <v>0.433</v>
      </c>
      <c r="DG122">
        <v>4.0000000000000001E-3</v>
      </c>
    </row>
    <row r="123" spans="1:111" x14ac:dyDescent="0.25">
      <c r="A123">
        <v>2012.7919999999999</v>
      </c>
      <c r="B123">
        <v>10</v>
      </c>
      <c r="C123">
        <v>2012</v>
      </c>
      <c r="D123">
        <v>248</v>
      </c>
      <c r="E123">
        <v>64.616</v>
      </c>
      <c r="F123">
        <v>0.20100000000000001</v>
      </c>
      <c r="G123">
        <v>267</v>
      </c>
      <c r="H123">
        <v>212.149</v>
      </c>
      <c r="I123">
        <v>0.55300000000000005</v>
      </c>
      <c r="J123">
        <v>284</v>
      </c>
      <c r="K123">
        <v>21.431000000000001</v>
      </c>
      <c r="L123">
        <v>6.4000000000000001E-2</v>
      </c>
      <c r="M123">
        <v>302</v>
      </c>
      <c r="N123">
        <v>21.277999999999999</v>
      </c>
      <c r="O123">
        <v>4.5999999999999999E-2</v>
      </c>
      <c r="P123">
        <v>141</v>
      </c>
      <c r="Q123">
        <v>530.04300000000001</v>
      </c>
      <c r="R123">
        <v>5.0369999999999999</v>
      </c>
      <c r="S123">
        <v>180</v>
      </c>
      <c r="T123">
        <v>6.2859999999999996</v>
      </c>
      <c r="U123">
        <v>9.4E-2</v>
      </c>
      <c r="V123">
        <v>300</v>
      </c>
      <c r="W123">
        <v>3.9489999999999998</v>
      </c>
      <c r="X123">
        <v>1.4E-2</v>
      </c>
      <c r="Y123">
        <v>311</v>
      </c>
      <c r="Z123">
        <v>3.2850000000000001</v>
      </c>
      <c r="AA123">
        <v>2.8000000000000001E-2</v>
      </c>
      <c r="AB123">
        <v>304</v>
      </c>
      <c r="AC123">
        <v>4.7389999999999999</v>
      </c>
      <c r="AD123">
        <v>5.7000000000000002E-2</v>
      </c>
      <c r="AE123">
        <v>0</v>
      </c>
      <c r="AF123">
        <v>0</v>
      </c>
      <c r="AG123">
        <v>0</v>
      </c>
      <c r="AH123">
        <v>0</v>
      </c>
      <c r="AI123">
        <v>0</v>
      </c>
      <c r="AJ123">
        <v>0</v>
      </c>
      <c r="AK123">
        <v>237</v>
      </c>
      <c r="AL123">
        <v>0.51200000000000001</v>
      </c>
      <c r="AM123">
        <v>2.8000000000000001E-2</v>
      </c>
      <c r="AN123">
        <v>312</v>
      </c>
      <c r="AO123">
        <v>73.912000000000006</v>
      </c>
      <c r="AP123">
        <v>0.1</v>
      </c>
      <c r="AQ123">
        <v>311</v>
      </c>
      <c r="AR123">
        <v>5.0190000000000001</v>
      </c>
      <c r="AS123">
        <v>7.2999999999999995E-2</v>
      </c>
      <c r="AT123">
        <v>0</v>
      </c>
      <c r="AU123">
        <v>0</v>
      </c>
      <c r="AV123">
        <v>0</v>
      </c>
      <c r="AW123">
        <v>313</v>
      </c>
      <c r="AX123">
        <v>7.4960000000000004</v>
      </c>
      <c r="AY123">
        <v>1.9E-2</v>
      </c>
      <c r="AZ123">
        <v>298</v>
      </c>
      <c r="BA123">
        <v>0.64100000000000001</v>
      </c>
      <c r="BB123">
        <v>1.2999999999999999E-2</v>
      </c>
      <c r="BC123">
        <v>292</v>
      </c>
      <c r="BD123">
        <v>1.702</v>
      </c>
      <c r="BE123">
        <v>1.4999999999999999E-2</v>
      </c>
      <c r="BF123">
        <v>258</v>
      </c>
      <c r="BG123">
        <v>11.430999999999999</v>
      </c>
      <c r="BH123">
        <v>6.0999999999999999E-2</v>
      </c>
      <c r="BI123">
        <v>318</v>
      </c>
      <c r="BJ123">
        <v>24.605</v>
      </c>
      <c r="BK123">
        <v>9.2999999999999999E-2</v>
      </c>
      <c r="BL123">
        <v>311</v>
      </c>
      <c r="BM123">
        <v>4.2060000000000004</v>
      </c>
      <c r="BN123">
        <v>1.9E-2</v>
      </c>
      <c r="BO123">
        <v>316</v>
      </c>
      <c r="BP123">
        <v>0.56000000000000005</v>
      </c>
      <c r="BQ123">
        <v>8.9999999999999993E-3</v>
      </c>
      <c r="BR123">
        <v>295</v>
      </c>
      <c r="BS123">
        <v>79.55</v>
      </c>
      <c r="BT123">
        <v>7.4999999999999997E-2</v>
      </c>
      <c r="BU123">
        <v>300</v>
      </c>
      <c r="BV123">
        <v>0.78400000000000003</v>
      </c>
      <c r="BW123">
        <v>8.0000000000000002E-3</v>
      </c>
      <c r="BX123">
        <v>297</v>
      </c>
      <c r="BY123">
        <v>1.528</v>
      </c>
      <c r="BZ123">
        <v>2.4E-2</v>
      </c>
      <c r="CA123">
        <v>313</v>
      </c>
      <c r="CB123">
        <v>0.105</v>
      </c>
      <c r="CC123">
        <v>3.0000000000000001E-3</v>
      </c>
      <c r="CD123">
        <v>309</v>
      </c>
      <c r="CE123">
        <v>8.4019999999999992</v>
      </c>
      <c r="CF123">
        <v>3.5999999999999997E-2</v>
      </c>
      <c r="CG123">
        <v>314</v>
      </c>
      <c r="CH123">
        <v>16.329000000000001</v>
      </c>
      <c r="CI123">
        <v>0.03</v>
      </c>
      <c r="CJ123">
        <v>313</v>
      </c>
      <c r="CK123">
        <v>0.23</v>
      </c>
      <c r="CL123">
        <v>8.0000000000000002E-3</v>
      </c>
      <c r="CM123">
        <v>0</v>
      </c>
      <c r="CN123">
        <v>0</v>
      </c>
      <c r="CO123">
        <v>0</v>
      </c>
      <c r="CP123">
        <v>0</v>
      </c>
      <c r="CQ123">
        <v>0</v>
      </c>
      <c r="CR123">
        <v>0</v>
      </c>
      <c r="CS123">
        <v>0</v>
      </c>
      <c r="CT123">
        <v>0</v>
      </c>
      <c r="CU123">
        <v>0</v>
      </c>
      <c r="CV123">
        <v>0</v>
      </c>
      <c r="CW123">
        <v>0</v>
      </c>
      <c r="CX123">
        <v>0</v>
      </c>
      <c r="CY123">
        <v>285</v>
      </c>
      <c r="CZ123">
        <v>5.4009999999999998</v>
      </c>
      <c r="DA123">
        <v>7.8E-2</v>
      </c>
      <c r="DB123">
        <v>278</v>
      </c>
      <c r="DC123">
        <v>12.933</v>
      </c>
      <c r="DD123">
        <v>8.8999999999999996E-2</v>
      </c>
      <c r="DE123">
        <v>317</v>
      </c>
      <c r="DF123">
        <v>0.433</v>
      </c>
      <c r="DG123">
        <v>5.0000000000000001E-3</v>
      </c>
    </row>
    <row r="124" spans="1:111" x14ac:dyDescent="0.25">
      <c r="A124">
        <v>2012.875</v>
      </c>
      <c r="B124">
        <v>11</v>
      </c>
      <c r="C124">
        <v>2012</v>
      </c>
      <c r="D124">
        <v>243</v>
      </c>
      <c r="E124">
        <v>64.864000000000004</v>
      </c>
      <c r="F124">
        <v>0.16200000000000001</v>
      </c>
      <c r="G124">
        <v>273</v>
      </c>
      <c r="H124">
        <v>212.23400000000001</v>
      </c>
      <c r="I124">
        <v>0.504</v>
      </c>
      <c r="J124">
        <v>279</v>
      </c>
      <c r="K124">
        <v>21.454999999999998</v>
      </c>
      <c r="L124">
        <v>6.3E-2</v>
      </c>
      <c r="M124">
        <v>295</v>
      </c>
      <c r="N124">
        <v>21.283999999999999</v>
      </c>
      <c r="O124">
        <v>0.05</v>
      </c>
      <c r="P124">
        <v>105</v>
      </c>
      <c r="Q124">
        <v>530.22699999999998</v>
      </c>
      <c r="R124">
        <v>4.2050000000000001</v>
      </c>
      <c r="S124">
        <v>135</v>
      </c>
      <c r="T124">
        <v>6.3140000000000001</v>
      </c>
      <c r="U124">
        <v>8.8999999999999996E-2</v>
      </c>
      <c r="V124">
        <v>296</v>
      </c>
      <c r="W124">
        <v>3.9359999999999999</v>
      </c>
      <c r="X124">
        <v>1.7000000000000001E-2</v>
      </c>
      <c r="Y124">
        <v>292</v>
      </c>
      <c r="Z124">
        <v>3.2839999999999998</v>
      </c>
      <c r="AA124">
        <v>3.5000000000000003E-2</v>
      </c>
      <c r="AB124">
        <v>299</v>
      </c>
      <c r="AC124">
        <v>4.63</v>
      </c>
      <c r="AD124">
        <v>8.1000000000000003E-2</v>
      </c>
      <c r="AE124">
        <v>0</v>
      </c>
      <c r="AF124">
        <v>0</v>
      </c>
      <c r="AG124">
        <v>0</v>
      </c>
      <c r="AH124">
        <v>0</v>
      </c>
      <c r="AI124">
        <v>0</v>
      </c>
      <c r="AJ124">
        <v>0</v>
      </c>
      <c r="AK124">
        <v>244</v>
      </c>
      <c r="AL124">
        <v>0.437</v>
      </c>
      <c r="AM124">
        <v>3.3000000000000002E-2</v>
      </c>
      <c r="AN124">
        <v>295</v>
      </c>
      <c r="AO124">
        <v>73.840999999999994</v>
      </c>
      <c r="AP124">
        <v>0.109</v>
      </c>
      <c r="AQ124">
        <v>300</v>
      </c>
      <c r="AR124">
        <v>4.9210000000000003</v>
      </c>
      <c r="AS124">
        <v>8.2000000000000003E-2</v>
      </c>
      <c r="AT124">
        <v>0</v>
      </c>
      <c r="AU124">
        <v>0</v>
      </c>
      <c r="AV124">
        <v>0</v>
      </c>
      <c r="AW124">
        <v>292</v>
      </c>
      <c r="AX124">
        <v>7.5170000000000003</v>
      </c>
      <c r="AY124">
        <v>0.02</v>
      </c>
      <c r="AZ124">
        <v>292</v>
      </c>
      <c r="BA124">
        <v>0.64300000000000002</v>
      </c>
      <c r="BB124">
        <v>1.6E-2</v>
      </c>
      <c r="BC124">
        <v>287</v>
      </c>
      <c r="BD124">
        <v>1.7070000000000001</v>
      </c>
      <c r="BE124">
        <v>1.7000000000000001E-2</v>
      </c>
      <c r="BF124">
        <v>239</v>
      </c>
      <c r="BG124">
        <v>11.532999999999999</v>
      </c>
      <c r="BH124">
        <v>5.0999999999999997E-2</v>
      </c>
      <c r="BI124">
        <v>293</v>
      </c>
      <c r="BJ124">
        <v>24.649000000000001</v>
      </c>
      <c r="BK124">
        <v>0.105</v>
      </c>
      <c r="BL124">
        <v>296</v>
      </c>
      <c r="BM124">
        <v>4.2110000000000003</v>
      </c>
      <c r="BN124">
        <v>2.1000000000000001E-2</v>
      </c>
      <c r="BO124">
        <v>290</v>
      </c>
      <c r="BP124">
        <v>0.55900000000000005</v>
      </c>
      <c r="BQ124">
        <v>1.0999999999999999E-2</v>
      </c>
      <c r="BR124">
        <v>290</v>
      </c>
      <c r="BS124">
        <v>79.600999999999999</v>
      </c>
      <c r="BT124">
        <v>7.4999999999999997E-2</v>
      </c>
      <c r="BU124">
        <v>266</v>
      </c>
      <c r="BV124">
        <v>0.79100000000000004</v>
      </c>
      <c r="BW124">
        <v>8.0000000000000002E-3</v>
      </c>
      <c r="BX124">
        <v>299</v>
      </c>
      <c r="BY124">
        <v>1.5369999999999999</v>
      </c>
      <c r="BZ124">
        <v>2.5000000000000001E-2</v>
      </c>
      <c r="CA124">
        <v>297</v>
      </c>
      <c r="CB124">
        <v>0.107</v>
      </c>
      <c r="CC124">
        <v>4.0000000000000001E-3</v>
      </c>
      <c r="CD124">
        <v>296</v>
      </c>
      <c r="CE124">
        <v>8.3989999999999991</v>
      </c>
      <c r="CF124">
        <v>4.2999999999999997E-2</v>
      </c>
      <c r="CG124">
        <v>296</v>
      </c>
      <c r="CH124">
        <v>16.309000000000001</v>
      </c>
      <c r="CI124">
        <v>3.5000000000000003E-2</v>
      </c>
      <c r="CJ124">
        <v>298</v>
      </c>
      <c r="CK124">
        <v>0.22900000000000001</v>
      </c>
      <c r="CL124">
        <v>8.9999999999999993E-3</v>
      </c>
      <c r="CM124">
        <v>0</v>
      </c>
      <c r="CN124">
        <v>0</v>
      </c>
      <c r="CO124">
        <v>0</v>
      </c>
      <c r="CP124">
        <v>0</v>
      </c>
      <c r="CQ124">
        <v>0</v>
      </c>
      <c r="CR124">
        <v>0</v>
      </c>
      <c r="CS124">
        <v>0</v>
      </c>
      <c r="CT124">
        <v>0</v>
      </c>
      <c r="CU124">
        <v>0</v>
      </c>
      <c r="CV124">
        <v>0</v>
      </c>
      <c r="CW124">
        <v>0</v>
      </c>
      <c r="CX124">
        <v>0</v>
      </c>
      <c r="CY124">
        <v>269</v>
      </c>
      <c r="CZ124">
        <v>5.4560000000000004</v>
      </c>
      <c r="DA124">
        <v>0.08</v>
      </c>
      <c r="DB124">
        <v>258</v>
      </c>
      <c r="DC124">
        <v>13.035</v>
      </c>
      <c r="DD124">
        <v>0.113</v>
      </c>
      <c r="DE124">
        <v>296</v>
      </c>
      <c r="DF124">
        <v>0.43099999999999999</v>
      </c>
      <c r="DG124">
        <v>5.0000000000000001E-3</v>
      </c>
    </row>
    <row r="125" spans="1:111" x14ac:dyDescent="0.25">
      <c r="A125">
        <v>2012.9580000000001</v>
      </c>
      <c r="B125">
        <v>12</v>
      </c>
      <c r="C125">
        <v>2012</v>
      </c>
      <c r="D125">
        <v>200</v>
      </c>
      <c r="E125">
        <v>64.948999999999998</v>
      </c>
      <c r="F125">
        <v>0.152</v>
      </c>
      <c r="G125">
        <v>212</v>
      </c>
      <c r="H125">
        <v>211.81399999999999</v>
      </c>
      <c r="I125">
        <v>0.45900000000000002</v>
      </c>
      <c r="J125">
        <v>211</v>
      </c>
      <c r="K125">
        <v>21.393000000000001</v>
      </c>
      <c r="L125">
        <v>6.2E-2</v>
      </c>
      <c r="M125">
        <v>224</v>
      </c>
      <c r="N125">
        <v>21.244</v>
      </c>
      <c r="O125">
        <v>3.9E-2</v>
      </c>
      <c r="P125">
        <v>168</v>
      </c>
      <c r="Q125">
        <v>511.42099999999999</v>
      </c>
      <c r="R125">
        <v>5.4790000000000001</v>
      </c>
      <c r="S125">
        <v>185</v>
      </c>
      <c r="T125">
        <v>6.2779999999999996</v>
      </c>
      <c r="U125">
        <v>9.7000000000000003E-2</v>
      </c>
      <c r="V125">
        <v>222</v>
      </c>
      <c r="W125">
        <v>3.919</v>
      </c>
      <c r="X125">
        <v>1.7000000000000001E-2</v>
      </c>
      <c r="Y125">
        <v>215</v>
      </c>
      <c r="Z125">
        <v>3.2749999999999999</v>
      </c>
      <c r="AA125">
        <v>3.5999999999999997E-2</v>
      </c>
      <c r="AB125">
        <v>224</v>
      </c>
      <c r="AC125">
        <v>4.4480000000000004</v>
      </c>
      <c r="AD125">
        <v>9.4E-2</v>
      </c>
      <c r="AE125">
        <v>0</v>
      </c>
      <c r="AF125">
        <v>0</v>
      </c>
      <c r="AG125">
        <v>0</v>
      </c>
      <c r="AH125">
        <v>0</v>
      </c>
      <c r="AI125">
        <v>0</v>
      </c>
      <c r="AJ125">
        <v>0</v>
      </c>
      <c r="AK125">
        <v>212</v>
      </c>
      <c r="AL125">
        <v>0.318</v>
      </c>
      <c r="AM125">
        <v>3.5999999999999997E-2</v>
      </c>
      <c r="AN125">
        <v>224</v>
      </c>
      <c r="AO125">
        <v>73.72</v>
      </c>
      <c r="AP125">
        <v>0.11700000000000001</v>
      </c>
      <c r="AQ125">
        <v>224</v>
      </c>
      <c r="AR125">
        <v>4.7969999999999997</v>
      </c>
      <c r="AS125">
        <v>8.8999999999999996E-2</v>
      </c>
      <c r="AT125">
        <v>0</v>
      </c>
      <c r="AU125">
        <v>0</v>
      </c>
      <c r="AV125">
        <v>0</v>
      </c>
      <c r="AW125">
        <v>218</v>
      </c>
      <c r="AX125">
        <v>7.5289999999999999</v>
      </c>
      <c r="AY125">
        <v>2.1999999999999999E-2</v>
      </c>
      <c r="AZ125">
        <v>225</v>
      </c>
      <c r="BA125">
        <v>0.64100000000000001</v>
      </c>
      <c r="BB125">
        <v>1.4E-2</v>
      </c>
      <c r="BC125">
        <v>219</v>
      </c>
      <c r="BD125">
        <v>1.7110000000000001</v>
      </c>
      <c r="BE125">
        <v>1.7000000000000001E-2</v>
      </c>
      <c r="BF125">
        <v>207</v>
      </c>
      <c r="BG125">
        <v>11.605</v>
      </c>
      <c r="BH125">
        <v>5.6000000000000001E-2</v>
      </c>
      <c r="BI125">
        <v>226</v>
      </c>
      <c r="BJ125">
        <v>24.713000000000001</v>
      </c>
      <c r="BK125">
        <v>0.106</v>
      </c>
      <c r="BL125">
        <v>225</v>
      </c>
      <c r="BM125">
        <v>4.2169999999999996</v>
      </c>
      <c r="BN125">
        <v>2.3E-2</v>
      </c>
      <c r="BO125">
        <v>225</v>
      </c>
      <c r="BP125">
        <v>0.56399999999999995</v>
      </c>
      <c r="BQ125">
        <v>0.01</v>
      </c>
      <c r="BR125">
        <v>215</v>
      </c>
      <c r="BS125">
        <v>79.593000000000004</v>
      </c>
      <c r="BT125">
        <v>7.0999999999999994E-2</v>
      </c>
      <c r="BU125">
        <v>204</v>
      </c>
      <c r="BV125">
        <v>0.79600000000000004</v>
      </c>
      <c r="BW125">
        <v>8.9999999999999993E-3</v>
      </c>
      <c r="BX125">
        <v>224</v>
      </c>
      <c r="BY125">
        <v>1.53</v>
      </c>
      <c r="BZ125">
        <v>2.4E-2</v>
      </c>
      <c r="CA125">
        <v>224</v>
      </c>
      <c r="CB125">
        <v>0.108</v>
      </c>
      <c r="CC125">
        <v>4.0000000000000001E-3</v>
      </c>
      <c r="CD125">
        <v>220</v>
      </c>
      <c r="CE125">
        <v>8.41</v>
      </c>
      <c r="CF125">
        <v>4.1000000000000002E-2</v>
      </c>
      <c r="CG125">
        <v>226</v>
      </c>
      <c r="CH125">
        <v>16.291</v>
      </c>
      <c r="CI125">
        <v>3.2000000000000001E-2</v>
      </c>
      <c r="CJ125">
        <v>217</v>
      </c>
      <c r="CK125">
        <v>0.22700000000000001</v>
      </c>
      <c r="CL125">
        <v>8.9999999999999993E-3</v>
      </c>
      <c r="CM125">
        <v>0</v>
      </c>
      <c r="CN125">
        <v>0</v>
      </c>
      <c r="CO125">
        <v>0</v>
      </c>
      <c r="CP125">
        <v>0</v>
      </c>
      <c r="CQ125">
        <v>0</v>
      </c>
      <c r="CR125">
        <v>0</v>
      </c>
      <c r="CS125">
        <v>0</v>
      </c>
      <c r="CT125">
        <v>0</v>
      </c>
      <c r="CU125">
        <v>0</v>
      </c>
      <c r="CV125">
        <v>0</v>
      </c>
      <c r="CW125">
        <v>0</v>
      </c>
      <c r="CX125">
        <v>0</v>
      </c>
      <c r="CY125">
        <v>215</v>
      </c>
      <c r="CZ125">
        <v>5.4459999999999997</v>
      </c>
      <c r="DA125">
        <v>7.0000000000000007E-2</v>
      </c>
      <c r="DB125">
        <v>216</v>
      </c>
      <c r="DC125">
        <v>13.065</v>
      </c>
      <c r="DD125">
        <v>0.13300000000000001</v>
      </c>
      <c r="DE125">
        <v>224</v>
      </c>
      <c r="DF125">
        <v>0.42899999999999999</v>
      </c>
      <c r="DG125">
        <v>5.0000000000000001E-3</v>
      </c>
    </row>
    <row r="126" spans="1:111" x14ac:dyDescent="0.25">
      <c r="A126">
        <v>2013.0419999999999</v>
      </c>
      <c r="B126">
        <v>1</v>
      </c>
      <c r="C126">
        <v>2013</v>
      </c>
      <c r="D126">
        <v>271</v>
      </c>
      <c r="E126">
        <v>65.021000000000001</v>
      </c>
      <c r="F126">
        <v>0.154</v>
      </c>
      <c r="G126">
        <v>299</v>
      </c>
      <c r="H126">
        <v>211.535</v>
      </c>
      <c r="I126">
        <v>0.45800000000000002</v>
      </c>
      <c r="J126">
        <v>296</v>
      </c>
      <c r="K126">
        <v>21.361999999999998</v>
      </c>
      <c r="L126">
        <v>5.8000000000000003E-2</v>
      </c>
      <c r="M126">
        <v>307</v>
      </c>
      <c r="N126">
        <v>21.216999999999999</v>
      </c>
      <c r="O126">
        <v>4.1000000000000002E-2</v>
      </c>
      <c r="P126">
        <v>176</v>
      </c>
      <c r="Q126">
        <v>499.637</v>
      </c>
      <c r="R126">
        <v>5.13</v>
      </c>
      <c r="S126">
        <v>215</v>
      </c>
      <c r="T126">
        <v>6.3070000000000004</v>
      </c>
      <c r="U126">
        <v>0.1</v>
      </c>
      <c r="V126">
        <v>308</v>
      </c>
      <c r="W126">
        <v>3.9039999999999999</v>
      </c>
      <c r="X126">
        <v>1.4E-2</v>
      </c>
      <c r="Y126">
        <v>314</v>
      </c>
      <c r="Z126">
        <v>3.2850000000000001</v>
      </c>
      <c r="AA126">
        <v>3.5000000000000003E-2</v>
      </c>
      <c r="AB126">
        <v>311</v>
      </c>
      <c r="AC126">
        <v>4.2729999999999997</v>
      </c>
      <c r="AD126">
        <v>7.2999999999999995E-2</v>
      </c>
      <c r="AE126">
        <v>0</v>
      </c>
      <c r="AF126">
        <v>0</v>
      </c>
      <c r="AG126">
        <v>0</v>
      </c>
      <c r="AH126">
        <v>0</v>
      </c>
      <c r="AI126">
        <v>0</v>
      </c>
      <c r="AJ126">
        <v>0</v>
      </c>
      <c r="AK126">
        <v>264</v>
      </c>
      <c r="AL126">
        <v>0.249</v>
      </c>
      <c r="AM126">
        <v>1.6E-2</v>
      </c>
      <c r="AN126">
        <v>309</v>
      </c>
      <c r="AO126">
        <v>73.625</v>
      </c>
      <c r="AP126">
        <v>0.10100000000000001</v>
      </c>
      <c r="AQ126">
        <v>302</v>
      </c>
      <c r="AR126">
        <v>4.6909999999999998</v>
      </c>
      <c r="AS126">
        <v>0.08</v>
      </c>
      <c r="AT126">
        <v>0</v>
      </c>
      <c r="AU126">
        <v>0</v>
      </c>
      <c r="AV126">
        <v>0</v>
      </c>
      <c r="AW126">
        <v>306</v>
      </c>
      <c r="AX126">
        <v>7.5430000000000001</v>
      </c>
      <c r="AY126">
        <v>0.02</v>
      </c>
      <c r="AZ126">
        <v>297</v>
      </c>
      <c r="BA126">
        <v>0.64</v>
      </c>
      <c r="BB126">
        <v>1.4E-2</v>
      </c>
      <c r="BC126">
        <v>299</v>
      </c>
      <c r="BD126">
        <v>1.718</v>
      </c>
      <c r="BE126">
        <v>1.7000000000000001E-2</v>
      </c>
      <c r="BF126">
        <v>276</v>
      </c>
      <c r="BG126">
        <v>11.682</v>
      </c>
      <c r="BH126">
        <v>5.3999999999999999E-2</v>
      </c>
      <c r="BI126">
        <v>303</v>
      </c>
      <c r="BJ126">
        <v>24.72</v>
      </c>
      <c r="BK126">
        <v>0.13</v>
      </c>
      <c r="BL126">
        <v>311</v>
      </c>
      <c r="BM126">
        <v>4.22</v>
      </c>
      <c r="BN126">
        <v>0.02</v>
      </c>
      <c r="BO126">
        <v>308</v>
      </c>
      <c r="BP126">
        <v>0.56499999999999995</v>
      </c>
      <c r="BQ126">
        <v>0.01</v>
      </c>
      <c r="BR126">
        <v>302</v>
      </c>
      <c r="BS126">
        <v>79.623999999999995</v>
      </c>
      <c r="BT126">
        <v>7.0999999999999994E-2</v>
      </c>
      <c r="BU126">
        <v>298</v>
      </c>
      <c r="BV126">
        <v>0.80100000000000005</v>
      </c>
      <c r="BW126">
        <v>8.0000000000000002E-3</v>
      </c>
      <c r="BX126">
        <v>307</v>
      </c>
      <c r="BY126">
        <v>1.53</v>
      </c>
      <c r="BZ126">
        <v>2.4E-2</v>
      </c>
      <c r="CA126">
        <v>311</v>
      </c>
      <c r="CB126">
        <v>0.107</v>
      </c>
      <c r="CC126">
        <v>4.0000000000000001E-3</v>
      </c>
      <c r="CD126">
        <v>307</v>
      </c>
      <c r="CE126">
        <v>8.4079999999999995</v>
      </c>
      <c r="CF126">
        <v>3.9E-2</v>
      </c>
      <c r="CG126">
        <v>314</v>
      </c>
      <c r="CH126">
        <v>16.286000000000001</v>
      </c>
      <c r="CI126">
        <v>0.03</v>
      </c>
      <c r="CJ126">
        <v>309</v>
      </c>
      <c r="CK126">
        <v>0.22700000000000001</v>
      </c>
      <c r="CL126">
        <v>8.0000000000000002E-3</v>
      </c>
      <c r="CM126">
        <v>0</v>
      </c>
      <c r="CN126">
        <v>0</v>
      </c>
      <c r="CO126">
        <v>0</v>
      </c>
      <c r="CP126">
        <v>0</v>
      </c>
      <c r="CQ126">
        <v>0</v>
      </c>
      <c r="CR126">
        <v>0</v>
      </c>
      <c r="CS126">
        <v>0</v>
      </c>
      <c r="CT126">
        <v>0</v>
      </c>
      <c r="CU126">
        <v>0</v>
      </c>
      <c r="CV126">
        <v>0</v>
      </c>
      <c r="CW126">
        <v>0</v>
      </c>
      <c r="CX126">
        <v>0</v>
      </c>
      <c r="CY126">
        <v>292</v>
      </c>
      <c r="CZ126">
        <v>5.4589999999999996</v>
      </c>
      <c r="DA126">
        <v>6.7000000000000004E-2</v>
      </c>
      <c r="DB126">
        <v>299</v>
      </c>
      <c r="DC126">
        <v>13.116</v>
      </c>
      <c r="DD126">
        <v>0.14799999999999999</v>
      </c>
      <c r="DE126">
        <v>312</v>
      </c>
      <c r="DF126">
        <v>0.42799999999999999</v>
      </c>
      <c r="DG126">
        <v>5.0000000000000001E-3</v>
      </c>
    </row>
    <row r="127" spans="1:111" x14ac:dyDescent="0.25">
      <c r="A127">
        <v>2013.125</v>
      </c>
      <c r="B127">
        <v>2</v>
      </c>
      <c r="C127">
        <v>2013</v>
      </c>
      <c r="D127">
        <v>223</v>
      </c>
      <c r="E127">
        <v>65.370999999999995</v>
      </c>
      <c r="F127">
        <v>0.19700000000000001</v>
      </c>
      <c r="G127">
        <v>267</v>
      </c>
      <c r="H127">
        <v>211.727</v>
      </c>
      <c r="I127">
        <v>0.48499999999999999</v>
      </c>
      <c r="J127">
        <v>252</v>
      </c>
      <c r="K127">
        <v>21.420999999999999</v>
      </c>
      <c r="L127">
        <v>0.06</v>
      </c>
      <c r="M127">
        <v>270</v>
      </c>
      <c r="N127">
        <v>21.225999999999999</v>
      </c>
      <c r="O127">
        <v>4.3999999999999997E-2</v>
      </c>
      <c r="P127">
        <v>76</v>
      </c>
      <c r="Q127">
        <v>498.37599999999998</v>
      </c>
      <c r="R127">
        <v>5.798</v>
      </c>
      <c r="S127">
        <v>99</v>
      </c>
      <c r="T127">
        <v>6.3970000000000002</v>
      </c>
      <c r="U127">
        <v>0.123</v>
      </c>
      <c r="V127">
        <v>270</v>
      </c>
      <c r="W127">
        <v>3.8889999999999998</v>
      </c>
      <c r="X127">
        <v>1.6E-2</v>
      </c>
      <c r="Y127">
        <v>270</v>
      </c>
      <c r="Z127">
        <v>3.294</v>
      </c>
      <c r="AA127">
        <v>3.3000000000000002E-2</v>
      </c>
      <c r="AB127">
        <v>274</v>
      </c>
      <c r="AC127">
        <v>4.1689999999999996</v>
      </c>
      <c r="AD127">
        <v>0.05</v>
      </c>
      <c r="AE127">
        <v>0</v>
      </c>
      <c r="AF127">
        <v>0</v>
      </c>
      <c r="AG127">
        <v>0</v>
      </c>
      <c r="AH127">
        <v>0</v>
      </c>
      <c r="AI127">
        <v>0</v>
      </c>
      <c r="AJ127">
        <v>0</v>
      </c>
      <c r="AK127">
        <v>201</v>
      </c>
      <c r="AL127">
        <v>0.247</v>
      </c>
      <c r="AM127">
        <v>1.7999999999999999E-2</v>
      </c>
      <c r="AN127">
        <v>256</v>
      </c>
      <c r="AO127">
        <v>73.584000000000003</v>
      </c>
      <c r="AP127">
        <v>0.11</v>
      </c>
      <c r="AQ127">
        <v>273</v>
      </c>
      <c r="AR127">
        <v>4.5679999999999996</v>
      </c>
      <c r="AS127">
        <v>7.2999999999999995E-2</v>
      </c>
      <c r="AT127">
        <v>0</v>
      </c>
      <c r="AU127">
        <v>0</v>
      </c>
      <c r="AV127">
        <v>0</v>
      </c>
      <c r="AW127">
        <v>262</v>
      </c>
      <c r="AX127">
        <v>7.577</v>
      </c>
      <c r="AY127">
        <v>2.4E-2</v>
      </c>
      <c r="AZ127">
        <v>258</v>
      </c>
      <c r="BA127">
        <v>0.64100000000000001</v>
      </c>
      <c r="BB127">
        <v>1.4E-2</v>
      </c>
      <c r="BC127">
        <v>270</v>
      </c>
      <c r="BD127">
        <v>1.738</v>
      </c>
      <c r="BE127">
        <v>1.7000000000000001E-2</v>
      </c>
      <c r="BF127">
        <v>222</v>
      </c>
      <c r="BG127">
        <v>11.837</v>
      </c>
      <c r="BH127">
        <v>6.9000000000000006E-2</v>
      </c>
      <c r="BI127">
        <v>179</v>
      </c>
      <c r="BJ127">
        <v>24.802</v>
      </c>
      <c r="BK127">
        <v>0.13400000000000001</v>
      </c>
      <c r="BL127">
        <v>274</v>
      </c>
      <c r="BM127">
        <v>4.2169999999999996</v>
      </c>
      <c r="BN127">
        <v>2.1000000000000001E-2</v>
      </c>
      <c r="BO127">
        <v>268</v>
      </c>
      <c r="BP127">
        <v>0.56599999999999995</v>
      </c>
      <c r="BQ127">
        <v>0.01</v>
      </c>
      <c r="BR127">
        <v>254</v>
      </c>
      <c r="BS127">
        <v>79.721000000000004</v>
      </c>
      <c r="BT127">
        <v>7.9000000000000001E-2</v>
      </c>
      <c r="BU127">
        <v>260</v>
      </c>
      <c r="BV127">
        <v>0.81200000000000006</v>
      </c>
      <c r="BW127">
        <v>0.01</v>
      </c>
      <c r="BX127">
        <v>270</v>
      </c>
      <c r="BY127">
        <v>1.5489999999999999</v>
      </c>
      <c r="BZ127">
        <v>2.4E-2</v>
      </c>
      <c r="CA127">
        <v>273</v>
      </c>
      <c r="CB127">
        <v>0.107</v>
      </c>
      <c r="CC127">
        <v>4.0000000000000001E-3</v>
      </c>
      <c r="CD127">
        <v>273</v>
      </c>
      <c r="CE127">
        <v>8.4169999999999998</v>
      </c>
      <c r="CF127">
        <v>4.1000000000000002E-2</v>
      </c>
      <c r="CG127">
        <v>274</v>
      </c>
      <c r="CH127">
        <v>16.291</v>
      </c>
      <c r="CI127">
        <v>0.03</v>
      </c>
      <c r="CJ127">
        <v>273</v>
      </c>
      <c r="CK127">
        <v>0.22900000000000001</v>
      </c>
      <c r="CL127">
        <v>8.9999999999999993E-3</v>
      </c>
      <c r="CM127">
        <v>0</v>
      </c>
      <c r="CN127">
        <v>0</v>
      </c>
      <c r="CO127">
        <v>0</v>
      </c>
      <c r="CP127">
        <v>0</v>
      </c>
      <c r="CQ127">
        <v>0</v>
      </c>
      <c r="CR127">
        <v>0</v>
      </c>
      <c r="CS127">
        <v>0</v>
      </c>
      <c r="CT127">
        <v>0</v>
      </c>
      <c r="CU127">
        <v>0</v>
      </c>
      <c r="CV127">
        <v>0</v>
      </c>
      <c r="CW127">
        <v>0</v>
      </c>
      <c r="CX127">
        <v>0</v>
      </c>
      <c r="CY127">
        <v>261</v>
      </c>
      <c r="CZ127">
        <v>5.5410000000000004</v>
      </c>
      <c r="DA127">
        <v>7.5999999999999998E-2</v>
      </c>
      <c r="DB127">
        <v>260</v>
      </c>
      <c r="DC127">
        <v>13.228999999999999</v>
      </c>
      <c r="DD127">
        <v>0.14199999999999999</v>
      </c>
      <c r="DE127">
        <v>270</v>
      </c>
      <c r="DF127">
        <v>0.42799999999999999</v>
      </c>
      <c r="DG127">
        <v>5.0000000000000001E-3</v>
      </c>
    </row>
    <row r="128" spans="1:111" x14ac:dyDescent="0.25">
      <c r="A128">
        <v>2013.2080000000001</v>
      </c>
      <c r="B128">
        <v>3</v>
      </c>
      <c r="C128">
        <v>2013</v>
      </c>
      <c r="D128">
        <v>145</v>
      </c>
      <c r="E128">
        <v>65.933999999999997</v>
      </c>
      <c r="F128">
        <v>0.216</v>
      </c>
      <c r="G128">
        <v>159</v>
      </c>
      <c r="H128">
        <v>212.423</v>
      </c>
      <c r="I128">
        <v>0.54200000000000004</v>
      </c>
      <c r="J128">
        <v>150</v>
      </c>
      <c r="K128">
        <v>21.518999999999998</v>
      </c>
      <c r="L128">
        <v>6.6000000000000003E-2</v>
      </c>
      <c r="M128">
        <v>177</v>
      </c>
      <c r="N128">
        <v>21.282</v>
      </c>
      <c r="O128">
        <v>4.8000000000000001E-2</v>
      </c>
      <c r="P128">
        <v>127</v>
      </c>
      <c r="Q128">
        <v>498.24200000000002</v>
      </c>
      <c r="R128">
        <v>7.2430000000000003</v>
      </c>
      <c r="S128">
        <v>149</v>
      </c>
      <c r="T128">
        <v>6.3239999999999998</v>
      </c>
      <c r="U128">
        <v>0.14199999999999999</v>
      </c>
      <c r="V128">
        <v>185</v>
      </c>
      <c r="W128">
        <v>3.88</v>
      </c>
      <c r="X128">
        <v>1.4E-2</v>
      </c>
      <c r="Y128">
        <v>189</v>
      </c>
      <c r="Z128">
        <v>3.3010000000000002</v>
      </c>
      <c r="AA128">
        <v>3.5000000000000003E-2</v>
      </c>
      <c r="AB128">
        <v>170</v>
      </c>
      <c r="AC128">
        <v>4.1950000000000003</v>
      </c>
      <c r="AD128">
        <v>0.05</v>
      </c>
      <c r="AE128">
        <v>0</v>
      </c>
      <c r="AF128">
        <v>0</v>
      </c>
      <c r="AG128">
        <v>0</v>
      </c>
      <c r="AH128">
        <v>0</v>
      </c>
      <c r="AI128">
        <v>0</v>
      </c>
      <c r="AJ128">
        <v>0</v>
      </c>
      <c r="AK128">
        <v>123</v>
      </c>
      <c r="AL128">
        <v>0.29599999999999999</v>
      </c>
      <c r="AM128">
        <v>2.1999999999999999E-2</v>
      </c>
      <c r="AN128">
        <v>176</v>
      </c>
      <c r="AO128">
        <v>73.510000000000005</v>
      </c>
      <c r="AP128">
        <v>0.10100000000000001</v>
      </c>
      <c r="AQ128">
        <v>183</v>
      </c>
      <c r="AR128">
        <v>4.4790000000000001</v>
      </c>
      <c r="AS128">
        <v>6.8000000000000005E-2</v>
      </c>
      <c r="AT128">
        <v>0</v>
      </c>
      <c r="AU128">
        <v>0</v>
      </c>
      <c r="AV128">
        <v>0</v>
      </c>
      <c r="AW128">
        <v>174</v>
      </c>
      <c r="AX128">
        <v>7.6139999999999999</v>
      </c>
      <c r="AY128">
        <v>2.1000000000000001E-2</v>
      </c>
      <c r="AZ128">
        <v>177</v>
      </c>
      <c r="BA128">
        <v>0.64800000000000002</v>
      </c>
      <c r="BB128">
        <v>1.4999999999999999E-2</v>
      </c>
      <c r="BC128">
        <v>176</v>
      </c>
      <c r="BD128">
        <v>1.7529999999999999</v>
      </c>
      <c r="BE128">
        <v>1.7999999999999999E-2</v>
      </c>
      <c r="BF128">
        <v>152</v>
      </c>
      <c r="BG128">
        <v>12.054</v>
      </c>
      <c r="BH128">
        <v>7.2999999999999995E-2</v>
      </c>
      <c r="BI128">
        <v>41</v>
      </c>
      <c r="BJ128">
        <v>24.937000000000001</v>
      </c>
      <c r="BK128">
        <v>0.14499999999999999</v>
      </c>
      <c r="BL128">
        <v>186</v>
      </c>
      <c r="BM128">
        <v>4.2240000000000002</v>
      </c>
      <c r="BN128">
        <v>1.9E-2</v>
      </c>
      <c r="BO128">
        <v>186</v>
      </c>
      <c r="BP128">
        <v>0.56699999999999995</v>
      </c>
      <c r="BQ128">
        <v>1.2E-2</v>
      </c>
      <c r="BR128">
        <v>171</v>
      </c>
      <c r="BS128">
        <v>79.777000000000001</v>
      </c>
      <c r="BT128">
        <v>6.9000000000000006E-2</v>
      </c>
      <c r="BU128">
        <v>174</v>
      </c>
      <c r="BV128">
        <v>0.82399999999999995</v>
      </c>
      <c r="BW128">
        <v>0.01</v>
      </c>
      <c r="BX128">
        <v>181</v>
      </c>
      <c r="BY128">
        <v>1.5660000000000001</v>
      </c>
      <c r="BZ128">
        <v>2.7E-2</v>
      </c>
      <c r="CA128">
        <v>185</v>
      </c>
      <c r="CB128">
        <v>0.109</v>
      </c>
      <c r="CC128">
        <v>4.0000000000000001E-3</v>
      </c>
      <c r="CD128">
        <v>188</v>
      </c>
      <c r="CE128">
        <v>8.4160000000000004</v>
      </c>
      <c r="CF128">
        <v>0.04</v>
      </c>
      <c r="CG128">
        <v>189</v>
      </c>
      <c r="CH128">
        <v>16.28</v>
      </c>
      <c r="CI128">
        <v>0.03</v>
      </c>
      <c r="CJ128">
        <v>187</v>
      </c>
      <c r="CK128">
        <v>0.23</v>
      </c>
      <c r="CL128">
        <v>8.0000000000000002E-3</v>
      </c>
      <c r="CM128">
        <v>0</v>
      </c>
      <c r="CN128">
        <v>0</v>
      </c>
      <c r="CO128">
        <v>0</v>
      </c>
      <c r="CP128">
        <v>0</v>
      </c>
      <c r="CQ128">
        <v>0</v>
      </c>
      <c r="CR128">
        <v>0</v>
      </c>
      <c r="CS128">
        <v>0</v>
      </c>
      <c r="CT128">
        <v>0</v>
      </c>
      <c r="CU128">
        <v>0</v>
      </c>
      <c r="CV128">
        <v>0</v>
      </c>
      <c r="CW128">
        <v>0</v>
      </c>
      <c r="CX128">
        <v>0</v>
      </c>
      <c r="CY128">
        <v>166</v>
      </c>
      <c r="CZ128">
        <v>5.6580000000000004</v>
      </c>
      <c r="DA128">
        <v>7.6999999999999999E-2</v>
      </c>
      <c r="DB128">
        <v>168</v>
      </c>
      <c r="DC128">
        <v>13.39</v>
      </c>
      <c r="DD128">
        <v>0.13900000000000001</v>
      </c>
      <c r="DE128">
        <v>187</v>
      </c>
      <c r="DF128">
        <v>0.42699999999999999</v>
      </c>
      <c r="DG128">
        <v>4.0000000000000001E-3</v>
      </c>
    </row>
    <row r="129" spans="1:111" x14ac:dyDescent="0.25">
      <c r="A129">
        <v>2013.2919999999999</v>
      </c>
      <c r="B129">
        <v>4</v>
      </c>
      <c r="C129">
        <v>2013</v>
      </c>
      <c r="D129">
        <v>255</v>
      </c>
      <c r="E129">
        <v>66.304000000000002</v>
      </c>
      <c r="F129">
        <v>0.24399999999999999</v>
      </c>
      <c r="G129">
        <v>304</v>
      </c>
      <c r="H129">
        <v>212.876</v>
      </c>
      <c r="I129">
        <v>0.59799999999999998</v>
      </c>
      <c r="J129">
        <v>290</v>
      </c>
      <c r="K129">
        <v>21.555</v>
      </c>
      <c r="L129">
        <v>7.5999999999999998E-2</v>
      </c>
      <c r="M129">
        <v>316</v>
      </c>
      <c r="N129">
        <v>21.306000000000001</v>
      </c>
      <c r="O129">
        <v>5.5E-2</v>
      </c>
      <c r="P129">
        <v>118</v>
      </c>
      <c r="Q129">
        <v>493.548</v>
      </c>
      <c r="R129">
        <v>6.7149999999999999</v>
      </c>
      <c r="S129">
        <v>208</v>
      </c>
      <c r="T129">
        <v>6.3490000000000002</v>
      </c>
      <c r="U129">
        <v>0.13200000000000001</v>
      </c>
      <c r="V129">
        <v>312</v>
      </c>
      <c r="W129">
        <v>3.875</v>
      </c>
      <c r="X129">
        <v>1.4999999999999999E-2</v>
      </c>
      <c r="Y129">
        <v>316</v>
      </c>
      <c r="Z129">
        <v>3.3039999999999998</v>
      </c>
      <c r="AA129">
        <v>3.4000000000000002E-2</v>
      </c>
      <c r="AB129">
        <v>303</v>
      </c>
      <c r="AC129">
        <v>4.2640000000000002</v>
      </c>
      <c r="AD129">
        <v>6.4000000000000001E-2</v>
      </c>
      <c r="AE129">
        <v>0</v>
      </c>
      <c r="AF129">
        <v>0</v>
      </c>
      <c r="AG129">
        <v>0</v>
      </c>
      <c r="AH129">
        <v>0</v>
      </c>
      <c r="AI129">
        <v>0</v>
      </c>
      <c r="AJ129">
        <v>0</v>
      </c>
      <c r="AK129">
        <v>241</v>
      </c>
      <c r="AL129">
        <v>0.33600000000000002</v>
      </c>
      <c r="AM129">
        <v>2.7E-2</v>
      </c>
      <c r="AN129">
        <v>317</v>
      </c>
      <c r="AO129">
        <v>73.447000000000003</v>
      </c>
      <c r="AP129">
        <v>0.1</v>
      </c>
      <c r="AQ129">
        <v>315</v>
      </c>
      <c r="AR129">
        <v>4.42</v>
      </c>
      <c r="AS129">
        <v>6.7000000000000004E-2</v>
      </c>
      <c r="AT129">
        <v>0</v>
      </c>
      <c r="AU129">
        <v>0</v>
      </c>
      <c r="AV129">
        <v>0</v>
      </c>
      <c r="AW129">
        <v>311</v>
      </c>
      <c r="AX129">
        <v>7.6260000000000003</v>
      </c>
      <c r="AY129">
        <v>2.5999999999999999E-2</v>
      </c>
      <c r="AZ129">
        <v>309</v>
      </c>
      <c r="BA129">
        <v>0.65400000000000003</v>
      </c>
      <c r="BB129">
        <v>1.6E-2</v>
      </c>
      <c r="BC129">
        <v>292</v>
      </c>
      <c r="BD129">
        <v>1.758</v>
      </c>
      <c r="BE129">
        <v>0.02</v>
      </c>
      <c r="BF129">
        <v>289</v>
      </c>
      <c r="BG129">
        <v>12.196999999999999</v>
      </c>
      <c r="BH129">
        <v>8.8999999999999996E-2</v>
      </c>
      <c r="BI129">
        <v>312</v>
      </c>
      <c r="BJ129">
        <v>24.978000000000002</v>
      </c>
      <c r="BK129">
        <v>0.152</v>
      </c>
      <c r="BL129">
        <v>311</v>
      </c>
      <c r="BM129">
        <v>4.2380000000000004</v>
      </c>
      <c r="BN129">
        <v>2.4E-2</v>
      </c>
      <c r="BO129">
        <v>316</v>
      </c>
      <c r="BP129">
        <v>0.56899999999999995</v>
      </c>
      <c r="BQ129">
        <v>1.2E-2</v>
      </c>
      <c r="BR129">
        <v>308</v>
      </c>
      <c r="BS129">
        <v>79.807000000000002</v>
      </c>
      <c r="BT129">
        <v>7.8E-2</v>
      </c>
      <c r="BU129">
        <v>316</v>
      </c>
      <c r="BV129">
        <v>0.82899999999999996</v>
      </c>
      <c r="BW129">
        <v>0.01</v>
      </c>
      <c r="BX129">
        <v>310</v>
      </c>
      <c r="BY129">
        <v>1.577</v>
      </c>
      <c r="BZ129">
        <v>2.8000000000000001E-2</v>
      </c>
      <c r="CA129">
        <v>314</v>
      </c>
      <c r="CB129">
        <v>0.11</v>
      </c>
      <c r="CC129">
        <v>4.0000000000000001E-3</v>
      </c>
      <c r="CD129">
        <v>311</v>
      </c>
      <c r="CE129">
        <v>8.4149999999999991</v>
      </c>
      <c r="CF129">
        <v>4.8000000000000001E-2</v>
      </c>
      <c r="CG129">
        <v>317</v>
      </c>
      <c r="CH129">
        <v>16.288</v>
      </c>
      <c r="CI129">
        <v>3.5000000000000003E-2</v>
      </c>
      <c r="CJ129">
        <v>310</v>
      </c>
      <c r="CK129">
        <v>0.23200000000000001</v>
      </c>
      <c r="CL129">
        <v>0.01</v>
      </c>
      <c r="CM129">
        <v>0</v>
      </c>
      <c r="CN129">
        <v>0</v>
      </c>
      <c r="CO129">
        <v>0</v>
      </c>
      <c r="CP129">
        <v>0</v>
      </c>
      <c r="CQ129">
        <v>0</v>
      </c>
      <c r="CR129">
        <v>0</v>
      </c>
      <c r="CS129">
        <v>0</v>
      </c>
      <c r="CT129">
        <v>0</v>
      </c>
      <c r="CU129">
        <v>0</v>
      </c>
      <c r="CV129">
        <v>0</v>
      </c>
      <c r="CW129">
        <v>0</v>
      </c>
      <c r="CX129">
        <v>0</v>
      </c>
      <c r="CY129">
        <v>280</v>
      </c>
      <c r="CZ129">
        <v>5.7279999999999998</v>
      </c>
      <c r="DA129">
        <v>9.4E-2</v>
      </c>
      <c r="DB129">
        <v>303</v>
      </c>
      <c r="DC129">
        <v>13.483000000000001</v>
      </c>
      <c r="DD129">
        <v>0.16600000000000001</v>
      </c>
      <c r="DE129">
        <v>312</v>
      </c>
      <c r="DF129">
        <v>0.42599999999999999</v>
      </c>
      <c r="DG129">
        <v>5.0000000000000001E-3</v>
      </c>
    </row>
    <row r="130" spans="1:111" x14ac:dyDescent="0.25">
      <c r="A130">
        <v>2013.375</v>
      </c>
      <c r="B130">
        <v>5</v>
      </c>
      <c r="C130">
        <v>2013</v>
      </c>
      <c r="D130">
        <v>115</v>
      </c>
      <c r="E130">
        <v>66.825000000000003</v>
      </c>
      <c r="F130">
        <v>0.36299999999999999</v>
      </c>
      <c r="G130">
        <v>160</v>
      </c>
      <c r="H130">
        <v>213.75</v>
      </c>
      <c r="I130">
        <v>0.73699999999999999</v>
      </c>
      <c r="J130">
        <v>151</v>
      </c>
      <c r="K130">
        <v>21.678999999999998</v>
      </c>
      <c r="L130">
        <v>0.1</v>
      </c>
      <c r="M130">
        <v>209</v>
      </c>
      <c r="N130">
        <v>21.376000000000001</v>
      </c>
      <c r="O130">
        <v>5.8000000000000003E-2</v>
      </c>
      <c r="P130">
        <v>58</v>
      </c>
      <c r="Q130">
        <v>502.76299999999998</v>
      </c>
      <c r="R130">
        <v>9.8940000000000001</v>
      </c>
      <c r="S130">
        <v>94</v>
      </c>
      <c r="T130">
        <v>6.4139999999999997</v>
      </c>
      <c r="U130">
        <v>0.127</v>
      </c>
      <c r="V130">
        <v>200</v>
      </c>
      <c r="W130">
        <v>3.879</v>
      </c>
      <c r="X130">
        <v>1.4E-2</v>
      </c>
      <c r="Y130">
        <v>224</v>
      </c>
      <c r="Z130">
        <v>3.3069999999999999</v>
      </c>
      <c r="AA130">
        <v>3.5999999999999997E-2</v>
      </c>
      <c r="AB130">
        <v>161</v>
      </c>
      <c r="AC130">
        <v>4.3789999999999996</v>
      </c>
      <c r="AD130">
        <v>8.4000000000000005E-2</v>
      </c>
      <c r="AE130">
        <v>0</v>
      </c>
      <c r="AF130">
        <v>0</v>
      </c>
      <c r="AG130">
        <v>0</v>
      </c>
      <c r="AH130">
        <v>0</v>
      </c>
      <c r="AI130">
        <v>0</v>
      </c>
      <c r="AJ130">
        <v>0</v>
      </c>
      <c r="AK130">
        <v>95</v>
      </c>
      <c r="AL130">
        <v>0.40100000000000002</v>
      </c>
      <c r="AM130">
        <v>3.3000000000000002E-2</v>
      </c>
      <c r="AN130">
        <v>220</v>
      </c>
      <c r="AO130">
        <v>73.456000000000003</v>
      </c>
      <c r="AP130">
        <v>0.09</v>
      </c>
      <c r="AQ130">
        <v>225</v>
      </c>
      <c r="AR130">
        <v>4.3479999999999999</v>
      </c>
      <c r="AS130">
        <v>6.8000000000000005E-2</v>
      </c>
      <c r="AT130">
        <v>0</v>
      </c>
      <c r="AU130">
        <v>0</v>
      </c>
      <c r="AV130">
        <v>0</v>
      </c>
      <c r="AW130">
        <v>183</v>
      </c>
      <c r="AX130">
        <v>7.6609999999999996</v>
      </c>
      <c r="AY130">
        <v>2.7E-2</v>
      </c>
      <c r="AZ130">
        <v>181</v>
      </c>
      <c r="BA130">
        <v>0.66800000000000004</v>
      </c>
      <c r="BB130">
        <v>1.4999999999999999E-2</v>
      </c>
      <c r="BC130">
        <v>147</v>
      </c>
      <c r="BD130">
        <v>1.7769999999999999</v>
      </c>
      <c r="BE130">
        <v>1.7999999999999999E-2</v>
      </c>
      <c r="BF130">
        <v>120</v>
      </c>
      <c r="BG130">
        <v>12.382</v>
      </c>
      <c r="BH130">
        <v>0.122</v>
      </c>
      <c r="BI130">
        <v>224</v>
      </c>
      <c r="BJ130">
        <v>25.120999999999999</v>
      </c>
      <c r="BK130">
        <v>0.14899999999999999</v>
      </c>
      <c r="BL130">
        <v>218</v>
      </c>
      <c r="BM130">
        <v>4.2619999999999996</v>
      </c>
      <c r="BN130">
        <v>0.02</v>
      </c>
      <c r="BO130">
        <v>210</v>
      </c>
      <c r="BP130">
        <v>0.56899999999999995</v>
      </c>
      <c r="BQ130">
        <v>1.2999999999999999E-2</v>
      </c>
      <c r="BR130">
        <v>196</v>
      </c>
      <c r="BS130">
        <v>79.935000000000002</v>
      </c>
      <c r="BT130">
        <v>8.2000000000000003E-2</v>
      </c>
      <c r="BU130">
        <v>209</v>
      </c>
      <c r="BV130">
        <v>0.83899999999999997</v>
      </c>
      <c r="BW130">
        <v>1.0999999999999999E-2</v>
      </c>
      <c r="BX130">
        <v>184</v>
      </c>
      <c r="BY130">
        <v>1.601</v>
      </c>
      <c r="BZ130">
        <v>2.9000000000000001E-2</v>
      </c>
      <c r="CA130">
        <v>222</v>
      </c>
      <c r="CB130">
        <v>0.112</v>
      </c>
      <c r="CC130">
        <v>4.0000000000000001E-3</v>
      </c>
      <c r="CD130">
        <v>217</v>
      </c>
      <c r="CE130">
        <v>8.3970000000000002</v>
      </c>
      <c r="CF130">
        <v>4.1000000000000002E-2</v>
      </c>
      <c r="CG130">
        <v>219</v>
      </c>
      <c r="CH130">
        <v>16.292999999999999</v>
      </c>
      <c r="CI130">
        <v>0.03</v>
      </c>
      <c r="CJ130">
        <v>223</v>
      </c>
      <c r="CK130">
        <v>0.23200000000000001</v>
      </c>
      <c r="CL130">
        <v>8.9999999999999993E-3</v>
      </c>
      <c r="CM130">
        <v>0</v>
      </c>
      <c r="CN130">
        <v>0</v>
      </c>
      <c r="CO130">
        <v>0</v>
      </c>
      <c r="CP130">
        <v>0</v>
      </c>
      <c r="CQ130">
        <v>0</v>
      </c>
      <c r="CR130">
        <v>0</v>
      </c>
      <c r="CS130">
        <v>0</v>
      </c>
      <c r="CT130">
        <v>0</v>
      </c>
      <c r="CU130">
        <v>0</v>
      </c>
      <c r="CV130">
        <v>0</v>
      </c>
      <c r="CW130">
        <v>0</v>
      </c>
      <c r="CX130">
        <v>0</v>
      </c>
      <c r="CY130">
        <v>142</v>
      </c>
      <c r="CZ130">
        <v>5.8929999999999998</v>
      </c>
      <c r="DA130">
        <v>0.10100000000000001</v>
      </c>
      <c r="DB130">
        <v>147</v>
      </c>
      <c r="DC130">
        <v>13.667999999999999</v>
      </c>
      <c r="DD130">
        <v>0.159</v>
      </c>
      <c r="DE130">
        <v>223</v>
      </c>
      <c r="DF130">
        <v>0.42799999999999999</v>
      </c>
      <c r="DG130">
        <v>5.0000000000000001E-3</v>
      </c>
    </row>
    <row r="131" spans="1:111" x14ac:dyDescent="0.25">
      <c r="A131">
        <v>2013.4580000000001</v>
      </c>
      <c r="B131">
        <v>6</v>
      </c>
      <c r="C131">
        <v>2013</v>
      </c>
      <c r="D131">
        <v>210</v>
      </c>
      <c r="E131">
        <v>67.501000000000005</v>
      </c>
      <c r="F131">
        <v>0.251</v>
      </c>
      <c r="G131">
        <v>237</v>
      </c>
      <c r="H131">
        <v>214.511</v>
      </c>
      <c r="I131">
        <v>0.54600000000000004</v>
      </c>
      <c r="J131">
        <v>242</v>
      </c>
      <c r="K131">
        <v>21.806999999999999</v>
      </c>
      <c r="L131">
        <v>9.7000000000000003E-2</v>
      </c>
      <c r="M131">
        <v>247</v>
      </c>
      <c r="N131">
        <v>21.417999999999999</v>
      </c>
      <c r="O131">
        <v>4.3999999999999997E-2</v>
      </c>
      <c r="P131">
        <v>88</v>
      </c>
      <c r="Q131">
        <v>511.19299999999998</v>
      </c>
      <c r="R131">
        <v>8.1379999999999999</v>
      </c>
      <c r="S131">
        <v>196</v>
      </c>
      <c r="T131">
        <v>6.4820000000000002</v>
      </c>
      <c r="U131">
        <v>0.157</v>
      </c>
      <c r="V131">
        <v>243</v>
      </c>
      <c r="W131">
        <v>3.875</v>
      </c>
      <c r="X131">
        <v>1.2999999999999999E-2</v>
      </c>
      <c r="Y131">
        <v>245</v>
      </c>
      <c r="Z131">
        <v>3.3159999999999998</v>
      </c>
      <c r="AA131">
        <v>3.3000000000000002E-2</v>
      </c>
      <c r="AB131">
        <v>227</v>
      </c>
      <c r="AC131">
        <v>4.4969999999999999</v>
      </c>
      <c r="AD131">
        <v>6.8000000000000005E-2</v>
      </c>
      <c r="AE131">
        <v>0</v>
      </c>
      <c r="AF131">
        <v>0</v>
      </c>
      <c r="AG131">
        <v>0</v>
      </c>
      <c r="AH131">
        <v>0</v>
      </c>
      <c r="AI131">
        <v>0</v>
      </c>
      <c r="AJ131">
        <v>0</v>
      </c>
      <c r="AK131">
        <v>139</v>
      </c>
      <c r="AL131">
        <v>0.47899999999999998</v>
      </c>
      <c r="AM131">
        <v>2.9000000000000001E-2</v>
      </c>
      <c r="AN131">
        <v>253</v>
      </c>
      <c r="AO131">
        <v>73.403000000000006</v>
      </c>
      <c r="AP131">
        <v>9.9000000000000005E-2</v>
      </c>
      <c r="AQ131">
        <v>253</v>
      </c>
      <c r="AR131">
        <v>4.3159999999999998</v>
      </c>
      <c r="AS131">
        <v>5.8999999999999997E-2</v>
      </c>
      <c r="AT131">
        <v>0</v>
      </c>
      <c r="AU131">
        <v>0</v>
      </c>
      <c r="AV131">
        <v>0</v>
      </c>
      <c r="AW131">
        <v>246</v>
      </c>
      <c r="AX131">
        <v>7.6829999999999998</v>
      </c>
      <c r="AY131">
        <v>0.02</v>
      </c>
      <c r="AZ131">
        <v>245</v>
      </c>
      <c r="BA131">
        <v>0.67200000000000004</v>
      </c>
      <c r="BB131">
        <v>1.2999999999999999E-2</v>
      </c>
      <c r="BC131">
        <v>221</v>
      </c>
      <c r="BD131">
        <v>1.78</v>
      </c>
      <c r="BE131">
        <v>1.7000000000000001E-2</v>
      </c>
      <c r="BF131">
        <v>209</v>
      </c>
      <c r="BG131">
        <v>12.579000000000001</v>
      </c>
      <c r="BH131">
        <v>7.4999999999999997E-2</v>
      </c>
      <c r="BI131">
        <v>250</v>
      </c>
      <c r="BJ131">
        <v>25.184000000000001</v>
      </c>
      <c r="BK131">
        <v>0.11899999999999999</v>
      </c>
      <c r="BL131">
        <v>250</v>
      </c>
      <c r="BM131">
        <v>4.2640000000000002</v>
      </c>
      <c r="BN131">
        <v>1.7000000000000001E-2</v>
      </c>
      <c r="BO131">
        <v>247</v>
      </c>
      <c r="BP131">
        <v>0.57299999999999995</v>
      </c>
      <c r="BQ131">
        <v>1.2999999999999999E-2</v>
      </c>
      <c r="BR131">
        <v>243</v>
      </c>
      <c r="BS131">
        <v>79.953999999999994</v>
      </c>
      <c r="BT131">
        <v>7.6999999999999999E-2</v>
      </c>
      <c r="BU131">
        <v>236</v>
      </c>
      <c r="BV131">
        <v>0.84399999999999997</v>
      </c>
      <c r="BW131">
        <v>0.01</v>
      </c>
      <c r="BX131">
        <v>245</v>
      </c>
      <c r="BY131">
        <v>1.619</v>
      </c>
      <c r="BZ131">
        <v>2.4E-2</v>
      </c>
      <c r="CA131">
        <v>245</v>
      </c>
      <c r="CB131">
        <v>0.113</v>
      </c>
      <c r="CC131">
        <v>4.0000000000000001E-3</v>
      </c>
      <c r="CD131">
        <v>251</v>
      </c>
      <c r="CE131">
        <v>8.4019999999999992</v>
      </c>
      <c r="CF131">
        <v>3.5000000000000003E-2</v>
      </c>
      <c r="CG131">
        <v>249</v>
      </c>
      <c r="CH131">
        <v>16.286000000000001</v>
      </c>
      <c r="CI131">
        <v>2.7E-2</v>
      </c>
      <c r="CJ131">
        <v>239</v>
      </c>
      <c r="CK131">
        <v>0.23300000000000001</v>
      </c>
      <c r="CL131">
        <v>8.0000000000000002E-3</v>
      </c>
      <c r="CM131">
        <v>0</v>
      </c>
      <c r="CN131">
        <v>0</v>
      </c>
      <c r="CO131">
        <v>0</v>
      </c>
      <c r="CP131">
        <v>0</v>
      </c>
      <c r="CQ131">
        <v>0</v>
      </c>
      <c r="CR131">
        <v>0</v>
      </c>
      <c r="CS131">
        <v>0</v>
      </c>
      <c r="CT131">
        <v>0</v>
      </c>
      <c r="CU131">
        <v>0</v>
      </c>
      <c r="CV131">
        <v>0</v>
      </c>
      <c r="CW131">
        <v>0</v>
      </c>
      <c r="CX131">
        <v>0</v>
      </c>
      <c r="CY131">
        <v>231</v>
      </c>
      <c r="CZ131">
        <v>6.0190000000000001</v>
      </c>
      <c r="DA131">
        <v>8.3000000000000004E-2</v>
      </c>
      <c r="DB131">
        <v>218</v>
      </c>
      <c r="DC131">
        <v>13.717000000000001</v>
      </c>
      <c r="DD131">
        <v>0.17399999999999999</v>
      </c>
      <c r="DE131">
        <v>252</v>
      </c>
      <c r="DF131">
        <v>0.42699999999999999</v>
      </c>
      <c r="DG131">
        <v>4.0000000000000001E-3</v>
      </c>
    </row>
    <row r="132" spans="1:111" x14ac:dyDescent="0.25">
      <c r="A132">
        <v>2013.5419999999999</v>
      </c>
      <c r="B132">
        <v>7</v>
      </c>
      <c r="C132">
        <v>2013</v>
      </c>
      <c r="D132">
        <v>143</v>
      </c>
      <c r="E132">
        <v>67.816000000000003</v>
      </c>
      <c r="F132">
        <v>0.20699999999999999</v>
      </c>
      <c r="G132">
        <v>220</v>
      </c>
      <c r="H132">
        <v>214.94399999999999</v>
      </c>
      <c r="I132">
        <v>0.55500000000000005</v>
      </c>
      <c r="J132">
        <v>251</v>
      </c>
      <c r="K132">
        <v>21.922000000000001</v>
      </c>
      <c r="L132">
        <v>8.2000000000000003E-2</v>
      </c>
      <c r="M132">
        <v>293</v>
      </c>
      <c r="N132">
        <v>21.443999999999999</v>
      </c>
      <c r="O132">
        <v>4.5999999999999999E-2</v>
      </c>
      <c r="P132">
        <v>95</v>
      </c>
      <c r="Q132">
        <v>522.99599999999998</v>
      </c>
      <c r="R132">
        <v>5.867</v>
      </c>
      <c r="S132">
        <v>182</v>
      </c>
      <c r="T132">
        <v>6.7709999999999999</v>
      </c>
      <c r="U132">
        <v>0.13</v>
      </c>
      <c r="V132">
        <v>291</v>
      </c>
      <c r="W132">
        <v>3.867</v>
      </c>
      <c r="X132">
        <v>1.4E-2</v>
      </c>
      <c r="Y132">
        <v>321</v>
      </c>
      <c r="Z132">
        <v>3.3140000000000001</v>
      </c>
      <c r="AA132">
        <v>0.03</v>
      </c>
      <c r="AB132">
        <v>225</v>
      </c>
      <c r="AC132">
        <v>4.601</v>
      </c>
      <c r="AD132">
        <v>5.5E-2</v>
      </c>
      <c r="AE132">
        <v>0</v>
      </c>
      <c r="AF132">
        <v>0</v>
      </c>
      <c r="AG132">
        <v>0</v>
      </c>
      <c r="AH132">
        <v>0</v>
      </c>
      <c r="AI132">
        <v>0</v>
      </c>
      <c r="AJ132">
        <v>0</v>
      </c>
      <c r="AK132">
        <v>191</v>
      </c>
      <c r="AL132">
        <v>0.53900000000000003</v>
      </c>
      <c r="AM132">
        <v>1.6E-2</v>
      </c>
      <c r="AN132">
        <v>316</v>
      </c>
      <c r="AO132">
        <v>73.37</v>
      </c>
      <c r="AP132">
        <v>0.11</v>
      </c>
      <c r="AQ132">
        <v>322</v>
      </c>
      <c r="AR132">
        <v>4.2869999999999999</v>
      </c>
      <c r="AS132">
        <v>5.6000000000000001E-2</v>
      </c>
      <c r="AT132">
        <v>0</v>
      </c>
      <c r="AU132">
        <v>0</v>
      </c>
      <c r="AV132">
        <v>0</v>
      </c>
      <c r="AW132">
        <v>268</v>
      </c>
      <c r="AX132">
        <v>7.7089999999999996</v>
      </c>
      <c r="AY132">
        <v>1.9E-2</v>
      </c>
      <c r="AZ132">
        <v>290</v>
      </c>
      <c r="BA132">
        <v>0.68200000000000005</v>
      </c>
      <c r="BB132">
        <v>1.4E-2</v>
      </c>
      <c r="BC132">
        <v>211</v>
      </c>
      <c r="BD132">
        <v>1.792</v>
      </c>
      <c r="BE132">
        <v>1.7000000000000001E-2</v>
      </c>
      <c r="BF132">
        <v>171</v>
      </c>
      <c r="BG132">
        <v>12.694000000000001</v>
      </c>
      <c r="BH132">
        <v>6.6000000000000003E-2</v>
      </c>
      <c r="BI132">
        <v>276</v>
      </c>
      <c r="BJ132">
        <v>25.329000000000001</v>
      </c>
      <c r="BK132">
        <v>0.115</v>
      </c>
      <c r="BL132">
        <v>288</v>
      </c>
      <c r="BM132">
        <v>4.2679999999999998</v>
      </c>
      <c r="BN132">
        <v>1.7000000000000001E-2</v>
      </c>
      <c r="BO132">
        <v>323</v>
      </c>
      <c r="BP132">
        <v>0.57599999999999996</v>
      </c>
      <c r="BQ132">
        <v>1.2999999999999999E-2</v>
      </c>
      <c r="BR132">
        <v>301</v>
      </c>
      <c r="BS132">
        <v>80.016999999999996</v>
      </c>
      <c r="BT132">
        <v>8.4000000000000005E-2</v>
      </c>
      <c r="BU132">
        <v>281</v>
      </c>
      <c r="BV132">
        <v>0.85499999999999998</v>
      </c>
      <c r="BW132">
        <v>0.01</v>
      </c>
      <c r="BX132">
        <v>278</v>
      </c>
      <c r="BY132">
        <v>1.637</v>
      </c>
      <c r="BZ132">
        <v>2.4E-2</v>
      </c>
      <c r="CA132">
        <v>313</v>
      </c>
      <c r="CB132">
        <v>0.113</v>
      </c>
      <c r="CC132">
        <v>3.0000000000000001E-3</v>
      </c>
      <c r="CD132">
        <v>258</v>
      </c>
      <c r="CE132">
        <v>8.407</v>
      </c>
      <c r="CF132">
        <v>3.3000000000000002E-2</v>
      </c>
      <c r="CG132">
        <v>315</v>
      </c>
      <c r="CH132">
        <v>16.274000000000001</v>
      </c>
      <c r="CI132">
        <v>2.9000000000000001E-2</v>
      </c>
      <c r="CJ132">
        <v>324</v>
      </c>
      <c r="CK132">
        <v>0.23400000000000001</v>
      </c>
      <c r="CL132">
        <v>8.9999999999999993E-3</v>
      </c>
      <c r="CM132">
        <v>0</v>
      </c>
      <c r="CN132">
        <v>0</v>
      </c>
      <c r="CO132">
        <v>0</v>
      </c>
      <c r="CP132">
        <v>0</v>
      </c>
      <c r="CQ132">
        <v>0</v>
      </c>
      <c r="CR132">
        <v>0</v>
      </c>
      <c r="CS132">
        <v>0</v>
      </c>
      <c r="CT132">
        <v>0</v>
      </c>
      <c r="CU132">
        <v>0</v>
      </c>
      <c r="CV132">
        <v>0</v>
      </c>
      <c r="CW132">
        <v>0</v>
      </c>
      <c r="CX132">
        <v>0</v>
      </c>
      <c r="CY132">
        <v>199</v>
      </c>
      <c r="CZ132">
        <v>6.109</v>
      </c>
      <c r="DA132">
        <v>7.4999999999999997E-2</v>
      </c>
      <c r="DB132">
        <v>279</v>
      </c>
      <c r="DC132">
        <v>13.881</v>
      </c>
      <c r="DD132">
        <v>0.18099999999999999</v>
      </c>
      <c r="DE132">
        <v>315</v>
      </c>
      <c r="DF132">
        <v>0.42799999999999999</v>
      </c>
      <c r="DG132">
        <v>4.0000000000000001E-3</v>
      </c>
    </row>
    <row r="133" spans="1:111" x14ac:dyDescent="0.25">
      <c r="A133">
        <v>2013.625</v>
      </c>
      <c r="B133">
        <v>8</v>
      </c>
      <c r="C133">
        <v>2013</v>
      </c>
      <c r="D133">
        <v>204</v>
      </c>
      <c r="E133">
        <v>68.269000000000005</v>
      </c>
      <c r="F133">
        <v>0.214</v>
      </c>
      <c r="G133">
        <v>251</v>
      </c>
      <c r="H133">
        <v>215.27600000000001</v>
      </c>
      <c r="I133">
        <v>0.64</v>
      </c>
      <c r="J133">
        <v>246</v>
      </c>
      <c r="K133">
        <v>21.971</v>
      </c>
      <c r="L133">
        <v>8.1000000000000003E-2</v>
      </c>
      <c r="M133">
        <v>279</v>
      </c>
      <c r="N133">
        <v>21.474</v>
      </c>
      <c r="O133">
        <v>5.2999999999999999E-2</v>
      </c>
      <c r="P133">
        <v>134</v>
      </c>
      <c r="Q133">
        <v>523.13300000000004</v>
      </c>
      <c r="R133">
        <v>4.1959999999999997</v>
      </c>
      <c r="S133">
        <v>256</v>
      </c>
      <c r="T133">
        <v>6.8</v>
      </c>
      <c r="U133">
        <v>0.17100000000000001</v>
      </c>
      <c r="V133">
        <v>295</v>
      </c>
      <c r="W133">
        <v>3.86</v>
      </c>
      <c r="X133">
        <v>1.4E-2</v>
      </c>
      <c r="Y133">
        <v>302</v>
      </c>
      <c r="Z133">
        <v>3.3170000000000002</v>
      </c>
      <c r="AA133">
        <v>3.3000000000000002E-2</v>
      </c>
      <c r="AB133">
        <v>274</v>
      </c>
      <c r="AC133">
        <v>4.6669999999999998</v>
      </c>
      <c r="AD133">
        <v>6.6000000000000003E-2</v>
      </c>
      <c r="AE133">
        <v>0</v>
      </c>
      <c r="AF133">
        <v>0</v>
      </c>
      <c r="AG133">
        <v>0</v>
      </c>
      <c r="AH133">
        <v>0</v>
      </c>
      <c r="AI133">
        <v>0</v>
      </c>
      <c r="AJ133">
        <v>0</v>
      </c>
      <c r="AK133">
        <v>214</v>
      </c>
      <c r="AL133">
        <v>0.55500000000000005</v>
      </c>
      <c r="AM133">
        <v>1.2E-2</v>
      </c>
      <c r="AN133">
        <v>297</v>
      </c>
      <c r="AO133">
        <v>73.295000000000002</v>
      </c>
      <c r="AP133">
        <v>9.9000000000000005E-2</v>
      </c>
      <c r="AQ133">
        <v>309</v>
      </c>
      <c r="AR133">
        <v>4.2549999999999999</v>
      </c>
      <c r="AS133">
        <v>6.8000000000000005E-2</v>
      </c>
      <c r="AT133">
        <v>0</v>
      </c>
      <c r="AU133">
        <v>0</v>
      </c>
      <c r="AV133">
        <v>0</v>
      </c>
      <c r="AW133">
        <v>267</v>
      </c>
      <c r="AX133">
        <v>7.7279999999999998</v>
      </c>
      <c r="AY133">
        <v>0.02</v>
      </c>
      <c r="AZ133">
        <v>286</v>
      </c>
      <c r="BA133">
        <v>0.68700000000000006</v>
      </c>
      <c r="BB133">
        <v>1.4E-2</v>
      </c>
      <c r="BC133">
        <v>258</v>
      </c>
      <c r="BD133">
        <v>1.8049999999999999</v>
      </c>
      <c r="BE133">
        <v>1.6E-2</v>
      </c>
      <c r="BF133">
        <v>215</v>
      </c>
      <c r="BG133">
        <v>12.819000000000001</v>
      </c>
      <c r="BH133">
        <v>7.0000000000000007E-2</v>
      </c>
      <c r="BI133">
        <v>297</v>
      </c>
      <c r="BJ133">
        <v>25.402999999999999</v>
      </c>
      <c r="BK133">
        <v>0.128</v>
      </c>
      <c r="BL133">
        <v>304</v>
      </c>
      <c r="BM133">
        <v>4.2720000000000002</v>
      </c>
      <c r="BN133">
        <v>1.7000000000000001E-2</v>
      </c>
      <c r="BO133">
        <v>305</v>
      </c>
      <c r="BP133">
        <v>0.57899999999999996</v>
      </c>
      <c r="BQ133">
        <v>1.0999999999999999E-2</v>
      </c>
      <c r="BR133">
        <v>289</v>
      </c>
      <c r="BS133">
        <v>80.063999999999993</v>
      </c>
      <c r="BT133">
        <v>7.0999999999999994E-2</v>
      </c>
      <c r="BU133">
        <v>285</v>
      </c>
      <c r="BV133">
        <v>0.86199999999999999</v>
      </c>
      <c r="BW133">
        <v>1.0999999999999999E-2</v>
      </c>
      <c r="BX133">
        <v>278</v>
      </c>
      <c r="BY133">
        <v>1.6539999999999999</v>
      </c>
      <c r="BZ133">
        <v>2.4E-2</v>
      </c>
      <c r="CA133">
        <v>305</v>
      </c>
      <c r="CB133">
        <v>0.11600000000000001</v>
      </c>
      <c r="CC133">
        <v>3.0000000000000001E-3</v>
      </c>
      <c r="CD133">
        <v>307</v>
      </c>
      <c r="CE133">
        <v>8.4049999999999994</v>
      </c>
      <c r="CF133">
        <v>4.1000000000000002E-2</v>
      </c>
      <c r="CG133">
        <v>300</v>
      </c>
      <c r="CH133">
        <v>16.279</v>
      </c>
      <c r="CI133">
        <v>2.8000000000000001E-2</v>
      </c>
      <c r="CJ133">
        <v>302</v>
      </c>
      <c r="CK133">
        <v>0.23300000000000001</v>
      </c>
      <c r="CL133">
        <v>8.9999999999999993E-3</v>
      </c>
      <c r="CM133">
        <v>0</v>
      </c>
      <c r="CN133">
        <v>0</v>
      </c>
      <c r="CO133">
        <v>0</v>
      </c>
      <c r="CP133">
        <v>0</v>
      </c>
      <c r="CQ133">
        <v>0</v>
      </c>
      <c r="CR133">
        <v>0</v>
      </c>
      <c r="CS133">
        <v>0</v>
      </c>
      <c r="CT133">
        <v>0</v>
      </c>
      <c r="CU133">
        <v>0</v>
      </c>
      <c r="CV133">
        <v>0</v>
      </c>
      <c r="CW133">
        <v>0</v>
      </c>
      <c r="CX133">
        <v>0</v>
      </c>
      <c r="CY133">
        <v>255</v>
      </c>
      <c r="CZ133">
        <v>6.1950000000000003</v>
      </c>
      <c r="DA133">
        <v>9.0999999999999998E-2</v>
      </c>
      <c r="DB133">
        <v>274</v>
      </c>
      <c r="DC133">
        <v>13.901</v>
      </c>
      <c r="DD133">
        <v>0.17</v>
      </c>
      <c r="DE133">
        <v>304</v>
      </c>
      <c r="DF133">
        <v>0.42799999999999999</v>
      </c>
      <c r="DG133">
        <v>4.0000000000000001E-3</v>
      </c>
    </row>
    <row r="134" spans="1:111" x14ac:dyDescent="0.25">
      <c r="A134">
        <v>2013.7080000000001</v>
      </c>
      <c r="B134">
        <v>9</v>
      </c>
      <c r="C134">
        <v>2013</v>
      </c>
      <c r="D134">
        <v>221</v>
      </c>
      <c r="E134">
        <v>68.876999999999995</v>
      </c>
      <c r="F134">
        <v>0.245</v>
      </c>
      <c r="G134">
        <v>262</v>
      </c>
      <c r="H134">
        <v>216.286</v>
      </c>
      <c r="I134">
        <v>0.64900000000000002</v>
      </c>
      <c r="J134">
        <v>250</v>
      </c>
      <c r="K134">
        <v>22.082999999999998</v>
      </c>
      <c r="L134">
        <v>8.4000000000000005E-2</v>
      </c>
      <c r="M134">
        <v>279</v>
      </c>
      <c r="N134">
        <v>21.515000000000001</v>
      </c>
      <c r="O134">
        <v>5.1999999999999998E-2</v>
      </c>
      <c r="P134">
        <v>82</v>
      </c>
      <c r="Q134">
        <v>525.04200000000003</v>
      </c>
      <c r="R134">
        <v>2.56</v>
      </c>
      <c r="S134">
        <v>239</v>
      </c>
      <c r="T134">
        <v>6.6680000000000001</v>
      </c>
      <c r="U134">
        <v>0.2</v>
      </c>
      <c r="V134">
        <v>288</v>
      </c>
      <c r="W134">
        <v>3.86</v>
      </c>
      <c r="X134">
        <v>1.4E-2</v>
      </c>
      <c r="Y134">
        <v>285</v>
      </c>
      <c r="Z134">
        <v>3.3210000000000002</v>
      </c>
      <c r="AA134">
        <v>3.1E-2</v>
      </c>
      <c r="AB134">
        <v>270</v>
      </c>
      <c r="AC134">
        <v>4.7370000000000001</v>
      </c>
      <c r="AD134">
        <v>4.8000000000000001E-2</v>
      </c>
      <c r="AE134">
        <v>0</v>
      </c>
      <c r="AF134">
        <v>0</v>
      </c>
      <c r="AG134">
        <v>0</v>
      </c>
      <c r="AH134">
        <v>0</v>
      </c>
      <c r="AI134">
        <v>0</v>
      </c>
      <c r="AJ134">
        <v>0</v>
      </c>
      <c r="AK134">
        <v>210</v>
      </c>
      <c r="AL134">
        <v>0.55800000000000005</v>
      </c>
      <c r="AM134">
        <v>1.4999999999999999E-2</v>
      </c>
      <c r="AN134">
        <v>283</v>
      </c>
      <c r="AO134">
        <v>73.218000000000004</v>
      </c>
      <c r="AP134">
        <v>0.10100000000000001</v>
      </c>
      <c r="AQ134">
        <v>291</v>
      </c>
      <c r="AR134">
        <v>4.2210000000000001</v>
      </c>
      <c r="AS134">
        <v>6.5000000000000002E-2</v>
      </c>
      <c r="AT134">
        <v>0</v>
      </c>
      <c r="AU134">
        <v>0</v>
      </c>
      <c r="AV134">
        <v>0</v>
      </c>
      <c r="AW134">
        <v>277</v>
      </c>
      <c r="AX134">
        <v>7.7560000000000002</v>
      </c>
      <c r="AY134">
        <v>2.5000000000000001E-2</v>
      </c>
      <c r="AZ134">
        <v>284</v>
      </c>
      <c r="BA134">
        <v>0.68799999999999994</v>
      </c>
      <c r="BB134">
        <v>1.4E-2</v>
      </c>
      <c r="BC134">
        <v>276</v>
      </c>
      <c r="BD134">
        <v>1.8129999999999999</v>
      </c>
      <c r="BE134">
        <v>1.7000000000000001E-2</v>
      </c>
      <c r="BF134">
        <v>237</v>
      </c>
      <c r="BG134">
        <v>13.007999999999999</v>
      </c>
      <c r="BH134">
        <v>8.6999999999999994E-2</v>
      </c>
      <c r="BI134">
        <v>285</v>
      </c>
      <c r="BJ134">
        <v>25.475000000000001</v>
      </c>
      <c r="BK134">
        <v>0.11799999999999999</v>
      </c>
      <c r="BL134">
        <v>284</v>
      </c>
      <c r="BM134">
        <v>4.2750000000000004</v>
      </c>
      <c r="BN134">
        <v>1.9E-2</v>
      </c>
      <c r="BO134">
        <v>284</v>
      </c>
      <c r="BP134">
        <v>0.57899999999999996</v>
      </c>
      <c r="BQ134">
        <v>1.0999999999999999E-2</v>
      </c>
      <c r="BR134">
        <v>271</v>
      </c>
      <c r="BS134">
        <v>80.141999999999996</v>
      </c>
      <c r="BT134">
        <v>0.10199999999999999</v>
      </c>
      <c r="BU134">
        <v>282</v>
      </c>
      <c r="BV134">
        <v>0.86799999999999999</v>
      </c>
      <c r="BW134">
        <v>1.2E-2</v>
      </c>
      <c r="BX134">
        <v>281</v>
      </c>
      <c r="BY134">
        <v>1.6659999999999999</v>
      </c>
      <c r="BZ134">
        <v>2.1000000000000001E-2</v>
      </c>
      <c r="CA134">
        <v>290</v>
      </c>
      <c r="CB134">
        <v>0.11600000000000001</v>
      </c>
      <c r="CC134">
        <v>4.0000000000000001E-3</v>
      </c>
      <c r="CD134">
        <v>283</v>
      </c>
      <c r="CE134">
        <v>8.4139999999999997</v>
      </c>
      <c r="CF134">
        <v>4.4999999999999998E-2</v>
      </c>
      <c r="CG134">
        <v>286</v>
      </c>
      <c r="CH134">
        <v>16.279</v>
      </c>
      <c r="CI134">
        <v>3.2000000000000001E-2</v>
      </c>
      <c r="CJ134">
        <v>291</v>
      </c>
      <c r="CK134">
        <v>0.23499999999999999</v>
      </c>
      <c r="CL134">
        <v>8.9999999999999993E-3</v>
      </c>
      <c r="CM134">
        <v>0</v>
      </c>
      <c r="CN134">
        <v>0</v>
      </c>
      <c r="CO134">
        <v>0</v>
      </c>
      <c r="CP134">
        <v>0</v>
      </c>
      <c r="CQ134">
        <v>0</v>
      </c>
      <c r="CR134">
        <v>0</v>
      </c>
      <c r="CS134">
        <v>0</v>
      </c>
      <c r="CT134">
        <v>0</v>
      </c>
      <c r="CU134">
        <v>0</v>
      </c>
      <c r="CV134">
        <v>0</v>
      </c>
      <c r="CW134">
        <v>0</v>
      </c>
      <c r="CX134">
        <v>0</v>
      </c>
      <c r="CY134">
        <v>266</v>
      </c>
      <c r="CZ134">
        <v>6.3319999999999999</v>
      </c>
      <c r="DA134">
        <v>8.5999999999999993E-2</v>
      </c>
      <c r="DB134">
        <v>270</v>
      </c>
      <c r="DC134">
        <v>14.026</v>
      </c>
      <c r="DD134">
        <v>0.16200000000000001</v>
      </c>
      <c r="DE134">
        <v>283</v>
      </c>
      <c r="DF134">
        <v>0.42699999999999999</v>
      </c>
      <c r="DG134">
        <v>4.0000000000000001E-3</v>
      </c>
    </row>
    <row r="135" spans="1:111" x14ac:dyDescent="0.25">
      <c r="A135">
        <v>2013.7919999999999</v>
      </c>
      <c r="B135">
        <v>10</v>
      </c>
      <c r="C135">
        <v>2013</v>
      </c>
      <c r="D135">
        <v>291</v>
      </c>
      <c r="E135">
        <v>69.322000000000003</v>
      </c>
      <c r="F135">
        <v>0.20300000000000001</v>
      </c>
      <c r="G135">
        <v>313</v>
      </c>
      <c r="H135">
        <v>217.05199999999999</v>
      </c>
      <c r="I135">
        <v>0.46300000000000002</v>
      </c>
      <c r="J135">
        <v>305</v>
      </c>
      <c r="K135">
        <v>22.239000000000001</v>
      </c>
      <c r="L135">
        <v>6.0999999999999999E-2</v>
      </c>
      <c r="M135">
        <v>327</v>
      </c>
      <c r="N135">
        <v>21.552</v>
      </c>
      <c r="O135">
        <v>0.04</v>
      </c>
      <c r="P135">
        <v>176</v>
      </c>
      <c r="Q135">
        <v>518.65599999999995</v>
      </c>
      <c r="R135">
        <v>3.4649999999999999</v>
      </c>
      <c r="S135">
        <v>248</v>
      </c>
      <c r="T135">
        <v>6.6440000000000001</v>
      </c>
      <c r="U135">
        <v>0.193</v>
      </c>
      <c r="V135">
        <v>325</v>
      </c>
      <c r="W135">
        <v>3.8570000000000002</v>
      </c>
      <c r="X135">
        <v>1.4E-2</v>
      </c>
      <c r="Y135">
        <v>327</v>
      </c>
      <c r="Z135">
        <v>3.3130000000000002</v>
      </c>
      <c r="AA135">
        <v>3.4000000000000002E-2</v>
      </c>
      <c r="AB135">
        <v>326</v>
      </c>
      <c r="AC135">
        <v>4.718</v>
      </c>
      <c r="AD135">
        <v>5.7000000000000002E-2</v>
      </c>
      <c r="AE135">
        <v>0</v>
      </c>
      <c r="AF135">
        <v>0</v>
      </c>
      <c r="AG135">
        <v>0</v>
      </c>
      <c r="AH135">
        <v>0</v>
      </c>
      <c r="AI135">
        <v>0</v>
      </c>
      <c r="AJ135">
        <v>0</v>
      </c>
      <c r="AK135">
        <v>269</v>
      </c>
      <c r="AL135">
        <v>0.48</v>
      </c>
      <c r="AM135">
        <v>3.3000000000000002E-2</v>
      </c>
      <c r="AN135">
        <v>320</v>
      </c>
      <c r="AO135">
        <v>73.238</v>
      </c>
      <c r="AP135">
        <v>0.1</v>
      </c>
      <c r="AQ135">
        <v>334</v>
      </c>
      <c r="AR135">
        <v>4.2130000000000001</v>
      </c>
      <c r="AS135">
        <v>6.9000000000000006E-2</v>
      </c>
      <c r="AT135">
        <v>0</v>
      </c>
      <c r="AU135">
        <v>0</v>
      </c>
      <c r="AV135">
        <v>0</v>
      </c>
      <c r="AW135">
        <v>326</v>
      </c>
      <c r="AX135">
        <v>7.7990000000000004</v>
      </c>
      <c r="AY135">
        <v>1.9E-2</v>
      </c>
      <c r="AZ135">
        <v>321</v>
      </c>
      <c r="BA135">
        <v>0.68899999999999995</v>
      </c>
      <c r="BB135">
        <v>1.4999999999999999E-2</v>
      </c>
      <c r="BC135">
        <v>313</v>
      </c>
      <c r="BD135">
        <v>1.831</v>
      </c>
      <c r="BE135">
        <v>1.7000000000000001E-2</v>
      </c>
      <c r="BF135">
        <v>298</v>
      </c>
      <c r="BG135">
        <v>13.237</v>
      </c>
      <c r="BH135">
        <v>7.0999999999999994E-2</v>
      </c>
      <c r="BI135">
        <v>329</v>
      </c>
      <c r="BJ135">
        <v>25.553000000000001</v>
      </c>
      <c r="BK135">
        <v>0.13500000000000001</v>
      </c>
      <c r="BL135">
        <v>324</v>
      </c>
      <c r="BM135">
        <v>4.2830000000000004</v>
      </c>
      <c r="BN135">
        <v>0.02</v>
      </c>
      <c r="BO135">
        <v>329</v>
      </c>
      <c r="BP135">
        <v>0.58399999999999996</v>
      </c>
      <c r="BQ135">
        <v>1.0999999999999999E-2</v>
      </c>
      <c r="BR135">
        <v>311</v>
      </c>
      <c r="BS135">
        <v>80.328000000000003</v>
      </c>
      <c r="BT135">
        <v>6.6000000000000003E-2</v>
      </c>
      <c r="BU135">
        <v>324</v>
      </c>
      <c r="BV135">
        <v>0.88400000000000001</v>
      </c>
      <c r="BW135">
        <v>0.01</v>
      </c>
      <c r="BX135">
        <v>318</v>
      </c>
      <c r="BY135">
        <v>1.6739999999999999</v>
      </c>
      <c r="BZ135">
        <v>2.3E-2</v>
      </c>
      <c r="CA135">
        <v>325</v>
      </c>
      <c r="CB135">
        <v>0.121</v>
      </c>
      <c r="CC135">
        <v>4.0000000000000001E-3</v>
      </c>
      <c r="CD135">
        <v>322</v>
      </c>
      <c r="CE135">
        <v>8.43</v>
      </c>
      <c r="CF135">
        <v>0.04</v>
      </c>
      <c r="CG135">
        <v>321</v>
      </c>
      <c r="CH135">
        <v>16.315000000000001</v>
      </c>
      <c r="CI135">
        <v>0.03</v>
      </c>
      <c r="CJ135">
        <v>331</v>
      </c>
      <c r="CK135">
        <v>0.23300000000000001</v>
      </c>
      <c r="CL135">
        <v>8.9999999999999993E-3</v>
      </c>
      <c r="CM135">
        <v>0</v>
      </c>
      <c r="CN135">
        <v>0</v>
      </c>
      <c r="CO135">
        <v>0</v>
      </c>
      <c r="CP135">
        <v>0</v>
      </c>
      <c r="CQ135">
        <v>0</v>
      </c>
      <c r="CR135">
        <v>0</v>
      </c>
      <c r="CS135">
        <v>0</v>
      </c>
      <c r="CT135">
        <v>0</v>
      </c>
      <c r="CU135">
        <v>0</v>
      </c>
      <c r="CV135">
        <v>0</v>
      </c>
      <c r="CW135">
        <v>0</v>
      </c>
      <c r="CX135">
        <v>0</v>
      </c>
      <c r="CY135">
        <v>306</v>
      </c>
      <c r="CZ135">
        <v>6.4359999999999999</v>
      </c>
      <c r="DA135">
        <v>8.5000000000000006E-2</v>
      </c>
      <c r="DB135">
        <v>327</v>
      </c>
      <c r="DC135">
        <v>14.127000000000001</v>
      </c>
      <c r="DD135">
        <v>0.14599999999999999</v>
      </c>
      <c r="DE135">
        <v>332</v>
      </c>
      <c r="DF135">
        <v>0.42399999999999999</v>
      </c>
      <c r="DG135">
        <v>5.0000000000000001E-3</v>
      </c>
    </row>
    <row r="136" spans="1:111" x14ac:dyDescent="0.25">
      <c r="A136">
        <v>2013.875</v>
      </c>
      <c r="B136">
        <v>11</v>
      </c>
      <c r="C136">
        <v>2013</v>
      </c>
      <c r="D136">
        <v>216</v>
      </c>
      <c r="E136">
        <v>69.63</v>
      </c>
      <c r="F136">
        <v>0.184</v>
      </c>
      <c r="G136">
        <v>231</v>
      </c>
      <c r="H136">
        <v>217.17400000000001</v>
      </c>
      <c r="I136">
        <v>0.44800000000000001</v>
      </c>
      <c r="J136">
        <v>239</v>
      </c>
      <c r="K136">
        <v>22.256</v>
      </c>
      <c r="L136">
        <v>5.1999999999999998E-2</v>
      </c>
      <c r="M136">
        <v>242</v>
      </c>
      <c r="N136">
        <v>21.553999999999998</v>
      </c>
      <c r="O136">
        <v>0.04</v>
      </c>
      <c r="P136">
        <v>36</v>
      </c>
      <c r="Q136">
        <v>514.42399999999998</v>
      </c>
      <c r="R136">
        <v>1.927</v>
      </c>
      <c r="S136">
        <v>151</v>
      </c>
      <c r="T136">
        <v>6.4939999999999998</v>
      </c>
      <c r="U136">
        <v>0.155</v>
      </c>
      <c r="V136">
        <v>244</v>
      </c>
      <c r="W136">
        <v>3.8450000000000002</v>
      </c>
      <c r="X136">
        <v>1.4E-2</v>
      </c>
      <c r="Y136">
        <v>258</v>
      </c>
      <c r="Z136">
        <v>3.3090000000000002</v>
      </c>
      <c r="AA136">
        <v>3.9E-2</v>
      </c>
      <c r="AB136">
        <v>241</v>
      </c>
      <c r="AC136">
        <v>4.6059999999999999</v>
      </c>
      <c r="AD136">
        <v>6.2E-2</v>
      </c>
      <c r="AE136">
        <v>0</v>
      </c>
      <c r="AF136">
        <v>0</v>
      </c>
      <c r="AG136">
        <v>0</v>
      </c>
      <c r="AH136">
        <v>0</v>
      </c>
      <c r="AI136">
        <v>0</v>
      </c>
      <c r="AJ136">
        <v>0</v>
      </c>
      <c r="AK136">
        <v>193</v>
      </c>
      <c r="AL136">
        <v>0.39300000000000002</v>
      </c>
      <c r="AM136">
        <v>2.3E-2</v>
      </c>
      <c r="AN136">
        <v>241</v>
      </c>
      <c r="AO136">
        <v>73.141999999999996</v>
      </c>
      <c r="AP136">
        <v>0.112</v>
      </c>
      <c r="AQ136">
        <v>244</v>
      </c>
      <c r="AR136">
        <v>4.1340000000000003</v>
      </c>
      <c r="AS136">
        <v>6.0999999999999999E-2</v>
      </c>
      <c r="AT136">
        <v>0</v>
      </c>
      <c r="AU136">
        <v>0</v>
      </c>
      <c r="AV136">
        <v>0</v>
      </c>
      <c r="AW136">
        <v>234</v>
      </c>
      <c r="AX136">
        <v>7.82</v>
      </c>
      <c r="AY136">
        <v>1.9E-2</v>
      </c>
      <c r="AZ136">
        <v>240</v>
      </c>
      <c r="BA136">
        <v>0.69</v>
      </c>
      <c r="BB136">
        <v>1.4E-2</v>
      </c>
      <c r="BC136">
        <v>231</v>
      </c>
      <c r="BD136">
        <v>1.8380000000000001</v>
      </c>
      <c r="BE136">
        <v>1.7999999999999999E-2</v>
      </c>
      <c r="BF136">
        <v>242</v>
      </c>
      <c r="BG136">
        <v>13.366</v>
      </c>
      <c r="BH136">
        <v>6.0999999999999999E-2</v>
      </c>
      <c r="BI136">
        <v>259</v>
      </c>
      <c r="BJ136">
        <v>25.645</v>
      </c>
      <c r="BK136">
        <v>0.126</v>
      </c>
      <c r="BL136">
        <v>256</v>
      </c>
      <c r="BM136">
        <v>4.2910000000000004</v>
      </c>
      <c r="BN136">
        <v>1.9E-2</v>
      </c>
      <c r="BO136">
        <v>256</v>
      </c>
      <c r="BP136">
        <v>0.58199999999999996</v>
      </c>
      <c r="BQ136">
        <v>1.0999999999999999E-2</v>
      </c>
      <c r="BR136">
        <v>253</v>
      </c>
      <c r="BS136">
        <v>80.376000000000005</v>
      </c>
      <c r="BT136">
        <v>7.2999999999999995E-2</v>
      </c>
      <c r="BU136">
        <v>251</v>
      </c>
      <c r="BV136">
        <v>0.88900000000000001</v>
      </c>
      <c r="BW136">
        <v>0.01</v>
      </c>
      <c r="BX136">
        <v>256</v>
      </c>
      <c r="BY136">
        <v>1.6839999999999999</v>
      </c>
      <c r="BZ136">
        <v>2.3E-2</v>
      </c>
      <c r="CA136">
        <v>258</v>
      </c>
      <c r="CB136">
        <v>0.12</v>
      </c>
      <c r="CC136">
        <v>4.0000000000000001E-3</v>
      </c>
      <c r="CD136">
        <v>235</v>
      </c>
      <c r="CE136">
        <v>8.4239999999999995</v>
      </c>
      <c r="CF136">
        <v>0.04</v>
      </c>
      <c r="CG136">
        <v>242</v>
      </c>
      <c r="CH136">
        <v>16.305</v>
      </c>
      <c r="CI136">
        <v>3.2000000000000001E-2</v>
      </c>
      <c r="CJ136">
        <v>252</v>
      </c>
      <c r="CK136">
        <v>0.23400000000000001</v>
      </c>
      <c r="CL136">
        <v>0.01</v>
      </c>
      <c r="CM136">
        <v>0</v>
      </c>
      <c r="CN136">
        <v>0</v>
      </c>
      <c r="CO136">
        <v>0</v>
      </c>
      <c r="CP136">
        <v>0</v>
      </c>
      <c r="CQ136">
        <v>0</v>
      </c>
      <c r="CR136">
        <v>0</v>
      </c>
      <c r="CS136">
        <v>0</v>
      </c>
      <c r="CT136">
        <v>0</v>
      </c>
      <c r="CU136">
        <v>0</v>
      </c>
      <c r="CV136">
        <v>0</v>
      </c>
      <c r="CW136">
        <v>0</v>
      </c>
      <c r="CX136">
        <v>0</v>
      </c>
      <c r="CY136">
        <v>253</v>
      </c>
      <c r="CZ136">
        <v>6.5110000000000001</v>
      </c>
      <c r="DA136">
        <v>7.6999999999999999E-2</v>
      </c>
      <c r="DB136">
        <v>254</v>
      </c>
      <c r="DC136">
        <v>14.226000000000001</v>
      </c>
      <c r="DD136">
        <v>0.13800000000000001</v>
      </c>
      <c r="DE136">
        <v>247</v>
      </c>
      <c r="DF136">
        <v>0.42299999999999999</v>
      </c>
      <c r="DG136">
        <v>5.0000000000000001E-3</v>
      </c>
    </row>
    <row r="137" spans="1:111" x14ac:dyDescent="0.25">
      <c r="A137">
        <v>2013.9580000000001</v>
      </c>
      <c r="B137">
        <v>12</v>
      </c>
      <c r="C137">
        <v>2013</v>
      </c>
      <c r="D137">
        <v>264</v>
      </c>
      <c r="E137">
        <v>69.724000000000004</v>
      </c>
      <c r="F137">
        <v>0.17199999999999999</v>
      </c>
      <c r="G137">
        <v>289</v>
      </c>
      <c r="H137">
        <v>216.517</v>
      </c>
      <c r="I137">
        <v>0.48099999999999998</v>
      </c>
      <c r="J137">
        <v>294</v>
      </c>
      <c r="K137">
        <v>22.164000000000001</v>
      </c>
      <c r="L137">
        <v>6.0999999999999999E-2</v>
      </c>
      <c r="M137">
        <v>293</v>
      </c>
      <c r="N137">
        <v>21.513000000000002</v>
      </c>
      <c r="O137">
        <v>4.4999999999999998E-2</v>
      </c>
      <c r="P137">
        <v>176</v>
      </c>
      <c r="Q137">
        <v>505.17099999999999</v>
      </c>
      <c r="R137">
        <v>3.3290000000000002</v>
      </c>
      <c r="S137">
        <v>205</v>
      </c>
      <c r="T137">
        <v>6.2409999999999997</v>
      </c>
      <c r="U137">
        <v>9.6000000000000002E-2</v>
      </c>
      <c r="V137">
        <v>296</v>
      </c>
      <c r="W137">
        <v>3.8239999999999998</v>
      </c>
      <c r="X137">
        <v>1.6E-2</v>
      </c>
      <c r="Y137">
        <v>291</v>
      </c>
      <c r="Z137">
        <v>3.3050000000000002</v>
      </c>
      <c r="AA137">
        <v>3.5000000000000003E-2</v>
      </c>
      <c r="AB137">
        <v>297</v>
      </c>
      <c r="AC137">
        <v>4.3819999999999997</v>
      </c>
      <c r="AD137">
        <v>8.8999999999999996E-2</v>
      </c>
      <c r="AE137">
        <v>0</v>
      </c>
      <c r="AF137">
        <v>0</v>
      </c>
      <c r="AG137">
        <v>0</v>
      </c>
      <c r="AH137">
        <v>0</v>
      </c>
      <c r="AI137">
        <v>0</v>
      </c>
      <c r="AJ137">
        <v>0</v>
      </c>
      <c r="AK137">
        <v>248</v>
      </c>
      <c r="AL137">
        <v>0.31</v>
      </c>
      <c r="AM137">
        <v>0.02</v>
      </c>
      <c r="AN137">
        <v>298</v>
      </c>
      <c r="AO137">
        <v>73.048000000000002</v>
      </c>
      <c r="AP137">
        <v>0.10299999999999999</v>
      </c>
      <c r="AQ137">
        <v>297</v>
      </c>
      <c r="AR137">
        <v>4.0190000000000001</v>
      </c>
      <c r="AS137">
        <v>7.5999999999999998E-2</v>
      </c>
      <c r="AT137">
        <v>0</v>
      </c>
      <c r="AU137">
        <v>0</v>
      </c>
      <c r="AV137">
        <v>0</v>
      </c>
      <c r="AW137">
        <v>293</v>
      </c>
      <c r="AX137">
        <v>7.84</v>
      </c>
      <c r="AY137">
        <v>2.1000000000000001E-2</v>
      </c>
      <c r="AZ137">
        <v>293</v>
      </c>
      <c r="BA137">
        <v>0.68899999999999995</v>
      </c>
      <c r="BB137">
        <v>1.2999999999999999E-2</v>
      </c>
      <c r="BC137">
        <v>266</v>
      </c>
      <c r="BD137">
        <v>1.8460000000000001</v>
      </c>
      <c r="BE137">
        <v>1.7000000000000001E-2</v>
      </c>
      <c r="BF137">
        <v>262</v>
      </c>
      <c r="BG137">
        <v>13.47</v>
      </c>
      <c r="BH137">
        <v>6.7000000000000004E-2</v>
      </c>
      <c r="BI137">
        <v>295</v>
      </c>
      <c r="BJ137">
        <v>25.687999999999999</v>
      </c>
      <c r="BK137">
        <v>0.123</v>
      </c>
      <c r="BL137">
        <v>297</v>
      </c>
      <c r="BM137">
        <v>4.2969999999999997</v>
      </c>
      <c r="BN137">
        <v>1.9E-2</v>
      </c>
      <c r="BO137">
        <v>298</v>
      </c>
      <c r="BP137">
        <v>0.58399999999999996</v>
      </c>
      <c r="BQ137">
        <v>0.01</v>
      </c>
      <c r="BR137">
        <v>285</v>
      </c>
      <c r="BS137">
        <v>80.433000000000007</v>
      </c>
      <c r="BT137">
        <v>6.4000000000000001E-2</v>
      </c>
      <c r="BU137">
        <v>295</v>
      </c>
      <c r="BV137">
        <v>0.9</v>
      </c>
      <c r="BW137">
        <v>0.01</v>
      </c>
      <c r="BX137">
        <v>290</v>
      </c>
      <c r="BY137">
        <v>1.6919999999999999</v>
      </c>
      <c r="BZ137">
        <v>2.1999999999999999E-2</v>
      </c>
      <c r="CA137">
        <v>298</v>
      </c>
      <c r="CB137">
        <v>0.12</v>
      </c>
      <c r="CC137">
        <v>3.0000000000000001E-3</v>
      </c>
      <c r="CD137">
        <v>296</v>
      </c>
      <c r="CE137">
        <v>8.4079999999999995</v>
      </c>
      <c r="CF137">
        <v>3.9E-2</v>
      </c>
      <c r="CG137">
        <v>291</v>
      </c>
      <c r="CH137">
        <v>16.294</v>
      </c>
      <c r="CI137">
        <v>0.03</v>
      </c>
      <c r="CJ137">
        <v>297</v>
      </c>
      <c r="CK137">
        <v>0.23300000000000001</v>
      </c>
      <c r="CL137">
        <v>8.9999999999999993E-3</v>
      </c>
      <c r="CM137">
        <v>0</v>
      </c>
      <c r="CN137">
        <v>0</v>
      </c>
      <c r="CO137">
        <v>0</v>
      </c>
      <c r="CP137">
        <v>0</v>
      </c>
      <c r="CQ137">
        <v>0</v>
      </c>
      <c r="CR137">
        <v>0</v>
      </c>
      <c r="CS137">
        <v>0</v>
      </c>
      <c r="CT137">
        <v>0</v>
      </c>
      <c r="CU137">
        <v>0</v>
      </c>
      <c r="CV137">
        <v>0</v>
      </c>
      <c r="CW137">
        <v>0</v>
      </c>
      <c r="CX137">
        <v>0</v>
      </c>
      <c r="CY137">
        <v>284</v>
      </c>
      <c r="CZ137">
        <v>6.5469999999999997</v>
      </c>
      <c r="DA137">
        <v>7.0999999999999994E-2</v>
      </c>
      <c r="DB137">
        <v>280</v>
      </c>
      <c r="DC137">
        <v>14.321</v>
      </c>
      <c r="DD137">
        <v>0.14699999999999999</v>
      </c>
      <c r="DE137">
        <v>296</v>
      </c>
      <c r="DF137">
        <v>0.42199999999999999</v>
      </c>
      <c r="DG137">
        <v>4.0000000000000001E-3</v>
      </c>
    </row>
    <row r="138" spans="1:111" x14ac:dyDescent="0.25">
      <c r="A138">
        <v>2014.0419999999999</v>
      </c>
      <c r="B138">
        <v>1</v>
      </c>
      <c r="C138">
        <v>2014</v>
      </c>
      <c r="D138">
        <v>115</v>
      </c>
      <c r="E138">
        <v>69.847999999999999</v>
      </c>
      <c r="F138">
        <v>0.23899999999999999</v>
      </c>
      <c r="G138">
        <v>128</v>
      </c>
      <c r="H138">
        <v>216.108</v>
      </c>
      <c r="I138">
        <v>0.51400000000000001</v>
      </c>
      <c r="J138">
        <v>139</v>
      </c>
      <c r="K138">
        <v>22.132000000000001</v>
      </c>
      <c r="L138">
        <v>6.7000000000000004E-2</v>
      </c>
      <c r="M138">
        <v>153</v>
      </c>
      <c r="N138">
        <v>21.48</v>
      </c>
      <c r="O138">
        <v>4.2000000000000003E-2</v>
      </c>
      <c r="P138">
        <v>14</v>
      </c>
      <c r="Q138">
        <v>493.34100000000001</v>
      </c>
      <c r="R138">
        <v>3.3260000000000001</v>
      </c>
      <c r="S138">
        <v>46</v>
      </c>
      <c r="T138">
        <v>6.2130000000000001</v>
      </c>
      <c r="U138">
        <v>0.10199999999999999</v>
      </c>
      <c r="V138">
        <v>151</v>
      </c>
      <c r="W138">
        <v>3.8039999999999998</v>
      </c>
      <c r="X138">
        <v>1.7000000000000001E-2</v>
      </c>
      <c r="Y138">
        <v>144</v>
      </c>
      <c r="Z138">
        <v>3.294</v>
      </c>
      <c r="AA138">
        <v>3.9E-2</v>
      </c>
      <c r="AB138">
        <v>161</v>
      </c>
      <c r="AC138">
        <v>4.218</v>
      </c>
      <c r="AD138">
        <v>0.06</v>
      </c>
      <c r="AE138">
        <v>0</v>
      </c>
      <c r="AF138">
        <v>0</v>
      </c>
      <c r="AG138">
        <v>0</v>
      </c>
      <c r="AH138">
        <v>0</v>
      </c>
      <c r="AI138">
        <v>0</v>
      </c>
      <c r="AJ138">
        <v>0</v>
      </c>
      <c r="AK138">
        <v>100</v>
      </c>
      <c r="AL138">
        <v>0.25600000000000001</v>
      </c>
      <c r="AM138">
        <v>1.6E-2</v>
      </c>
      <c r="AN138">
        <v>154</v>
      </c>
      <c r="AO138">
        <v>72.945999999999998</v>
      </c>
      <c r="AP138">
        <v>0.112</v>
      </c>
      <c r="AQ138">
        <v>158</v>
      </c>
      <c r="AR138">
        <v>3.9289999999999998</v>
      </c>
      <c r="AS138">
        <v>6.4000000000000001E-2</v>
      </c>
      <c r="AT138">
        <v>0</v>
      </c>
      <c r="AU138">
        <v>0</v>
      </c>
      <c r="AV138">
        <v>0</v>
      </c>
      <c r="AW138">
        <v>143</v>
      </c>
      <c r="AX138">
        <v>7.8579999999999997</v>
      </c>
      <c r="AY138">
        <v>2.4E-2</v>
      </c>
      <c r="AZ138">
        <v>159</v>
      </c>
      <c r="BA138">
        <v>0.69199999999999995</v>
      </c>
      <c r="BB138">
        <v>1.6E-2</v>
      </c>
      <c r="BC138">
        <v>163</v>
      </c>
      <c r="BD138">
        <v>1.849</v>
      </c>
      <c r="BE138">
        <v>1.9E-2</v>
      </c>
      <c r="BF138">
        <v>119</v>
      </c>
      <c r="BG138">
        <v>13.577</v>
      </c>
      <c r="BH138">
        <v>8.2000000000000003E-2</v>
      </c>
      <c r="BI138">
        <v>160</v>
      </c>
      <c r="BJ138">
        <v>25.757999999999999</v>
      </c>
      <c r="BK138">
        <v>0.13</v>
      </c>
      <c r="BL138">
        <v>160</v>
      </c>
      <c r="BM138">
        <v>4.3019999999999996</v>
      </c>
      <c r="BN138">
        <v>0.02</v>
      </c>
      <c r="BO138">
        <v>166</v>
      </c>
      <c r="BP138">
        <v>0.58399999999999996</v>
      </c>
      <c r="BQ138">
        <v>0.01</v>
      </c>
      <c r="BR138">
        <v>147</v>
      </c>
      <c r="BS138">
        <v>80.459999999999994</v>
      </c>
      <c r="BT138">
        <v>8.5000000000000006E-2</v>
      </c>
      <c r="BU138">
        <v>151</v>
      </c>
      <c r="BV138">
        <v>0.90800000000000003</v>
      </c>
      <c r="BW138">
        <v>1.0999999999999999E-2</v>
      </c>
      <c r="BX138">
        <v>133</v>
      </c>
      <c r="BY138">
        <v>1.7050000000000001</v>
      </c>
      <c r="BZ138">
        <v>2.9000000000000001E-2</v>
      </c>
      <c r="CA138">
        <v>140</v>
      </c>
      <c r="CB138">
        <v>0.121</v>
      </c>
      <c r="CC138">
        <v>4.0000000000000001E-3</v>
      </c>
      <c r="CD138">
        <v>154</v>
      </c>
      <c r="CE138">
        <v>8.4049999999999994</v>
      </c>
      <c r="CF138">
        <v>0.05</v>
      </c>
      <c r="CG138">
        <v>158</v>
      </c>
      <c r="CH138">
        <v>16.277999999999999</v>
      </c>
      <c r="CI138">
        <v>3.2000000000000001E-2</v>
      </c>
      <c r="CJ138">
        <v>157</v>
      </c>
      <c r="CK138">
        <v>0.23400000000000001</v>
      </c>
      <c r="CL138">
        <v>0.01</v>
      </c>
      <c r="CM138">
        <v>0</v>
      </c>
      <c r="CN138">
        <v>0</v>
      </c>
      <c r="CO138">
        <v>0</v>
      </c>
      <c r="CP138">
        <v>0</v>
      </c>
      <c r="CQ138">
        <v>0</v>
      </c>
      <c r="CR138">
        <v>0</v>
      </c>
      <c r="CS138">
        <v>0</v>
      </c>
      <c r="CT138">
        <v>0</v>
      </c>
      <c r="CU138">
        <v>0</v>
      </c>
      <c r="CV138">
        <v>0</v>
      </c>
      <c r="CW138">
        <v>0</v>
      </c>
      <c r="CX138">
        <v>0</v>
      </c>
      <c r="CY138">
        <v>138</v>
      </c>
      <c r="CZ138">
        <v>6.5960000000000001</v>
      </c>
      <c r="DA138">
        <v>9.5000000000000001E-2</v>
      </c>
      <c r="DB138">
        <v>137</v>
      </c>
      <c r="DC138">
        <v>14.441000000000001</v>
      </c>
      <c r="DD138">
        <v>0.13700000000000001</v>
      </c>
      <c r="DE138">
        <v>170</v>
      </c>
      <c r="DF138">
        <v>0.42</v>
      </c>
      <c r="DG138">
        <v>5.0000000000000001E-3</v>
      </c>
    </row>
    <row r="139" spans="1:111" x14ac:dyDescent="0.25">
      <c r="A139">
        <v>2014.125</v>
      </c>
      <c r="B139">
        <v>2</v>
      </c>
      <c r="C139">
        <v>2014</v>
      </c>
      <c r="D139">
        <v>206</v>
      </c>
      <c r="E139">
        <v>70.082999999999998</v>
      </c>
      <c r="F139">
        <v>0.249</v>
      </c>
      <c r="G139">
        <v>227</v>
      </c>
      <c r="H139">
        <v>216.173</v>
      </c>
      <c r="I139">
        <v>0.48899999999999999</v>
      </c>
      <c r="J139">
        <v>205</v>
      </c>
      <c r="K139">
        <v>22.113</v>
      </c>
      <c r="L139">
        <v>7.4999999999999997E-2</v>
      </c>
      <c r="M139">
        <v>241</v>
      </c>
      <c r="N139">
        <v>21.48</v>
      </c>
      <c r="O139">
        <v>4.2999999999999997E-2</v>
      </c>
      <c r="P139">
        <v>93</v>
      </c>
      <c r="Q139">
        <v>489.81</v>
      </c>
      <c r="R139">
        <v>4.202</v>
      </c>
      <c r="S139">
        <v>115</v>
      </c>
      <c r="T139">
        <v>6.2009999999999996</v>
      </c>
      <c r="U139">
        <v>0.13800000000000001</v>
      </c>
      <c r="V139">
        <v>247</v>
      </c>
      <c r="W139">
        <v>3.7909999999999999</v>
      </c>
      <c r="X139">
        <v>1.2999999999999999E-2</v>
      </c>
      <c r="Y139">
        <v>245</v>
      </c>
      <c r="Z139">
        <v>3.2989999999999999</v>
      </c>
      <c r="AA139">
        <v>3.1E-2</v>
      </c>
      <c r="AB139">
        <v>245</v>
      </c>
      <c r="AC139">
        <v>4.125</v>
      </c>
      <c r="AD139">
        <v>4.5999999999999999E-2</v>
      </c>
      <c r="AE139">
        <v>0</v>
      </c>
      <c r="AF139">
        <v>0</v>
      </c>
      <c r="AG139">
        <v>0</v>
      </c>
      <c r="AH139">
        <v>0</v>
      </c>
      <c r="AI139">
        <v>0</v>
      </c>
      <c r="AJ139">
        <v>0</v>
      </c>
      <c r="AK139">
        <v>178</v>
      </c>
      <c r="AL139">
        <v>0.24199999999999999</v>
      </c>
      <c r="AM139">
        <v>1.9E-2</v>
      </c>
      <c r="AN139">
        <v>245</v>
      </c>
      <c r="AO139">
        <v>72.84</v>
      </c>
      <c r="AP139">
        <v>0.10299999999999999</v>
      </c>
      <c r="AQ139">
        <v>247</v>
      </c>
      <c r="AR139">
        <v>3.8570000000000002</v>
      </c>
      <c r="AS139">
        <v>6.3E-2</v>
      </c>
      <c r="AT139">
        <v>0</v>
      </c>
      <c r="AU139">
        <v>0</v>
      </c>
      <c r="AV139">
        <v>0</v>
      </c>
      <c r="AW139">
        <v>234</v>
      </c>
      <c r="AX139">
        <v>7.8840000000000003</v>
      </c>
      <c r="AY139">
        <v>2.3E-2</v>
      </c>
      <c r="AZ139">
        <v>240</v>
      </c>
      <c r="BA139">
        <v>0.69499999999999995</v>
      </c>
      <c r="BB139">
        <v>1.4999999999999999E-2</v>
      </c>
      <c r="BC139">
        <v>227</v>
      </c>
      <c r="BD139">
        <v>1.8520000000000001</v>
      </c>
      <c r="BE139">
        <v>0.02</v>
      </c>
      <c r="BF139">
        <v>197</v>
      </c>
      <c r="BG139">
        <v>13.702999999999999</v>
      </c>
      <c r="BH139">
        <v>8.7999999999999995E-2</v>
      </c>
      <c r="BI139">
        <v>246</v>
      </c>
      <c r="BJ139">
        <v>25.856999999999999</v>
      </c>
      <c r="BK139">
        <v>0.105</v>
      </c>
      <c r="BL139">
        <v>246</v>
      </c>
      <c r="BM139">
        <v>4.3079999999999998</v>
      </c>
      <c r="BN139">
        <v>2.1000000000000001E-2</v>
      </c>
      <c r="BO139">
        <v>248</v>
      </c>
      <c r="BP139">
        <v>0.58499999999999996</v>
      </c>
      <c r="BQ139">
        <v>8.0000000000000002E-3</v>
      </c>
      <c r="BR139">
        <v>240</v>
      </c>
      <c r="BS139">
        <v>80.497</v>
      </c>
      <c r="BT139">
        <v>7.8E-2</v>
      </c>
      <c r="BU139">
        <v>238</v>
      </c>
      <c r="BV139">
        <v>0.90800000000000003</v>
      </c>
      <c r="BW139">
        <v>1.4E-2</v>
      </c>
      <c r="BX139">
        <v>211</v>
      </c>
      <c r="BY139">
        <v>1.696</v>
      </c>
      <c r="BZ139">
        <v>2.5999999999999999E-2</v>
      </c>
      <c r="CA139">
        <v>235</v>
      </c>
      <c r="CB139">
        <v>0.123</v>
      </c>
      <c r="CC139">
        <v>4.0000000000000001E-3</v>
      </c>
      <c r="CD139">
        <v>236</v>
      </c>
      <c r="CE139">
        <v>8.4039999999999999</v>
      </c>
      <c r="CF139">
        <v>4.3999999999999997E-2</v>
      </c>
      <c r="CG139">
        <v>244</v>
      </c>
      <c r="CH139">
        <v>16.274000000000001</v>
      </c>
      <c r="CI139">
        <v>2.8000000000000001E-2</v>
      </c>
      <c r="CJ139">
        <v>246</v>
      </c>
      <c r="CK139">
        <v>0.23499999999999999</v>
      </c>
      <c r="CL139">
        <v>1.0999999999999999E-2</v>
      </c>
      <c r="CM139">
        <v>0</v>
      </c>
      <c r="CN139">
        <v>0</v>
      </c>
      <c r="CO139">
        <v>0</v>
      </c>
      <c r="CP139">
        <v>0</v>
      </c>
      <c r="CQ139">
        <v>0</v>
      </c>
      <c r="CR139">
        <v>0</v>
      </c>
      <c r="CS139">
        <v>0</v>
      </c>
      <c r="CT139">
        <v>0</v>
      </c>
      <c r="CU139">
        <v>0</v>
      </c>
      <c r="CV139">
        <v>0</v>
      </c>
      <c r="CW139">
        <v>0</v>
      </c>
      <c r="CX139">
        <v>0</v>
      </c>
      <c r="CY139">
        <v>224</v>
      </c>
      <c r="CZ139">
        <v>6.665</v>
      </c>
      <c r="DA139">
        <v>8.6999999999999994E-2</v>
      </c>
      <c r="DB139">
        <v>224</v>
      </c>
      <c r="DC139">
        <v>14.557</v>
      </c>
      <c r="DD139">
        <v>0.104</v>
      </c>
      <c r="DE139">
        <v>248</v>
      </c>
      <c r="DF139">
        <v>0.41799999999999998</v>
      </c>
      <c r="DG139">
        <v>4.0000000000000001E-3</v>
      </c>
    </row>
    <row r="140" spans="1:111" x14ac:dyDescent="0.25">
      <c r="A140">
        <v>2014.2080000000001</v>
      </c>
      <c r="B140">
        <v>3</v>
      </c>
      <c r="C140">
        <v>2014</v>
      </c>
      <c r="D140">
        <v>225</v>
      </c>
      <c r="E140">
        <v>70.481999999999999</v>
      </c>
      <c r="F140">
        <v>0.30099999999999999</v>
      </c>
      <c r="G140">
        <v>277</v>
      </c>
      <c r="H140">
        <v>216.744</v>
      </c>
      <c r="I140">
        <v>0.66300000000000003</v>
      </c>
      <c r="J140">
        <v>270</v>
      </c>
      <c r="K140">
        <v>22.178000000000001</v>
      </c>
      <c r="L140">
        <v>9.8000000000000004E-2</v>
      </c>
      <c r="M140">
        <v>317</v>
      </c>
      <c r="N140">
        <v>21.510999999999999</v>
      </c>
      <c r="O140">
        <v>5.2999999999999999E-2</v>
      </c>
      <c r="P140">
        <v>89</v>
      </c>
      <c r="Q140">
        <v>491.995</v>
      </c>
      <c r="R140">
        <v>4.0709999999999997</v>
      </c>
      <c r="S140">
        <v>152</v>
      </c>
      <c r="T140">
        <v>6.2720000000000002</v>
      </c>
      <c r="U140">
        <v>0.19</v>
      </c>
      <c r="V140">
        <v>321</v>
      </c>
      <c r="W140">
        <v>3.782</v>
      </c>
      <c r="X140">
        <v>1.4E-2</v>
      </c>
      <c r="Y140">
        <v>334</v>
      </c>
      <c r="Z140">
        <v>3.2909999999999999</v>
      </c>
      <c r="AA140">
        <v>3.2000000000000001E-2</v>
      </c>
      <c r="AB140">
        <v>307</v>
      </c>
      <c r="AC140">
        <v>4.1790000000000003</v>
      </c>
      <c r="AD140">
        <v>6.7000000000000004E-2</v>
      </c>
      <c r="AE140">
        <v>0</v>
      </c>
      <c r="AF140">
        <v>0</v>
      </c>
      <c r="AG140">
        <v>0</v>
      </c>
      <c r="AH140">
        <v>0</v>
      </c>
      <c r="AI140">
        <v>0</v>
      </c>
      <c r="AJ140">
        <v>0</v>
      </c>
      <c r="AK140">
        <v>136</v>
      </c>
      <c r="AL140">
        <v>0.26400000000000001</v>
      </c>
      <c r="AM140">
        <v>1.9E-2</v>
      </c>
      <c r="AN140">
        <v>330</v>
      </c>
      <c r="AO140">
        <v>72.738</v>
      </c>
      <c r="AP140">
        <v>9.9000000000000005E-2</v>
      </c>
      <c r="AQ140">
        <v>334</v>
      </c>
      <c r="AR140">
        <v>3.778</v>
      </c>
      <c r="AS140">
        <v>7.0999999999999994E-2</v>
      </c>
      <c r="AT140">
        <v>0</v>
      </c>
      <c r="AU140">
        <v>0</v>
      </c>
      <c r="AV140">
        <v>0</v>
      </c>
      <c r="AW140">
        <v>308</v>
      </c>
      <c r="AX140">
        <v>7.915</v>
      </c>
      <c r="AY140">
        <v>2.7E-2</v>
      </c>
      <c r="AZ140">
        <v>311</v>
      </c>
      <c r="BA140">
        <v>0.70099999999999996</v>
      </c>
      <c r="BB140">
        <v>1.4E-2</v>
      </c>
      <c r="BC140">
        <v>308</v>
      </c>
      <c r="BD140">
        <v>1.8779999999999999</v>
      </c>
      <c r="BE140">
        <v>2.5999999999999999E-2</v>
      </c>
      <c r="BF140">
        <v>224</v>
      </c>
      <c r="BG140">
        <v>13.867000000000001</v>
      </c>
      <c r="BH140">
        <v>0.109</v>
      </c>
      <c r="BI140">
        <v>320</v>
      </c>
      <c r="BJ140">
        <v>25.995000000000001</v>
      </c>
      <c r="BK140">
        <v>0.11600000000000001</v>
      </c>
      <c r="BL140">
        <v>330</v>
      </c>
      <c r="BM140">
        <v>4.3150000000000004</v>
      </c>
      <c r="BN140">
        <v>1.9E-2</v>
      </c>
      <c r="BO140">
        <v>325</v>
      </c>
      <c r="BP140">
        <v>0.58799999999999997</v>
      </c>
      <c r="BQ140">
        <v>8.0000000000000002E-3</v>
      </c>
      <c r="BR140">
        <v>313</v>
      </c>
      <c r="BS140">
        <v>80.584000000000003</v>
      </c>
      <c r="BT140">
        <v>0.09</v>
      </c>
      <c r="BU140">
        <v>325</v>
      </c>
      <c r="BV140">
        <v>0.92100000000000004</v>
      </c>
      <c r="BW140">
        <v>1.7000000000000001E-2</v>
      </c>
      <c r="BX140">
        <v>320</v>
      </c>
      <c r="BY140">
        <v>1.7130000000000001</v>
      </c>
      <c r="BZ140">
        <v>2.7E-2</v>
      </c>
      <c r="CA140">
        <v>331</v>
      </c>
      <c r="CB140">
        <v>0.122</v>
      </c>
      <c r="CC140">
        <v>4.0000000000000001E-3</v>
      </c>
      <c r="CD140">
        <v>325</v>
      </c>
      <c r="CE140">
        <v>8.4009999999999998</v>
      </c>
      <c r="CF140">
        <v>4.1000000000000002E-2</v>
      </c>
      <c r="CG140">
        <v>328</v>
      </c>
      <c r="CH140">
        <v>16.265999999999998</v>
      </c>
      <c r="CI140">
        <v>2.5000000000000001E-2</v>
      </c>
      <c r="CJ140">
        <v>333</v>
      </c>
      <c r="CK140">
        <v>0.23799999999999999</v>
      </c>
      <c r="CL140">
        <v>0.01</v>
      </c>
      <c r="CM140">
        <v>0</v>
      </c>
      <c r="CN140">
        <v>0</v>
      </c>
      <c r="CO140">
        <v>0</v>
      </c>
      <c r="CP140">
        <v>0</v>
      </c>
      <c r="CQ140">
        <v>0</v>
      </c>
      <c r="CR140">
        <v>0</v>
      </c>
      <c r="CS140">
        <v>0</v>
      </c>
      <c r="CT140">
        <v>0</v>
      </c>
      <c r="CU140">
        <v>0</v>
      </c>
      <c r="CV140">
        <v>0</v>
      </c>
      <c r="CW140">
        <v>0</v>
      </c>
      <c r="CX140">
        <v>0</v>
      </c>
      <c r="CY140">
        <v>299</v>
      </c>
      <c r="CZ140">
        <v>6.8540000000000001</v>
      </c>
      <c r="DA140">
        <v>0.13600000000000001</v>
      </c>
      <c r="DB140">
        <v>287</v>
      </c>
      <c r="DC140">
        <v>14.701000000000001</v>
      </c>
      <c r="DD140">
        <v>0.13300000000000001</v>
      </c>
      <c r="DE140">
        <v>333</v>
      </c>
      <c r="DF140">
        <v>0.41699999999999998</v>
      </c>
      <c r="DG140">
        <v>4.0000000000000001E-3</v>
      </c>
    </row>
    <row r="141" spans="1:111" x14ac:dyDescent="0.25">
      <c r="A141">
        <v>2014.2919999999999</v>
      </c>
      <c r="B141">
        <v>4</v>
      </c>
      <c r="C141">
        <v>2014</v>
      </c>
      <c r="D141">
        <v>144</v>
      </c>
      <c r="E141">
        <v>71.052000000000007</v>
      </c>
      <c r="F141">
        <v>0.26700000000000002</v>
      </c>
      <c r="G141">
        <v>157</v>
      </c>
      <c r="H141">
        <v>217.411</v>
      </c>
      <c r="I141">
        <v>0.63800000000000001</v>
      </c>
      <c r="J141">
        <v>155</v>
      </c>
      <c r="K141">
        <v>22.283000000000001</v>
      </c>
      <c r="L141">
        <v>8.7999999999999995E-2</v>
      </c>
      <c r="M141">
        <v>175</v>
      </c>
      <c r="N141">
        <v>21.539000000000001</v>
      </c>
      <c r="O141">
        <v>4.8000000000000001E-2</v>
      </c>
      <c r="P141">
        <v>26</v>
      </c>
      <c r="Q141">
        <v>495.65699999999998</v>
      </c>
      <c r="R141">
        <v>7.7859999999999996</v>
      </c>
      <c r="S141">
        <v>109</v>
      </c>
      <c r="T141">
        <v>6.492</v>
      </c>
      <c r="U141">
        <v>0.24099999999999999</v>
      </c>
      <c r="V141">
        <v>174</v>
      </c>
      <c r="W141">
        <v>3.7709999999999999</v>
      </c>
      <c r="X141">
        <v>1.2999999999999999E-2</v>
      </c>
      <c r="Y141">
        <v>190</v>
      </c>
      <c r="Z141">
        <v>3.2879999999999998</v>
      </c>
      <c r="AA141">
        <v>3.2000000000000001E-2</v>
      </c>
      <c r="AB141">
        <v>169</v>
      </c>
      <c r="AC141">
        <v>4.282</v>
      </c>
      <c r="AD141">
        <v>5.5E-2</v>
      </c>
      <c r="AE141">
        <v>0</v>
      </c>
      <c r="AF141">
        <v>0</v>
      </c>
      <c r="AG141">
        <v>0</v>
      </c>
      <c r="AH141">
        <v>0</v>
      </c>
      <c r="AI141">
        <v>0</v>
      </c>
      <c r="AJ141">
        <v>0</v>
      </c>
      <c r="AK141">
        <v>119</v>
      </c>
      <c r="AL141">
        <v>0.36299999999999999</v>
      </c>
      <c r="AM141">
        <v>2.7E-2</v>
      </c>
      <c r="AN141">
        <v>180</v>
      </c>
      <c r="AO141">
        <v>72.632999999999996</v>
      </c>
      <c r="AP141">
        <v>0.10199999999999999</v>
      </c>
      <c r="AQ141">
        <v>194</v>
      </c>
      <c r="AR141">
        <v>3.734</v>
      </c>
      <c r="AS141">
        <v>5.0999999999999997E-2</v>
      </c>
      <c r="AT141">
        <v>0</v>
      </c>
      <c r="AU141">
        <v>0</v>
      </c>
      <c r="AV141">
        <v>0</v>
      </c>
      <c r="AW141">
        <v>176</v>
      </c>
      <c r="AX141">
        <v>7.9409999999999998</v>
      </c>
      <c r="AY141">
        <v>2.5000000000000001E-2</v>
      </c>
      <c r="AZ141">
        <v>168</v>
      </c>
      <c r="BA141">
        <v>0.70599999999999996</v>
      </c>
      <c r="BB141">
        <v>1.4E-2</v>
      </c>
      <c r="BC141">
        <v>171</v>
      </c>
      <c r="BD141">
        <v>1.89</v>
      </c>
      <c r="BE141">
        <v>2.3E-2</v>
      </c>
      <c r="BF141">
        <v>149</v>
      </c>
      <c r="BG141">
        <v>14.09</v>
      </c>
      <c r="BH141">
        <v>9.2999999999999999E-2</v>
      </c>
      <c r="BI141">
        <v>188</v>
      </c>
      <c r="BJ141">
        <v>26.091999999999999</v>
      </c>
      <c r="BK141">
        <v>0.104</v>
      </c>
      <c r="BL141">
        <v>190</v>
      </c>
      <c r="BM141">
        <v>4.3230000000000004</v>
      </c>
      <c r="BN141">
        <v>0.02</v>
      </c>
      <c r="BO141">
        <v>193</v>
      </c>
      <c r="BP141">
        <v>0.59</v>
      </c>
      <c r="BQ141">
        <v>8.0000000000000002E-3</v>
      </c>
      <c r="BR141">
        <v>173</v>
      </c>
      <c r="BS141">
        <v>80.667000000000002</v>
      </c>
      <c r="BT141">
        <v>7.9000000000000001E-2</v>
      </c>
      <c r="BU141">
        <v>190</v>
      </c>
      <c r="BV141">
        <v>0.93500000000000005</v>
      </c>
      <c r="BW141">
        <v>1.4E-2</v>
      </c>
      <c r="BX141">
        <v>176</v>
      </c>
      <c r="BY141">
        <v>1.7310000000000001</v>
      </c>
      <c r="BZ141">
        <v>2.5000000000000001E-2</v>
      </c>
      <c r="CA141">
        <v>188</v>
      </c>
      <c r="CB141">
        <v>0.123</v>
      </c>
      <c r="CC141">
        <v>4.0000000000000001E-3</v>
      </c>
      <c r="CD141">
        <v>188</v>
      </c>
      <c r="CE141">
        <v>8.3960000000000008</v>
      </c>
      <c r="CF141">
        <v>3.7999999999999999E-2</v>
      </c>
      <c r="CG141">
        <v>175</v>
      </c>
      <c r="CH141">
        <v>16.257999999999999</v>
      </c>
      <c r="CI141">
        <v>2.4E-2</v>
      </c>
      <c r="CJ141">
        <v>192</v>
      </c>
      <c r="CK141">
        <v>0.24</v>
      </c>
      <c r="CL141">
        <v>0.01</v>
      </c>
      <c r="CM141">
        <v>0</v>
      </c>
      <c r="CN141">
        <v>0</v>
      </c>
      <c r="CO141">
        <v>0</v>
      </c>
      <c r="CP141">
        <v>0</v>
      </c>
      <c r="CQ141">
        <v>0</v>
      </c>
      <c r="CR141">
        <v>0</v>
      </c>
      <c r="CS141">
        <v>0</v>
      </c>
      <c r="CT141">
        <v>0</v>
      </c>
      <c r="CU141">
        <v>0</v>
      </c>
      <c r="CV141">
        <v>0</v>
      </c>
      <c r="CW141">
        <v>0</v>
      </c>
      <c r="CX141">
        <v>0</v>
      </c>
      <c r="CY141">
        <v>167</v>
      </c>
      <c r="CZ141">
        <v>7.0259999999999998</v>
      </c>
      <c r="DA141">
        <v>0.105</v>
      </c>
      <c r="DB141">
        <v>154</v>
      </c>
      <c r="DC141">
        <v>14.84</v>
      </c>
      <c r="DD141">
        <v>0.114</v>
      </c>
      <c r="DE141">
        <v>194</v>
      </c>
      <c r="DF141">
        <v>0.41499999999999998</v>
      </c>
      <c r="DG141">
        <v>4.0000000000000001E-3</v>
      </c>
    </row>
    <row r="142" spans="1:111" x14ac:dyDescent="0.25">
      <c r="A142">
        <v>2014.375</v>
      </c>
      <c r="B142">
        <v>5</v>
      </c>
      <c r="C142">
        <v>2014</v>
      </c>
      <c r="D142">
        <v>168</v>
      </c>
      <c r="E142">
        <v>71.77</v>
      </c>
      <c r="F142">
        <v>0.378</v>
      </c>
      <c r="G142">
        <v>239</v>
      </c>
      <c r="H142">
        <v>218.72</v>
      </c>
      <c r="I142">
        <v>0.71199999999999997</v>
      </c>
      <c r="J142">
        <v>261</v>
      </c>
      <c r="K142">
        <v>22.443999999999999</v>
      </c>
      <c r="L142">
        <v>0.111</v>
      </c>
      <c r="M142">
        <v>254</v>
      </c>
      <c r="N142">
        <v>21.608000000000001</v>
      </c>
      <c r="O142">
        <v>5.8999999999999997E-2</v>
      </c>
      <c r="P142">
        <v>92</v>
      </c>
      <c r="Q142">
        <v>518.71</v>
      </c>
      <c r="R142">
        <v>13.007</v>
      </c>
      <c r="S142">
        <v>169</v>
      </c>
      <c r="T142">
        <v>6.5309999999999997</v>
      </c>
      <c r="U142">
        <v>0.21299999999999999</v>
      </c>
      <c r="V142">
        <v>256</v>
      </c>
      <c r="W142">
        <v>3.7709999999999999</v>
      </c>
      <c r="X142">
        <v>1.2999999999999999E-2</v>
      </c>
      <c r="Y142">
        <v>254</v>
      </c>
      <c r="Z142">
        <v>3.3039999999999998</v>
      </c>
      <c r="AA142">
        <v>3.3000000000000002E-2</v>
      </c>
      <c r="AB142">
        <v>253</v>
      </c>
      <c r="AC142">
        <v>4.4210000000000003</v>
      </c>
      <c r="AD142">
        <v>7.4999999999999997E-2</v>
      </c>
      <c r="AE142">
        <v>0</v>
      </c>
      <c r="AF142">
        <v>0</v>
      </c>
      <c r="AG142">
        <v>0</v>
      </c>
      <c r="AH142">
        <v>0</v>
      </c>
      <c r="AI142">
        <v>0</v>
      </c>
      <c r="AJ142">
        <v>0</v>
      </c>
      <c r="AK142">
        <v>145</v>
      </c>
      <c r="AL142">
        <v>0.43</v>
      </c>
      <c r="AM142">
        <v>0.03</v>
      </c>
      <c r="AN142">
        <v>281</v>
      </c>
      <c r="AO142">
        <v>72.600999999999999</v>
      </c>
      <c r="AP142">
        <v>0.112</v>
      </c>
      <c r="AQ142">
        <v>285</v>
      </c>
      <c r="AR142">
        <v>3.661</v>
      </c>
      <c r="AS142">
        <v>5.8000000000000003E-2</v>
      </c>
      <c r="AT142">
        <v>0</v>
      </c>
      <c r="AU142">
        <v>0</v>
      </c>
      <c r="AV142">
        <v>0</v>
      </c>
      <c r="AW142">
        <v>253</v>
      </c>
      <c r="AX142">
        <v>7.9829999999999997</v>
      </c>
      <c r="AY142">
        <v>2.9000000000000001E-2</v>
      </c>
      <c r="AZ142">
        <v>269</v>
      </c>
      <c r="BA142">
        <v>0.71799999999999997</v>
      </c>
      <c r="BB142">
        <v>1.2999999999999999E-2</v>
      </c>
      <c r="BC142">
        <v>218</v>
      </c>
      <c r="BD142">
        <v>1.897</v>
      </c>
      <c r="BE142">
        <v>2.1999999999999999E-2</v>
      </c>
      <c r="BF142">
        <v>176</v>
      </c>
      <c r="BG142">
        <v>14.332000000000001</v>
      </c>
      <c r="BH142">
        <v>0.13300000000000001</v>
      </c>
      <c r="BI142">
        <v>274</v>
      </c>
      <c r="BJ142">
        <v>26.204000000000001</v>
      </c>
      <c r="BK142">
        <v>0.108</v>
      </c>
      <c r="BL142">
        <v>270</v>
      </c>
      <c r="BM142">
        <v>4.3339999999999996</v>
      </c>
      <c r="BN142">
        <v>2.1000000000000001E-2</v>
      </c>
      <c r="BO142">
        <v>242</v>
      </c>
      <c r="BP142">
        <v>0.59</v>
      </c>
      <c r="BQ142">
        <v>1.0999999999999999E-2</v>
      </c>
      <c r="BR142">
        <v>229</v>
      </c>
      <c r="BS142">
        <v>80.725999999999999</v>
      </c>
      <c r="BT142">
        <v>0.10299999999999999</v>
      </c>
      <c r="BU142">
        <v>268</v>
      </c>
      <c r="BV142">
        <v>0.94499999999999995</v>
      </c>
      <c r="BW142">
        <v>1.7000000000000001E-2</v>
      </c>
      <c r="BX142">
        <v>261</v>
      </c>
      <c r="BY142">
        <v>1.758</v>
      </c>
      <c r="BZ142">
        <v>2.4E-2</v>
      </c>
      <c r="CA142">
        <v>273</v>
      </c>
      <c r="CB142">
        <v>0.124</v>
      </c>
      <c r="CC142">
        <v>5.0000000000000001E-3</v>
      </c>
      <c r="CD142">
        <v>260</v>
      </c>
      <c r="CE142">
        <v>8.4039999999999999</v>
      </c>
      <c r="CF142">
        <v>4.1000000000000002E-2</v>
      </c>
      <c r="CG142">
        <v>260</v>
      </c>
      <c r="CH142">
        <v>16.260000000000002</v>
      </c>
      <c r="CI142">
        <v>3.1E-2</v>
      </c>
      <c r="CJ142">
        <v>262</v>
      </c>
      <c r="CK142">
        <v>0.24199999999999999</v>
      </c>
      <c r="CL142">
        <v>1.0999999999999999E-2</v>
      </c>
      <c r="CM142">
        <v>0</v>
      </c>
      <c r="CN142">
        <v>0</v>
      </c>
      <c r="CO142">
        <v>0</v>
      </c>
      <c r="CP142">
        <v>0</v>
      </c>
      <c r="CQ142">
        <v>0</v>
      </c>
      <c r="CR142">
        <v>0</v>
      </c>
      <c r="CS142">
        <v>0</v>
      </c>
      <c r="CT142">
        <v>0</v>
      </c>
      <c r="CU142">
        <v>0</v>
      </c>
      <c r="CV142">
        <v>0</v>
      </c>
      <c r="CW142">
        <v>0</v>
      </c>
      <c r="CX142">
        <v>0</v>
      </c>
      <c r="CY142">
        <v>240</v>
      </c>
      <c r="CZ142">
        <v>7.2130000000000001</v>
      </c>
      <c r="DA142">
        <v>0.14000000000000001</v>
      </c>
      <c r="DB142">
        <v>188</v>
      </c>
      <c r="DC142">
        <v>14.986000000000001</v>
      </c>
      <c r="DD142">
        <v>0.13600000000000001</v>
      </c>
      <c r="DE142">
        <v>279</v>
      </c>
      <c r="DF142">
        <v>0.41599999999999998</v>
      </c>
      <c r="DG142">
        <v>5.0000000000000001E-3</v>
      </c>
    </row>
    <row r="143" spans="1:111" x14ac:dyDescent="0.25">
      <c r="A143">
        <v>2014.4580000000001</v>
      </c>
      <c r="B143">
        <v>6</v>
      </c>
      <c r="C143">
        <v>2014</v>
      </c>
      <c r="D143">
        <v>105</v>
      </c>
      <c r="E143">
        <v>72.355999999999995</v>
      </c>
      <c r="F143">
        <v>0.3</v>
      </c>
      <c r="G143">
        <v>121</v>
      </c>
      <c r="H143">
        <v>219.53299999999999</v>
      </c>
      <c r="I143">
        <v>0.66800000000000004</v>
      </c>
      <c r="J143">
        <v>118</v>
      </c>
      <c r="K143">
        <v>22.582999999999998</v>
      </c>
      <c r="L143">
        <v>7.6999999999999999E-2</v>
      </c>
      <c r="M143">
        <v>140</v>
      </c>
      <c r="N143">
        <v>21.635999999999999</v>
      </c>
      <c r="O143">
        <v>5.3999999999999999E-2</v>
      </c>
      <c r="P143">
        <v>83</v>
      </c>
      <c r="Q143">
        <v>533.96400000000006</v>
      </c>
      <c r="R143">
        <v>11.076000000000001</v>
      </c>
      <c r="S143">
        <v>94</v>
      </c>
      <c r="T143">
        <v>6.3209999999999997</v>
      </c>
      <c r="U143">
        <v>0.23100000000000001</v>
      </c>
      <c r="V143">
        <v>137</v>
      </c>
      <c r="W143">
        <v>3.7749999999999999</v>
      </c>
      <c r="X143">
        <v>1.2E-2</v>
      </c>
      <c r="Y143">
        <v>144</v>
      </c>
      <c r="Z143">
        <v>3.3149999999999999</v>
      </c>
      <c r="AA143">
        <v>3.1E-2</v>
      </c>
      <c r="AB143">
        <v>129</v>
      </c>
      <c r="AC143">
        <v>4.5250000000000004</v>
      </c>
      <c r="AD143">
        <v>7.1999999999999995E-2</v>
      </c>
      <c r="AE143">
        <v>0</v>
      </c>
      <c r="AF143">
        <v>0</v>
      </c>
      <c r="AG143">
        <v>0</v>
      </c>
      <c r="AH143">
        <v>0</v>
      </c>
      <c r="AI143">
        <v>0</v>
      </c>
      <c r="AJ143">
        <v>0</v>
      </c>
      <c r="AK143">
        <v>89</v>
      </c>
      <c r="AL143">
        <v>0.54900000000000004</v>
      </c>
      <c r="AM143">
        <v>4.4999999999999998E-2</v>
      </c>
      <c r="AN143">
        <v>137</v>
      </c>
      <c r="AO143">
        <v>72.659000000000006</v>
      </c>
      <c r="AP143">
        <v>9.4E-2</v>
      </c>
      <c r="AQ143">
        <v>141</v>
      </c>
      <c r="AR143">
        <v>3.63</v>
      </c>
      <c r="AS143">
        <v>5.0999999999999997E-2</v>
      </c>
      <c r="AT143">
        <v>0</v>
      </c>
      <c r="AU143">
        <v>0</v>
      </c>
      <c r="AV143">
        <v>0</v>
      </c>
      <c r="AW143">
        <v>142</v>
      </c>
      <c r="AX143">
        <v>8.0120000000000005</v>
      </c>
      <c r="AY143">
        <v>2.3E-2</v>
      </c>
      <c r="AZ143">
        <v>126</v>
      </c>
      <c r="BA143">
        <v>0.72799999999999998</v>
      </c>
      <c r="BB143">
        <v>1.0999999999999999E-2</v>
      </c>
      <c r="BC143">
        <v>105</v>
      </c>
      <c r="BD143">
        <v>1.9</v>
      </c>
      <c r="BE143">
        <v>1.6E-2</v>
      </c>
      <c r="BF143">
        <v>106</v>
      </c>
      <c r="BG143">
        <v>14.538</v>
      </c>
      <c r="BH143">
        <v>9.9000000000000005E-2</v>
      </c>
      <c r="BI143">
        <v>143</v>
      </c>
      <c r="BJ143">
        <v>26.274000000000001</v>
      </c>
      <c r="BK143">
        <v>0.105</v>
      </c>
      <c r="BL143">
        <v>139</v>
      </c>
      <c r="BM143">
        <v>4.343</v>
      </c>
      <c r="BN143">
        <v>2.1000000000000001E-2</v>
      </c>
      <c r="BO143">
        <v>137</v>
      </c>
      <c r="BP143">
        <v>0.59299999999999997</v>
      </c>
      <c r="BQ143">
        <v>0.01</v>
      </c>
      <c r="BR143">
        <v>113</v>
      </c>
      <c r="BS143">
        <v>80.733999999999995</v>
      </c>
      <c r="BT143">
        <v>9.2999999999999999E-2</v>
      </c>
      <c r="BU143">
        <v>137</v>
      </c>
      <c r="BV143">
        <v>0.95299999999999996</v>
      </c>
      <c r="BW143">
        <v>1.6E-2</v>
      </c>
      <c r="BX143">
        <v>128</v>
      </c>
      <c r="BY143">
        <v>1.7769999999999999</v>
      </c>
      <c r="BZ143">
        <v>2.1999999999999999E-2</v>
      </c>
      <c r="CA143">
        <v>138</v>
      </c>
      <c r="CB143">
        <v>0.127</v>
      </c>
      <c r="CC143">
        <v>4.0000000000000001E-3</v>
      </c>
      <c r="CD143">
        <v>144</v>
      </c>
      <c r="CE143">
        <v>8.4130000000000003</v>
      </c>
      <c r="CF143">
        <v>3.7999999999999999E-2</v>
      </c>
      <c r="CG143">
        <v>138</v>
      </c>
      <c r="CH143">
        <v>16.273</v>
      </c>
      <c r="CI143">
        <v>2.9000000000000001E-2</v>
      </c>
      <c r="CJ143">
        <v>136</v>
      </c>
      <c r="CK143">
        <v>0.246</v>
      </c>
      <c r="CL143">
        <v>0.01</v>
      </c>
      <c r="CM143">
        <v>0</v>
      </c>
      <c r="CN143">
        <v>0</v>
      </c>
      <c r="CO143">
        <v>0</v>
      </c>
      <c r="CP143">
        <v>0</v>
      </c>
      <c r="CQ143">
        <v>0</v>
      </c>
      <c r="CR143">
        <v>0</v>
      </c>
      <c r="CS143">
        <v>0</v>
      </c>
      <c r="CT143">
        <v>0</v>
      </c>
      <c r="CU143">
        <v>0</v>
      </c>
      <c r="CV143">
        <v>0</v>
      </c>
      <c r="CW143">
        <v>0</v>
      </c>
      <c r="CX143">
        <v>0</v>
      </c>
      <c r="CY143">
        <v>122</v>
      </c>
      <c r="CZ143">
        <v>7.3730000000000002</v>
      </c>
      <c r="DA143">
        <v>0.13100000000000001</v>
      </c>
      <c r="DB143">
        <v>115</v>
      </c>
      <c r="DC143">
        <v>15.109</v>
      </c>
      <c r="DD143">
        <v>0.1</v>
      </c>
      <c r="DE143">
        <v>135</v>
      </c>
      <c r="DF143">
        <v>0.41699999999999998</v>
      </c>
      <c r="DG143">
        <v>4.0000000000000001E-3</v>
      </c>
    </row>
    <row r="144" spans="1:111" x14ac:dyDescent="0.25">
      <c r="A144">
        <v>2014.5419999999999</v>
      </c>
      <c r="B144">
        <v>7</v>
      </c>
      <c r="C144">
        <v>2014</v>
      </c>
      <c r="D144">
        <v>181</v>
      </c>
      <c r="E144">
        <v>72.966999999999999</v>
      </c>
      <c r="F144">
        <v>0.26700000000000002</v>
      </c>
      <c r="G144">
        <v>259</v>
      </c>
      <c r="H144">
        <v>220.184</v>
      </c>
      <c r="I144">
        <v>0.60899999999999999</v>
      </c>
      <c r="J144">
        <v>264</v>
      </c>
      <c r="K144">
        <v>22.672000000000001</v>
      </c>
      <c r="L144">
        <v>7.4999999999999997E-2</v>
      </c>
      <c r="M144">
        <v>324</v>
      </c>
      <c r="N144">
        <v>21.678000000000001</v>
      </c>
      <c r="O144">
        <v>0.05</v>
      </c>
      <c r="P144">
        <v>125</v>
      </c>
      <c r="Q144">
        <v>537.04100000000005</v>
      </c>
      <c r="R144">
        <v>7.18</v>
      </c>
      <c r="S144">
        <v>149</v>
      </c>
      <c r="T144">
        <v>6.157</v>
      </c>
      <c r="U144">
        <v>0.13500000000000001</v>
      </c>
      <c r="V144">
        <v>317</v>
      </c>
      <c r="W144">
        <v>3.7749999999999999</v>
      </c>
      <c r="X144">
        <v>1.2E-2</v>
      </c>
      <c r="Y144">
        <v>328</v>
      </c>
      <c r="Z144">
        <v>3.3149999999999999</v>
      </c>
      <c r="AA144">
        <v>3.1E-2</v>
      </c>
      <c r="AB144">
        <v>270</v>
      </c>
      <c r="AC144">
        <v>4.6280000000000001</v>
      </c>
      <c r="AD144">
        <v>5.7000000000000002E-2</v>
      </c>
      <c r="AE144">
        <v>0</v>
      </c>
      <c r="AF144">
        <v>0</v>
      </c>
      <c r="AG144">
        <v>0</v>
      </c>
      <c r="AH144">
        <v>0</v>
      </c>
      <c r="AI144">
        <v>0</v>
      </c>
      <c r="AJ144">
        <v>0</v>
      </c>
      <c r="AK144">
        <v>161</v>
      </c>
      <c r="AL144">
        <v>0.6</v>
      </c>
      <c r="AM144">
        <v>1.6E-2</v>
      </c>
      <c r="AN144">
        <v>332</v>
      </c>
      <c r="AO144">
        <v>72.646000000000001</v>
      </c>
      <c r="AP144">
        <v>0.10100000000000001</v>
      </c>
      <c r="AQ144">
        <v>336</v>
      </c>
      <c r="AR144">
        <v>3.5739999999999998</v>
      </c>
      <c r="AS144">
        <v>5.3999999999999999E-2</v>
      </c>
      <c r="AT144">
        <v>0</v>
      </c>
      <c r="AU144">
        <v>0</v>
      </c>
      <c r="AV144">
        <v>0</v>
      </c>
      <c r="AW144">
        <v>318</v>
      </c>
      <c r="AX144">
        <v>8.0449999999999999</v>
      </c>
      <c r="AY144">
        <v>2.1999999999999999E-2</v>
      </c>
      <c r="AZ144">
        <v>305</v>
      </c>
      <c r="BA144">
        <v>0.73599999999999999</v>
      </c>
      <c r="BB144">
        <v>0.01</v>
      </c>
      <c r="BC144">
        <v>280</v>
      </c>
      <c r="BD144">
        <v>1.9079999999999999</v>
      </c>
      <c r="BE144">
        <v>1.7999999999999999E-2</v>
      </c>
      <c r="BF144">
        <v>190</v>
      </c>
      <c r="BG144">
        <v>14.728999999999999</v>
      </c>
      <c r="BH144">
        <v>8.6999999999999994E-2</v>
      </c>
      <c r="BI144">
        <v>332</v>
      </c>
      <c r="BJ144">
        <v>26.382999999999999</v>
      </c>
      <c r="BK144">
        <v>9.4E-2</v>
      </c>
      <c r="BL144">
        <v>330</v>
      </c>
      <c r="BM144">
        <v>4.3520000000000003</v>
      </c>
      <c r="BN144">
        <v>1.9E-2</v>
      </c>
      <c r="BO144">
        <v>318</v>
      </c>
      <c r="BP144">
        <v>0.59499999999999997</v>
      </c>
      <c r="BQ144">
        <v>8.9999999999999993E-3</v>
      </c>
      <c r="BR144">
        <v>321</v>
      </c>
      <c r="BS144">
        <v>80.822999999999993</v>
      </c>
      <c r="BT144">
        <v>9.0999999999999998E-2</v>
      </c>
      <c r="BU144">
        <v>313</v>
      </c>
      <c r="BV144">
        <v>0.96299999999999997</v>
      </c>
      <c r="BW144">
        <v>1.4999999999999999E-2</v>
      </c>
      <c r="BX144">
        <v>305</v>
      </c>
      <c r="BY144">
        <v>1.792</v>
      </c>
      <c r="BZ144">
        <v>0.02</v>
      </c>
      <c r="CA144">
        <v>317</v>
      </c>
      <c r="CB144">
        <v>0.125</v>
      </c>
      <c r="CC144">
        <v>4.0000000000000001E-3</v>
      </c>
      <c r="CD144">
        <v>326</v>
      </c>
      <c r="CE144">
        <v>8.4169999999999998</v>
      </c>
      <c r="CF144">
        <v>3.3000000000000002E-2</v>
      </c>
      <c r="CG144">
        <v>331</v>
      </c>
      <c r="CH144">
        <v>16.276</v>
      </c>
      <c r="CI144">
        <v>2.9000000000000001E-2</v>
      </c>
      <c r="CJ144">
        <v>318</v>
      </c>
      <c r="CK144">
        <v>0.246</v>
      </c>
      <c r="CL144">
        <v>0.01</v>
      </c>
      <c r="CM144">
        <v>0</v>
      </c>
      <c r="CN144">
        <v>0</v>
      </c>
      <c r="CO144">
        <v>0</v>
      </c>
      <c r="CP144">
        <v>0</v>
      </c>
      <c r="CQ144">
        <v>0</v>
      </c>
      <c r="CR144">
        <v>0</v>
      </c>
      <c r="CS144">
        <v>0</v>
      </c>
      <c r="CT144">
        <v>0</v>
      </c>
      <c r="CU144">
        <v>0</v>
      </c>
      <c r="CV144">
        <v>0</v>
      </c>
      <c r="CW144">
        <v>0</v>
      </c>
      <c r="CX144">
        <v>0</v>
      </c>
      <c r="CY144">
        <v>281</v>
      </c>
      <c r="CZ144">
        <v>7.5179999999999998</v>
      </c>
      <c r="DA144">
        <v>0.111</v>
      </c>
      <c r="DB144">
        <v>254</v>
      </c>
      <c r="DC144">
        <v>15.272</v>
      </c>
      <c r="DD144">
        <v>0.09</v>
      </c>
      <c r="DE144">
        <v>332</v>
      </c>
      <c r="DF144">
        <v>0.41799999999999998</v>
      </c>
      <c r="DG144">
        <v>4.0000000000000001E-3</v>
      </c>
    </row>
    <row r="145" spans="1:111" x14ac:dyDescent="0.25">
      <c r="A145">
        <v>2014.625</v>
      </c>
      <c r="B145">
        <v>8</v>
      </c>
      <c r="C145">
        <v>2014</v>
      </c>
      <c r="D145">
        <v>224</v>
      </c>
      <c r="E145">
        <v>73.438000000000002</v>
      </c>
      <c r="F145">
        <v>0.31900000000000001</v>
      </c>
      <c r="G145">
        <v>253</v>
      </c>
      <c r="H145">
        <v>220.55099999999999</v>
      </c>
      <c r="I145">
        <v>0.68600000000000005</v>
      </c>
      <c r="J145">
        <v>271</v>
      </c>
      <c r="K145">
        <v>22.7</v>
      </c>
      <c r="L145">
        <v>0.08</v>
      </c>
      <c r="M145">
        <v>304</v>
      </c>
      <c r="N145">
        <v>21.71</v>
      </c>
      <c r="O145">
        <v>0.06</v>
      </c>
      <c r="P145">
        <v>101</v>
      </c>
      <c r="Q145">
        <v>533.505</v>
      </c>
      <c r="R145">
        <v>3.887</v>
      </c>
      <c r="S145">
        <v>146</v>
      </c>
      <c r="T145">
        <v>6.1559999999999997</v>
      </c>
      <c r="U145">
        <v>0.123</v>
      </c>
      <c r="V145">
        <v>299</v>
      </c>
      <c r="W145">
        <v>3.7709999999999999</v>
      </c>
      <c r="X145">
        <v>1.2E-2</v>
      </c>
      <c r="Y145">
        <v>310</v>
      </c>
      <c r="Z145">
        <v>3.3220000000000001</v>
      </c>
      <c r="AA145">
        <v>0.03</v>
      </c>
      <c r="AB145">
        <v>265</v>
      </c>
      <c r="AC145">
        <v>4.6740000000000004</v>
      </c>
      <c r="AD145">
        <v>5.6000000000000001E-2</v>
      </c>
      <c r="AE145">
        <v>0</v>
      </c>
      <c r="AF145">
        <v>0</v>
      </c>
      <c r="AG145">
        <v>0</v>
      </c>
      <c r="AH145">
        <v>0</v>
      </c>
      <c r="AI145">
        <v>0</v>
      </c>
      <c r="AJ145">
        <v>0</v>
      </c>
      <c r="AK145">
        <v>200</v>
      </c>
      <c r="AL145">
        <v>0.57899999999999996</v>
      </c>
      <c r="AM145">
        <v>0.02</v>
      </c>
      <c r="AN145">
        <v>306</v>
      </c>
      <c r="AO145">
        <v>72.570999999999998</v>
      </c>
      <c r="AP145">
        <v>0.105</v>
      </c>
      <c r="AQ145">
        <v>315</v>
      </c>
      <c r="AR145">
        <v>3.556</v>
      </c>
      <c r="AS145">
        <v>5.0999999999999997E-2</v>
      </c>
      <c r="AT145">
        <v>0</v>
      </c>
      <c r="AU145">
        <v>0</v>
      </c>
      <c r="AV145">
        <v>0</v>
      </c>
      <c r="AW145">
        <v>295</v>
      </c>
      <c r="AX145">
        <v>8.0730000000000004</v>
      </c>
      <c r="AY145">
        <v>2.9000000000000001E-2</v>
      </c>
      <c r="AZ145">
        <v>291</v>
      </c>
      <c r="BA145">
        <v>0.73799999999999999</v>
      </c>
      <c r="BB145">
        <v>1.0999999999999999E-2</v>
      </c>
      <c r="BC145">
        <v>291</v>
      </c>
      <c r="BD145">
        <v>1.9159999999999999</v>
      </c>
      <c r="BE145">
        <v>1.7000000000000001E-2</v>
      </c>
      <c r="BF145">
        <v>210</v>
      </c>
      <c r="BG145">
        <v>14.891999999999999</v>
      </c>
      <c r="BH145">
        <v>9.0999999999999998E-2</v>
      </c>
      <c r="BI145">
        <v>310</v>
      </c>
      <c r="BJ145">
        <v>26.468</v>
      </c>
      <c r="BK145">
        <v>9.7000000000000003E-2</v>
      </c>
      <c r="BL145">
        <v>307</v>
      </c>
      <c r="BM145">
        <v>4.3579999999999997</v>
      </c>
      <c r="BN145">
        <v>1.7999999999999999E-2</v>
      </c>
      <c r="BO145">
        <v>297</v>
      </c>
      <c r="BP145">
        <v>0.59499999999999997</v>
      </c>
      <c r="BQ145">
        <v>8.9999999999999993E-3</v>
      </c>
      <c r="BR145">
        <v>284</v>
      </c>
      <c r="BS145">
        <v>80.849000000000004</v>
      </c>
      <c r="BT145">
        <v>0.10100000000000001</v>
      </c>
      <c r="BU145">
        <v>306</v>
      </c>
      <c r="BV145">
        <v>0.97299999999999998</v>
      </c>
      <c r="BW145">
        <v>1.4999999999999999E-2</v>
      </c>
      <c r="BX145">
        <v>278</v>
      </c>
      <c r="BY145">
        <v>1.804</v>
      </c>
      <c r="BZ145">
        <v>2.3E-2</v>
      </c>
      <c r="CA145">
        <v>317</v>
      </c>
      <c r="CB145">
        <v>0.125</v>
      </c>
      <c r="CC145">
        <v>4.0000000000000001E-3</v>
      </c>
      <c r="CD145">
        <v>311</v>
      </c>
      <c r="CE145">
        <v>8.4190000000000005</v>
      </c>
      <c r="CF145">
        <v>3.3000000000000002E-2</v>
      </c>
      <c r="CG145">
        <v>313</v>
      </c>
      <c r="CH145">
        <v>16.274999999999999</v>
      </c>
      <c r="CI145">
        <v>3.4000000000000002E-2</v>
      </c>
      <c r="CJ145">
        <v>305</v>
      </c>
      <c r="CK145">
        <v>0.245</v>
      </c>
      <c r="CL145">
        <v>0.01</v>
      </c>
      <c r="CM145">
        <v>0</v>
      </c>
      <c r="CN145">
        <v>0</v>
      </c>
      <c r="CO145">
        <v>0</v>
      </c>
      <c r="CP145">
        <v>0</v>
      </c>
      <c r="CQ145">
        <v>0</v>
      </c>
      <c r="CR145">
        <v>0</v>
      </c>
      <c r="CS145">
        <v>0</v>
      </c>
      <c r="CT145">
        <v>0</v>
      </c>
      <c r="CU145">
        <v>0</v>
      </c>
      <c r="CV145">
        <v>0</v>
      </c>
      <c r="CW145">
        <v>0</v>
      </c>
      <c r="CX145">
        <v>0</v>
      </c>
      <c r="CY145">
        <v>271</v>
      </c>
      <c r="CZ145">
        <v>7.6070000000000002</v>
      </c>
      <c r="DA145">
        <v>0.107</v>
      </c>
      <c r="DB145">
        <v>249</v>
      </c>
      <c r="DC145">
        <v>15.361000000000001</v>
      </c>
      <c r="DD145">
        <v>9.9000000000000005E-2</v>
      </c>
      <c r="DE145">
        <v>313</v>
      </c>
      <c r="DF145">
        <v>0.41699999999999998</v>
      </c>
      <c r="DG145">
        <v>4.0000000000000001E-3</v>
      </c>
    </row>
    <row r="146" spans="1:111" x14ac:dyDescent="0.25">
      <c r="A146">
        <v>2014.7080000000001</v>
      </c>
      <c r="B146">
        <v>9</v>
      </c>
      <c r="C146">
        <v>2014</v>
      </c>
      <c r="D146">
        <v>239</v>
      </c>
      <c r="E146">
        <v>74.105000000000004</v>
      </c>
      <c r="F146">
        <v>0.24199999999999999</v>
      </c>
      <c r="G146">
        <v>255</v>
      </c>
      <c r="H146">
        <v>221.346</v>
      </c>
      <c r="I146">
        <v>0.52300000000000002</v>
      </c>
      <c r="J146">
        <v>241</v>
      </c>
      <c r="K146">
        <v>22.759</v>
      </c>
      <c r="L146">
        <v>5.2999999999999999E-2</v>
      </c>
      <c r="M146">
        <v>263</v>
      </c>
      <c r="N146">
        <v>21.768000000000001</v>
      </c>
      <c r="O146">
        <v>4.3999999999999997E-2</v>
      </c>
      <c r="P146">
        <v>125</v>
      </c>
      <c r="Q146">
        <v>530.173</v>
      </c>
      <c r="R146">
        <v>2.54</v>
      </c>
      <c r="S146">
        <v>197</v>
      </c>
      <c r="T146">
        <v>6.2530000000000001</v>
      </c>
      <c r="U146">
        <v>0.14499999999999999</v>
      </c>
      <c r="V146">
        <v>266</v>
      </c>
      <c r="W146">
        <v>3.766</v>
      </c>
      <c r="X146">
        <v>1.2E-2</v>
      </c>
      <c r="Y146">
        <v>284</v>
      </c>
      <c r="Z146">
        <v>3.35</v>
      </c>
      <c r="AA146">
        <v>2.5999999999999999E-2</v>
      </c>
      <c r="AB146">
        <v>263</v>
      </c>
      <c r="AC146">
        <v>4.6959999999999997</v>
      </c>
      <c r="AD146">
        <v>4.2000000000000003E-2</v>
      </c>
      <c r="AE146">
        <v>0</v>
      </c>
      <c r="AF146">
        <v>0</v>
      </c>
      <c r="AG146">
        <v>0</v>
      </c>
      <c r="AH146">
        <v>0</v>
      </c>
      <c r="AI146">
        <v>0</v>
      </c>
      <c r="AJ146">
        <v>0</v>
      </c>
      <c r="AK146">
        <v>225</v>
      </c>
      <c r="AL146">
        <v>0.53</v>
      </c>
      <c r="AM146">
        <v>1.9E-2</v>
      </c>
      <c r="AN146">
        <v>279</v>
      </c>
      <c r="AO146">
        <v>72.567999999999998</v>
      </c>
      <c r="AP146">
        <v>9.4E-2</v>
      </c>
      <c r="AQ146">
        <v>277</v>
      </c>
      <c r="AR146">
        <v>3.5579999999999998</v>
      </c>
      <c r="AS146">
        <v>5.2999999999999999E-2</v>
      </c>
      <c r="AT146">
        <v>0</v>
      </c>
      <c r="AU146">
        <v>0</v>
      </c>
      <c r="AV146">
        <v>0</v>
      </c>
      <c r="AW146">
        <v>276</v>
      </c>
      <c r="AX146">
        <v>8.1050000000000004</v>
      </c>
      <c r="AY146">
        <v>2.3E-2</v>
      </c>
      <c r="AZ146">
        <v>270</v>
      </c>
      <c r="BA146">
        <v>0.747</v>
      </c>
      <c r="BB146">
        <v>0.01</v>
      </c>
      <c r="BC146">
        <v>271</v>
      </c>
      <c r="BD146">
        <v>1.9219999999999999</v>
      </c>
      <c r="BE146">
        <v>1.6E-2</v>
      </c>
      <c r="BF146">
        <v>239</v>
      </c>
      <c r="BG146">
        <v>15.084</v>
      </c>
      <c r="BH146">
        <v>8.5000000000000006E-2</v>
      </c>
      <c r="BI146">
        <v>275</v>
      </c>
      <c r="BJ146">
        <v>26.49</v>
      </c>
      <c r="BK146">
        <v>8.7999999999999995E-2</v>
      </c>
      <c r="BL146">
        <v>284</v>
      </c>
      <c r="BM146">
        <v>4.3620000000000001</v>
      </c>
      <c r="BN146">
        <v>1.7000000000000001E-2</v>
      </c>
      <c r="BO146">
        <v>282</v>
      </c>
      <c r="BP146">
        <v>0.59299999999999997</v>
      </c>
      <c r="BQ146">
        <v>8.9999999999999993E-3</v>
      </c>
      <c r="BR146">
        <v>272</v>
      </c>
      <c r="BS146">
        <v>80.918000000000006</v>
      </c>
      <c r="BT146">
        <v>0.09</v>
      </c>
      <c r="BU146">
        <v>277</v>
      </c>
      <c r="BV146">
        <v>0.98199999999999998</v>
      </c>
      <c r="BW146">
        <v>1.4999999999999999E-2</v>
      </c>
      <c r="BX146">
        <v>267</v>
      </c>
      <c r="BY146">
        <v>1.8220000000000001</v>
      </c>
      <c r="BZ146">
        <v>1.9E-2</v>
      </c>
      <c r="CA146">
        <v>271</v>
      </c>
      <c r="CB146">
        <v>0.125</v>
      </c>
      <c r="CC146">
        <v>4.0000000000000001E-3</v>
      </c>
      <c r="CD146">
        <v>284</v>
      </c>
      <c r="CE146">
        <v>8.4320000000000004</v>
      </c>
      <c r="CF146">
        <v>3.2000000000000001E-2</v>
      </c>
      <c r="CG146">
        <v>277</v>
      </c>
      <c r="CH146">
        <v>16.3</v>
      </c>
      <c r="CI146">
        <v>3.2000000000000001E-2</v>
      </c>
      <c r="CJ146">
        <v>279</v>
      </c>
      <c r="CK146">
        <v>0.24199999999999999</v>
      </c>
      <c r="CL146">
        <v>1.0999999999999999E-2</v>
      </c>
      <c r="CM146">
        <v>0</v>
      </c>
      <c r="CN146">
        <v>0</v>
      </c>
      <c r="CO146">
        <v>0</v>
      </c>
      <c r="CP146">
        <v>0</v>
      </c>
      <c r="CQ146">
        <v>0</v>
      </c>
      <c r="CR146">
        <v>0</v>
      </c>
      <c r="CS146">
        <v>0</v>
      </c>
      <c r="CT146">
        <v>0</v>
      </c>
      <c r="CU146">
        <v>0</v>
      </c>
      <c r="CV146">
        <v>0</v>
      </c>
      <c r="CW146">
        <v>0</v>
      </c>
      <c r="CX146">
        <v>0</v>
      </c>
      <c r="CY146">
        <v>252</v>
      </c>
      <c r="CZ146">
        <v>7.73</v>
      </c>
      <c r="DA146">
        <v>8.8999999999999996E-2</v>
      </c>
      <c r="DB146">
        <v>239</v>
      </c>
      <c r="DC146">
        <v>15.522</v>
      </c>
      <c r="DD146">
        <v>7.2999999999999995E-2</v>
      </c>
      <c r="DE146">
        <v>273</v>
      </c>
      <c r="DF146">
        <v>0.42</v>
      </c>
      <c r="DG146">
        <v>4.0000000000000001E-3</v>
      </c>
    </row>
    <row r="147" spans="1:111" x14ac:dyDescent="0.25">
      <c r="A147">
        <v>2014.7919999999999</v>
      </c>
      <c r="B147">
        <v>10</v>
      </c>
      <c r="C147">
        <v>2014</v>
      </c>
      <c r="D147">
        <v>190</v>
      </c>
      <c r="E147">
        <v>74.566999999999993</v>
      </c>
      <c r="F147">
        <v>0.19600000000000001</v>
      </c>
      <c r="G147">
        <v>255</v>
      </c>
      <c r="H147">
        <v>221.76900000000001</v>
      </c>
      <c r="I147">
        <v>0.42899999999999999</v>
      </c>
      <c r="J147">
        <v>254</v>
      </c>
      <c r="K147">
        <v>22.756</v>
      </c>
      <c r="L147">
        <v>5.1999999999999998E-2</v>
      </c>
      <c r="M147">
        <v>282</v>
      </c>
      <c r="N147">
        <v>21.759</v>
      </c>
      <c r="O147">
        <v>4.1000000000000002E-2</v>
      </c>
      <c r="P147">
        <v>108</v>
      </c>
      <c r="Q147">
        <v>524.72799999999995</v>
      </c>
      <c r="R147">
        <v>2.5</v>
      </c>
      <c r="S147">
        <v>156</v>
      </c>
      <c r="T147">
        <v>6.36</v>
      </c>
      <c r="U147">
        <v>0.124</v>
      </c>
      <c r="V147">
        <v>280</v>
      </c>
      <c r="W147">
        <v>3.758</v>
      </c>
      <c r="X147">
        <v>1.2E-2</v>
      </c>
      <c r="Y147">
        <v>294</v>
      </c>
      <c r="Z147">
        <v>3.3519999999999999</v>
      </c>
      <c r="AA147">
        <v>2.7E-2</v>
      </c>
      <c r="AB147">
        <v>278</v>
      </c>
      <c r="AC147">
        <v>4.66</v>
      </c>
      <c r="AD147">
        <v>4.8000000000000001E-2</v>
      </c>
      <c r="AE147">
        <v>0</v>
      </c>
      <c r="AF147">
        <v>0</v>
      </c>
      <c r="AG147">
        <v>0</v>
      </c>
      <c r="AH147">
        <v>0</v>
      </c>
      <c r="AI147">
        <v>0</v>
      </c>
      <c r="AJ147">
        <v>0</v>
      </c>
      <c r="AK147">
        <v>192</v>
      </c>
      <c r="AL147">
        <v>0.46</v>
      </c>
      <c r="AM147">
        <v>3.2000000000000001E-2</v>
      </c>
      <c r="AN147">
        <v>290</v>
      </c>
      <c r="AO147">
        <v>72.513000000000005</v>
      </c>
      <c r="AP147">
        <v>8.7999999999999995E-2</v>
      </c>
      <c r="AQ147">
        <v>295</v>
      </c>
      <c r="AR147">
        <v>3.492</v>
      </c>
      <c r="AS147">
        <v>5.7000000000000002E-2</v>
      </c>
      <c r="AT147">
        <v>0</v>
      </c>
      <c r="AU147">
        <v>0</v>
      </c>
      <c r="AV147">
        <v>0</v>
      </c>
      <c r="AW147">
        <v>268</v>
      </c>
      <c r="AX147">
        <v>8.1310000000000002</v>
      </c>
      <c r="AY147">
        <v>2.1000000000000001E-2</v>
      </c>
      <c r="AZ147">
        <v>275</v>
      </c>
      <c r="BA147">
        <v>0.751</v>
      </c>
      <c r="BB147">
        <v>8.9999999999999993E-3</v>
      </c>
      <c r="BC147">
        <v>278</v>
      </c>
      <c r="BD147">
        <v>1.931</v>
      </c>
      <c r="BE147">
        <v>1.7000000000000001E-2</v>
      </c>
      <c r="BF147">
        <v>206</v>
      </c>
      <c r="BG147">
        <v>15.271000000000001</v>
      </c>
      <c r="BH147">
        <v>7.9000000000000001E-2</v>
      </c>
      <c r="BI147">
        <v>280</v>
      </c>
      <c r="BJ147">
        <v>26.591000000000001</v>
      </c>
      <c r="BK147">
        <v>8.4000000000000005E-2</v>
      </c>
      <c r="BL147">
        <v>292</v>
      </c>
      <c r="BM147">
        <v>4.37</v>
      </c>
      <c r="BN147">
        <v>1.6E-2</v>
      </c>
      <c r="BO147">
        <v>289</v>
      </c>
      <c r="BP147">
        <v>0.59399999999999997</v>
      </c>
      <c r="BQ147">
        <v>8.9999999999999993E-3</v>
      </c>
      <c r="BR147">
        <v>285</v>
      </c>
      <c r="BS147">
        <v>80.959999999999994</v>
      </c>
      <c r="BT147">
        <v>7.9000000000000001E-2</v>
      </c>
      <c r="BU147">
        <v>289</v>
      </c>
      <c r="BV147">
        <v>0.99299999999999999</v>
      </c>
      <c r="BW147">
        <v>1.4999999999999999E-2</v>
      </c>
      <c r="BX147">
        <v>271</v>
      </c>
      <c r="BY147">
        <v>1.835</v>
      </c>
      <c r="BZ147">
        <v>1.7999999999999999E-2</v>
      </c>
      <c r="CA147">
        <v>289</v>
      </c>
      <c r="CB147">
        <v>0.127</v>
      </c>
      <c r="CC147">
        <v>4.0000000000000001E-3</v>
      </c>
      <c r="CD147">
        <v>291</v>
      </c>
      <c r="CE147">
        <v>8.4339999999999993</v>
      </c>
      <c r="CF147">
        <v>3.1E-2</v>
      </c>
      <c r="CG147">
        <v>284</v>
      </c>
      <c r="CH147">
        <v>16.300999999999998</v>
      </c>
      <c r="CI147">
        <v>0.03</v>
      </c>
      <c r="CJ147">
        <v>291</v>
      </c>
      <c r="CK147">
        <v>0.24399999999999999</v>
      </c>
      <c r="CL147">
        <v>1.0999999999999999E-2</v>
      </c>
      <c r="CM147">
        <v>0</v>
      </c>
      <c r="CN147">
        <v>0</v>
      </c>
      <c r="CO147">
        <v>0</v>
      </c>
      <c r="CP147">
        <v>0</v>
      </c>
      <c r="CQ147">
        <v>0</v>
      </c>
      <c r="CR147">
        <v>0</v>
      </c>
      <c r="CS147">
        <v>0</v>
      </c>
      <c r="CT147">
        <v>0</v>
      </c>
      <c r="CU147">
        <v>0</v>
      </c>
      <c r="CV147">
        <v>0</v>
      </c>
      <c r="CW147">
        <v>0</v>
      </c>
      <c r="CX147">
        <v>0</v>
      </c>
      <c r="CY147">
        <v>256</v>
      </c>
      <c r="CZ147">
        <v>7.8440000000000003</v>
      </c>
      <c r="DA147">
        <v>8.5999999999999993E-2</v>
      </c>
      <c r="DB147">
        <v>237</v>
      </c>
      <c r="DC147">
        <v>15.648999999999999</v>
      </c>
      <c r="DD147">
        <v>7.9000000000000001E-2</v>
      </c>
      <c r="DE147">
        <v>292</v>
      </c>
      <c r="DF147">
        <v>0.42</v>
      </c>
      <c r="DG147">
        <v>4.0000000000000001E-3</v>
      </c>
    </row>
    <row r="148" spans="1:111" x14ac:dyDescent="0.25">
      <c r="A148">
        <v>2014.875</v>
      </c>
      <c r="B148">
        <v>11</v>
      </c>
      <c r="C148">
        <v>2014</v>
      </c>
      <c r="D148">
        <v>250</v>
      </c>
      <c r="E148">
        <v>74.775000000000006</v>
      </c>
      <c r="F148">
        <v>0.14000000000000001</v>
      </c>
      <c r="G148">
        <v>268</v>
      </c>
      <c r="H148">
        <v>221.62200000000001</v>
      </c>
      <c r="I148">
        <v>0.42199999999999999</v>
      </c>
      <c r="J148">
        <v>263</v>
      </c>
      <c r="K148">
        <v>22.73</v>
      </c>
      <c r="L148">
        <v>5.5E-2</v>
      </c>
      <c r="M148">
        <v>284</v>
      </c>
      <c r="N148">
        <v>21.736000000000001</v>
      </c>
      <c r="O148">
        <v>4.1000000000000002E-2</v>
      </c>
      <c r="P148">
        <v>166</v>
      </c>
      <c r="Q148">
        <v>513.05700000000002</v>
      </c>
      <c r="R148">
        <v>3.7759999999999998</v>
      </c>
      <c r="S148">
        <v>175</v>
      </c>
      <c r="T148">
        <v>6.1509999999999998</v>
      </c>
      <c r="U148">
        <v>0.17899999999999999</v>
      </c>
      <c r="V148">
        <v>279</v>
      </c>
      <c r="W148">
        <v>3.7509999999999999</v>
      </c>
      <c r="X148">
        <v>1.0999999999999999E-2</v>
      </c>
      <c r="Y148">
        <v>284</v>
      </c>
      <c r="Z148">
        <v>3.3519999999999999</v>
      </c>
      <c r="AA148">
        <v>2.7E-2</v>
      </c>
      <c r="AB148">
        <v>282</v>
      </c>
      <c r="AC148">
        <v>4.5439999999999996</v>
      </c>
      <c r="AD148">
        <v>5.8999999999999997E-2</v>
      </c>
      <c r="AE148">
        <v>0</v>
      </c>
      <c r="AF148">
        <v>0</v>
      </c>
      <c r="AG148">
        <v>0</v>
      </c>
      <c r="AH148">
        <v>0</v>
      </c>
      <c r="AI148">
        <v>0</v>
      </c>
      <c r="AJ148">
        <v>0</v>
      </c>
      <c r="AK148">
        <v>226</v>
      </c>
      <c r="AL148">
        <v>0.377</v>
      </c>
      <c r="AM148">
        <v>2.5999999999999999E-2</v>
      </c>
      <c r="AN148">
        <v>285</v>
      </c>
      <c r="AO148">
        <v>72.435000000000002</v>
      </c>
      <c r="AP148">
        <v>9.4E-2</v>
      </c>
      <c r="AQ148">
        <v>284</v>
      </c>
      <c r="AR148">
        <v>3.4569999999999999</v>
      </c>
      <c r="AS148">
        <v>0.05</v>
      </c>
      <c r="AT148">
        <v>0</v>
      </c>
      <c r="AU148">
        <v>0</v>
      </c>
      <c r="AV148">
        <v>0</v>
      </c>
      <c r="AW148">
        <v>282</v>
      </c>
      <c r="AX148">
        <v>8.15</v>
      </c>
      <c r="AY148">
        <v>2.1000000000000001E-2</v>
      </c>
      <c r="AZ148">
        <v>270</v>
      </c>
      <c r="BA148">
        <v>0.754</v>
      </c>
      <c r="BB148">
        <v>8.9999999999999993E-3</v>
      </c>
      <c r="BC148">
        <v>280</v>
      </c>
      <c r="BD148">
        <v>1.93</v>
      </c>
      <c r="BE148">
        <v>1.2999999999999999E-2</v>
      </c>
      <c r="BF148">
        <v>258</v>
      </c>
      <c r="BG148">
        <v>15.42</v>
      </c>
      <c r="BH148">
        <v>6.6000000000000003E-2</v>
      </c>
      <c r="BI148">
        <v>285</v>
      </c>
      <c r="BJ148">
        <v>26.620999999999999</v>
      </c>
      <c r="BK148">
        <v>7.4999999999999997E-2</v>
      </c>
      <c r="BL148">
        <v>286</v>
      </c>
      <c r="BM148">
        <v>4.3780000000000001</v>
      </c>
      <c r="BN148">
        <v>1.6E-2</v>
      </c>
      <c r="BO148">
        <v>285</v>
      </c>
      <c r="BP148">
        <v>0.59499999999999997</v>
      </c>
      <c r="BQ148">
        <v>8.9999999999999993E-3</v>
      </c>
      <c r="BR148">
        <v>279</v>
      </c>
      <c r="BS148">
        <v>80.974000000000004</v>
      </c>
      <c r="BT148">
        <v>8.1000000000000003E-2</v>
      </c>
      <c r="BU148">
        <v>277</v>
      </c>
      <c r="BV148">
        <v>1.0009999999999999</v>
      </c>
      <c r="BW148">
        <v>1.4999999999999999E-2</v>
      </c>
      <c r="BX148">
        <v>278</v>
      </c>
      <c r="BY148">
        <v>1.8420000000000001</v>
      </c>
      <c r="BZ148">
        <v>1.9E-2</v>
      </c>
      <c r="CA148">
        <v>285</v>
      </c>
      <c r="CB148">
        <v>0.128</v>
      </c>
      <c r="CC148">
        <v>4.0000000000000001E-3</v>
      </c>
      <c r="CD148">
        <v>282</v>
      </c>
      <c r="CE148">
        <v>8.4380000000000006</v>
      </c>
      <c r="CF148">
        <v>0.03</v>
      </c>
      <c r="CG148">
        <v>285</v>
      </c>
      <c r="CH148">
        <v>16.295999999999999</v>
      </c>
      <c r="CI148">
        <v>3.1E-2</v>
      </c>
      <c r="CJ148">
        <v>281</v>
      </c>
      <c r="CK148">
        <v>0.245</v>
      </c>
      <c r="CL148">
        <v>0.01</v>
      </c>
      <c r="CM148">
        <v>0</v>
      </c>
      <c r="CN148">
        <v>0</v>
      </c>
      <c r="CO148">
        <v>0</v>
      </c>
      <c r="CP148">
        <v>0</v>
      </c>
      <c r="CQ148">
        <v>0</v>
      </c>
      <c r="CR148">
        <v>0</v>
      </c>
      <c r="CS148">
        <v>0</v>
      </c>
      <c r="CT148">
        <v>0</v>
      </c>
      <c r="CU148">
        <v>0</v>
      </c>
      <c r="CV148">
        <v>0</v>
      </c>
      <c r="CW148">
        <v>0</v>
      </c>
      <c r="CX148">
        <v>0</v>
      </c>
      <c r="CY148">
        <v>267</v>
      </c>
      <c r="CZ148">
        <v>7.8979999999999997</v>
      </c>
      <c r="DA148">
        <v>7.3999999999999996E-2</v>
      </c>
      <c r="DB148">
        <v>254</v>
      </c>
      <c r="DC148">
        <v>15.737</v>
      </c>
      <c r="DD148">
        <v>6.8000000000000005E-2</v>
      </c>
      <c r="DE148">
        <v>282</v>
      </c>
      <c r="DF148">
        <v>0.41699999999999998</v>
      </c>
      <c r="DG148">
        <v>4.0000000000000001E-3</v>
      </c>
    </row>
    <row r="149" spans="1:111" x14ac:dyDescent="0.25">
      <c r="A149">
        <v>2014.9580000000001</v>
      </c>
      <c r="B149">
        <v>12</v>
      </c>
      <c r="C149">
        <v>2014</v>
      </c>
      <c r="D149">
        <v>252</v>
      </c>
      <c r="E149">
        <v>74.879000000000005</v>
      </c>
      <c r="F149">
        <v>0.14899999999999999</v>
      </c>
      <c r="G149">
        <v>290</v>
      </c>
      <c r="H149">
        <v>221.845</v>
      </c>
      <c r="I149">
        <v>0.39900000000000002</v>
      </c>
      <c r="J149">
        <v>267</v>
      </c>
      <c r="K149">
        <v>22.75</v>
      </c>
      <c r="L149">
        <v>5.1999999999999998E-2</v>
      </c>
      <c r="M149">
        <v>289</v>
      </c>
      <c r="N149">
        <v>21.722999999999999</v>
      </c>
      <c r="O149">
        <v>4.1000000000000002E-2</v>
      </c>
      <c r="P149">
        <v>105</v>
      </c>
      <c r="Q149">
        <v>512.04</v>
      </c>
      <c r="R149">
        <v>3.4529999999999998</v>
      </c>
      <c r="S149">
        <v>190</v>
      </c>
      <c r="T149">
        <v>6.0209999999999999</v>
      </c>
      <c r="U149">
        <v>0.13500000000000001</v>
      </c>
      <c r="V149">
        <v>292</v>
      </c>
      <c r="W149">
        <v>3.7309999999999999</v>
      </c>
      <c r="X149">
        <v>1.2999999999999999E-2</v>
      </c>
      <c r="Y149">
        <v>298</v>
      </c>
      <c r="Z149">
        <v>3.343</v>
      </c>
      <c r="AA149">
        <v>2.7E-2</v>
      </c>
      <c r="AB149">
        <v>303</v>
      </c>
      <c r="AC149">
        <v>4.3780000000000001</v>
      </c>
      <c r="AD149">
        <v>6.5000000000000002E-2</v>
      </c>
      <c r="AE149">
        <v>0</v>
      </c>
      <c r="AF149">
        <v>0</v>
      </c>
      <c r="AG149">
        <v>0</v>
      </c>
      <c r="AH149">
        <v>0</v>
      </c>
      <c r="AI149">
        <v>0</v>
      </c>
      <c r="AJ149">
        <v>0</v>
      </c>
      <c r="AK149">
        <v>233</v>
      </c>
      <c r="AL149">
        <v>0.32</v>
      </c>
      <c r="AM149">
        <v>0.02</v>
      </c>
      <c r="AN149">
        <v>293</v>
      </c>
      <c r="AO149">
        <v>72.373000000000005</v>
      </c>
      <c r="AP149">
        <v>9.5000000000000001E-2</v>
      </c>
      <c r="AQ149">
        <v>302</v>
      </c>
      <c r="AR149">
        <v>3.3980000000000001</v>
      </c>
      <c r="AS149">
        <v>5.8999999999999997E-2</v>
      </c>
      <c r="AT149">
        <v>0</v>
      </c>
      <c r="AU149">
        <v>0</v>
      </c>
      <c r="AV149">
        <v>0</v>
      </c>
      <c r="AW149">
        <v>291</v>
      </c>
      <c r="AX149">
        <v>8.1769999999999996</v>
      </c>
      <c r="AY149">
        <v>1.7999999999999999E-2</v>
      </c>
      <c r="AZ149">
        <v>290</v>
      </c>
      <c r="BA149">
        <v>0.751</v>
      </c>
      <c r="BB149">
        <v>8.9999999999999993E-3</v>
      </c>
      <c r="BC149">
        <v>299</v>
      </c>
      <c r="BD149">
        <v>1.9350000000000001</v>
      </c>
      <c r="BE149">
        <v>1.4E-2</v>
      </c>
      <c r="BF149">
        <v>268</v>
      </c>
      <c r="BG149">
        <v>15.513999999999999</v>
      </c>
      <c r="BH149">
        <v>6.0999999999999999E-2</v>
      </c>
      <c r="BI149">
        <v>295</v>
      </c>
      <c r="BJ149">
        <v>26.696999999999999</v>
      </c>
      <c r="BK149">
        <v>8.1000000000000003E-2</v>
      </c>
      <c r="BL149">
        <v>297</v>
      </c>
      <c r="BM149">
        <v>4.3849999999999998</v>
      </c>
      <c r="BN149">
        <v>1.7000000000000001E-2</v>
      </c>
      <c r="BO149">
        <v>295</v>
      </c>
      <c r="BP149">
        <v>0.59499999999999997</v>
      </c>
      <c r="BQ149">
        <v>8.9999999999999993E-3</v>
      </c>
      <c r="BR149">
        <v>283</v>
      </c>
      <c r="BS149">
        <v>81.007000000000005</v>
      </c>
      <c r="BT149">
        <v>7.4999999999999997E-2</v>
      </c>
      <c r="BU149">
        <v>301</v>
      </c>
      <c r="BV149">
        <v>1.006</v>
      </c>
      <c r="BW149">
        <v>1.4999999999999999E-2</v>
      </c>
      <c r="BX149">
        <v>298</v>
      </c>
      <c r="BY149">
        <v>1.8460000000000001</v>
      </c>
      <c r="BZ149">
        <v>1.7999999999999999E-2</v>
      </c>
      <c r="CA149">
        <v>291</v>
      </c>
      <c r="CB149">
        <v>0.128</v>
      </c>
      <c r="CC149">
        <v>4.0000000000000001E-3</v>
      </c>
      <c r="CD149">
        <v>297</v>
      </c>
      <c r="CE149">
        <v>8.4290000000000003</v>
      </c>
      <c r="CF149">
        <v>3.2000000000000001E-2</v>
      </c>
      <c r="CG149">
        <v>294</v>
      </c>
      <c r="CH149">
        <v>16.280999999999999</v>
      </c>
      <c r="CI149">
        <v>0.03</v>
      </c>
      <c r="CJ149">
        <v>300</v>
      </c>
      <c r="CK149">
        <v>0.24399999999999999</v>
      </c>
      <c r="CL149">
        <v>0.01</v>
      </c>
      <c r="CM149">
        <v>0</v>
      </c>
      <c r="CN149">
        <v>0</v>
      </c>
      <c r="CO149">
        <v>0</v>
      </c>
      <c r="CP149">
        <v>0</v>
      </c>
      <c r="CQ149">
        <v>0</v>
      </c>
      <c r="CR149">
        <v>0</v>
      </c>
      <c r="CS149">
        <v>0</v>
      </c>
      <c r="CT149">
        <v>0</v>
      </c>
      <c r="CU149">
        <v>0</v>
      </c>
      <c r="CV149">
        <v>0</v>
      </c>
      <c r="CW149">
        <v>0</v>
      </c>
      <c r="CX149">
        <v>0</v>
      </c>
      <c r="CY149">
        <v>286</v>
      </c>
      <c r="CZ149">
        <v>7.9770000000000003</v>
      </c>
      <c r="DA149">
        <v>6.9000000000000006E-2</v>
      </c>
      <c r="DB149">
        <v>270</v>
      </c>
      <c r="DC149">
        <v>15.847</v>
      </c>
      <c r="DD149">
        <v>6.2E-2</v>
      </c>
      <c r="DE149">
        <v>299</v>
      </c>
      <c r="DF149">
        <v>0.41599999999999998</v>
      </c>
      <c r="DG149">
        <v>4.0000000000000001E-3</v>
      </c>
    </row>
    <row r="150" spans="1:111" x14ac:dyDescent="0.25">
      <c r="A150">
        <v>2015.0419999999999</v>
      </c>
      <c r="B150">
        <v>1</v>
      </c>
      <c r="C150">
        <v>2015</v>
      </c>
      <c r="D150">
        <v>227</v>
      </c>
      <c r="E150">
        <v>74.947999999999993</v>
      </c>
      <c r="F150">
        <v>0.16600000000000001</v>
      </c>
      <c r="G150">
        <v>265</v>
      </c>
      <c r="H150">
        <v>221.416</v>
      </c>
      <c r="I150">
        <v>0.42899999999999999</v>
      </c>
      <c r="J150">
        <v>252</v>
      </c>
      <c r="K150">
        <v>22.69</v>
      </c>
      <c r="L150">
        <v>6.0999999999999999E-2</v>
      </c>
      <c r="M150">
        <v>277</v>
      </c>
      <c r="N150">
        <v>21.678000000000001</v>
      </c>
      <c r="O150">
        <v>3.7999999999999999E-2</v>
      </c>
      <c r="P150">
        <v>74</v>
      </c>
      <c r="Q150">
        <v>506.65800000000002</v>
      </c>
      <c r="R150">
        <v>5.0330000000000004</v>
      </c>
      <c r="S150">
        <v>119</v>
      </c>
      <c r="T150">
        <v>6.0819999999999999</v>
      </c>
      <c r="U150">
        <v>0.16600000000000001</v>
      </c>
      <c r="V150">
        <v>279</v>
      </c>
      <c r="W150">
        <v>3.7149999999999999</v>
      </c>
      <c r="X150">
        <v>1.4999999999999999E-2</v>
      </c>
      <c r="Y150">
        <v>284</v>
      </c>
      <c r="Z150">
        <v>3.34</v>
      </c>
      <c r="AA150">
        <v>2.9000000000000001E-2</v>
      </c>
      <c r="AB150">
        <v>288</v>
      </c>
      <c r="AC150">
        <v>4.2119999999999997</v>
      </c>
      <c r="AD150">
        <v>6.5000000000000002E-2</v>
      </c>
      <c r="AE150">
        <v>0</v>
      </c>
      <c r="AF150">
        <v>0</v>
      </c>
      <c r="AG150">
        <v>0</v>
      </c>
      <c r="AH150">
        <v>0</v>
      </c>
      <c r="AI150">
        <v>0</v>
      </c>
      <c r="AJ150">
        <v>0</v>
      </c>
      <c r="AK150">
        <v>233</v>
      </c>
      <c r="AL150">
        <v>0.25900000000000001</v>
      </c>
      <c r="AM150">
        <v>2.3E-2</v>
      </c>
      <c r="AN150">
        <v>285</v>
      </c>
      <c r="AO150">
        <v>72.301000000000002</v>
      </c>
      <c r="AP150">
        <v>8.6999999999999994E-2</v>
      </c>
      <c r="AQ150">
        <v>287</v>
      </c>
      <c r="AR150">
        <v>3.34</v>
      </c>
      <c r="AS150">
        <v>5.7000000000000002E-2</v>
      </c>
      <c r="AT150">
        <v>0</v>
      </c>
      <c r="AU150">
        <v>0</v>
      </c>
      <c r="AV150">
        <v>0</v>
      </c>
      <c r="AW150">
        <v>267</v>
      </c>
      <c r="AX150">
        <v>8.1920000000000002</v>
      </c>
      <c r="AY150">
        <v>2.1000000000000001E-2</v>
      </c>
      <c r="AZ150">
        <v>273</v>
      </c>
      <c r="BA150">
        <v>0.749</v>
      </c>
      <c r="BB150">
        <v>8.0000000000000002E-3</v>
      </c>
      <c r="BC150">
        <v>266</v>
      </c>
      <c r="BD150">
        <v>1.9379999999999999</v>
      </c>
      <c r="BE150">
        <v>1.6E-2</v>
      </c>
      <c r="BF150">
        <v>237</v>
      </c>
      <c r="BG150">
        <v>15.606999999999999</v>
      </c>
      <c r="BH150">
        <v>7.9000000000000001E-2</v>
      </c>
      <c r="BI150">
        <v>275</v>
      </c>
      <c r="BJ150">
        <v>26.771000000000001</v>
      </c>
      <c r="BK150">
        <v>9.6000000000000002E-2</v>
      </c>
      <c r="BL150">
        <v>284</v>
      </c>
      <c r="BM150">
        <v>4.3879999999999999</v>
      </c>
      <c r="BN150">
        <v>1.7000000000000001E-2</v>
      </c>
      <c r="BO150">
        <v>282</v>
      </c>
      <c r="BP150">
        <v>0.59599999999999997</v>
      </c>
      <c r="BQ150">
        <v>8.9999999999999993E-3</v>
      </c>
      <c r="BR150">
        <v>263</v>
      </c>
      <c r="BS150">
        <v>81.043999999999997</v>
      </c>
      <c r="BT150">
        <v>8.1000000000000003E-2</v>
      </c>
      <c r="BU150">
        <v>273</v>
      </c>
      <c r="BV150">
        <v>1.008</v>
      </c>
      <c r="BW150">
        <v>1.4E-2</v>
      </c>
      <c r="BX150">
        <v>282</v>
      </c>
      <c r="BY150">
        <v>1.845</v>
      </c>
      <c r="BZ150">
        <v>1.7999999999999999E-2</v>
      </c>
      <c r="CA150">
        <v>288</v>
      </c>
      <c r="CB150">
        <v>0.128</v>
      </c>
      <c r="CC150">
        <v>4.0000000000000001E-3</v>
      </c>
      <c r="CD150">
        <v>282</v>
      </c>
      <c r="CE150">
        <v>8.4290000000000003</v>
      </c>
      <c r="CF150">
        <v>3.1E-2</v>
      </c>
      <c r="CG150">
        <v>282</v>
      </c>
      <c r="CH150">
        <v>16.274999999999999</v>
      </c>
      <c r="CI150">
        <v>3.2000000000000001E-2</v>
      </c>
      <c r="CJ150">
        <v>287</v>
      </c>
      <c r="CK150">
        <v>0.24399999999999999</v>
      </c>
      <c r="CL150">
        <v>1.0999999999999999E-2</v>
      </c>
      <c r="CM150">
        <v>0</v>
      </c>
      <c r="CN150">
        <v>0</v>
      </c>
      <c r="CO150">
        <v>0</v>
      </c>
      <c r="CP150">
        <v>0</v>
      </c>
      <c r="CQ150">
        <v>0</v>
      </c>
      <c r="CR150">
        <v>0</v>
      </c>
      <c r="CS150">
        <v>0</v>
      </c>
      <c r="CT150">
        <v>0</v>
      </c>
      <c r="CU150">
        <v>0</v>
      </c>
      <c r="CV150">
        <v>0</v>
      </c>
      <c r="CW150">
        <v>0</v>
      </c>
      <c r="CX150">
        <v>0</v>
      </c>
      <c r="CY150">
        <v>259</v>
      </c>
      <c r="CZ150">
        <v>7.9710000000000001</v>
      </c>
      <c r="DA150">
        <v>7.0999999999999994E-2</v>
      </c>
      <c r="DB150">
        <v>247</v>
      </c>
      <c r="DC150">
        <v>15.917</v>
      </c>
      <c r="DD150">
        <v>7.2999999999999995E-2</v>
      </c>
      <c r="DE150">
        <v>281</v>
      </c>
      <c r="DF150">
        <v>0.41499999999999998</v>
      </c>
      <c r="DG150">
        <v>4.0000000000000001E-3</v>
      </c>
    </row>
    <row r="151" spans="1:111" x14ac:dyDescent="0.25">
      <c r="A151">
        <v>2015.125</v>
      </c>
      <c r="B151">
        <v>2</v>
      </c>
      <c r="C151">
        <v>2015</v>
      </c>
      <c r="D151">
        <v>124</v>
      </c>
      <c r="E151">
        <v>75.224000000000004</v>
      </c>
      <c r="F151">
        <v>0.20799999999999999</v>
      </c>
      <c r="G151">
        <v>164</v>
      </c>
      <c r="H151">
        <v>220.92699999999999</v>
      </c>
      <c r="I151">
        <v>0.497</v>
      </c>
      <c r="J151">
        <v>157</v>
      </c>
      <c r="K151">
        <v>22.684999999999999</v>
      </c>
      <c r="L151">
        <v>6.9000000000000006E-2</v>
      </c>
      <c r="M151">
        <v>172</v>
      </c>
      <c r="N151">
        <v>21.658999999999999</v>
      </c>
      <c r="O151">
        <v>4.2000000000000003E-2</v>
      </c>
      <c r="P151">
        <v>30</v>
      </c>
      <c r="Q151">
        <v>498.22899999999998</v>
      </c>
      <c r="R151">
        <v>4.5199999999999996</v>
      </c>
      <c r="S151">
        <v>97</v>
      </c>
      <c r="T151">
        <v>6.2439999999999998</v>
      </c>
      <c r="U151">
        <v>0.157</v>
      </c>
      <c r="V151">
        <v>173</v>
      </c>
      <c r="W151">
        <v>3.694</v>
      </c>
      <c r="X151">
        <v>1.4999999999999999E-2</v>
      </c>
      <c r="Y151">
        <v>180</v>
      </c>
      <c r="Z151">
        <v>3.3359999999999999</v>
      </c>
      <c r="AA151">
        <v>3.5999999999999997E-2</v>
      </c>
      <c r="AB151">
        <v>179</v>
      </c>
      <c r="AC151">
        <v>4.0979999999999999</v>
      </c>
      <c r="AD151">
        <v>4.2999999999999997E-2</v>
      </c>
      <c r="AE151">
        <v>0</v>
      </c>
      <c r="AF151">
        <v>0</v>
      </c>
      <c r="AG151">
        <v>0</v>
      </c>
      <c r="AH151">
        <v>0</v>
      </c>
      <c r="AI151">
        <v>0</v>
      </c>
      <c r="AJ151">
        <v>0</v>
      </c>
      <c r="AK151">
        <v>99</v>
      </c>
      <c r="AL151">
        <v>0.23400000000000001</v>
      </c>
      <c r="AM151">
        <v>1.4E-2</v>
      </c>
      <c r="AN151">
        <v>182</v>
      </c>
      <c r="AO151">
        <v>72.19</v>
      </c>
      <c r="AP151">
        <v>0.10299999999999999</v>
      </c>
      <c r="AQ151">
        <v>188</v>
      </c>
      <c r="AR151">
        <v>3.2610000000000001</v>
      </c>
      <c r="AS151">
        <v>5.6000000000000001E-2</v>
      </c>
      <c r="AT151">
        <v>0</v>
      </c>
      <c r="AU151">
        <v>0</v>
      </c>
      <c r="AV151">
        <v>0</v>
      </c>
      <c r="AW151">
        <v>176</v>
      </c>
      <c r="AX151">
        <v>8.2240000000000002</v>
      </c>
      <c r="AY151">
        <v>2.7E-2</v>
      </c>
      <c r="AZ151">
        <v>157</v>
      </c>
      <c r="BA151">
        <v>0.75900000000000001</v>
      </c>
      <c r="BB151">
        <v>1.2E-2</v>
      </c>
      <c r="BC151">
        <v>182</v>
      </c>
      <c r="BD151">
        <v>1.956</v>
      </c>
      <c r="BE151">
        <v>1.7999999999999999E-2</v>
      </c>
      <c r="BF151">
        <v>136</v>
      </c>
      <c r="BG151">
        <v>15.795</v>
      </c>
      <c r="BH151">
        <v>8.6999999999999994E-2</v>
      </c>
      <c r="BI151">
        <v>161</v>
      </c>
      <c r="BJ151">
        <v>26.916</v>
      </c>
      <c r="BK151">
        <v>8.6999999999999994E-2</v>
      </c>
      <c r="BL151">
        <v>182</v>
      </c>
      <c r="BM151">
        <v>4.3979999999999997</v>
      </c>
      <c r="BN151">
        <v>1.7999999999999999E-2</v>
      </c>
      <c r="BO151">
        <v>179</v>
      </c>
      <c r="BP151">
        <v>0.59899999999999998</v>
      </c>
      <c r="BQ151">
        <v>0.01</v>
      </c>
      <c r="BR151">
        <v>173</v>
      </c>
      <c r="BS151">
        <v>81.106999999999999</v>
      </c>
      <c r="BT151">
        <v>7.8E-2</v>
      </c>
      <c r="BU151">
        <v>185</v>
      </c>
      <c r="BV151">
        <v>1.014</v>
      </c>
      <c r="BW151">
        <v>1.4E-2</v>
      </c>
      <c r="BX151">
        <v>173</v>
      </c>
      <c r="BY151">
        <v>1.861</v>
      </c>
      <c r="BZ151">
        <v>2.1999999999999999E-2</v>
      </c>
      <c r="CA151">
        <v>169</v>
      </c>
      <c r="CB151">
        <v>0.13</v>
      </c>
      <c r="CC151">
        <v>4.0000000000000001E-3</v>
      </c>
      <c r="CD151">
        <v>183</v>
      </c>
      <c r="CE151">
        <v>8.423</v>
      </c>
      <c r="CF151">
        <v>3.5000000000000003E-2</v>
      </c>
      <c r="CG151">
        <v>177</v>
      </c>
      <c r="CH151">
        <v>16.253</v>
      </c>
      <c r="CI151">
        <v>3.5000000000000003E-2</v>
      </c>
      <c r="CJ151">
        <v>181</v>
      </c>
      <c r="CK151">
        <v>0.24399999999999999</v>
      </c>
      <c r="CL151">
        <v>0.01</v>
      </c>
      <c r="CM151">
        <v>147</v>
      </c>
      <c r="CN151">
        <v>1.1479999999999999</v>
      </c>
      <c r="CO151">
        <v>2.3E-2</v>
      </c>
      <c r="CP151">
        <v>0</v>
      </c>
      <c r="CQ151">
        <v>0</v>
      </c>
      <c r="CR151">
        <v>0</v>
      </c>
      <c r="CS151">
        <v>0</v>
      </c>
      <c r="CT151">
        <v>0</v>
      </c>
      <c r="CU151">
        <v>0</v>
      </c>
      <c r="CV151">
        <v>0</v>
      </c>
      <c r="CW151">
        <v>0</v>
      </c>
      <c r="CX151">
        <v>0</v>
      </c>
      <c r="CY151">
        <v>145</v>
      </c>
      <c r="CZ151">
        <v>8.0090000000000003</v>
      </c>
      <c r="DA151">
        <v>8.5999999999999993E-2</v>
      </c>
      <c r="DB151">
        <v>142</v>
      </c>
      <c r="DC151">
        <v>16.013000000000002</v>
      </c>
      <c r="DD151">
        <v>9.6000000000000002E-2</v>
      </c>
      <c r="DE151">
        <v>186</v>
      </c>
      <c r="DF151">
        <v>0.41299999999999998</v>
      </c>
      <c r="DG151">
        <v>5.0000000000000001E-3</v>
      </c>
    </row>
    <row r="152" spans="1:111" x14ac:dyDescent="0.25">
      <c r="A152">
        <v>2015.2080000000001</v>
      </c>
      <c r="B152">
        <v>3</v>
      </c>
      <c r="C152">
        <v>2015</v>
      </c>
      <c r="D152">
        <v>217</v>
      </c>
      <c r="E152">
        <v>75.64</v>
      </c>
      <c r="F152">
        <v>0.26400000000000001</v>
      </c>
      <c r="G152">
        <v>240</v>
      </c>
      <c r="H152">
        <v>220.904</v>
      </c>
      <c r="I152">
        <v>0.496</v>
      </c>
      <c r="J152">
        <v>252</v>
      </c>
      <c r="K152">
        <v>22.686</v>
      </c>
      <c r="L152">
        <v>7.3999999999999996E-2</v>
      </c>
      <c r="M152">
        <v>277</v>
      </c>
      <c r="N152">
        <v>21.667000000000002</v>
      </c>
      <c r="O152">
        <v>4.1000000000000002E-2</v>
      </c>
      <c r="P152">
        <v>135</v>
      </c>
      <c r="Q152">
        <v>490.53199999999998</v>
      </c>
      <c r="R152">
        <v>4.1589999999999998</v>
      </c>
      <c r="S152">
        <v>0</v>
      </c>
      <c r="T152">
        <v>0</v>
      </c>
      <c r="U152">
        <v>0</v>
      </c>
      <c r="V152">
        <v>275</v>
      </c>
      <c r="W152">
        <v>3.6880000000000002</v>
      </c>
      <c r="X152">
        <v>1.4E-2</v>
      </c>
      <c r="Y152">
        <v>280</v>
      </c>
      <c r="Z152">
        <v>3.3439999999999999</v>
      </c>
      <c r="AA152">
        <v>3.5000000000000003E-2</v>
      </c>
      <c r="AB152">
        <v>250</v>
      </c>
      <c r="AC152">
        <v>4.0919999999999996</v>
      </c>
      <c r="AD152">
        <v>4.8000000000000001E-2</v>
      </c>
      <c r="AE152">
        <v>0</v>
      </c>
      <c r="AF152">
        <v>0</v>
      </c>
      <c r="AG152">
        <v>0</v>
      </c>
      <c r="AH152">
        <v>0</v>
      </c>
      <c r="AI152">
        <v>0</v>
      </c>
      <c r="AJ152">
        <v>0</v>
      </c>
      <c r="AK152">
        <v>191</v>
      </c>
      <c r="AL152">
        <v>0.26100000000000001</v>
      </c>
      <c r="AM152">
        <v>1.6E-2</v>
      </c>
      <c r="AN152">
        <v>285</v>
      </c>
      <c r="AO152">
        <v>72.135999999999996</v>
      </c>
      <c r="AP152">
        <v>9.6000000000000002E-2</v>
      </c>
      <c r="AQ152">
        <v>285</v>
      </c>
      <c r="AR152">
        <v>3.1859999999999999</v>
      </c>
      <c r="AS152">
        <v>5.6000000000000001E-2</v>
      </c>
      <c r="AT152">
        <v>0</v>
      </c>
      <c r="AU152">
        <v>0</v>
      </c>
      <c r="AV152">
        <v>0</v>
      </c>
      <c r="AW152">
        <v>264</v>
      </c>
      <c r="AX152">
        <v>8.25</v>
      </c>
      <c r="AY152">
        <v>2.8000000000000001E-2</v>
      </c>
      <c r="AZ152">
        <v>267</v>
      </c>
      <c r="BA152">
        <v>0.76200000000000001</v>
      </c>
      <c r="BB152">
        <v>1.2E-2</v>
      </c>
      <c r="BC152">
        <v>274</v>
      </c>
      <c r="BD152">
        <v>1.966</v>
      </c>
      <c r="BE152">
        <v>0.02</v>
      </c>
      <c r="BF152">
        <v>223</v>
      </c>
      <c r="BG152">
        <v>15.994</v>
      </c>
      <c r="BH152">
        <v>0.111</v>
      </c>
      <c r="BI152">
        <v>264</v>
      </c>
      <c r="BJ152">
        <v>27.024000000000001</v>
      </c>
      <c r="BK152">
        <v>9.5000000000000001E-2</v>
      </c>
      <c r="BL152">
        <v>283</v>
      </c>
      <c r="BM152">
        <v>4.4039999999999999</v>
      </c>
      <c r="BN152">
        <v>1.9E-2</v>
      </c>
      <c r="BO152">
        <v>275</v>
      </c>
      <c r="BP152">
        <v>0.60099999999999998</v>
      </c>
      <c r="BQ152">
        <v>1.0999999999999999E-2</v>
      </c>
      <c r="BR152">
        <v>271</v>
      </c>
      <c r="BS152">
        <v>81.156999999999996</v>
      </c>
      <c r="BT152">
        <v>7.9000000000000001E-2</v>
      </c>
      <c r="BU152">
        <v>283</v>
      </c>
      <c r="BV152">
        <v>1.0189999999999999</v>
      </c>
      <c r="BW152">
        <v>1.4E-2</v>
      </c>
      <c r="BX152">
        <v>268</v>
      </c>
      <c r="BY152">
        <v>1.871</v>
      </c>
      <c r="BZ152">
        <v>2.4E-2</v>
      </c>
      <c r="CA152">
        <v>283</v>
      </c>
      <c r="CB152">
        <v>0.13100000000000001</v>
      </c>
      <c r="CC152">
        <v>4.0000000000000001E-3</v>
      </c>
      <c r="CD152">
        <v>284</v>
      </c>
      <c r="CE152">
        <v>8.4250000000000007</v>
      </c>
      <c r="CF152">
        <v>3.7999999999999999E-2</v>
      </c>
      <c r="CG152">
        <v>279</v>
      </c>
      <c r="CH152">
        <v>16.257000000000001</v>
      </c>
      <c r="CI152">
        <v>3.7999999999999999E-2</v>
      </c>
      <c r="CJ152">
        <v>277</v>
      </c>
      <c r="CK152">
        <v>0.24399999999999999</v>
      </c>
      <c r="CL152">
        <v>1.0999999999999999E-2</v>
      </c>
      <c r="CM152">
        <v>276</v>
      </c>
      <c r="CN152">
        <v>1.163</v>
      </c>
      <c r="CO152">
        <v>2.1999999999999999E-2</v>
      </c>
      <c r="CP152">
        <v>0</v>
      </c>
      <c r="CQ152">
        <v>0</v>
      </c>
      <c r="CR152">
        <v>0</v>
      </c>
      <c r="CS152">
        <v>0</v>
      </c>
      <c r="CT152">
        <v>0</v>
      </c>
      <c r="CU152">
        <v>0</v>
      </c>
      <c r="CV152">
        <v>0</v>
      </c>
      <c r="CW152">
        <v>0</v>
      </c>
      <c r="CX152">
        <v>0</v>
      </c>
      <c r="CY152">
        <v>237</v>
      </c>
      <c r="CZ152">
        <v>8.1120000000000001</v>
      </c>
      <c r="DA152">
        <v>9.6000000000000002E-2</v>
      </c>
      <c r="DB152">
        <v>250</v>
      </c>
      <c r="DC152">
        <v>16.123000000000001</v>
      </c>
      <c r="DD152">
        <v>0.106</v>
      </c>
      <c r="DE152">
        <v>276</v>
      </c>
      <c r="DF152">
        <v>0.41199999999999998</v>
      </c>
      <c r="DG152">
        <v>4.0000000000000001E-3</v>
      </c>
    </row>
    <row r="153" spans="1:111" x14ac:dyDescent="0.25">
      <c r="A153">
        <v>2015.2919999999999</v>
      </c>
      <c r="B153">
        <v>4</v>
      </c>
      <c r="C153">
        <v>2015</v>
      </c>
      <c r="D153">
        <v>160</v>
      </c>
      <c r="E153">
        <v>76.191999999999993</v>
      </c>
      <c r="F153">
        <v>0.29499999999999998</v>
      </c>
      <c r="G153">
        <v>172</v>
      </c>
      <c r="H153">
        <v>221.32</v>
      </c>
      <c r="I153">
        <v>0.61499999999999999</v>
      </c>
      <c r="J153">
        <v>175</v>
      </c>
      <c r="K153">
        <v>22.727</v>
      </c>
      <c r="L153">
        <v>8.3000000000000004E-2</v>
      </c>
      <c r="M153">
        <v>177</v>
      </c>
      <c r="N153">
        <v>21.681999999999999</v>
      </c>
      <c r="O153">
        <v>4.5999999999999999E-2</v>
      </c>
      <c r="P153">
        <v>44</v>
      </c>
      <c r="Q153">
        <v>489.54300000000001</v>
      </c>
      <c r="R153">
        <v>5.6989999999999998</v>
      </c>
      <c r="S153">
        <v>0</v>
      </c>
      <c r="T153">
        <v>0</v>
      </c>
      <c r="U153">
        <v>0</v>
      </c>
      <c r="V153">
        <v>177</v>
      </c>
      <c r="W153">
        <v>3.681</v>
      </c>
      <c r="X153">
        <v>1.4999999999999999E-2</v>
      </c>
      <c r="Y153">
        <v>185</v>
      </c>
      <c r="Z153">
        <v>3.34</v>
      </c>
      <c r="AA153">
        <v>0.04</v>
      </c>
      <c r="AB153">
        <v>169</v>
      </c>
      <c r="AC153">
        <v>4.149</v>
      </c>
      <c r="AD153">
        <v>5.2999999999999999E-2</v>
      </c>
      <c r="AE153">
        <v>0</v>
      </c>
      <c r="AF153">
        <v>0</v>
      </c>
      <c r="AG153">
        <v>0</v>
      </c>
      <c r="AH153">
        <v>0</v>
      </c>
      <c r="AI153">
        <v>0</v>
      </c>
      <c r="AJ153">
        <v>0</v>
      </c>
      <c r="AK153">
        <v>115</v>
      </c>
      <c r="AL153">
        <v>0.29299999999999998</v>
      </c>
      <c r="AM153">
        <v>1.7000000000000001E-2</v>
      </c>
      <c r="AN153">
        <v>185</v>
      </c>
      <c r="AO153">
        <v>72.102999999999994</v>
      </c>
      <c r="AP153">
        <v>0.113</v>
      </c>
      <c r="AQ153">
        <v>187</v>
      </c>
      <c r="AR153">
        <v>3.15</v>
      </c>
      <c r="AS153">
        <v>0.05</v>
      </c>
      <c r="AT153">
        <v>0</v>
      </c>
      <c r="AU153">
        <v>0</v>
      </c>
      <c r="AV153">
        <v>0</v>
      </c>
      <c r="AW153">
        <v>178</v>
      </c>
      <c r="AX153">
        <v>8.2829999999999995</v>
      </c>
      <c r="AY153">
        <v>2.7E-2</v>
      </c>
      <c r="AZ153">
        <v>183</v>
      </c>
      <c r="BA153">
        <v>0.77</v>
      </c>
      <c r="BB153">
        <v>0.01</v>
      </c>
      <c r="BC153">
        <v>177</v>
      </c>
      <c r="BD153">
        <v>1.9690000000000001</v>
      </c>
      <c r="BE153">
        <v>1.9E-2</v>
      </c>
      <c r="BF153">
        <v>164</v>
      </c>
      <c r="BG153">
        <v>16.189</v>
      </c>
      <c r="BH153">
        <v>9.2999999999999999E-2</v>
      </c>
      <c r="BI153">
        <v>179</v>
      </c>
      <c r="BJ153">
        <v>27.132000000000001</v>
      </c>
      <c r="BK153">
        <v>0.09</v>
      </c>
      <c r="BL153">
        <v>183</v>
      </c>
      <c r="BM153">
        <v>4.4119999999999999</v>
      </c>
      <c r="BN153">
        <v>2.1000000000000001E-2</v>
      </c>
      <c r="BO153">
        <v>173</v>
      </c>
      <c r="BP153">
        <v>0.60099999999999998</v>
      </c>
      <c r="BQ153">
        <v>1.2E-2</v>
      </c>
      <c r="BR153">
        <v>183</v>
      </c>
      <c r="BS153">
        <v>81.230999999999995</v>
      </c>
      <c r="BT153">
        <v>8.7999999999999995E-2</v>
      </c>
      <c r="BU153">
        <v>184</v>
      </c>
      <c r="BV153">
        <v>1.028</v>
      </c>
      <c r="BW153">
        <v>1.2E-2</v>
      </c>
      <c r="BX153">
        <v>181</v>
      </c>
      <c r="BY153">
        <v>1.8879999999999999</v>
      </c>
      <c r="BZ153">
        <v>2.4E-2</v>
      </c>
      <c r="CA153">
        <v>184</v>
      </c>
      <c r="CB153">
        <v>0.13</v>
      </c>
      <c r="CC153">
        <v>5.0000000000000001E-3</v>
      </c>
      <c r="CD153">
        <v>182</v>
      </c>
      <c r="CE153">
        <v>8.4239999999999995</v>
      </c>
      <c r="CF153">
        <v>3.9E-2</v>
      </c>
      <c r="CG153">
        <v>183</v>
      </c>
      <c r="CH153">
        <v>16.245999999999999</v>
      </c>
      <c r="CI153">
        <v>3.5000000000000003E-2</v>
      </c>
      <c r="CJ153">
        <v>181</v>
      </c>
      <c r="CK153">
        <v>0.24399999999999999</v>
      </c>
      <c r="CL153">
        <v>1.2E-2</v>
      </c>
      <c r="CM153">
        <v>182</v>
      </c>
      <c r="CN153">
        <v>1.173</v>
      </c>
      <c r="CO153">
        <v>2.1000000000000001E-2</v>
      </c>
      <c r="CP153">
        <v>0</v>
      </c>
      <c r="CQ153">
        <v>0</v>
      </c>
      <c r="CR153">
        <v>0</v>
      </c>
      <c r="CS153">
        <v>0</v>
      </c>
      <c r="CT153">
        <v>0</v>
      </c>
      <c r="CU153">
        <v>0</v>
      </c>
      <c r="CV153">
        <v>0</v>
      </c>
      <c r="CW153">
        <v>0</v>
      </c>
      <c r="CX153">
        <v>0</v>
      </c>
      <c r="CY153">
        <v>168</v>
      </c>
      <c r="CZ153">
        <v>8.2490000000000006</v>
      </c>
      <c r="DA153">
        <v>9.8000000000000004E-2</v>
      </c>
      <c r="DB153">
        <v>176</v>
      </c>
      <c r="DC153">
        <v>16.260000000000002</v>
      </c>
      <c r="DD153">
        <v>0.10299999999999999</v>
      </c>
      <c r="DE153">
        <v>186</v>
      </c>
      <c r="DF153">
        <v>0.41199999999999998</v>
      </c>
      <c r="DG153">
        <v>5.0000000000000001E-3</v>
      </c>
    </row>
    <row r="154" spans="1:111" x14ac:dyDescent="0.25">
      <c r="A154">
        <v>2015.375</v>
      </c>
      <c r="B154">
        <v>5</v>
      </c>
      <c r="C154">
        <v>2015</v>
      </c>
      <c r="D154">
        <v>146</v>
      </c>
      <c r="E154">
        <v>77.320999999999998</v>
      </c>
      <c r="F154">
        <v>0.23599999999999999</v>
      </c>
      <c r="G154">
        <v>168</v>
      </c>
      <c r="H154">
        <v>221.96</v>
      </c>
      <c r="I154">
        <v>0.55900000000000005</v>
      </c>
      <c r="J154">
        <v>165</v>
      </c>
      <c r="K154">
        <v>22.834</v>
      </c>
      <c r="L154">
        <v>7.9000000000000001E-2</v>
      </c>
      <c r="M154">
        <v>179</v>
      </c>
      <c r="N154">
        <v>21.701000000000001</v>
      </c>
      <c r="O154">
        <v>4.9000000000000002E-2</v>
      </c>
      <c r="P154">
        <v>88</v>
      </c>
      <c r="Q154">
        <v>507.01100000000002</v>
      </c>
      <c r="R154">
        <v>5.8920000000000003</v>
      </c>
      <c r="S154">
        <v>0</v>
      </c>
      <c r="T154">
        <v>0</v>
      </c>
      <c r="U154">
        <v>0</v>
      </c>
      <c r="V154">
        <v>186</v>
      </c>
      <c r="W154">
        <v>3.6779999999999999</v>
      </c>
      <c r="X154">
        <v>1.4999999999999999E-2</v>
      </c>
      <c r="Y154">
        <v>194</v>
      </c>
      <c r="Z154">
        <v>3.35</v>
      </c>
      <c r="AA154">
        <v>3.5999999999999997E-2</v>
      </c>
      <c r="AB154">
        <v>167</v>
      </c>
      <c r="AC154">
        <v>4.3019999999999996</v>
      </c>
      <c r="AD154">
        <v>4.9000000000000002E-2</v>
      </c>
      <c r="AE154">
        <v>0</v>
      </c>
      <c r="AF154">
        <v>0</v>
      </c>
      <c r="AG154">
        <v>0</v>
      </c>
      <c r="AH154">
        <v>0</v>
      </c>
      <c r="AI154">
        <v>0</v>
      </c>
      <c r="AJ154">
        <v>0</v>
      </c>
      <c r="AK154">
        <v>135</v>
      </c>
      <c r="AL154">
        <v>0.40600000000000003</v>
      </c>
      <c r="AM154">
        <v>2.1999999999999999E-2</v>
      </c>
      <c r="AN154">
        <v>199</v>
      </c>
      <c r="AO154">
        <v>72.138999999999996</v>
      </c>
      <c r="AP154">
        <v>0.13200000000000001</v>
      </c>
      <c r="AQ154">
        <v>193</v>
      </c>
      <c r="AR154">
        <v>3.121</v>
      </c>
      <c r="AS154">
        <v>4.5999999999999999E-2</v>
      </c>
      <c r="AT154">
        <v>0</v>
      </c>
      <c r="AU154">
        <v>0</v>
      </c>
      <c r="AV154">
        <v>0</v>
      </c>
      <c r="AW154">
        <v>183</v>
      </c>
      <c r="AX154">
        <v>8.3379999999999992</v>
      </c>
      <c r="AY154">
        <v>2.4E-2</v>
      </c>
      <c r="AZ154">
        <v>176</v>
      </c>
      <c r="BA154">
        <v>0.78800000000000003</v>
      </c>
      <c r="BB154">
        <v>1.4E-2</v>
      </c>
      <c r="BC154">
        <v>156</v>
      </c>
      <c r="BD154">
        <v>1.986</v>
      </c>
      <c r="BE154">
        <v>1.7999999999999999E-2</v>
      </c>
      <c r="BF154">
        <v>156</v>
      </c>
      <c r="BG154">
        <v>16.506</v>
      </c>
      <c r="BH154">
        <v>9.2999999999999999E-2</v>
      </c>
      <c r="BI154">
        <v>196</v>
      </c>
      <c r="BJ154">
        <v>27.327999999999999</v>
      </c>
      <c r="BK154">
        <v>8.4000000000000005E-2</v>
      </c>
      <c r="BL154">
        <v>195</v>
      </c>
      <c r="BM154">
        <v>4.42</v>
      </c>
      <c r="BN154">
        <v>1.7999999999999999E-2</v>
      </c>
      <c r="BO154">
        <v>197</v>
      </c>
      <c r="BP154">
        <v>0.60299999999999998</v>
      </c>
      <c r="BQ154">
        <v>0.01</v>
      </c>
      <c r="BR154">
        <v>192</v>
      </c>
      <c r="BS154">
        <v>81.363</v>
      </c>
      <c r="BT154">
        <v>8.5000000000000006E-2</v>
      </c>
      <c r="BU154">
        <v>192</v>
      </c>
      <c r="BV154">
        <v>1.046</v>
      </c>
      <c r="BW154">
        <v>1.2E-2</v>
      </c>
      <c r="BX154">
        <v>182</v>
      </c>
      <c r="BY154">
        <v>1.9159999999999999</v>
      </c>
      <c r="BZ154">
        <v>2.1999999999999999E-2</v>
      </c>
      <c r="CA154">
        <v>200</v>
      </c>
      <c r="CB154">
        <v>0.13200000000000001</v>
      </c>
      <c r="CC154">
        <v>5.0000000000000001E-3</v>
      </c>
      <c r="CD154">
        <v>190</v>
      </c>
      <c r="CE154">
        <v>8.4320000000000004</v>
      </c>
      <c r="CF154">
        <v>4.1000000000000002E-2</v>
      </c>
      <c r="CG154">
        <v>196</v>
      </c>
      <c r="CH154">
        <v>16.242999999999999</v>
      </c>
      <c r="CI154">
        <v>3.5999999999999997E-2</v>
      </c>
      <c r="CJ154">
        <v>199</v>
      </c>
      <c r="CK154">
        <v>0.245</v>
      </c>
      <c r="CL154">
        <v>0.01</v>
      </c>
      <c r="CM154">
        <v>198</v>
      </c>
      <c r="CN154">
        <v>1.1890000000000001</v>
      </c>
      <c r="CO154">
        <v>1.7999999999999999E-2</v>
      </c>
      <c r="CP154">
        <v>0</v>
      </c>
      <c r="CQ154">
        <v>0</v>
      </c>
      <c r="CR154">
        <v>0</v>
      </c>
      <c r="CS154">
        <v>0</v>
      </c>
      <c r="CT154">
        <v>0</v>
      </c>
      <c r="CU154">
        <v>0</v>
      </c>
      <c r="CV154">
        <v>0</v>
      </c>
      <c r="CW154">
        <v>0</v>
      </c>
      <c r="CX154">
        <v>0</v>
      </c>
      <c r="CY154">
        <v>150</v>
      </c>
      <c r="CZ154">
        <v>8.4760000000000009</v>
      </c>
      <c r="DA154">
        <v>0.10199999999999999</v>
      </c>
      <c r="DB154">
        <v>161</v>
      </c>
      <c r="DC154">
        <v>16.469000000000001</v>
      </c>
      <c r="DD154">
        <v>9.6000000000000002E-2</v>
      </c>
      <c r="DE154">
        <v>196</v>
      </c>
      <c r="DF154">
        <v>0.41299999999999998</v>
      </c>
      <c r="DG154">
        <v>5.0000000000000001E-3</v>
      </c>
    </row>
    <row r="155" spans="1:111" x14ac:dyDescent="0.25">
      <c r="A155">
        <v>2015.4580000000001</v>
      </c>
      <c r="B155">
        <v>6</v>
      </c>
      <c r="C155">
        <v>2015</v>
      </c>
      <c r="D155">
        <v>136</v>
      </c>
      <c r="E155">
        <v>77.725999999999999</v>
      </c>
      <c r="F155">
        <v>0.32700000000000001</v>
      </c>
      <c r="G155">
        <v>154</v>
      </c>
      <c r="H155">
        <v>222.64699999999999</v>
      </c>
      <c r="I155">
        <v>0.93700000000000006</v>
      </c>
      <c r="J155">
        <v>187</v>
      </c>
      <c r="K155">
        <v>22.870999999999999</v>
      </c>
      <c r="L155">
        <v>8.5000000000000006E-2</v>
      </c>
      <c r="M155">
        <v>234</v>
      </c>
      <c r="N155">
        <v>21.739000000000001</v>
      </c>
      <c r="O155">
        <v>6.3E-2</v>
      </c>
      <c r="P155">
        <v>17</v>
      </c>
      <c r="Q155">
        <v>527.601</v>
      </c>
      <c r="R155">
        <v>6.2030000000000003</v>
      </c>
      <c r="S155">
        <v>0</v>
      </c>
      <c r="T155">
        <v>0</v>
      </c>
      <c r="U155">
        <v>0</v>
      </c>
      <c r="V155">
        <v>235</v>
      </c>
      <c r="W155">
        <v>3.6760000000000002</v>
      </c>
      <c r="X155">
        <v>1.6E-2</v>
      </c>
      <c r="Y155">
        <v>252</v>
      </c>
      <c r="Z155">
        <v>3.35</v>
      </c>
      <c r="AA155">
        <v>3.7999999999999999E-2</v>
      </c>
      <c r="AB155">
        <v>176</v>
      </c>
      <c r="AC155">
        <v>4.4039999999999999</v>
      </c>
      <c r="AD155">
        <v>8.5000000000000006E-2</v>
      </c>
      <c r="AE155">
        <v>0</v>
      </c>
      <c r="AF155">
        <v>0</v>
      </c>
      <c r="AG155">
        <v>0</v>
      </c>
      <c r="AH155">
        <v>0</v>
      </c>
      <c r="AI155">
        <v>0</v>
      </c>
      <c r="AJ155">
        <v>0</v>
      </c>
      <c r="AK155">
        <v>139</v>
      </c>
      <c r="AL155">
        <v>0.45600000000000002</v>
      </c>
      <c r="AM155">
        <v>2.9000000000000001E-2</v>
      </c>
      <c r="AN155">
        <v>231</v>
      </c>
      <c r="AO155">
        <v>72.144000000000005</v>
      </c>
      <c r="AP155">
        <v>0.14599999999999999</v>
      </c>
      <c r="AQ155">
        <v>242</v>
      </c>
      <c r="AR155">
        <v>3.1070000000000002</v>
      </c>
      <c r="AS155">
        <v>4.8000000000000001E-2</v>
      </c>
      <c r="AT155">
        <v>0</v>
      </c>
      <c r="AU155">
        <v>0</v>
      </c>
      <c r="AV155">
        <v>0</v>
      </c>
      <c r="AW155">
        <v>240</v>
      </c>
      <c r="AX155">
        <v>8.35</v>
      </c>
      <c r="AY155">
        <v>2.1999999999999999E-2</v>
      </c>
      <c r="AZ155">
        <v>228</v>
      </c>
      <c r="BA155">
        <v>0.79100000000000004</v>
      </c>
      <c r="BB155">
        <v>1.4E-2</v>
      </c>
      <c r="BC155">
        <v>196</v>
      </c>
      <c r="BD155">
        <v>1.9890000000000001</v>
      </c>
      <c r="BE155">
        <v>1.7999999999999999E-2</v>
      </c>
      <c r="BF155">
        <v>165</v>
      </c>
      <c r="BG155">
        <v>16.637</v>
      </c>
      <c r="BH155">
        <v>0.115</v>
      </c>
      <c r="BI155">
        <v>247</v>
      </c>
      <c r="BJ155">
        <v>27.376999999999999</v>
      </c>
      <c r="BK155">
        <v>8.2000000000000003E-2</v>
      </c>
      <c r="BL155">
        <v>248</v>
      </c>
      <c r="BM155">
        <v>4.4249999999999998</v>
      </c>
      <c r="BN155">
        <v>1.9E-2</v>
      </c>
      <c r="BO155">
        <v>243</v>
      </c>
      <c r="BP155">
        <v>0.60499999999999998</v>
      </c>
      <c r="BQ155">
        <v>1.2E-2</v>
      </c>
      <c r="BR155">
        <v>233</v>
      </c>
      <c r="BS155">
        <v>81.397000000000006</v>
      </c>
      <c r="BT155">
        <v>9.8000000000000004E-2</v>
      </c>
      <c r="BU155">
        <v>240</v>
      </c>
      <c r="BV155">
        <v>1.0509999999999999</v>
      </c>
      <c r="BW155">
        <v>1.2E-2</v>
      </c>
      <c r="BX155">
        <v>229</v>
      </c>
      <c r="BY155">
        <v>1.9330000000000001</v>
      </c>
      <c r="BZ155">
        <v>2.5999999999999999E-2</v>
      </c>
      <c r="CA155">
        <v>256</v>
      </c>
      <c r="CB155">
        <v>0.13200000000000001</v>
      </c>
      <c r="CC155">
        <v>5.0000000000000001E-3</v>
      </c>
      <c r="CD155">
        <v>217</v>
      </c>
      <c r="CE155">
        <v>8.4489999999999998</v>
      </c>
      <c r="CF155">
        <v>4.2999999999999997E-2</v>
      </c>
      <c r="CG155">
        <v>248</v>
      </c>
      <c r="CH155">
        <v>16.244</v>
      </c>
      <c r="CI155">
        <v>3.6999999999999998E-2</v>
      </c>
      <c r="CJ155">
        <v>253</v>
      </c>
      <c r="CK155">
        <v>0.245</v>
      </c>
      <c r="CL155">
        <v>1.0999999999999999E-2</v>
      </c>
      <c r="CM155">
        <v>252</v>
      </c>
      <c r="CN155">
        <v>1.1970000000000001</v>
      </c>
      <c r="CO155">
        <v>2.1000000000000001E-2</v>
      </c>
      <c r="CP155">
        <v>0</v>
      </c>
      <c r="CQ155">
        <v>0</v>
      </c>
      <c r="CR155">
        <v>0</v>
      </c>
      <c r="CS155">
        <v>0</v>
      </c>
      <c r="CT155">
        <v>0</v>
      </c>
      <c r="CU155">
        <v>0</v>
      </c>
      <c r="CV155">
        <v>0</v>
      </c>
      <c r="CW155">
        <v>0</v>
      </c>
      <c r="CX155">
        <v>0</v>
      </c>
      <c r="CY155">
        <v>195</v>
      </c>
      <c r="CZ155">
        <v>8.6199999999999992</v>
      </c>
      <c r="DA155">
        <v>0.129</v>
      </c>
      <c r="DB155">
        <v>189</v>
      </c>
      <c r="DC155">
        <v>16.574999999999999</v>
      </c>
      <c r="DD155">
        <v>0.10100000000000001</v>
      </c>
      <c r="DE155">
        <v>251</v>
      </c>
      <c r="DF155">
        <v>0.41299999999999998</v>
      </c>
      <c r="DG155">
        <v>5.0000000000000001E-3</v>
      </c>
    </row>
    <row r="156" spans="1:111" x14ac:dyDescent="0.25">
      <c r="A156">
        <v>2015.5419999999999</v>
      </c>
      <c r="B156">
        <v>7</v>
      </c>
      <c r="C156">
        <v>2015</v>
      </c>
      <c r="D156">
        <v>209</v>
      </c>
      <c r="E156">
        <v>78.168999999999997</v>
      </c>
      <c r="F156">
        <v>0.30599999999999999</v>
      </c>
      <c r="G156">
        <v>242</v>
      </c>
      <c r="H156">
        <v>223.91800000000001</v>
      </c>
      <c r="I156">
        <v>0.61199999999999999</v>
      </c>
      <c r="J156">
        <v>205</v>
      </c>
      <c r="K156">
        <v>23.015000000000001</v>
      </c>
      <c r="L156">
        <v>7.0999999999999994E-2</v>
      </c>
      <c r="M156">
        <v>244</v>
      </c>
      <c r="N156">
        <v>21.873000000000001</v>
      </c>
      <c r="O156">
        <v>4.3999999999999997E-2</v>
      </c>
      <c r="P156">
        <v>115</v>
      </c>
      <c r="Q156">
        <v>527.97900000000004</v>
      </c>
      <c r="R156">
        <v>5.2869999999999999</v>
      </c>
      <c r="S156">
        <v>0</v>
      </c>
      <c r="T156">
        <v>0</v>
      </c>
      <c r="U156">
        <v>0</v>
      </c>
      <c r="V156">
        <v>293</v>
      </c>
      <c r="W156">
        <v>3.6739999999999999</v>
      </c>
      <c r="X156">
        <v>1.6E-2</v>
      </c>
      <c r="Y156">
        <v>292</v>
      </c>
      <c r="Z156">
        <v>3.3490000000000002</v>
      </c>
      <c r="AA156">
        <v>3.4000000000000002E-2</v>
      </c>
      <c r="AB156">
        <v>243</v>
      </c>
      <c r="AC156">
        <v>4.5659999999999998</v>
      </c>
      <c r="AD156">
        <v>5.8999999999999997E-2</v>
      </c>
      <c r="AE156">
        <v>0</v>
      </c>
      <c r="AF156">
        <v>0</v>
      </c>
      <c r="AG156">
        <v>0</v>
      </c>
      <c r="AH156">
        <v>0</v>
      </c>
      <c r="AI156">
        <v>0</v>
      </c>
      <c r="AJ156">
        <v>0</v>
      </c>
      <c r="AK156">
        <v>199</v>
      </c>
      <c r="AL156">
        <v>0.51300000000000001</v>
      </c>
      <c r="AM156">
        <v>0.02</v>
      </c>
      <c r="AN156">
        <v>255</v>
      </c>
      <c r="AO156">
        <v>72.102999999999994</v>
      </c>
      <c r="AP156">
        <v>0.128</v>
      </c>
      <c r="AQ156">
        <v>300</v>
      </c>
      <c r="AR156">
        <v>3.0910000000000002</v>
      </c>
      <c r="AS156">
        <v>4.7E-2</v>
      </c>
      <c r="AT156">
        <v>0</v>
      </c>
      <c r="AU156">
        <v>0</v>
      </c>
      <c r="AV156">
        <v>0</v>
      </c>
      <c r="AW156">
        <v>287</v>
      </c>
      <c r="AX156">
        <v>8.3689999999999998</v>
      </c>
      <c r="AY156">
        <v>2.4E-2</v>
      </c>
      <c r="AZ156">
        <v>266</v>
      </c>
      <c r="BA156">
        <v>0.80500000000000005</v>
      </c>
      <c r="BB156">
        <v>1.2999999999999999E-2</v>
      </c>
      <c r="BC156">
        <v>178</v>
      </c>
      <c r="BD156">
        <v>1.9970000000000001</v>
      </c>
      <c r="BE156">
        <v>0.02</v>
      </c>
      <c r="BF156">
        <v>234</v>
      </c>
      <c r="BG156">
        <v>16.867999999999999</v>
      </c>
      <c r="BH156">
        <v>9.5000000000000001E-2</v>
      </c>
      <c r="BI156">
        <v>272</v>
      </c>
      <c r="BJ156">
        <v>27.481999999999999</v>
      </c>
      <c r="BK156">
        <v>9.0999999999999998E-2</v>
      </c>
      <c r="BL156">
        <v>282</v>
      </c>
      <c r="BM156">
        <v>4.431</v>
      </c>
      <c r="BN156">
        <v>1.9E-2</v>
      </c>
      <c r="BO156">
        <v>292</v>
      </c>
      <c r="BP156">
        <v>0.61199999999999999</v>
      </c>
      <c r="BQ156">
        <v>1.0999999999999999E-2</v>
      </c>
      <c r="BR156">
        <v>206</v>
      </c>
      <c r="BS156">
        <v>81.510000000000005</v>
      </c>
      <c r="BT156">
        <v>9.2999999999999999E-2</v>
      </c>
      <c r="BU156">
        <v>293</v>
      </c>
      <c r="BV156">
        <v>1.0529999999999999</v>
      </c>
      <c r="BW156">
        <v>1.2E-2</v>
      </c>
      <c r="BX156">
        <v>265</v>
      </c>
      <c r="BY156">
        <v>1.966</v>
      </c>
      <c r="BZ156">
        <v>2.3E-2</v>
      </c>
      <c r="CA156">
        <v>288</v>
      </c>
      <c r="CB156">
        <v>0.13500000000000001</v>
      </c>
      <c r="CC156">
        <v>4.0000000000000001E-3</v>
      </c>
      <c r="CD156">
        <v>291</v>
      </c>
      <c r="CE156">
        <v>8.4659999999999993</v>
      </c>
      <c r="CF156">
        <v>3.6999999999999998E-2</v>
      </c>
      <c r="CG156">
        <v>294</v>
      </c>
      <c r="CH156">
        <v>16.268999999999998</v>
      </c>
      <c r="CI156">
        <v>3.2000000000000001E-2</v>
      </c>
      <c r="CJ156">
        <v>294</v>
      </c>
      <c r="CK156">
        <v>0.248</v>
      </c>
      <c r="CL156">
        <v>0.01</v>
      </c>
      <c r="CM156">
        <v>252</v>
      </c>
      <c r="CN156">
        <v>1.208</v>
      </c>
      <c r="CO156">
        <v>0.02</v>
      </c>
      <c r="CP156">
        <v>0</v>
      </c>
      <c r="CQ156">
        <v>0</v>
      </c>
      <c r="CR156">
        <v>0</v>
      </c>
      <c r="CS156">
        <v>0</v>
      </c>
      <c r="CT156">
        <v>0</v>
      </c>
      <c r="CU156">
        <v>0</v>
      </c>
      <c r="CV156">
        <v>0</v>
      </c>
      <c r="CW156">
        <v>0</v>
      </c>
      <c r="CX156">
        <v>0</v>
      </c>
      <c r="CY156">
        <v>227</v>
      </c>
      <c r="CZ156">
        <v>8.9309999999999992</v>
      </c>
      <c r="DA156">
        <v>0.104</v>
      </c>
      <c r="DB156">
        <v>240</v>
      </c>
      <c r="DC156">
        <v>16.733000000000001</v>
      </c>
      <c r="DD156">
        <v>0.10199999999999999</v>
      </c>
      <c r="DE156">
        <v>300</v>
      </c>
      <c r="DF156">
        <v>0.41</v>
      </c>
      <c r="DG156">
        <v>4.0000000000000001E-3</v>
      </c>
    </row>
    <row r="157" spans="1:111" x14ac:dyDescent="0.25">
      <c r="A157">
        <v>2015.625</v>
      </c>
      <c r="B157">
        <v>8</v>
      </c>
      <c r="C157">
        <v>2015</v>
      </c>
      <c r="D157">
        <v>202</v>
      </c>
      <c r="E157">
        <v>78.727000000000004</v>
      </c>
      <c r="F157">
        <v>0.29599999999999999</v>
      </c>
      <c r="G157">
        <v>224</v>
      </c>
      <c r="H157">
        <v>224.67699999999999</v>
      </c>
      <c r="I157">
        <v>0.66800000000000004</v>
      </c>
      <c r="J157">
        <v>43</v>
      </c>
      <c r="K157">
        <v>23.047999999999998</v>
      </c>
      <c r="L157">
        <v>7.5999999999999998E-2</v>
      </c>
      <c r="M157">
        <v>250</v>
      </c>
      <c r="N157">
        <v>21.901</v>
      </c>
      <c r="O157">
        <v>5.1999999999999998E-2</v>
      </c>
      <c r="P157">
        <v>90</v>
      </c>
      <c r="Q157">
        <v>528.25199999999995</v>
      </c>
      <c r="R157">
        <v>3.8479999999999999</v>
      </c>
      <c r="S157">
        <v>0</v>
      </c>
      <c r="T157">
        <v>0</v>
      </c>
      <c r="U157">
        <v>0</v>
      </c>
      <c r="V157">
        <v>76</v>
      </c>
      <c r="W157">
        <v>3.6659999999999999</v>
      </c>
      <c r="X157">
        <v>1.7999999999999999E-2</v>
      </c>
      <c r="Y157">
        <v>254</v>
      </c>
      <c r="Z157">
        <v>3.35</v>
      </c>
      <c r="AA157">
        <v>3.5999999999999997E-2</v>
      </c>
      <c r="AB157">
        <v>229</v>
      </c>
      <c r="AC157">
        <v>4.6669999999999998</v>
      </c>
      <c r="AD157">
        <v>5.3999999999999999E-2</v>
      </c>
      <c r="AE157">
        <v>0</v>
      </c>
      <c r="AF157">
        <v>0</v>
      </c>
      <c r="AG157">
        <v>0</v>
      </c>
      <c r="AH157">
        <v>0</v>
      </c>
      <c r="AI157">
        <v>0</v>
      </c>
      <c r="AJ157">
        <v>0</v>
      </c>
      <c r="AK157">
        <v>197</v>
      </c>
      <c r="AL157">
        <v>0.53600000000000003</v>
      </c>
      <c r="AM157">
        <v>1.2E-2</v>
      </c>
      <c r="AN157">
        <v>27</v>
      </c>
      <c r="AO157">
        <v>72.067999999999998</v>
      </c>
      <c r="AP157">
        <v>0.121</v>
      </c>
      <c r="AQ157">
        <v>255</v>
      </c>
      <c r="AR157">
        <v>3.077</v>
      </c>
      <c r="AS157">
        <v>4.8000000000000001E-2</v>
      </c>
      <c r="AT157">
        <v>0</v>
      </c>
      <c r="AU157">
        <v>0</v>
      </c>
      <c r="AV157">
        <v>0</v>
      </c>
      <c r="AW157">
        <v>245</v>
      </c>
      <c r="AX157">
        <v>8.4</v>
      </c>
      <c r="AY157">
        <v>2.3E-2</v>
      </c>
      <c r="AZ157">
        <v>222</v>
      </c>
      <c r="BA157">
        <v>0.81599999999999995</v>
      </c>
      <c r="BB157">
        <v>1.4999999999999999E-2</v>
      </c>
      <c r="BC157">
        <v>239</v>
      </c>
      <c r="BD157">
        <v>2.0030000000000001</v>
      </c>
      <c r="BE157">
        <v>1.7000000000000001E-2</v>
      </c>
      <c r="BF157">
        <v>207</v>
      </c>
      <c r="BG157">
        <v>17.084</v>
      </c>
      <c r="BH157">
        <v>0.112</v>
      </c>
      <c r="BI157">
        <v>240</v>
      </c>
      <c r="BJ157">
        <v>27.577999999999999</v>
      </c>
      <c r="BK157">
        <v>9.7000000000000003E-2</v>
      </c>
      <c r="BL157">
        <v>255</v>
      </c>
      <c r="BM157">
        <v>4.4400000000000004</v>
      </c>
      <c r="BN157">
        <v>1.9E-2</v>
      </c>
      <c r="BO157">
        <v>260</v>
      </c>
      <c r="BP157">
        <v>0.61299999999999999</v>
      </c>
      <c r="BQ157">
        <v>1.2E-2</v>
      </c>
      <c r="BR157">
        <v>241</v>
      </c>
      <c r="BS157">
        <v>81.593999999999994</v>
      </c>
      <c r="BT157">
        <v>8.3000000000000004E-2</v>
      </c>
      <c r="BU157">
        <v>261</v>
      </c>
      <c r="BV157">
        <v>1.0629999999999999</v>
      </c>
      <c r="BW157">
        <v>1.2E-2</v>
      </c>
      <c r="BX157">
        <v>249</v>
      </c>
      <c r="BY157">
        <v>1.9850000000000001</v>
      </c>
      <c r="BZ157">
        <v>2.5999999999999999E-2</v>
      </c>
      <c r="CA157">
        <v>254</v>
      </c>
      <c r="CB157">
        <v>0.13600000000000001</v>
      </c>
      <c r="CC157">
        <v>5.0000000000000001E-3</v>
      </c>
      <c r="CD157">
        <v>247</v>
      </c>
      <c r="CE157">
        <v>8.4749999999999996</v>
      </c>
      <c r="CF157">
        <v>4.1000000000000002E-2</v>
      </c>
      <c r="CG157">
        <v>27</v>
      </c>
      <c r="CH157">
        <v>16.268000000000001</v>
      </c>
      <c r="CI157">
        <v>3.4000000000000002E-2</v>
      </c>
      <c r="CJ157">
        <v>259</v>
      </c>
      <c r="CK157">
        <v>0.25</v>
      </c>
      <c r="CL157">
        <v>0.01</v>
      </c>
      <c r="CM157">
        <v>256</v>
      </c>
      <c r="CN157">
        <v>1.2210000000000001</v>
      </c>
      <c r="CO157">
        <v>2.1000000000000001E-2</v>
      </c>
      <c r="CP157">
        <v>0</v>
      </c>
      <c r="CQ157">
        <v>0</v>
      </c>
      <c r="CR157">
        <v>0</v>
      </c>
      <c r="CS157">
        <v>0</v>
      </c>
      <c r="CT157">
        <v>0</v>
      </c>
      <c r="CU157">
        <v>0</v>
      </c>
      <c r="CV157">
        <v>0</v>
      </c>
      <c r="CW157">
        <v>0</v>
      </c>
      <c r="CX157">
        <v>0</v>
      </c>
      <c r="CY157">
        <v>215</v>
      </c>
      <c r="CZ157">
        <v>9.1129999999999995</v>
      </c>
      <c r="DA157">
        <v>0.11600000000000001</v>
      </c>
      <c r="DB157">
        <v>218</v>
      </c>
      <c r="DC157">
        <v>16.861999999999998</v>
      </c>
      <c r="DD157">
        <v>0.10100000000000001</v>
      </c>
      <c r="DE157">
        <v>251</v>
      </c>
      <c r="DF157">
        <v>0.41</v>
      </c>
      <c r="DG157">
        <v>5.0000000000000001E-3</v>
      </c>
    </row>
    <row r="158" spans="1:111" x14ac:dyDescent="0.25">
      <c r="A158">
        <v>2015.7080000000001</v>
      </c>
      <c r="B158">
        <v>9</v>
      </c>
      <c r="C158">
        <v>2015</v>
      </c>
      <c r="D158">
        <v>114</v>
      </c>
      <c r="E158">
        <v>79.647999999999996</v>
      </c>
      <c r="F158">
        <v>0.23699999999999999</v>
      </c>
      <c r="G158">
        <v>139</v>
      </c>
      <c r="H158">
        <v>225.51400000000001</v>
      </c>
      <c r="I158">
        <v>0.52700000000000002</v>
      </c>
      <c r="J158">
        <v>112</v>
      </c>
      <c r="K158">
        <v>23.202000000000002</v>
      </c>
      <c r="L158">
        <v>6.8000000000000005E-2</v>
      </c>
      <c r="M158">
        <v>161</v>
      </c>
      <c r="N158">
        <v>21.946999999999999</v>
      </c>
      <c r="O158">
        <v>4.4999999999999998E-2</v>
      </c>
      <c r="P158">
        <v>35</v>
      </c>
      <c r="Q158">
        <v>523.91099999999994</v>
      </c>
      <c r="R158">
        <v>4.8949999999999996</v>
      </c>
      <c r="S158">
        <v>0</v>
      </c>
      <c r="T158">
        <v>0</v>
      </c>
      <c r="U158">
        <v>0</v>
      </c>
      <c r="V158">
        <v>171</v>
      </c>
      <c r="W158">
        <v>3.6589999999999998</v>
      </c>
      <c r="X158">
        <v>1.4999999999999999E-2</v>
      </c>
      <c r="Y158">
        <v>191</v>
      </c>
      <c r="Z158">
        <v>3.3570000000000002</v>
      </c>
      <c r="AA158">
        <v>3.3000000000000002E-2</v>
      </c>
      <c r="AB158">
        <v>147</v>
      </c>
      <c r="AC158">
        <v>4.6859999999999999</v>
      </c>
      <c r="AD158">
        <v>4.7E-2</v>
      </c>
      <c r="AE158">
        <v>0</v>
      </c>
      <c r="AF158">
        <v>0</v>
      </c>
      <c r="AG158">
        <v>0</v>
      </c>
      <c r="AH158">
        <v>0</v>
      </c>
      <c r="AI158">
        <v>0</v>
      </c>
      <c r="AJ158">
        <v>0</v>
      </c>
      <c r="AK158">
        <v>127</v>
      </c>
      <c r="AL158">
        <v>0.47399999999999998</v>
      </c>
      <c r="AM158">
        <v>2.1999999999999999E-2</v>
      </c>
      <c r="AN158">
        <v>139</v>
      </c>
      <c r="AO158">
        <v>71.991</v>
      </c>
      <c r="AP158">
        <v>7.9000000000000001E-2</v>
      </c>
      <c r="AQ158">
        <v>186</v>
      </c>
      <c r="AR158">
        <v>3.008</v>
      </c>
      <c r="AS158">
        <v>5.0999999999999997E-2</v>
      </c>
      <c r="AT158">
        <v>0</v>
      </c>
      <c r="AU158">
        <v>0</v>
      </c>
      <c r="AV158">
        <v>0</v>
      </c>
      <c r="AW158">
        <v>167</v>
      </c>
      <c r="AX158">
        <v>8.4429999999999996</v>
      </c>
      <c r="AY158">
        <v>1.9E-2</v>
      </c>
      <c r="AZ158">
        <v>159</v>
      </c>
      <c r="BA158">
        <v>0.82599999999999996</v>
      </c>
      <c r="BB158">
        <v>1.2999999999999999E-2</v>
      </c>
      <c r="BC158">
        <v>154</v>
      </c>
      <c r="BD158">
        <v>2.0089999999999999</v>
      </c>
      <c r="BE158">
        <v>1.7000000000000001E-2</v>
      </c>
      <c r="BF158">
        <v>132</v>
      </c>
      <c r="BG158">
        <v>17.422000000000001</v>
      </c>
      <c r="BH158">
        <v>0.08</v>
      </c>
      <c r="BI158">
        <v>177</v>
      </c>
      <c r="BJ158">
        <v>27.681999999999999</v>
      </c>
      <c r="BK158">
        <v>7.8E-2</v>
      </c>
      <c r="BL158">
        <v>185</v>
      </c>
      <c r="BM158">
        <v>4.4480000000000004</v>
      </c>
      <c r="BN158">
        <v>1.7000000000000001E-2</v>
      </c>
      <c r="BO158">
        <v>191</v>
      </c>
      <c r="BP158">
        <v>0.61499999999999999</v>
      </c>
      <c r="BQ158">
        <v>8.9999999999999993E-3</v>
      </c>
      <c r="BR158">
        <v>141</v>
      </c>
      <c r="BS158">
        <v>81.668000000000006</v>
      </c>
      <c r="BT158">
        <v>0.08</v>
      </c>
      <c r="BU158">
        <v>167</v>
      </c>
      <c r="BV158">
        <v>1.079</v>
      </c>
      <c r="BW158">
        <v>0.01</v>
      </c>
      <c r="BX158">
        <v>160</v>
      </c>
      <c r="BY158">
        <v>2.0150000000000001</v>
      </c>
      <c r="BZ158">
        <v>2.4E-2</v>
      </c>
      <c r="CA158">
        <v>181</v>
      </c>
      <c r="CB158">
        <v>0.13900000000000001</v>
      </c>
      <c r="CC158">
        <v>4.0000000000000001E-3</v>
      </c>
      <c r="CD158">
        <v>165</v>
      </c>
      <c r="CE158">
        <v>8.4789999999999992</v>
      </c>
      <c r="CF158">
        <v>3.5999999999999997E-2</v>
      </c>
      <c r="CG158">
        <v>187</v>
      </c>
      <c r="CH158">
        <v>16.266999999999999</v>
      </c>
      <c r="CI158">
        <v>3.3000000000000002E-2</v>
      </c>
      <c r="CJ158">
        <v>181</v>
      </c>
      <c r="CK158">
        <v>0.249</v>
      </c>
      <c r="CL158">
        <v>8.0000000000000002E-3</v>
      </c>
      <c r="CM158">
        <v>183</v>
      </c>
      <c r="CN158">
        <v>1.2370000000000001</v>
      </c>
      <c r="CO158">
        <v>2.1000000000000001E-2</v>
      </c>
      <c r="CP158">
        <v>0</v>
      </c>
      <c r="CQ158">
        <v>0</v>
      </c>
      <c r="CR158">
        <v>0</v>
      </c>
      <c r="CS158">
        <v>0</v>
      </c>
      <c r="CT158">
        <v>0</v>
      </c>
      <c r="CU158">
        <v>0</v>
      </c>
      <c r="CV158">
        <v>0</v>
      </c>
      <c r="CW158">
        <v>0</v>
      </c>
      <c r="CX158">
        <v>0</v>
      </c>
      <c r="CY158">
        <v>137</v>
      </c>
      <c r="CZ158">
        <v>9.2799999999999994</v>
      </c>
      <c r="DA158">
        <v>0.105</v>
      </c>
      <c r="DB158">
        <v>140</v>
      </c>
      <c r="DC158">
        <v>17.079999999999998</v>
      </c>
      <c r="DD158">
        <v>0.09</v>
      </c>
      <c r="DE158">
        <v>196</v>
      </c>
      <c r="DF158">
        <v>0.40799999999999997</v>
      </c>
      <c r="DG158">
        <v>4.0000000000000001E-3</v>
      </c>
    </row>
    <row r="159" spans="1:111" x14ac:dyDescent="0.25">
      <c r="A159">
        <v>2015.7919999999999</v>
      </c>
      <c r="B159">
        <v>10</v>
      </c>
      <c r="C159">
        <v>2015</v>
      </c>
      <c r="D159">
        <v>198</v>
      </c>
      <c r="E159">
        <v>79.876000000000005</v>
      </c>
      <c r="F159">
        <v>0.214</v>
      </c>
      <c r="G159">
        <v>245</v>
      </c>
      <c r="H159">
        <v>225.71600000000001</v>
      </c>
      <c r="I159">
        <v>0.47699999999999998</v>
      </c>
      <c r="J159">
        <v>242</v>
      </c>
      <c r="K159">
        <v>23.167999999999999</v>
      </c>
      <c r="L159">
        <v>6.2E-2</v>
      </c>
      <c r="M159">
        <v>277</v>
      </c>
      <c r="N159">
        <v>21.946999999999999</v>
      </c>
      <c r="O159">
        <v>4.1000000000000002E-2</v>
      </c>
      <c r="P159">
        <v>71</v>
      </c>
      <c r="Q159">
        <v>527.67700000000002</v>
      </c>
      <c r="R159">
        <v>4.4029999999999996</v>
      </c>
      <c r="S159">
        <v>0</v>
      </c>
      <c r="T159">
        <v>0</v>
      </c>
      <c r="U159">
        <v>0</v>
      </c>
      <c r="V159">
        <v>279</v>
      </c>
      <c r="W159">
        <v>3.6509999999999998</v>
      </c>
      <c r="X159">
        <v>1.2999999999999999E-2</v>
      </c>
      <c r="Y159">
        <v>290</v>
      </c>
      <c r="Z159">
        <v>3.3530000000000002</v>
      </c>
      <c r="AA159">
        <v>3.4000000000000002E-2</v>
      </c>
      <c r="AB159">
        <v>268</v>
      </c>
      <c r="AC159">
        <v>4.6689999999999996</v>
      </c>
      <c r="AD159">
        <v>4.2999999999999997E-2</v>
      </c>
      <c r="AE159">
        <v>0</v>
      </c>
      <c r="AF159">
        <v>0</v>
      </c>
      <c r="AG159">
        <v>0</v>
      </c>
      <c r="AH159">
        <v>0</v>
      </c>
      <c r="AI159">
        <v>0</v>
      </c>
      <c r="AJ159">
        <v>0</v>
      </c>
      <c r="AK159">
        <v>190</v>
      </c>
      <c r="AL159">
        <v>0.42899999999999999</v>
      </c>
      <c r="AM159">
        <v>2.3E-2</v>
      </c>
      <c r="AN159">
        <v>279</v>
      </c>
      <c r="AO159">
        <v>71.938000000000002</v>
      </c>
      <c r="AP159">
        <v>9.7000000000000003E-2</v>
      </c>
      <c r="AQ159">
        <v>294</v>
      </c>
      <c r="AR159">
        <v>2.996</v>
      </c>
      <c r="AS159">
        <v>4.8000000000000001E-2</v>
      </c>
      <c r="AT159">
        <v>0</v>
      </c>
      <c r="AU159">
        <v>0</v>
      </c>
      <c r="AV159">
        <v>0</v>
      </c>
      <c r="AW159">
        <v>277</v>
      </c>
      <c r="AX159">
        <v>8.4529999999999994</v>
      </c>
      <c r="AY159">
        <v>2.1000000000000001E-2</v>
      </c>
      <c r="AZ159">
        <v>264</v>
      </c>
      <c r="BA159">
        <v>0.82899999999999996</v>
      </c>
      <c r="BB159">
        <v>1.2E-2</v>
      </c>
      <c r="BC159">
        <v>260</v>
      </c>
      <c r="BD159">
        <v>2.0089999999999999</v>
      </c>
      <c r="BE159">
        <v>1.7000000000000001E-2</v>
      </c>
      <c r="BF159">
        <v>223</v>
      </c>
      <c r="BG159">
        <v>17.501999999999999</v>
      </c>
      <c r="BH159">
        <v>8.1000000000000003E-2</v>
      </c>
      <c r="BI159">
        <v>281</v>
      </c>
      <c r="BJ159">
        <v>27.704000000000001</v>
      </c>
      <c r="BK159">
        <v>7.4999999999999997E-2</v>
      </c>
      <c r="BL159">
        <v>291</v>
      </c>
      <c r="BM159">
        <v>4.4509999999999996</v>
      </c>
      <c r="BN159">
        <v>1.7000000000000001E-2</v>
      </c>
      <c r="BO159">
        <v>289</v>
      </c>
      <c r="BP159">
        <v>0.61499999999999999</v>
      </c>
      <c r="BQ159">
        <v>8.9999999999999993E-3</v>
      </c>
      <c r="BR159">
        <v>285</v>
      </c>
      <c r="BS159">
        <v>81.686999999999998</v>
      </c>
      <c r="BT159">
        <v>7.1999999999999995E-2</v>
      </c>
      <c r="BU159">
        <v>279</v>
      </c>
      <c r="BV159">
        <v>1.081</v>
      </c>
      <c r="BW159">
        <v>0.01</v>
      </c>
      <c r="BX159">
        <v>264</v>
      </c>
      <c r="BY159">
        <v>2.0270000000000001</v>
      </c>
      <c r="BZ159">
        <v>2.1000000000000001E-2</v>
      </c>
      <c r="CA159">
        <v>292</v>
      </c>
      <c r="CB159">
        <v>0.13800000000000001</v>
      </c>
      <c r="CC159">
        <v>4.0000000000000001E-3</v>
      </c>
      <c r="CD159">
        <v>289</v>
      </c>
      <c r="CE159">
        <v>8.4809999999999999</v>
      </c>
      <c r="CF159">
        <v>3.5999999999999997E-2</v>
      </c>
      <c r="CG159">
        <v>287</v>
      </c>
      <c r="CH159">
        <v>16.262</v>
      </c>
      <c r="CI159">
        <v>3.3000000000000002E-2</v>
      </c>
      <c r="CJ159">
        <v>293</v>
      </c>
      <c r="CK159">
        <v>0.248</v>
      </c>
      <c r="CL159">
        <v>8.9999999999999993E-3</v>
      </c>
      <c r="CM159">
        <v>289</v>
      </c>
      <c r="CN159">
        <v>1.2470000000000001</v>
      </c>
      <c r="CO159">
        <v>1.7999999999999999E-2</v>
      </c>
      <c r="CP159">
        <v>0</v>
      </c>
      <c r="CQ159">
        <v>0</v>
      </c>
      <c r="CR159">
        <v>0</v>
      </c>
      <c r="CS159">
        <v>0</v>
      </c>
      <c r="CT159">
        <v>0</v>
      </c>
      <c r="CU159">
        <v>0</v>
      </c>
      <c r="CV159">
        <v>0</v>
      </c>
      <c r="CW159">
        <v>0</v>
      </c>
      <c r="CX159">
        <v>0</v>
      </c>
      <c r="CY159">
        <v>243</v>
      </c>
      <c r="CZ159">
        <v>9.3330000000000002</v>
      </c>
      <c r="DA159">
        <v>0.1</v>
      </c>
      <c r="DB159">
        <v>237</v>
      </c>
      <c r="DC159">
        <v>17.152000000000001</v>
      </c>
      <c r="DD159">
        <v>8.5999999999999993E-2</v>
      </c>
      <c r="DE159">
        <v>291</v>
      </c>
      <c r="DF159">
        <v>0.40799999999999997</v>
      </c>
      <c r="DG159">
        <v>4.0000000000000001E-3</v>
      </c>
    </row>
    <row r="160" spans="1:111" x14ac:dyDescent="0.25">
      <c r="A160">
        <v>2015.875</v>
      </c>
      <c r="B160">
        <v>11</v>
      </c>
      <c r="C160">
        <v>2015</v>
      </c>
      <c r="D160">
        <v>244</v>
      </c>
      <c r="E160">
        <v>80.194999999999993</v>
      </c>
      <c r="F160">
        <v>0.21099999999999999</v>
      </c>
      <c r="G160">
        <v>272</v>
      </c>
      <c r="H160">
        <v>225.7</v>
      </c>
      <c r="I160">
        <v>0.47599999999999998</v>
      </c>
      <c r="J160">
        <v>270</v>
      </c>
      <c r="K160">
        <v>23.088999999999999</v>
      </c>
      <c r="L160">
        <v>5.7000000000000002E-2</v>
      </c>
      <c r="M160">
        <v>279</v>
      </c>
      <c r="N160">
        <v>21.922999999999998</v>
      </c>
      <c r="O160">
        <v>3.6999999999999998E-2</v>
      </c>
      <c r="P160">
        <v>128</v>
      </c>
      <c r="Q160">
        <v>521.16200000000003</v>
      </c>
      <c r="R160">
        <v>4.5309999999999997</v>
      </c>
      <c r="S160">
        <v>0</v>
      </c>
      <c r="T160">
        <v>0</v>
      </c>
      <c r="U160">
        <v>0</v>
      </c>
      <c r="V160">
        <v>279</v>
      </c>
      <c r="W160">
        <v>3.6379999999999999</v>
      </c>
      <c r="X160">
        <v>1.4999999999999999E-2</v>
      </c>
      <c r="Y160">
        <v>274</v>
      </c>
      <c r="Z160">
        <v>3.3580000000000001</v>
      </c>
      <c r="AA160">
        <v>3.5999999999999997E-2</v>
      </c>
      <c r="AB160">
        <v>276</v>
      </c>
      <c r="AC160">
        <v>4.5529999999999999</v>
      </c>
      <c r="AD160">
        <v>6.7000000000000004E-2</v>
      </c>
      <c r="AE160">
        <v>0</v>
      </c>
      <c r="AF160">
        <v>0</v>
      </c>
      <c r="AG160">
        <v>0</v>
      </c>
      <c r="AH160">
        <v>0</v>
      </c>
      <c r="AI160">
        <v>0</v>
      </c>
      <c r="AJ160">
        <v>0</v>
      </c>
      <c r="AK160">
        <v>223</v>
      </c>
      <c r="AL160">
        <v>0.33900000000000002</v>
      </c>
      <c r="AM160">
        <v>2.9000000000000001E-2</v>
      </c>
      <c r="AN160">
        <v>278</v>
      </c>
      <c r="AO160">
        <v>71.867000000000004</v>
      </c>
      <c r="AP160">
        <v>0.1</v>
      </c>
      <c r="AQ160">
        <v>280</v>
      </c>
      <c r="AR160">
        <v>2.9529999999999998</v>
      </c>
      <c r="AS160">
        <v>0.06</v>
      </c>
      <c r="AT160">
        <v>0</v>
      </c>
      <c r="AU160">
        <v>0</v>
      </c>
      <c r="AV160">
        <v>0</v>
      </c>
      <c r="AW160">
        <v>276</v>
      </c>
      <c r="AX160">
        <v>8.4760000000000009</v>
      </c>
      <c r="AY160">
        <v>2.4E-2</v>
      </c>
      <c r="AZ160">
        <v>273</v>
      </c>
      <c r="BA160">
        <v>0.82499999999999996</v>
      </c>
      <c r="BB160">
        <v>1.2999999999999999E-2</v>
      </c>
      <c r="BC160">
        <v>281</v>
      </c>
      <c r="BD160">
        <v>2.0169999999999999</v>
      </c>
      <c r="BE160">
        <v>1.4999999999999999E-2</v>
      </c>
      <c r="BF160">
        <v>250</v>
      </c>
      <c r="BG160">
        <v>17.638000000000002</v>
      </c>
      <c r="BH160">
        <v>0.08</v>
      </c>
      <c r="BI160">
        <v>275</v>
      </c>
      <c r="BJ160">
        <v>27.757999999999999</v>
      </c>
      <c r="BK160">
        <v>8.2000000000000003E-2</v>
      </c>
      <c r="BL160">
        <v>278</v>
      </c>
      <c r="BM160">
        <v>4.4550000000000001</v>
      </c>
      <c r="BN160">
        <v>1.9E-2</v>
      </c>
      <c r="BO160">
        <v>272</v>
      </c>
      <c r="BP160">
        <v>0.61599999999999999</v>
      </c>
      <c r="BQ160">
        <v>0.01</v>
      </c>
      <c r="BR160">
        <v>273</v>
      </c>
      <c r="BS160">
        <v>81.731999999999999</v>
      </c>
      <c r="BT160">
        <v>7.0000000000000007E-2</v>
      </c>
      <c r="BU160">
        <v>270</v>
      </c>
      <c r="BV160">
        <v>1.083</v>
      </c>
      <c r="BW160">
        <v>1.0999999999999999E-2</v>
      </c>
      <c r="BX160">
        <v>278</v>
      </c>
      <c r="BY160">
        <v>2.028</v>
      </c>
      <c r="BZ160">
        <v>2.1000000000000001E-2</v>
      </c>
      <c r="CA160">
        <v>281</v>
      </c>
      <c r="CB160">
        <v>0.13800000000000001</v>
      </c>
      <c r="CC160">
        <v>4.0000000000000001E-3</v>
      </c>
      <c r="CD160">
        <v>279</v>
      </c>
      <c r="CE160">
        <v>8.4809999999999999</v>
      </c>
      <c r="CF160">
        <v>3.5999999999999997E-2</v>
      </c>
      <c r="CG160">
        <v>280</v>
      </c>
      <c r="CH160">
        <v>16.260000000000002</v>
      </c>
      <c r="CI160">
        <v>3.6999999999999998E-2</v>
      </c>
      <c r="CJ160">
        <v>282</v>
      </c>
      <c r="CK160">
        <v>0.248</v>
      </c>
      <c r="CL160">
        <v>0.01</v>
      </c>
      <c r="CM160">
        <v>280</v>
      </c>
      <c r="CN160">
        <v>1.256</v>
      </c>
      <c r="CO160">
        <v>1.7999999999999999E-2</v>
      </c>
      <c r="CP160">
        <v>0</v>
      </c>
      <c r="CQ160">
        <v>0</v>
      </c>
      <c r="CR160">
        <v>0</v>
      </c>
      <c r="CS160">
        <v>0</v>
      </c>
      <c r="CT160">
        <v>0</v>
      </c>
      <c r="CU160">
        <v>0</v>
      </c>
      <c r="CV160">
        <v>0</v>
      </c>
      <c r="CW160">
        <v>0</v>
      </c>
      <c r="CX160">
        <v>0</v>
      </c>
      <c r="CY160">
        <v>262</v>
      </c>
      <c r="CZ160">
        <v>9.4350000000000005</v>
      </c>
      <c r="DA160">
        <v>0.112</v>
      </c>
      <c r="DB160">
        <v>262</v>
      </c>
      <c r="DC160">
        <v>17.224</v>
      </c>
      <c r="DD160">
        <v>8.5000000000000006E-2</v>
      </c>
      <c r="DE160">
        <v>280</v>
      </c>
      <c r="DF160">
        <v>0.40799999999999997</v>
      </c>
      <c r="DG160">
        <v>4.0000000000000001E-3</v>
      </c>
    </row>
    <row r="161" spans="1:111" x14ac:dyDescent="0.25">
      <c r="A161">
        <v>2015.9580000000001</v>
      </c>
      <c r="B161">
        <v>12</v>
      </c>
      <c r="C161">
        <v>2015</v>
      </c>
      <c r="D161">
        <v>234</v>
      </c>
      <c r="E161">
        <v>80.349000000000004</v>
      </c>
      <c r="F161">
        <v>0.21299999999999999</v>
      </c>
      <c r="G161">
        <v>263</v>
      </c>
      <c r="H161">
        <v>225.30500000000001</v>
      </c>
      <c r="I161">
        <v>0.46400000000000002</v>
      </c>
      <c r="J161">
        <v>259</v>
      </c>
      <c r="K161">
        <v>23.013999999999999</v>
      </c>
      <c r="L161">
        <v>5.2999999999999999E-2</v>
      </c>
      <c r="M161">
        <v>265</v>
      </c>
      <c r="N161">
        <v>21.888000000000002</v>
      </c>
      <c r="O161">
        <v>4.2000000000000003E-2</v>
      </c>
      <c r="P161">
        <v>87</v>
      </c>
      <c r="Q161">
        <v>515.23299999999995</v>
      </c>
      <c r="R161">
        <v>3.677</v>
      </c>
      <c r="S161">
        <v>0</v>
      </c>
      <c r="T161">
        <v>0</v>
      </c>
      <c r="U161">
        <v>0</v>
      </c>
      <c r="V161">
        <v>263</v>
      </c>
      <c r="W161">
        <v>3.6219999999999999</v>
      </c>
      <c r="X161">
        <v>1.4E-2</v>
      </c>
      <c r="Y161">
        <v>268</v>
      </c>
      <c r="Z161">
        <v>3.35</v>
      </c>
      <c r="AA161">
        <v>3.4000000000000002E-2</v>
      </c>
      <c r="AB161">
        <v>260</v>
      </c>
      <c r="AC161">
        <v>4.3849999999999998</v>
      </c>
      <c r="AD161">
        <v>7.0999999999999994E-2</v>
      </c>
      <c r="AE161">
        <v>0</v>
      </c>
      <c r="AF161">
        <v>0</v>
      </c>
      <c r="AG161">
        <v>0</v>
      </c>
      <c r="AH161">
        <v>0</v>
      </c>
      <c r="AI161">
        <v>0</v>
      </c>
      <c r="AJ161">
        <v>0</v>
      </c>
      <c r="AK161">
        <v>185</v>
      </c>
      <c r="AL161">
        <v>0.28100000000000003</v>
      </c>
      <c r="AM161">
        <v>1.2E-2</v>
      </c>
      <c r="AN161">
        <v>270</v>
      </c>
      <c r="AO161">
        <v>71.822999999999993</v>
      </c>
      <c r="AP161">
        <v>9.2999999999999999E-2</v>
      </c>
      <c r="AQ161">
        <v>271</v>
      </c>
      <c r="AR161">
        <v>2.8730000000000002</v>
      </c>
      <c r="AS161">
        <v>5.2999999999999999E-2</v>
      </c>
      <c r="AT161">
        <v>0</v>
      </c>
      <c r="AU161">
        <v>0</v>
      </c>
      <c r="AV161">
        <v>0</v>
      </c>
      <c r="AW161">
        <v>267</v>
      </c>
      <c r="AX161">
        <v>8.5020000000000007</v>
      </c>
      <c r="AY161">
        <v>2.1999999999999999E-2</v>
      </c>
      <c r="AZ161">
        <v>261</v>
      </c>
      <c r="BA161">
        <v>0.82899999999999996</v>
      </c>
      <c r="BB161">
        <v>1.2E-2</v>
      </c>
      <c r="BC161">
        <v>266</v>
      </c>
      <c r="BD161">
        <v>2.0209999999999999</v>
      </c>
      <c r="BE161">
        <v>1.6E-2</v>
      </c>
      <c r="BF161">
        <v>227</v>
      </c>
      <c r="BG161">
        <v>17.728000000000002</v>
      </c>
      <c r="BH161">
        <v>7.4999999999999997E-2</v>
      </c>
      <c r="BI161">
        <v>265</v>
      </c>
      <c r="BJ161">
        <v>27.815000000000001</v>
      </c>
      <c r="BK161">
        <v>7.5999999999999998E-2</v>
      </c>
      <c r="BL161">
        <v>265</v>
      </c>
      <c r="BM161">
        <v>4.468</v>
      </c>
      <c r="BN161">
        <v>1.7999999999999999E-2</v>
      </c>
      <c r="BO161">
        <v>269</v>
      </c>
      <c r="BP161">
        <v>0.61799999999999999</v>
      </c>
      <c r="BQ161">
        <v>0.01</v>
      </c>
      <c r="BR161">
        <v>260</v>
      </c>
      <c r="BS161">
        <v>81.751000000000005</v>
      </c>
      <c r="BT161">
        <v>7.3999999999999996E-2</v>
      </c>
      <c r="BU161">
        <v>262</v>
      </c>
      <c r="BV161">
        <v>1.087</v>
      </c>
      <c r="BW161">
        <v>1.0999999999999999E-2</v>
      </c>
      <c r="BX161">
        <v>267</v>
      </c>
      <c r="BY161">
        <v>2.0259999999999998</v>
      </c>
      <c r="BZ161">
        <v>2.1000000000000001E-2</v>
      </c>
      <c r="CA161">
        <v>267</v>
      </c>
      <c r="CB161">
        <v>0.13900000000000001</v>
      </c>
      <c r="CC161">
        <v>4.0000000000000001E-3</v>
      </c>
      <c r="CD161">
        <v>269</v>
      </c>
      <c r="CE161">
        <v>8.4670000000000005</v>
      </c>
      <c r="CF161">
        <v>3.5999999999999997E-2</v>
      </c>
      <c r="CG161">
        <v>269</v>
      </c>
      <c r="CH161">
        <v>16.254000000000001</v>
      </c>
      <c r="CI161">
        <v>3.2000000000000001E-2</v>
      </c>
      <c r="CJ161">
        <v>271</v>
      </c>
      <c r="CK161">
        <v>0.251</v>
      </c>
      <c r="CL161">
        <v>1.2E-2</v>
      </c>
      <c r="CM161">
        <v>269</v>
      </c>
      <c r="CN161">
        <v>1.26</v>
      </c>
      <c r="CO161">
        <v>1.7999999999999999E-2</v>
      </c>
      <c r="CP161">
        <v>0</v>
      </c>
      <c r="CQ161">
        <v>0</v>
      </c>
      <c r="CR161">
        <v>0</v>
      </c>
      <c r="CS161">
        <v>0</v>
      </c>
      <c r="CT161">
        <v>0</v>
      </c>
      <c r="CU161">
        <v>0</v>
      </c>
      <c r="CV161">
        <v>0</v>
      </c>
      <c r="CW161">
        <v>0</v>
      </c>
      <c r="CX161">
        <v>0</v>
      </c>
      <c r="CY161">
        <v>239</v>
      </c>
      <c r="CZ161">
        <v>9.5129999999999999</v>
      </c>
      <c r="DA161">
        <v>9.1999999999999998E-2</v>
      </c>
      <c r="DB161">
        <v>241</v>
      </c>
      <c r="DC161">
        <v>17.303999999999998</v>
      </c>
      <c r="DD161">
        <v>9.1999999999999998E-2</v>
      </c>
      <c r="DE161">
        <v>271</v>
      </c>
      <c r="DF161">
        <v>0.40600000000000003</v>
      </c>
      <c r="DG161">
        <v>4.0000000000000001E-3</v>
      </c>
    </row>
    <row r="162" spans="1:111" x14ac:dyDescent="0.25">
      <c r="A162">
        <v>2016.0419999999999</v>
      </c>
      <c r="B162">
        <v>1</v>
      </c>
      <c r="C162">
        <v>2016</v>
      </c>
      <c r="D162">
        <v>269</v>
      </c>
      <c r="E162">
        <v>80.567999999999998</v>
      </c>
      <c r="F162">
        <v>0.219</v>
      </c>
      <c r="G162">
        <v>285</v>
      </c>
      <c r="H162">
        <v>224.947</v>
      </c>
      <c r="I162">
        <v>0.51200000000000001</v>
      </c>
      <c r="J162">
        <v>275</v>
      </c>
      <c r="K162">
        <v>22.952000000000002</v>
      </c>
      <c r="L162">
        <v>5.6000000000000001E-2</v>
      </c>
      <c r="M162">
        <v>283</v>
      </c>
      <c r="N162">
        <v>21.852</v>
      </c>
      <c r="O162">
        <v>4.1000000000000002E-2</v>
      </c>
      <c r="P162">
        <v>97</v>
      </c>
      <c r="Q162">
        <v>513.86300000000006</v>
      </c>
      <c r="R162">
        <v>3.3919999999999999</v>
      </c>
      <c r="S162">
        <v>0</v>
      </c>
      <c r="T162">
        <v>0</v>
      </c>
      <c r="U162">
        <v>0</v>
      </c>
      <c r="V162">
        <v>291</v>
      </c>
      <c r="W162">
        <v>3.6030000000000002</v>
      </c>
      <c r="X162">
        <v>1.2999999999999999E-2</v>
      </c>
      <c r="Y162">
        <v>293</v>
      </c>
      <c r="Z162">
        <v>3.3479999999999999</v>
      </c>
      <c r="AA162">
        <v>3.2000000000000001E-2</v>
      </c>
      <c r="AB162">
        <v>294</v>
      </c>
      <c r="AC162">
        <v>4.2249999999999996</v>
      </c>
      <c r="AD162">
        <v>5.3999999999999999E-2</v>
      </c>
      <c r="AE162">
        <v>0</v>
      </c>
      <c r="AF162">
        <v>0</v>
      </c>
      <c r="AG162">
        <v>0</v>
      </c>
      <c r="AH162">
        <v>0</v>
      </c>
      <c r="AI162">
        <v>0</v>
      </c>
      <c r="AJ162">
        <v>0</v>
      </c>
      <c r="AK162">
        <v>230</v>
      </c>
      <c r="AL162">
        <v>0.23300000000000001</v>
      </c>
      <c r="AM162">
        <v>1.2999999999999999E-2</v>
      </c>
      <c r="AN162">
        <v>285</v>
      </c>
      <c r="AO162">
        <v>71.759</v>
      </c>
      <c r="AP162">
        <v>9.0999999999999998E-2</v>
      </c>
      <c r="AQ162">
        <v>293</v>
      </c>
      <c r="AR162">
        <v>2.7970000000000002</v>
      </c>
      <c r="AS162">
        <v>5.6000000000000001E-2</v>
      </c>
      <c r="AT162">
        <v>0</v>
      </c>
      <c r="AU162">
        <v>0</v>
      </c>
      <c r="AV162">
        <v>0</v>
      </c>
      <c r="AW162">
        <v>288</v>
      </c>
      <c r="AX162">
        <v>8.5210000000000008</v>
      </c>
      <c r="AY162">
        <v>2.3E-2</v>
      </c>
      <c r="AZ162">
        <v>292</v>
      </c>
      <c r="BA162">
        <v>0.83099999999999996</v>
      </c>
      <c r="BB162">
        <v>1.0999999999999999E-2</v>
      </c>
      <c r="BC162">
        <v>293</v>
      </c>
      <c r="BD162">
        <v>2.0299999999999998</v>
      </c>
      <c r="BE162">
        <v>1.6E-2</v>
      </c>
      <c r="BF162">
        <v>266</v>
      </c>
      <c r="BG162">
        <v>17.896999999999998</v>
      </c>
      <c r="BH162">
        <v>9.1999999999999998E-2</v>
      </c>
      <c r="BI162">
        <v>283</v>
      </c>
      <c r="BJ162">
        <v>27.896000000000001</v>
      </c>
      <c r="BK162">
        <v>8.2000000000000003E-2</v>
      </c>
      <c r="BL162">
        <v>297</v>
      </c>
      <c r="BM162">
        <v>4.47</v>
      </c>
      <c r="BN162">
        <v>1.6E-2</v>
      </c>
      <c r="BO162">
        <v>292</v>
      </c>
      <c r="BP162">
        <v>0.621</v>
      </c>
      <c r="BQ162">
        <v>0.01</v>
      </c>
      <c r="BR162">
        <v>282</v>
      </c>
      <c r="BS162">
        <v>81.816000000000003</v>
      </c>
      <c r="BT162">
        <v>7.6999999999999999E-2</v>
      </c>
      <c r="BU162">
        <v>296</v>
      </c>
      <c r="BV162">
        <v>1.0940000000000001</v>
      </c>
      <c r="BW162">
        <v>1.0999999999999999E-2</v>
      </c>
      <c r="BX162">
        <v>296</v>
      </c>
      <c r="BY162">
        <v>2.0270000000000001</v>
      </c>
      <c r="BZ162">
        <v>0.02</v>
      </c>
      <c r="CA162">
        <v>293</v>
      </c>
      <c r="CB162">
        <v>0.13900000000000001</v>
      </c>
      <c r="CC162">
        <v>4.0000000000000001E-3</v>
      </c>
      <c r="CD162">
        <v>290</v>
      </c>
      <c r="CE162">
        <v>8.4689999999999994</v>
      </c>
      <c r="CF162">
        <v>3.5999999999999997E-2</v>
      </c>
      <c r="CG162">
        <v>288</v>
      </c>
      <c r="CH162">
        <v>16.254000000000001</v>
      </c>
      <c r="CI162">
        <v>3.2000000000000001E-2</v>
      </c>
      <c r="CJ162">
        <v>284</v>
      </c>
      <c r="CK162">
        <v>0.249</v>
      </c>
      <c r="CL162">
        <v>0.01</v>
      </c>
      <c r="CM162">
        <v>292</v>
      </c>
      <c r="CN162">
        <v>1.27</v>
      </c>
      <c r="CO162">
        <v>2.1999999999999999E-2</v>
      </c>
      <c r="CP162">
        <v>0</v>
      </c>
      <c r="CQ162">
        <v>0</v>
      </c>
      <c r="CR162">
        <v>0</v>
      </c>
      <c r="CS162">
        <v>0</v>
      </c>
      <c r="CT162">
        <v>0</v>
      </c>
      <c r="CU162">
        <v>0</v>
      </c>
      <c r="CV162">
        <v>0</v>
      </c>
      <c r="CW162">
        <v>0</v>
      </c>
      <c r="CX162">
        <v>0</v>
      </c>
      <c r="CY162">
        <v>282</v>
      </c>
      <c r="CZ162">
        <v>9.5839999999999996</v>
      </c>
      <c r="DA162">
        <v>8.7999999999999995E-2</v>
      </c>
      <c r="DB162">
        <v>280</v>
      </c>
      <c r="DC162">
        <v>17.423999999999999</v>
      </c>
      <c r="DD162">
        <v>9.0999999999999998E-2</v>
      </c>
      <c r="DE162">
        <v>296</v>
      </c>
      <c r="DF162">
        <v>0.40500000000000003</v>
      </c>
      <c r="DG162">
        <v>4.0000000000000001E-3</v>
      </c>
    </row>
    <row r="163" spans="1:111" x14ac:dyDescent="0.25">
      <c r="A163">
        <v>2016.125</v>
      </c>
      <c r="B163">
        <v>2</v>
      </c>
      <c r="C163">
        <v>2016</v>
      </c>
      <c r="D163">
        <v>251</v>
      </c>
      <c r="E163">
        <v>80.846999999999994</v>
      </c>
      <c r="F163">
        <v>0.22500000000000001</v>
      </c>
      <c r="G163">
        <v>271</v>
      </c>
      <c r="H163">
        <v>224.69800000000001</v>
      </c>
      <c r="I163">
        <v>0.49</v>
      </c>
      <c r="J163">
        <v>260</v>
      </c>
      <c r="K163">
        <v>22.896999999999998</v>
      </c>
      <c r="L163">
        <v>5.3999999999999999E-2</v>
      </c>
      <c r="M163">
        <v>277</v>
      </c>
      <c r="N163">
        <v>21.821000000000002</v>
      </c>
      <c r="O163">
        <v>4.1000000000000002E-2</v>
      </c>
      <c r="P163">
        <v>132</v>
      </c>
      <c r="Q163">
        <v>511.78500000000003</v>
      </c>
      <c r="R163">
        <v>6.05</v>
      </c>
      <c r="S163">
        <v>0</v>
      </c>
      <c r="T163">
        <v>0</v>
      </c>
      <c r="U163">
        <v>0</v>
      </c>
      <c r="V163">
        <v>286</v>
      </c>
      <c r="W163">
        <v>3.5910000000000002</v>
      </c>
      <c r="X163">
        <v>1.2999999999999999E-2</v>
      </c>
      <c r="Y163">
        <v>283</v>
      </c>
      <c r="Z163">
        <v>3.343</v>
      </c>
      <c r="AA163">
        <v>3.3000000000000002E-2</v>
      </c>
      <c r="AB163">
        <v>287</v>
      </c>
      <c r="AC163">
        <v>4.1429999999999998</v>
      </c>
      <c r="AD163">
        <v>4.2000000000000003E-2</v>
      </c>
      <c r="AE163">
        <v>0</v>
      </c>
      <c r="AF163">
        <v>0</v>
      </c>
      <c r="AG163">
        <v>0</v>
      </c>
      <c r="AH163">
        <v>0</v>
      </c>
      <c r="AI163">
        <v>0</v>
      </c>
      <c r="AJ163">
        <v>0</v>
      </c>
      <c r="AK163">
        <v>240</v>
      </c>
      <c r="AL163">
        <v>0.22700000000000001</v>
      </c>
      <c r="AM163">
        <v>1.7000000000000001E-2</v>
      </c>
      <c r="AN163">
        <v>276</v>
      </c>
      <c r="AO163">
        <v>71.646000000000001</v>
      </c>
      <c r="AP163">
        <v>9.4E-2</v>
      </c>
      <c r="AQ163">
        <v>286</v>
      </c>
      <c r="AR163">
        <v>2.734</v>
      </c>
      <c r="AS163">
        <v>0.05</v>
      </c>
      <c r="AT163">
        <v>0</v>
      </c>
      <c r="AU163">
        <v>0</v>
      </c>
      <c r="AV163">
        <v>0</v>
      </c>
      <c r="AW163">
        <v>261</v>
      </c>
      <c r="AX163">
        <v>8.5459999999999994</v>
      </c>
      <c r="AY163">
        <v>2.1999999999999999E-2</v>
      </c>
      <c r="AZ163">
        <v>279</v>
      </c>
      <c r="BA163">
        <v>0.83499999999999996</v>
      </c>
      <c r="BB163">
        <v>1.0999999999999999E-2</v>
      </c>
      <c r="BC163">
        <v>269</v>
      </c>
      <c r="BD163">
        <v>2.04</v>
      </c>
      <c r="BE163">
        <v>1.4999999999999999E-2</v>
      </c>
      <c r="BF163">
        <v>255</v>
      </c>
      <c r="BG163">
        <v>18.059999999999999</v>
      </c>
      <c r="BH163">
        <v>0.105</v>
      </c>
      <c r="BI163">
        <v>283</v>
      </c>
      <c r="BJ163">
        <v>27.952000000000002</v>
      </c>
      <c r="BK163">
        <v>8.4000000000000005E-2</v>
      </c>
      <c r="BL163">
        <v>285</v>
      </c>
      <c r="BM163">
        <v>4.4770000000000003</v>
      </c>
      <c r="BN163">
        <v>1.7999999999999999E-2</v>
      </c>
      <c r="BO163">
        <v>285</v>
      </c>
      <c r="BP163">
        <v>0.621</v>
      </c>
      <c r="BQ163">
        <v>0.01</v>
      </c>
      <c r="BR163">
        <v>268</v>
      </c>
      <c r="BS163">
        <v>81.847999999999999</v>
      </c>
      <c r="BT163">
        <v>7.0999999999999994E-2</v>
      </c>
      <c r="BU163">
        <v>285</v>
      </c>
      <c r="BV163">
        <v>1.101</v>
      </c>
      <c r="BW163">
        <v>1.0999999999999999E-2</v>
      </c>
      <c r="BX163">
        <v>280</v>
      </c>
      <c r="BY163">
        <v>2.0329999999999999</v>
      </c>
      <c r="BZ163">
        <v>0.02</v>
      </c>
      <c r="CA163">
        <v>286</v>
      </c>
      <c r="CB163">
        <v>0.14000000000000001</v>
      </c>
      <c r="CC163">
        <v>5.0000000000000001E-3</v>
      </c>
      <c r="CD163">
        <v>287</v>
      </c>
      <c r="CE163">
        <v>8.4710000000000001</v>
      </c>
      <c r="CF163">
        <v>3.4000000000000002E-2</v>
      </c>
      <c r="CG163">
        <v>279</v>
      </c>
      <c r="CH163">
        <v>16.247</v>
      </c>
      <c r="CI163">
        <v>0.03</v>
      </c>
      <c r="CJ163">
        <v>286</v>
      </c>
      <c r="CK163">
        <v>0.251</v>
      </c>
      <c r="CL163">
        <v>0.01</v>
      </c>
      <c r="CM163">
        <v>284</v>
      </c>
      <c r="CN163">
        <v>1.2829999999999999</v>
      </c>
      <c r="CO163">
        <v>1.7999999999999999E-2</v>
      </c>
      <c r="CP163">
        <v>0</v>
      </c>
      <c r="CQ163">
        <v>0</v>
      </c>
      <c r="CR163">
        <v>0</v>
      </c>
      <c r="CS163">
        <v>0</v>
      </c>
      <c r="CT163">
        <v>0</v>
      </c>
      <c r="CU163">
        <v>0</v>
      </c>
      <c r="CV163">
        <v>0</v>
      </c>
      <c r="CW163">
        <v>0</v>
      </c>
      <c r="CX163">
        <v>0</v>
      </c>
      <c r="CY163">
        <v>267</v>
      </c>
      <c r="CZ163">
        <v>9.6669999999999998</v>
      </c>
      <c r="DA163">
        <v>9.0999999999999998E-2</v>
      </c>
      <c r="DB163">
        <v>269</v>
      </c>
      <c r="DC163">
        <v>17.541</v>
      </c>
      <c r="DD163">
        <v>0.106</v>
      </c>
      <c r="DE163">
        <v>283</v>
      </c>
      <c r="DF163">
        <v>0.40400000000000003</v>
      </c>
      <c r="DG163">
        <v>4.0000000000000001E-3</v>
      </c>
    </row>
    <row r="164" spans="1:111" x14ac:dyDescent="0.25">
      <c r="A164">
        <v>2016.2080000000001</v>
      </c>
      <c r="B164">
        <v>3</v>
      </c>
      <c r="C164">
        <v>2016</v>
      </c>
      <c r="D164">
        <v>199</v>
      </c>
      <c r="E164">
        <v>81.376999999999995</v>
      </c>
      <c r="F164">
        <v>0.26100000000000001</v>
      </c>
      <c r="G164">
        <v>232</v>
      </c>
      <c r="H164">
        <v>224.94399999999999</v>
      </c>
      <c r="I164">
        <v>0.52900000000000003</v>
      </c>
      <c r="J164">
        <v>229</v>
      </c>
      <c r="K164">
        <v>22.928999999999998</v>
      </c>
      <c r="L164">
        <v>5.1999999999999998E-2</v>
      </c>
      <c r="M164">
        <v>248</v>
      </c>
      <c r="N164">
        <v>21.818999999999999</v>
      </c>
      <c r="O164">
        <v>4.2999999999999997E-2</v>
      </c>
      <c r="P164">
        <v>78</v>
      </c>
      <c r="Q164">
        <v>512.28200000000004</v>
      </c>
      <c r="R164">
        <v>5.2</v>
      </c>
      <c r="S164">
        <v>0</v>
      </c>
      <c r="T164">
        <v>0</v>
      </c>
      <c r="U164">
        <v>0</v>
      </c>
      <c r="V164">
        <v>252</v>
      </c>
      <c r="W164">
        <v>3.58</v>
      </c>
      <c r="X164">
        <v>1.4999999999999999E-2</v>
      </c>
      <c r="Y164">
        <v>249</v>
      </c>
      <c r="Z164">
        <v>3.3330000000000002</v>
      </c>
      <c r="AA164">
        <v>3.5000000000000003E-2</v>
      </c>
      <c r="AB164">
        <v>238</v>
      </c>
      <c r="AC164">
        <v>4.17</v>
      </c>
      <c r="AD164">
        <v>4.2999999999999997E-2</v>
      </c>
      <c r="AE164">
        <v>0</v>
      </c>
      <c r="AF164">
        <v>0</v>
      </c>
      <c r="AG164">
        <v>0</v>
      </c>
      <c r="AH164">
        <v>0</v>
      </c>
      <c r="AI164">
        <v>0</v>
      </c>
      <c r="AJ164">
        <v>0</v>
      </c>
      <c r="AK164">
        <v>169</v>
      </c>
      <c r="AL164">
        <v>0.27200000000000002</v>
      </c>
      <c r="AM164">
        <v>2.1000000000000001E-2</v>
      </c>
      <c r="AN164">
        <v>251</v>
      </c>
      <c r="AO164">
        <v>71.525000000000006</v>
      </c>
      <c r="AP164">
        <v>9.4E-2</v>
      </c>
      <c r="AQ164">
        <v>253</v>
      </c>
      <c r="AR164">
        <v>2.71</v>
      </c>
      <c r="AS164">
        <v>4.2999999999999997E-2</v>
      </c>
      <c r="AT164">
        <v>0</v>
      </c>
      <c r="AU164">
        <v>0</v>
      </c>
      <c r="AV164">
        <v>0</v>
      </c>
      <c r="AW164">
        <v>249</v>
      </c>
      <c r="AX164">
        <v>8.577</v>
      </c>
      <c r="AY164">
        <v>2.4E-2</v>
      </c>
      <c r="AZ164">
        <v>249</v>
      </c>
      <c r="BA164">
        <v>0.84099999999999997</v>
      </c>
      <c r="BB164">
        <v>1.0999999999999999E-2</v>
      </c>
      <c r="BC164">
        <v>245</v>
      </c>
      <c r="BD164">
        <v>2.0470000000000002</v>
      </c>
      <c r="BE164">
        <v>1.7999999999999999E-2</v>
      </c>
      <c r="BF164">
        <v>207</v>
      </c>
      <c r="BG164">
        <v>18.279</v>
      </c>
      <c r="BH164">
        <v>0.115</v>
      </c>
      <c r="BI164">
        <v>251</v>
      </c>
      <c r="BJ164">
        <v>28.041</v>
      </c>
      <c r="BK164">
        <v>9.0999999999999998E-2</v>
      </c>
      <c r="BL164">
        <v>251</v>
      </c>
      <c r="BM164">
        <v>4.4790000000000001</v>
      </c>
      <c r="BN164">
        <v>1.7000000000000001E-2</v>
      </c>
      <c r="BO164">
        <v>251</v>
      </c>
      <c r="BP164">
        <v>0.623</v>
      </c>
      <c r="BQ164">
        <v>0.01</v>
      </c>
      <c r="BR164">
        <v>244</v>
      </c>
      <c r="BS164">
        <v>81.912000000000006</v>
      </c>
      <c r="BT164">
        <v>8.4000000000000005E-2</v>
      </c>
      <c r="BU164">
        <v>246</v>
      </c>
      <c r="BV164">
        <v>1.111</v>
      </c>
      <c r="BW164">
        <v>1.2E-2</v>
      </c>
      <c r="BX164">
        <v>251</v>
      </c>
      <c r="BY164">
        <v>2.0499999999999998</v>
      </c>
      <c r="BZ164">
        <v>2.3E-2</v>
      </c>
      <c r="CA164">
        <v>251</v>
      </c>
      <c r="CB164">
        <v>0.14099999999999999</v>
      </c>
      <c r="CC164">
        <v>4.0000000000000001E-3</v>
      </c>
      <c r="CD164">
        <v>251</v>
      </c>
      <c r="CE164">
        <v>8.4730000000000008</v>
      </c>
      <c r="CF164">
        <v>3.6999999999999998E-2</v>
      </c>
      <c r="CG164">
        <v>248</v>
      </c>
      <c r="CH164">
        <v>16.236999999999998</v>
      </c>
      <c r="CI164">
        <v>3.3000000000000002E-2</v>
      </c>
      <c r="CJ164">
        <v>247</v>
      </c>
      <c r="CK164">
        <v>0.253</v>
      </c>
      <c r="CL164">
        <v>0.01</v>
      </c>
      <c r="CM164">
        <v>248</v>
      </c>
      <c r="CN164">
        <v>1.2909999999999999</v>
      </c>
      <c r="CO164">
        <v>2.1000000000000001E-2</v>
      </c>
      <c r="CP164">
        <v>0</v>
      </c>
      <c r="CQ164">
        <v>0</v>
      </c>
      <c r="CR164">
        <v>0</v>
      </c>
      <c r="CS164">
        <v>0</v>
      </c>
      <c r="CT164">
        <v>0</v>
      </c>
      <c r="CU164">
        <v>0</v>
      </c>
      <c r="CV164">
        <v>0</v>
      </c>
      <c r="CW164">
        <v>0</v>
      </c>
      <c r="CX164">
        <v>0</v>
      </c>
      <c r="CY164">
        <v>237</v>
      </c>
      <c r="CZ164">
        <v>9.8409999999999993</v>
      </c>
      <c r="DA164">
        <v>0.11</v>
      </c>
      <c r="DB164">
        <v>229</v>
      </c>
      <c r="DC164">
        <v>17.718</v>
      </c>
      <c r="DD164">
        <v>9.2999999999999999E-2</v>
      </c>
      <c r="DE164">
        <v>254</v>
      </c>
      <c r="DF164">
        <v>0.40400000000000003</v>
      </c>
      <c r="DG164">
        <v>4.0000000000000001E-3</v>
      </c>
    </row>
    <row r="165" spans="1:111" x14ac:dyDescent="0.25">
      <c r="A165">
        <v>2016.2919999999999</v>
      </c>
      <c r="B165">
        <v>4</v>
      </c>
      <c r="C165">
        <v>2016</v>
      </c>
      <c r="D165">
        <v>189</v>
      </c>
      <c r="E165">
        <v>81.835999999999999</v>
      </c>
      <c r="F165">
        <v>0.35499999999999998</v>
      </c>
      <c r="G165">
        <v>209</v>
      </c>
      <c r="H165">
        <v>224.87899999999999</v>
      </c>
      <c r="I165">
        <v>0.66700000000000004</v>
      </c>
      <c r="J165">
        <v>210</v>
      </c>
      <c r="K165">
        <v>22.914000000000001</v>
      </c>
      <c r="L165">
        <v>6.4000000000000001E-2</v>
      </c>
      <c r="M165">
        <v>269</v>
      </c>
      <c r="N165">
        <v>21.83</v>
      </c>
      <c r="O165">
        <v>0.05</v>
      </c>
      <c r="P165">
        <v>130</v>
      </c>
      <c r="Q165">
        <v>509.08499999999998</v>
      </c>
      <c r="R165">
        <v>8.6329999999999991</v>
      </c>
      <c r="S165">
        <v>0</v>
      </c>
      <c r="T165">
        <v>0</v>
      </c>
      <c r="U165">
        <v>0</v>
      </c>
      <c r="V165">
        <v>263</v>
      </c>
      <c r="W165">
        <v>3.57</v>
      </c>
      <c r="X165">
        <v>1.6E-2</v>
      </c>
      <c r="Y165">
        <v>293</v>
      </c>
      <c r="Z165">
        <v>3.331</v>
      </c>
      <c r="AA165">
        <v>3.9E-2</v>
      </c>
      <c r="AB165">
        <v>230</v>
      </c>
      <c r="AC165">
        <v>4.2309999999999999</v>
      </c>
      <c r="AD165">
        <v>6.3E-2</v>
      </c>
      <c r="AE165">
        <v>0</v>
      </c>
      <c r="AF165">
        <v>0</v>
      </c>
      <c r="AG165">
        <v>0</v>
      </c>
      <c r="AH165">
        <v>0</v>
      </c>
      <c r="AI165">
        <v>0</v>
      </c>
      <c r="AJ165">
        <v>0</v>
      </c>
      <c r="AK165">
        <v>142</v>
      </c>
      <c r="AL165">
        <v>0.30599999999999999</v>
      </c>
      <c r="AM165">
        <v>2.4E-2</v>
      </c>
      <c r="AN165">
        <v>292</v>
      </c>
      <c r="AO165">
        <v>71.42</v>
      </c>
      <c r="AP165">
        <v>0.1</v>
      </c>
      <c r="AQ165">
        <v>289</v>
      </c>
      <c r="AR165">
        <v>2.6539999999999999</v>
      </c>
      <c r="AS165">
        <v>0.05</v>
      </c>
      <c r="AT165">
        <v>0</v>
      </c>
      <c r="AU165">
        <v>0</v>
      </c>
      <c r="AV165">
        <v>0</v>
      </c>
      <c r="AW165">
        <v>260</v>
      </c>
      <c r="AX165">
        <v>8.6069999999999993</v>
      </c>
      <c r="AY165">
        <v>2.9000000000000001E-2</v>
      </c>
      <c r="AZ165">
        <v>225</v>
      </c>
      <c r="BA165">
        <v>0.85199999999999998</v>
      </c>
      <c r="BB165">
        <v>1.4E-2</v>
      </c>
      <c r="BC165">
        <v>244</v>
      </c>
      <c r="BD165">
        <v>2.06</v>
      </c>
      <c r="BE165">
        <v>2.1000000000000001E-2</v>
      </c>
      <c r="BF165">
        <v>191</v>
      </c>
      <c r="BG165">
        <v>18.486000000000001</v>
      </c>
      <c r="BH165">
        <v>0.122</v>
      </c>
      <c r="BI165">
        <v>282</v>
      </c>
      <c r="BJ165">
        <v>28.123000000000001</v>
      </c>
      <c r="BK165">
        <v>0.10100000000000001</v>
      </c>
      <c r="BL165">
        <v>284</v>
      </c>
      <c r="BM165">
        <v>4.4870000000000001</v>
      </c>
      <c r="BN165">
        <v>0.02</v>
      </c>
      <c r="BO165">
        <v>282</v>
      </c>
      <c r="BP165">
        <v>0.624</v>
      </c>
      <c r="BQ165">
        <v>0.01</v>
      </c>
      <c r="BR165">
        <v>287</v>
      </c>
      <c r="BS165">
        <v>81.995000000000005</v>
      </c>
      <c r="BT165">
        <v>9.0999999999999998E-2</v>
      </c>
      <c r="BU165">
        <v>263</v>
      </c>
      <c r="BV165">
        <v>1.123</v>
      </c>
      <c r="BW165">
        <v>1.4E-2</v>
      </c>
      <c r="BX165">
        <v>243</v>
      </c>
      <c r="BY165">
        <v>2.0710000000000002</v>
      </c>
      <c r="BZ165">
        <v>2.8000000000000001E-2</v>
      </c>
      <c r="CA165">
        <v>278</v>
      </c>
      <c r="CB165">
        <v>0.14499999999999999</v>
      </c>
      <c r="CC165">
        <v>5.0000000000000001E-3</v>
      </c>
      <c r="CD165">
        <v>290</v>
      </c>
      <c r="CE165">
        <v>8.4710000000000001</v>
      </c>
      <c r="CF165">
        <v>3.9E-2</v>
      </c>
      <c r="CG165">
        <v>286</v>
      </c>
      <c r="CH165">
        <v>16.233000000000001</v>
      </c>
      <c r="CI165">
        <v>3.5000000000000003E-2</v>
      </c>
      <c r="CJ165">
        <v>291</v>
      </c>
      <c r="CK165">
        <v>0.254</v>
      </c>
      <c r="CL165">
        <v>0.01</v>
      </c>
      <c r="CM165">
        <v>290</v>
      </c>
      <c r="CN165">
        <v>1.3080000000000001</v>
      </c>
      <c r="CO165">
        <v>0.02</v>
      </c>
      <c r="CP165">
        <v>0</v>
      </c>
      <c r="CQ165">
        <v>0</v>
      </c>
      <c r="CR165">
        <v>0</v>
      </c>
      <c r="CS165">
        <v>0</v>
      </c>
      <c r="CT165">
        <v>0</v>
      </c>
      <c r="CU165">
        <v>0</v>
      </c>
      <c r="CV165">
        <v>0</v>
      </c>
      <c r="CW165">
        <v>0</v>
      </c>
      <c r="CX165">
        <v>0</v>
      </c>
      <c r="CY165">
        <v>216</v>
      </c>
      <c r="CZ165">
        <v>10</v>
      </c>
      <c r="DA165">
        <v>0.13900000000000001</v>
      </c>
      <c r="DB165">
        <v>224</v>
      </c>
      <c r="DC165">
        <v>17.873000000000001</v>
      </c>
      <c r="DD165">
        <v>0.13400000000000001</v>
      </c>
      <c r="DE165">
        <v>285</v>
      </c>
      <c r="DF165">
        <v>0.40200000000000002</v>
      </c>
      <c r="DG165">
        <v>5.0000000000000001E-3</v>
      </c>
    </row>
    <row r="166" spans="1:111" x14ac:dyDescent="0.25">
      <c r="A166">
        <v>2016.375</v>
      </c>
      <c r="B166">
        <v>5</v>
      </c>
      <c r="C166">
        <v>2016</v>
      </c>
      <c r="D166">
        <v>226</v>
      </c>
      <c r="E166">
        <v>82.41</v>
      </c>
      <c r="F166">
        <v>0.33900000000000002</v>
      </c>
      <c r="G166">
        <v>255</v>
      </c>
      <c r="H166">
        <v>225.32300000000001</v>
      </c>
      <c r="I166">
        <v>0.65200000000000002</v>
      </c>
      <c r="J166">
        <v>232</v>
      </c>
      <c r="K166">
        <v>22.907</v>
      </c>
      <c r="L166">
        <v>6.8000000000000005E-2</v>
      </c>
      <c r="M166">
        <v>281</v>
      </c>
      <c r="N166">
        <v>21.824000000000002</v>
      </c>
      <c r="O166">
        <v>5.2999999999999999E-2</v>
      </c>
      <c r="P166">
        <v>136</v>
      </c>
      <c r="Q166">
        <v>512.71699999999998</v>
      </c>
      <c r="R166">
        <v>6.5549999999999997</v>
      </c>
      <c r="S166">
        <v>0</v>
      </c>
      <c r="T166">
        <v>0</v>
      </c>
      <c r="U166">
        <v>0</v>
      </c>
      <c r="V166">
        <v>284</v>
      </c>
      <c r="W166">
        <v>3.5569999999999999</v>
      </c>
      <c r="X166">
        <v>1.6E-2</v>
      </c>
      <c r="Y166">
        <v>286</v>
      </c>
      <c r="Z166">
        <v>3.3290000000000002</v>
      </c>
      <c r="AA166">
        <v>4.2000000000000003E-2</v>
      </c>
      <c r="AB166">
        <v>240</v>
      </c>
      <c r="AC166">
        <v>4.3239999999999998</v>
      </c>
      <c r="AD166">
        <v>6.5000000000000002E-2</v>
      </c>
      <c r="AE166">
        <v>0</v>
      </c>
      <c r="AF166">
        <v>0</v>
      </c>
      <c r="AG166">
        <v>0</v>
      </c>
      <c r="AH166">
        <v>0</v>
      </c>
      <c r="AI166">
        <v>0</v>
      </c>
      <c r="AJ166">
        <v>0</v>
      </c>
      <c r="AK166">
        <v>135</v>
      </c>
      <c r="AL166">
        <v>0.35499999999999998</v>
      </c>
      <c r="AM166">
        <v>2.1000000000000001E-2</v>
      </c>
      <c r="AN166">
        <v>285</v>
      </c>
      <c r="AO166">
        <v>71.298000000000002</v>
      </c>
      <c r="AP166">
        <v>0.105</v>
      </c>
      <c r="AQ166">
        <v>288</v>
      </c>
      <c r="AR166">
        <v>2.6150000000000002</v>
      </c>
      <c r="AS166">
        <v>4.2999999999999997E-2</v>
      </c>
      <c r="AT166">
        <v>0</v>
      </c>
      <c r="AU166">
        <v>0</v>
      </c>
      <c r="AV166">
        <v>0</v>
      </c>
      <c r="AW166">
        <v>282</v>
      </c>
      <c r="AX166">
        <v>8.6319999999999997</v>
      </c>
      <c r="AY166">
        <v>2.4E-2</v>
      </c>
      <c r="AZ166">
        <v>270</v>
      </c>
      <c r="BA166">
        <v>0.86199999999999999</v>
      </c>
      <c r="BB166">
        <v>1.4999999999999999E-2</v>
      </c>
      <c r="BC166">
        <v>253</v>
      </c>
      <c r="BD166">
        <v>2.0670000000000002</v>
      </c>
      <c r="BE166">
        <v>1.7999999999999999E-2</v>
      </c>
      <c r="BF166">
        <v>222</v>
      </c>
      <c r="BG166">
        <v>18.728999999999999</v>
      </c>
      <c r="BH166">
        <v>0.113</v>
      </c>
      <c r="BI166">
        <v>288</v>
      </c>
      <c r="BJ166">
        <v>28.202999999999999</v>
      </c>
      <c r="BK166">
        <v>9.0999999999999998E-2</v>
      </c>
      <c r="BL166">
        <v>290</v>
      </c>
      <c r="BM166">
        <v>4.49</v>
      </c>
      <c r="BN166">
        <v>0.02</v>
      </c>
      <c r="BO166">
        <v>288</v>
      </c>
      <c r="BP166">
        <v>0.622</v>
      </c>
      <c r="BQ166">
        <v>0.01</v>
      </c>
      <c r="BR166">
        <v>284</v>
      </c>
      <c r="BS166">
        <v>82.075000000000003</v>
      </c>
      <c r="BT166">
        <v>9.7000000000000003E-2</v>
      </c>
      <c r="BU166">
        <v>275</v>
      </c>
      <c r="BV166">
        <v>1.139</v>
      </c>
      <c r="BW166">
        <v>1.4E-2</v>
      </c>
      <c r="BX166">
        <v>280</v>
      </c>
      <c r="BY166">
        <v>2.0840000000000001</v>
      </c>
      <c r="BZ166">
        <v>0.03</v>
      </c>
      <c r="CA166">
        <v>284</v>
      </c>
      <c r="CB166">
        <v>0.14299999999999999</v>
      </c>
      <c r="CC166">
        <v>5.0000000000000001E-3</v>
      </c>
      <c r="CD166">
        <v>289</v>
      </c>
      <c r="CE166">
        <v>8.4689999999999994</v>
      </c>
      <c r="CF166">
        <v>3.9E-2</v>
      </c>
      <c r="CG166">
        <v>286</v>
      </c>
      <c r="CH166">
        <v>16.202999999999999</v>
      </c>
      <c r="CI166">
        <v>0.04</v>
      </c>
      <c r="CJ166">
        <v>288</v>
      </c>
      <c r="CK166">
        <v>0.253</v>
      </c>
      <c r="CL166">
        <v>8.9999999999999993E-3</v>
      </c>
      <c r="CM166">
        <v>286</v>
      </c>
      <c r="CN166">
        <v>1.331</v>
      </c>
      <c r="CO166">
        <v>1.9E-2</v>
      </c>
      <c r="CP166">
        <v>0</v>
      </c>
      <c r="CQ166">
        <v>0</v>
      </c>
      <c r="CR166">
        <v>0</v>
      </c>
      <c r="CS166">
        <v>0</v>
      </c>
      <c r="CT166">
        <v>0</v>
      </c>
      <c r="CU166">
        <v>0</v>
      </c>
      <c r="CV166">
        <v>0</v>
      </c>
      <c r="CW166">
        <v>0</v>
      </c>
      <c r="CX166">
        <v>0</v>
      </c>
      <c r="CY166">
        <v>258</v>
      </c>
      <c r="CZ166">
        <v>10.159000000000001</v>
      </c>
      <c r="DA166">
        <v>0.127</v>
      </c>
      <c r="DB166">
        <v>244</v>
      </c>
      <c r="DC166">
        <v>17.988</v>
      </c>
      <c r="DD166">
        <v>0.112</v>
      </c>
      <c r="DE166">
        <v>290</v>
      </c>
      <c r="DF166">
        <v>0.40200000000000002</v>
      </c>
      <c r="DG166">
        <v>5.0000000000000001E-3</v>
      </c>
    </row>
    <row r="167" spans="1:111" x14ac:dyDescent="0.25">
      <c r="A167">
        <v>2016.4580000000001</v>
      </c>
      <c r="B167">
        <v>6</v>
      </c>
      <c r="C167">
        <v>2016</v>
      </c>
      <c r="D167">
        <v>8</v>
      </c>
      <c r="E167">
        <v>83.501999999999995</v>
      </c>
      <c r="F167">
        <v>0.34300000000000003</v>
      </c>
      <c r="G167">
        <v>5</v>
      </c>
      <c r="H167">
        <v>226.71799999999999</v>
      </c>
      <c r="I167">
        <v>0.42099999999999999</v>
      </c>
      <c r="J167">
        <v>5</v>
      </c>
      <c r="K167">
        <v>23.114999999999998</v>
      </c>
      <c r="L167">
        <v>4.2000000000000003E-2</v>
      </c>
      <c r="M167">
        <v>11</v>
      </c>
      <c r="N167">
        <v>21.914999999999999</v>
      </c>
      <c r="O167">
        <v>4.4999999999999998E-2</v>
      </c>
      <c r="P167">
        <v>0</v>
      </c>
      <c r="Q167">
        <v>0</v>
      </c>
      <c r="R167">
        <v>0</v>
      </c>
      <c r="S167">
        <v>0</v>
      </c>
      <c r="T167">
        <v>0</v>
      </c>
      <c r="U167">
        <v>0</v>
      </c>
      <c r="V167">
        <v>12</v>
      </c>
      <c r="W167">
        <v>3.5529999999999999</v>
      </c>
      <c r="X167">
        <v>1.4999999999999999E-2</v>
      </c>
      <c r="Y167">
        <v>11</v>
      </c>
      <c r="Z167">
        <v>3.323</v>
      </c>
      <c r="AA167">
        <v>6.0999999999999999E-2</v>
      </c>
      <c r="AB167">
        <v>6</v>
      </c>
      <c r="AC167">
        <v>4.5439999999999996</v>
      </c>
      <c r="AD167">
        <v>0.108</v>
      </c>
      <c r="AE167">
        <v>0</v>
      </c>
      <c r="AF167">
        <v>0</v>
      </c>
      <c r="AG167">
        <v>0</v>
      </c>
      <c r="AH167">
        <v>0</v>
      </c>
      <c r="AI167">
        <v>0</v>
      </c>
      <c r="AJ167">
        <v>0</v>
      </c>
      <c r="AK167">
        <v>0</v>
      </c>
      <c r="AL167">
        <v>0</v>
      </c>
      <c r="AM167">
        <v>0</v>
      </c>
      <c r="AN167">
        <v>11</v>
      </c>
      <c r="AO167">
        <v>71.334999999999994</v>
      </c>
      <c r="AP167">
        <v>0.1</v>
      </c>
      <c r="AQ167">
        <v>12</v>
      </c>
      <c r="AR167">
        <v>2.5939999999999999</v>
      </c>
      <c r="AS167">
        <v>4.9000000000000002E-2</v>
      </c>
      <c r="AT167">
        <v>0</v>
      </c>
      <c r="AU167">
        <v>0</v>
      </c>
      <c r="AV167">
        <v>0</v>
      </c>
      <c r="AW167">
        <v>11</v>
      </c>
      <c r="AX167">
        <v>8.6660000000000004</v>
      </c>
      <c r="AY167">
        <v>3.6999999999999998E-2</v>
      </c>
      <c r="AZ167">
        <v>11</v>
      </c>
      <c r="BA167">
        <v>0.875</v>
      </c>
      <c r="BB167">
        <v>1.4E-2</v>
      </c>
      <c r="BC167">
        <v>11</v>
      </c>
      <c r="BD167">
        <v>2.069</v>
      </c>
      <c r="BE167">
        <v>1.2999999999999999E-2</v>
      </c>
      <c r="BF167">
        <v>6</v>
      </c>
      <c r="BG167">
        <v>19.113</v>
      </c>
      <c r="BH167">
        <v>8.3000000000000004E-2</v>
      </c>
      <c r="BI167">
        <v>11</v>
      </c>
      <c r="BJ167">
        <v>28.306000000000001</v>
      </c>
      <c r="BK167">
        <v>0.10199999999999999</v>
      </c>
      <c r="BL167">
        <v>12</v>
      </c>
      <c r="BM167">
        <v>4.5090000000000003</v>
      </c>
      <c r="BN167">
        <v>1.7999999999999999E-2</v>
      </c>
      <c r="BO167">
        <v>12</v>
      </c>
      <c r="BP167">
        <v>0.622</v>
      </c>
      <c r="BQ167">
        <v>8.9999999999999993E-3</v>
      </c>
      <c r="BR167">
        <v>12</v>
      </c>
      <c r="BS167">
        <v>82.132999999999996</v>
      </c>
      <c r="BT167">
        <v>9.0999999999999998E-2</v>
      </c>
      <c r="BU167">
        <v>11</v>
      </c>
      <c r="BV167">
        <v>1.159</v>
      </c>
      <c r="BW167">
        <v>1.4E-2</v>
      </c>
      <c r="BX167">
        <v>12</v>
      </c>
      <c r="BY167">
        <v>2.1320000000000001</v>
      </c>
      <c r="BZ167">
        <v>3.2000000000000001E-2</v>
      </c>
      <c r="CA167">
        <v>12</v>
      </c>
      <c r="CB167">
        <v>0.14599999999999999</v>
      </c>
      <c r="CC167">
        <v>5.0000000000000001E-3</v>
      </c>
      <c r="CD167">
        <v>12</v>
      </c>
      <c r="CE167">
        <v>8.4760000000000009</v>
      </c>
      <c r="CF167">
        <v>3.3000000000000002E-2</v>
      </c>
      <c r="CG167">
        <v>11</v>
      </c>
      <c r="CH167">
        <v>16.210999999999999</v>
      </c>
      <c r="CI167">
        <v>4.3999999999999997E-2</v>
      </c>
      <c r="CJ167">
        <v>12</v>
      </c>
      <c r="CK167">
        <v>0.252</v>
      </c>
      <c r="CL167">
        <v>0.01</v>
      </c>
      <c r="CM167">
        <v>12</v>
      </c>
      <c r="CN167">
        <v>1.343</v>
      </c>
      <c r="CO167">
        <v>2.4E-2</v>
      </c>
      <c r="CP167">
        <v>0</v>
      </c>
      <c r="CQ167">
        <v>0</v>
      </c>
      <c r="CR167">
        <v>0</v>
      </c>
      <c r="CS167">
        <v>0</v>
      </c>
      <c r="CT167">
        <v>0</v>
      </c>
      <c r="CU167">
        <v>0</v>
      </c>
      <c r="CV167">
        <v>0</v>
      </c>
      <c r="CW167">
        <v>0</v>
      </c>
      <c r="CX167">
        <v>0</v>
      </c>
      <c r="CY167">
        <v>9</v>
      </c>
      <c r="CZ167">
        <v>10.48</v>
      </c>
      <c r="DA167">
        <v>0.153</v>
      </c>
      <c r="DB167">
        <v>10</v>
      </c>
      <c r="DC167">
        <v>18.219000000000001</v>
      </c>
      <c r="DD167">
        <v>8.4000000000000005E-2</v>
      </c>
      <c r="DE167">
        <v>12</v>
      </c>
      <c r="DF167">
        <v>0.40200000000000002</v>
      </c>
      <c r="DG167">
        <v>3.0000000000000001E-3</v>
      </c>
    </row>
    <row r="168" spans="1:111" x14ac:dyDescent="0.25">
      <c r="A168">
        <v>2016.5419999999999</v>
      </c>
      <c r="B168">
        <v>7</v>
      </c>
      <c r="C168">
        <v>2016</v>
      </c>
      <c r="D168">
        <v>198</v>
      </c>
      <c r="E168">
        <v>83.74</v>
      </c>
      <c r="F168">
        <v>0.28999999999999998</v>
      </c>
      <c r="G168">
        <v>227</v>
      </c>
      <c r="H168">
        <v>227.19</v>
      </c>
      <c r="I168">
        <v>0.69499999999999995</v>
      </c>
      <c r="J168">
        <v>224</v>
      </c>
      <c r="K168">
        <v>23.134</v>
      </c>
      <c r="L168">
        <v>7.3999999999999996E-2</v>
      </c>
      <c r="M168">
        <v>260</v>
      </c>
      <c r="N168">
        <v>21.905999999999999</v>
      </c>
      <c r="O168">
        <v>4.8000000000000001E-2</v>
      </c>
      <c r="P168">
        <v>109</v>
      </c>
      <c r="Q168">
        <v>529.36800000000005</v>
      </c>
      <c r="R168">
        <v>3.915</v>
      </c>
      <c r="S168">
        <v>0</v>
      </c>
      <c r="T168">
        <v>0</v>
      </c>
      <c r="U168">
        <v>0</v>
      </c>
      <c r="V168">
        <v>262</v>
      </c>
      <c r="W168">
        <v>3.5489999999999999</v>
      </c>
      <c r="X168">
        <v>1.6E-2</v>
      </c>
      <c r="Y168">
        <v>273</v>
      </c>
      <c r="Z168">
        <v>3.3370000000000002</v>
      </c>
      <c r="AA168">
        <v>0.04</v>
      </c>
      <c r="AB168">
        <v>230</v>
      </c>
      <c r="AC168">
        <v>4.5679999999999996</v>
      </c>
      <c r="AD168">
        <v>5.8999999999999997E-2</v>
      </c>
      <c r="AE168">
        <v>0</v>
      </c>
      <c r="AF168">
        <v>0</v>
      </c>
      <c r="AG168">
        <v>0</v>
      </c>
      <c r="AH168">
        <v>0</v>
      </c>
      <c r="AI168">
        <v>0</v>
      </c>
      <c r="AJ168">
        <v>0</v>
      </c>
      <c r="AK168">
        <v>134</v>
      </c>
      <c r="AL168">
        <v>0.47099999999999997</v>
      </c>
      <c r="AM168">
        <v>1.0999999999999999E-2</v>
      </c>
      <c r="AN168">
        <v>260</v>
      </c>
      <c r="AO168">
        <v>71.272000000000006</v>
      </c>
      <c r="AP168">
        <v>8.5999999999999993E-2</v>
      </c>
      <c r="AQ168">
        <v>272</v>
      </c>
      <c r="AR168">
        <v>2.5750000000000002</v>
      </c>
      <c r="AS168">
        <v>4.1000000000000002E-2</v>
      </c>
      <c r="AT168">
        <v>0</v>
      </c>
      <c r="AU168">
        <v>0</v>
      </c>
      <c r="AV168">
        <v>0</v>
      </c>
      <c r="AW168">
        <v>259</v>
      </c>
      <c r="AX168">
        <v>8.6969999999999992</v>
      </c>
      <c r="AY168">
        <v>2.3E-2</v>
      </c>
      <c r="AZ168">
        <v>248</v>
      </c>
      <c r="BA168">
        <v>0.88100000000000001</v>
      </c>
      <c r="BB168">
        <v>1.4999999999999999E-2</v>
      </c>
      <c r="BC168">
        <v>232</v>
      </c>
      <c r="BD168">
        <v>2.0830000000000002</v>
      </c>
      <c r="BE168">
        <v>1.7000000000000001E-2</v>
      </c>
      <c r="BF168">
        <v>176</v>
      </c>
      <c r="BG168">
        <v>19.201000000000001</v>
      </c>
      <c r="BH168">
        <v>9.4E-2</v>
      </c>
      <c r="BI168">
        <v>269</v>
      </c>
      <c r="BJ168">
        <v>28.388999999999999</v>
      </c>
      <c r="BK168">
        <v>9.6000000000000002E-2</v>
      </c>
      <c r="BL168">
        <v>271</v>
      </c>
      <c r="BM168">
        <v>4.5069999999999997</v>
      </c>
      <c r="BN168">
        <v>1.7999999999999999E-2</v>
      </c>
      <c r="BO168">
        <v>259</v>
      </c>
      <c r="BP168">
        <v>0.624</v>
      </c>
      <c r="BQ168">
        <v>1.0999999999999999E-2</v>
      </c>
      <c r="BR168">
        <v>266</v>
      </c>
      <c r="BS168">
        <v>82.259</v>
      </c>
      <c r="BT168">
        <v>7.2999999999999995E-2</v>
      </c>
      <c r="BU168">
        <v>265</v>
      </c>
      <c r="BV168">
        <v>1.1639999999999999</v>
      </c>
      <c r="BW168">
        <v>1.2E-2</v>
      </c>
      <c r="BX168">
        <v>252</v>
      </c>
      <c r="BY168">
        <v>2.1419999999999999</v>
      </c>
      <c r="BZ168">
        <v>2.7E-2</v>
      </c>
      <c r="CA168">
        <v>274</v>
      </c>
      <c r="CB168">
        <v>0.14499999999999999</v>
      </c>
      <c r="CC168">
        <v>4.0000000000000001E-3</v>
      </c>
      <c r="CD168">
        <v>273</v>
      </c>
      <c r="CE168">
        <v>8.4770000000000003</v>
      </c>
      <c r="CF168">
        <v>3.6999999999999998E-2</v>
      </c>
      <c r="CG168">
        <v>273</v>
      </c>
      <c r="CH168">
        <v>16.216000000000001</v>
      </c>
      <c r="CI168">
        <v>3.7999999999999999E-2</v>
      </c>
      <c r="CJ168">
        <v>268</v>
      </c>
      <c r="CK168">
        <v>0.254</v>
      </c>
      <c r="CL168">
        <v>8.9999999999999993E-3</v>
      </c>
      <c r="CM168">
        <v>267</v>
      </c>
      <c r="CN168">
        <v>1.3640000000000001</v>
      </c>
      <c r="CO168">
        <v>1.7999999999999999E-2</v>
      </c>
      <c r="CP168">
        <v>0</v>
      </c>
      <c r="CQ168">
        <v>0</v>
      </c>
      <c r="CR168">
        <v>0</v>
      </c>
      <c r="CS168">
        <v>0</v>
      </c>
      <c r="CT168">
        <v>0</v>
      </c>
      <c r="CU168">
        <v>0</v>
      </c>
      <c r="CV168">
        <v>0</v>
      </c>
      <c r="CW168">
        <v>0</v>
      </c>
      <c r="CX168">
        <v>0</v>
      </c>
      <c r="CY168">
        <v>232</v>
      </c>
      <c r="CZ168">
        <v>10.571999999999999</v>
      </c>
      <c r="DA168">
        <v>0.125</v>
      </c>
      <c r="DB168">
        <v>232</v>
      </c>
      <c r="DC168">
        <v>18.271999999999998</v>
      </c>
      <c r="DD168">
        <v>0.115</v>
      </c>
      <c r="DE168">
        <v>272</v>
      </c>
      <c r="DF168">
        <v>0.40200000000000002</v>
      </c>
      <c r="DG168">
        <v>4.0000000000000001E-3</v>
      </c>
    </row>
    <row r="169" spans="1:111" x14ac:dyDescent="0.25">
      <c r="A169">
        <v>2016.625</v>
      </c>
      <c r="B169">
        <v>8</v>
      </c>
      <c r="C169">
        <v>2016</v>
      </c>
      <c r="D169">
        <v>164</v>
      </c>
      <c r="E169">
        <v>84.212999999999994</v>
      </c>
      <c r="F169">
        <v>0.27500000000000002</v>
      </c>
      <c r="G169">
        <v>202</v>
      </c>
      <c r="H169">
        <v>227.93899999999999</v>
      </c>
      <c r="I169">
        <v>0.61199999999999999</v>
      </c>
      <c r="J169">
        <v>187</v>
      </c>
      <c r="K169">
        <v>23.187000000000001</v>
      </c>
      <c r="L169">
        <v>6.8000000000000005E-2</v>
      </c>
      <c r="M169">
        <v>231</v>
      </c>
      <c r="N169">
        <v>21.92</v>
      </c>
      <c r="O169">
        <v>4.4999999999999998E-2</v>
      </c>
      <c r="P169">
        <v>104</v>
      </c>
      <c r="Q169">
        <v>532.80100000000004</v>
      </c>
      <c r="R169">
        <v>3.5760000000000001</v>
      </c>
      <c r="S169">
        <v>0</v>
      </c>
      <c r="T169">
        <v>0</v>
      </c>
      <c r="U169">
        <v>0</v>
      </c>
      <c r="V169">
        <v>236</v>
      </c>
      <c r="W169">
        <v>3.5419999999999998</v>
      </c>
      <c r="X169">
        <v>1.7000000000000001E-2</v>
      </c>
      <c r="Y169">
        <v>243</v>
      </c>
      <c r="Z169">
        <v>3.3340000000000001</v>
      </c>
      <c r="AA169">
        <v>3.7999999999999999E-2</v>
      </c>
      <c r="AB169">
        <v>219</v>
      </c>
      <c r="AC169">
        <v>4.6550000000000002</v>
      </c>
      <c r="AD169">
        <v>5.8999999999999997E-2</v>
      </c>
      <c r="AE169">
        <v>0</v>
      </c>
      <c r="AF169">
        <v>0</v>
      </c>
      <c r="AG169">
        <v>0</v>
      </c>
      <c r="AH169">
        <v>0</v>
      </c>
      <c r="AI169">
        <v>0</v>
      </c>
      <c r="AJ169">
        <v>0</v>
      </c>
      <c r="AK169">
        <v>163</v>
      </c>
      <c r="AL169">
        <v>0.47599999999999998</v>
      </c>
      <c r="AM169">
        <v>7.0000000000000001E-3</v>
      </c>
      <c r="AN169">
        <v>235</v>
      </c>
      <c r="AO169">
        <v>71.203999999999994</v>
      </c>
      <c r="AP169">
        <v>0.09</v>
      </c>
      <c r="AQ169">
        <v>255</v>
      </c>
      <c r="AR169">
        <v>2.56</v>
      </c>
      <c r="AS169">
        <v>0.04</v>
      </c>
      <c r="AT169">
        <v>0</v>
      </c>
      <c r="AU169">
        <v>0</v>
      </c>
      <c r="AV169">
        <v>0</v>
      </c>
      <c r="AW169">
        <v>189</v>
      </c>
      <c r="AX169">
        <v>8.7189999999999994</v>
      </c>
      <c r="AY169">
        <v>2.5000000000000001E-2</v>
      </c>
      <c r="AZ169">
        <v>233</v>
      </c>
      <c r="BA169">
        <v>0.89600000000000002</v>
      </c>
      <c r="BB169">
        <v>1.6E-2</v>
      </c>
      <c r="BC169">
        <v>208</v>
      </c>
      <c r="BD169">
        <v>2.0880000000000001</v>
      </c>
      <c r="BE169">
        <v>1.7999999999999999E-2</v>
      </c>
      <c r="BF169">
        <v>178</v>
      </c>
      <c r="BG169">
        <v>19.41</v>
      </c>
      <c r="BH169">
        <v>9.4E-2</v>
      </c>
      <c r="BI169">
        <v>239</v>
      </c>
      <c r="BJ169">
        <v>28.452999999999999</v>
      </c>
      <c r="BK169">
        <v>8.6999999999999994E-2</v>
      </c>
      <c r="BL169">
        <v>175</v>
      </c>
      <c r="BM169">
        <v>4.5140000000000002</v>
      </c>
      <c r="BN169">
        <v>2.1000000000000001E-2</v>
      </c>
      <c r="BO169">
        <v>233</v>
      </c>
      <c r="BP169">
        <v>0.626</v>
      </c>
      <c r="BQ169">
        <v>1.0999999999999999E-2</v>
      </c>
      <c r="BR169">
        <v>188</v>
      </c>
      <c r="BS169">
        <v>82.295000000000002</v>
      </c>
      <c r="BT169">
        <v>7.9000000000000001E-2</v>
      </c>
      <c r="BU169">
        <v>234</v>
      </c>
      <c r="BV169">
        <v>1.1719999999999999</v>
      </c>
      <c r="BW169">
        <v>1.2E-2</v>
      </c>
      <c r="BX169">
        <v>229</v>
      </c>
      <c r="BY169">
        <v>2.1509999999999998</v>
      </c>
      <c r="BZ169">
        <v>3.1E-2</v>
      </c>
      <c r="CA169">
        <v>252</v>
      </c>
      <c r="CB169">
        <v>0.14699999999999999</v>
      </c>
      <c r="CC169">
        <v>4.0000000000000001E-3</v>
      </c>
      <c r="CD169">
        <v>197</v>
      </c>
      <c r="CE169">
        <v>8.4789999999999992</v>
      </c>
      <c r="CF169">
        <v>3.9E-2</v>
      </c>
      <c r="CG169">
        <v>228</v>
      </c>
      <c r="CH169">
        <v>16.212</v>
      </c>
      <c r="CI169">
        <v>4.2000000000000003E-2</v>
      </c>
      <c r="CJ169">
        <v>251</v>
      </c>
      <c r="CK169">
        <v>0.255</v>
      </c>
      <c r="CL169">
        <v>8.0000000000000002E-3</v>
      </c>
      <c r="CM169">
        <v>259</v>
      </c>
      <c r="CN169">
        <v>1.3740000000000001</v>
      </c>
      <c r="CO169">
        <v>1.9E-2</v>
      </c>
      <c r="CP169">
        <v>0</v>
      </c>
      <c r="CQ169">
        <v>0</v>
      </c>
      <c r="CR169">
        <v>0</v>
      </c>
      <c r="CS169">
        <v>0</v>
      </c>
      <c r="CT169">
        <v>0</v>
      </c>
      <c r="CU169">
        <v>0</v>
      </c>
      <c r="CV169">
        <v>0</v>
      </c>
      <c r="CW169">
        <v>0</v>
      </c>
      <c r="CX169">
        <v>0</v>
      </c>
      <c r="CY169">
        <v>195</v>
      </c>
      <c r="CZ169">
        <v>10.723000000000001</v>
      </c>
      <c r="DA169">
        <v>0.11899999999999999</v>
      </c>
      <c r="DB169">
        <v>207</v>
      </c>
      <c r="DC169">
        <v>18.396000000000001</v>
      </c>
      <c r="DD169">
        <v>0.113</v>
      </c>
      <c r="DE169">
        <v>255</v>
      </c>
      <c r="DF169">
        <v>0.40200000000000002</v>
      </c>
      <c r="DG169">
        <v>4.0000000000000001E-3</v>
      </c>
    </row>
    <row r="170" spans="1:111" x14ac:dyDescent="0.25">
      <c r="A170">
        <v>2016.7080000000001</v>
      </c>
      <c r="B170">
        <v>9</v>
      </c>
      <c r="C170">
        <v>2016</v>
      </c>
      <c r="D170">
        <v>147</v>
      </c>
      <c r="E170">
        <v>84.805000000000007</v>
      </c>
      <c r="F170">
        <v>0.29299999999999998</v>
      </c>
      <c r="G170">
        <v>195</v>
      </c>
      <c r="H170">
        <v>228.732</v>
      </c>
      <c r="I170">
        <v>0.629</v>
      </c>
      <c r="J170">
        <v>144</v>
      </c>
      <c r="K170">
        <v>23.268000000000001</v>
      </c>
      <c r="L170">
        <v>0.06</v>
      </c>
      <c r="M170">
        <v>201</v>
      </c>
      <c r="N170">
        <v>21.908000000000001</v>
      </c>
      <c r="O170">
        <v>0.05</v>
      </c>
      <c r="P170">
        <v>76</v>
      </c>
      <c r="Q170">
        <v>533.255</v>
      </c>
      <c r="R170">
        <v>3.839</v>
      </c>
      <c r="S170">
        <v>0</v>
      </c>
      <c r="T170">
        <v>0</v>
      </c>
      <c r="U170">
        <v>0</v>
      </c>
      <c r="V170">
        <v>201</v>
      </c>
      <c r="W170">
        <v>3.5310000000000001</v>
      </c>
      <c r="X170">
        <v>1.6E-2</v>
      </c>
      <c r="Y170">
        <v>243</v>
      </c>
      <c r="Z170">
        <v>3.3140000000000001</v>
      </c>
      <c r="AA170">
        <v>3.7999999999999999E-2</v>
      </c>
      <c r="AB170">
        <v>197</v>
      </c>
      <c r="AC170">
        <v>4.7610000000000001</v>
      </c>
      <c r="AD170">
        <v>5.0999999999999997E-2</v>
      </c>
      <c r="AE170">
        <v>0</v>
      </c>
      <c r="AF170">
        <v>0</v>
      </c>
      <c r="AG170">
        <v>0</v>
      </c>
      <c r="AH170">
        <v>0</v>
      </c>
      <c r="AI170">
        <v>0</v>
      </c>
      <c r="AJ170">
        <v>0</v>
      </c>
      <c r="AK170">
        <v>121</v>
      </c>
      <c r="AL170">
        <v>0.47599999999999998</v>
      </c>
      <c r="AM170">
        <v>8.9999999999999993E-3</v>
      </c>
      <c r="AN170">
        <v>171</v>
      </c>
      <c r="AO170">
        <v>71.078000000000003</v>
      </c>
      <c r="AP170">
        <v>8.5000000000000006E-2</v>
      </c>
      <c r="AQ170">
        <v>239</v>
      </c>
      <c r="AR170">
        <v>2.552</v>
      </c>
      <c r="AS170">
        <v>0.04</v>
      </c>
      <c r="AT170">
        <v>0</v>
      </c>
      <c r="AU170">
        <v>0</v>
      </c>
      <c r="AV170">
        <v>0</v>
      </c>
      <c r="AW170">
        <v>220</v>
      </c>
      <c r="AX170">
        <v>8.7650000000000006</v>
      </c>
      <c r="AY170">
        <v>2.1999999999999999E-2</v>
      </c>
      <c r="AZ170">
        <v>192</v>
      </c>
      <c r="BA170">
        <v>0.91200000000000003</v>
      </c>
      <c r="BB170">
        <v>1.4E-2</v>
      </c>
      <c r="BC170">
        <v>204</v>
      </c>
      <c r="BD170">
        <v>2.097</v>
      </c>
      <c r="BE170">
        <v>1.7000000000000001E-2</v>
      </c>
      <c r="BF170">
        <v>149</v>
      </c>
      <c r="BG170">
        <v>19.657</v>
      </c>
      <c r="BH170">
        <v>0.10299999999999999</v>
      </c>
      <c r="BI170">
        <v>229</v>
      </c>
      <c r="BJ170">
        <v>28.524000000000001</v>
      </c>
      <c r="BK170">
        <v>8.7999999999999995E-2</v>
      </c>
      <c r="BL170">
        <v>232</v>
      </c>
      <c r="BM170">
        <v>4.524</v>
      </c>
      <c r="BN170">
        <v>1.9E-2</v>
      </c>
      <c r="BO170">
        <v>244</v>
      </c>
      <c r="BP170">
        <v>0.63100000000000001</v>
      </c>
      <c r="BQ170">
        <v>8.9999999999999993E-3</v>
      </c>
      <c r="BR170">
        <v>228</v>
      </c>
      <c r="BS170">
        <v>82.358000000000004</v>
      </c>
      <c r="BT170">
        <v>7.8E-2</v>
      </c>
      <c r="BU170">
        <v>218</v>
      </c>
      <c r="BV170">
        <v>1.1839999999999999</v>
      </c>
      <c r="BW170">
        <v>1.0999999999999999E-2</v>
      </c>
      <c r="BX170">
        <v>213</v>
      </c>
      <c r="BY170">
        <v>2.1890000000000001</v>
      </c>
      <c r="BZ170">
        <v>2.4E-2</v>
      </c>
      <c r="CA170">
        <v>235</v>
      </c>
      <c r="CB170">
        <v>0.14899999999999999</v>
      </c>
      <c r="CC170">
        <v>4.0000000000000001E-3</v>
      </c>
      <c r="CD170">
        <v>236</v>
      </c>
      <c r="CE170">
        <v>8.5009999999999994</v>
      </c>
      <c r="CF170">
        <v>3.3000000000000002E-2</v>
      </c>
      <c r="CG170">
        <v>174</v>
      </c>
      <c r="CH170">
        <v>16.231000000000002</v>
      </c>
      <c r="CI170">
        <v>3.9E-2</v>
      </c>
      <c r="CJ170">
        <v>236</v>
      </c>
      <c r="CK170">
        <v>0.26200000000000001</v>
      </c>
      <c r="CL170">
        <v>7.0000000000000001E-3</v>
      </c>
      <c r="CM170">
        <v>240</v>
      </c>
      <c r="CN170">
        <v>1.3939999999999999</v>
      </c>
      <c r="CO170">
        <v>0.02</v>
      </c>
      <c r="CP170">
        <v>0</v>
      </c>
      <c r="CQ170">
        <v>0</v>
      </c>
      <c r="CR170">
        <v>0</v>
      </c>
      <c r="CS170">
        <v>0</v>
      </c>
      <c r="CT170">
        <v>0</v>
      </c>
      <c r="CU170">
        <v>0</v>
      </c>
      <c r="CV170">
        <v>0</v>
      </c>
      <c r="CW170">
        <v>0</v>
      </c>
      <c r="CX170">
        <v>0</v>
      </c>
      <c r="CY170">
        <v>175</v>
      </c>
      <c r="CZ170">
        <v>10.943</v>
      </c>
      <c r="DA170">
        <v>0.114</v>
      </c>
      <c r="DB170">
        <v>178</v>
      </c>
      <c r="DC170">
        <v>18.533000000000001</v>
      </c>
      <c r="DD170">
        <v>0.111</v>
      </c>
      <c r="DE170">
        <v>226</v>
      </c>
      <c r="DF170">
        <v>0.40400000000000003</v>
      </c>
      <c r="DG170">
        <v>4.0000000000000001E-3</v>
      </c>
    </row>
    <row r="171" spans="1:111" x14ac:dyDescent="0.25">
      <c r="A171" s="3" t="s">
        <v>236</v>
      </c>
      <c r="E171" s="3">
        <f>E170-E122+E170</f>
        <v>105.48600000000002</v>
      </c>
      <c r="AX171" s="3">
        <f>AX170-AX122+AX170</f>
        <v>10.063000000000002</v>
      </c>
      <c r="BG171" s="3">
        <f>BG170-BG122+BG170</f>
        <v>28.035</v>
      </c>
      <c r="DC171" s="3">
        <f>DC170-DC122+DC170</f>
        <v>24.260000000000005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Z166"/>
  <sheetViews>
    <sheetView topLeftCell="I1" zoomScaleNormal="100" workbookViewId="0">
      <pane ySplit="10" topLeftCell="A125" activePane="bottomLeft" state="frozen"/>
      <selection pane="bottomLeft" activeCell="T143" sqref="T143"/>
    </sheetView>
  </sheetViews>
  <sheetFormatPr defaultRowHeight="15" x14ac:dyDescent="0.25"/>
  <cols>
    <col min="1" max="1" width="20" customWidth="1"/>
    <col min="24" max="25" width="11.42578125" customWidth="1"/>
  </cols>
  <sheetData>
    <row r="1" spans="1:26" x14ac:dyDescent="0.25">
      <c r="A1" s="3" t="s">
        <v>271</v>
      </c>
      <c r="W1" s="1" t="s">
        <v>289</v>
      </c>
      <c r="X1" s="1"/>
    </row>
    <row r="2" spans="1:26" x14ac:dyDescent="0.25">
      <c r="A2" t="s">
        <v>76</v>
      </c>
      <c r="W2">
        <v>500</v>
      </c>
      <c r="X2" t="s">
        <v>82</v>
      </c>
    </row>
    <row r="3" spans="1:26" x14ac:dyDescent="0.25">
      <c r="A3" s="61" t="s">
        <v>244</v>
      </c>
      <c r="W3">
        <v>1</v>
      </c>
      <c r="X3" s="1" t="s">
        <v>285</v>
      </c>
      <c r="Y3">
        <f>1000*W3/$W$2</f>
        <v>2</v>
      </c>
      <c r="Z3" t="s">
        <v>288</v>
      </c>
    </row>
    <row r="4" spans="1:26" x14ac:dyDescent="0.25">
      <c r="A4" s="63" t="s">
        <v>321</v>
      </c>
      <c r="W4">
        <v>3.7</v>
      </c>
      <c r="X4" s="1" t="s">
        <v>286</v>
      </c>
      <c r="Y4">
        <f t="shared" ref="Y4:Y5" si="0">1000*W4/$W$2</f>
        <v>7.4</v>
      </c>
      <c r="Z4" s="1" t="s">
        <v>290</v>
      </c>
    </row>
    <row r="5" spans="1:26" x14ac:dyDescent="0.25">
      <c r="A5" s="1" t="s">
        <v>274</v>
      </c>
      <c r="Q5" t="s">
        <v>79</v>
      </c>
      <c r="W5">
        <v>17.899999999999999</v>
      </c>
      <c r="X5" s="1" t="s">
        <v>282</v>
      </c>
      <c r="Y5">
        <f t="shared" si="0"/>
        <v>35.799999999999997</v>
      </c>
      <c r="Z5" s="1" t="s">
        <v>288</v>
      </c>
    </row>
    <row r="6" spans="1:26" x14ac:dyDescent="0.25">
      <c r="A6" s="10" t="s">
        <v>102</v>
      </c>
      <c r="B6" s="23">
        <f>CONVERT(1,"us_acre","ha")</f>
        <v>0.40468726098742519</v>
      </c>
      <c r="E6" s="3" t="s">
        <v>273</v>
      </c>
      <c r="Q6">
        <v>1E-4</v>
      </c>
    </row>
    <row r="7" spans="1:26" x14ac:dyDescent="0.25">
      <c r="A7" t="s">
        <v>103</v>
      </c>
      <c r="B7" s="23">
        <f>CONVERT(1,"ton","kg")/1000</f>
        <v>0.90718474000000004</v>
      </c>
      <c r="D7" s="1" t="s">
        <v>311</v>
      </c>
      <c r="E7" s="19">
        <f t="shared" ref="E7:J7" si="1">E9/COUNTIF(E11:E166,"&gt;0")</f>
        <v>2.2244540006341684</v>
      </c>
      <c r="F7" s="19">
        <f t="shared" si="1"/>
        <v>4.086317718253806</v>
      </c>
      <c r="G7" s="19">
        <f t="shared" si="1"/>
        <v>2.3731578134041169</v>
      </c>
      <c r="H7" s="19">
        <f t="shared" si="1"/>
        <v>3.8276913875925858</v>
      </c>
      <c r="I7" s="19">
        <f t="shared" si="1"/>
        <v>1.9939862309010858</v>
      </c>
      <c r="J7" s="19">
        <f t="shared" si="1"/>
        <v>2.4143037331989543</v>
      </c>
      <c r="K7" s="19">
        <f>K9/COUNTIF(K11:K166,"&gt;0")</f>
        <v>6.3776175681996508</v>
      </c>
      <c r="L7" s="19">
        <f t="shared" ref="L7:M7" si="2">L9/COUNTIF(L11:L166,"&gt;0")</f>
        <v>4.7526075327785335</v>
      </c>
      <c r="M7" s="19">
        <f t="shared" si="2"/>
        <v>3.2382279328548478</v>
      </c>
      <c r="Q7">
        <v>6.93E-2</v>
      </c>
    </row>
    <row r="8" spans="1:26" x14ac:dyDescent="0.25">
      <c r="A8" s="1"/>
      <c r="E8" s="1" t="s">
        <v>275</v>
      </c>
      <c r="H8" t="s">
        <v>278</v>
      </c>
      <c r="I8" t="s">
        <v>278</v>
      </c>
      <c r="J8" t="s">
        <v>278</v>
      </c>
      <c r="K8" s="1" t="s">
        <v>315</v>
      </c>
      <c r="L8" s="1" t="s">
        <v>316</v>
      </c>
      <c r="M8" s="1" t="s">
        <v>317</v>
      </c>
      <c r="P8" s="44" t="s">
        <v>270</v>
      </c>
      <c r="Q8">
        <v>13.71</v>
      </c>
      <c r="R8" t="s">
        <v>105</v>
      </c>
    </row>
    <row r="9" spans="1:26" x14ac:dyDescent="0.25">
      <c r="A9" s="1" t="s">
        <v>272</v>
      </c>
      <c r="B9" s="19">
        <f>SUM(B11:B166)</f>
        <v>153.80800000000019</v>
      </c>
      <c r="C9" s="19">
        <f>SUM(C11:C166)</f>
        <v>282.54499999999996</v>
      </c>
      <c r="D9" s="19">
        <f>SUM(D11:D166)</f>
        <v>164.09000000000012</v>
      </c>
      <c r="E9" s="19">
        <f t="shared" ref="E9:L9" si="3">SUM(E11:E166)</f>
        <v>344.79037009829608</v>
      </c>
      <c r="F9" s="19">
        <f t="shared" si="3"/>
        <v>633.37924632933994</v>
      </c>
      <c r="G9" s="19">
        <f t="shared" si="3"/>
        <v>367.83946107763813</v>
      </c>
      <c r="H9" s="62">
        <f t="shared" si="3"/>
        <v>38.276913875925857</v>
      </c>
      <c r="I9" s="62">
        <f t="shared" si="3"/>
        <v>19.939862309010859</v>
      </c>
      <c r="J9" s="62">
        <f t="shared" si="3"/>
        <v>24.143037331989543</v>
      </c>
      <c r="K9" s="62">
        <f t="shared" si="3"/>
        <v>153.06282163679163</v>
      </c>
      <c r="L9" s="62">
        <f t="shared" si="3"/>
        <v>489.51857587618895</v>
      </c>
      <c r="M9" s="62">
        <f>SUM(M11:M166)</f>
        <v>178.10253630701663</v>
      </c>
      <c r="P9" s="4" t="s">
        <v>149</v>
      </c>
      <c r="R9">
        <f>1.6*1.027</f>
        <v>1.6432</v>
      </c>
      <c r="T9" s="12"/>
      <c r="U9" s="12"/>
      <c r="V9" s="12"/>
    </row>
    <row r="10" spans="1:26" ht="90" x14ac:dyDescent="0.25">
      <c r="A10" s="52" t="s">
        <v>75</v>
      </c>
      <c r="B10" s="14" t="s">
        <v>110</v>
      </c>
      <c r="C10" s="14" t="s">
        <v>111</v>
      </c>
      <c r="D10" s="14" t="s">
        <v>112</v>
      </c>
      <c r="E10" s="50" t="s">
        <v>113</v>
      </c>
      <c r="F10" s="50" t="s">
        <v>114</v>
      </c>
      <c r="G10" s="50" t="s">
        <v>115</v>
      </c>
      <c r="H10" s="50" t="s">
        <v>279</v>
      </c>
      <c r="I10" s="50" t="s">
        <v>280</v>
      </c>
      <c r="J10" s="50" t="s">
        <v>281</v>
      </c>
      <c r="K10" s="50" t="s">
        <v>318</v>
      </c>
      <c r="L10" s="50" t="s">
        <v>319</v>
      </c>
      <c r="M10" s="50" t="s">
        <v>320</v>
      </c>
      <c r="P10" s="13" t="s">
        <v>78</v>
      </c>
      <c r="Q10" s="31" t="s">
        <v>77</v>
      </c>
      <c r="R10" s="31" t="s">
        <v>104</v>
      </c>
      <c r="S10" s="13" t="s">
        <v>106</v>
      </c>
      <c r="T10" s="13" t="s">
        <v>107</v>
      </c>
      <c r="U10" s="13" t="s">
        <v>108</v>
      </c>
      <c r="V10" s="13" t="s">
        <v>109</v>
      </c>
    </row>
    <row r="11" spans="1:26" x14ac:dyDescent="0.25">
      <c r="A11">
        <v>0</v>
      </c>
      <c r="B11" s="21">
        <v>0</v>
      </c>
      <c r="C11" s="21">
        <v>0</v>
      </c>
      <c r="D11" s="21">
        <v>0</v>
      </c>
      <c r="E11" s="23">
        <f>B11*$B$7/$B$6</f>
        <v>0</v>
      </c>
      <c r="F11" s="23">
        <f t="shared" ref="F11:F74" si="4">C11*$B$7/$B$6</f>
        <v>0</v>
      </c>
      <c r="G11" s="23">
        <f t="shared" ref="G11:G74" si="5">D11*$B$7/$B$6</f>
        <v>0</v>
      </c>
      <c r="H11" s="23">
        <f>ROUND(B11*$B$7/$B$6,3)</f>
        <v>0</v>
      </c>
      <c r="I11" s="23">
        <f t="shared" ref="I11" si="6">ROUND(C11*$B$7/$B$6,3)</f>
        <v>0</v>
      </c>
      <c r="J11" s="23">
        <f t="shared" ref="J11" si="7">ROUND(D11*$B$7/$B$6,3)</f>
        <v>0</v>
      </c>
      <c r="K11" s="23">
        <f t="shared" ref="K11" si="8">ROUND(E11*$B$7/$B$6,3)</f>
        <v>0</v>
      </c>
      <c r="L11" s="23">
        <f t="shared" ref="L11" si="9">ROUND(F11*$B$7/$B$6,3)</f>
        <v>0</v>
      </c>
      <c r="M11" s="23">
        <f t="shared" ref="M11" si="10">ROUND(G11*$B$7/$B$6,3)</f>
        <v>0</v>
      </c>
      <c r="P11">
        <v>0</v>
      </c>
      <c r="Q11" s="17">
        <f>ROUND($Q$6*P11^2+$Q$7*P11+$Q$8,1)</f>
        <v>13.7</v>
      </c>
      <c r="R11" s="17">
        <f>Q11*$R$9</f>
        <v>22.511839999999999</v>
      </c>
      <c r="S11" s="17">
        <f>R11/$B$7</f>
        <v>24.815055861720072</v>
      </c>
      <c r="T11" s="24">
        <f t="shared" ref="T11:T35" si="11">$S11*E$9</f>
        <v>8555.9922945723556</v>
      </c>
      <c r="U11" s="24">
        <f t="shared" ref="U11:U35" si="12">$S11*F$9</f>
        <v>15717.341379316729</v>
      </c>
      <c r="V11" s="24">
        <f t="shared" ref="V11:V35" si="13">$S11*G$9</f>
        <v>9127.9567747865967</v>
      </c>
    </row>
    <row r="12" spans="1:26" x14ac:dyDescent="0.25">
      <c r="A12">
        <v>1</v>
      </c>
      <c r="B12" s="21">
        <v>0.33500000000000002</v>
      </c>
      <c r="C12" s="21">
        <v>0.22</v>
      </c>
      <c r="D12" s="21">
        <v>0.26400000000000001</v>
      </c>
      <c r="E12" s="23">
        <f t="shared" ref="E12:E75" si="14">B12*$B$7/$B$6</f>
        <v>0.75096727077219094</v>
      </c>
      <c r="F12" s="23">
        <f t="shared" si="4"/>
        <v>0.49317253602949851</v>
      </c>
      <c r="G12" s="23">
        <f t="shared" si="5"/>
        <v>0.59180704323539823</v>
      </c>
      <c r="H12" s="23">
        <f>E12</f>
        <v>0.75096727077219094</v>
      </c>
      <c r="I12" s="23">
        <f t="shared" ref="I12:I21" si="15">F12</f>
        <v>0.49317253602949851</v>
      </c>
      <c r="J12" s="23">
        <f t="shared" ref="J12:J21" si="16">G12</f>
        <v>0.59180704323539823</v>
      </c>
      <c r="K12" s="23">
        <f>E12</f>
        <v>0.75096727077219094</v>
      </c>
      <c r="L12" s="23">
        <f t="shared" ref="L12:L31" si="17">F12</f>
        <v>0.49317253602949851</v>
      </c>
      <c r="M12" s="23">
        <f t="shared" ref="M12:M31" si="18">G12</f>
        <v>0.59180704323539823</v>
      </c>
      <c r="P12" s="16">
        <f>P11+20</f>
        <v>20</v>
      </c>
      <c r="Q12" s="18">
        <v>15</v>
      </c>
      <c r="R12" s="17">
        <f t="shared" ref="R12:R35" si="19">Q12*$R$9</f>
        <v>24.648</v>
      </c>
      <c r="S12" s="17">
        <f t="shared" ref="S12:S35" si="20">R12/$B$7</f>
        <v>27.169769191664312</v>
      </c>
      <c r="T12" s="24">
        <f t="shared" si="11"/>
        <v>9367.8747750792209</v>
      </c>
      <c r="U12" s="24">
        <f t="shared" si="12"/>
        <v>17208.767933558462</v>
      </c>
      <c r="V12" s="24">
        <f t="shared" si="13"/>
        <v>9994.1132570656155</v>
      </c>
    </row>
    <row r="13" spans="1:26" x14ac:dyDescent="0.25">
      <c r="A13">
        <v>2</v>
      </c>
      <c r="B13" s="21">
        <v>0.67</v>
      </c>
      <c r="C13" s="21">
        <v>0.44</v>
      </c>
      <c r="D13" s="21">
        <v>0.52800000000000002</v>
      </c>
      <c r="E13" s="23">
        <f t="shared" si="14"/>
        <v>1.5019345415443819</v>
      </c>
      <c r="F13" s="23">
        <f t="shared" si="4"/>
        <v>0.98634507205899702</v>
      </c>
      <c r="G13" s="23">
        <f t="shared" si="5"/>
        <v>1.1836140864707965</v>
      </c>
      <c r="H13" s="23">
        <f t="shared" ref="H13:H21" si="21">E13</f>
        <v>1.5019345415443819</v>
      </c>
      <c r="I13" s="23">
        <f t="shared" si="15"/>
        <v>0.98634507205899702</v>
      </c>
      <c r="J13" s="23">
        <f t="shared" si="16"/>
        <v>1.1836140864707965</v>
      </c>
      <c r="K13" s="23">
        <f t="shared" ref="K13:K31" si="22">E13</f>
        <v>1.5019345415443819</v>
      </c>
      <c r="L13" s="23">
        <f t="shared" si="17"/>
        <v>0.98634507205899702</v>
      </c>
      <c r="M13" s="23">
        <f t="shared" si="18"/>
        <v>1.1836140864707965</v>
      </c>
      <c r="P13" s="16">
        <f t="shared" ref="P13:P35" si="23">P12+20</f>
        <v>40</v>
      </c>
      <c r="Q13" s="17">
        <f t="shared" ref="Q13:Q21" si="24">ROUND($Q$6*P13^2+$Q$7*P13+$Q$8,1)</f>
        <v>16.600000000000001</v>
      </c>
      <c r="R13" s="17">
        <f t="shared" si="19"/>
        <v>27.277120000000004</v>
      </c>
      <c r="S13" s="17">
        <f t="shared" si="20"/>
        <v>30.067877905441843</v>
      </c>
      <c r="T13" s="24">
        <f t="shared" si="11"/>
        <v>10367.114751087673</v>
      </c>
      <c r="U13" s="24">
        <f t="shared" si="12"/>
        <v>19044.369846471367</v>
      </c>
      <c r="V13" s="24">
        <f t="shared" si="13"/>
        <v>11060.15200448595</v>
      </c>
    </row>
    <row r="14" spans="1:26" x14ac:dyDescent="0.25">
      <c r="A14">
        <v>3</v>
      </c>
      <c r="B14" s="21">
        <v>1.0049999999999999</v>
      </c>
      <c r="C14" s="21">
        <v>0.66</v>
      </c>
      <c r="D14" s="21">
        <v>0.79200000000000004</v>
      </c>
      <c r="E14" s="23">
        <f t="shared" si="14"/>
        <v>2.2529018123165723</v>
      </c>
      <c r="F14" s="23">
        <f t="shared" si="4"/>
        <v>1.4795176080884955</v>
      </c>
      <c r="G14" s="23">
        <f t="shared" si="5"/>
        <v>1.7754211297061946</v>
      </c>
      <c r="H14" s="23">
        <f t="shared" si="21"/>
        <v>2.2529018123165723</v>
      </c>
      <c r="I14" s="23">
        <f t="shared" si="15"/>
        <v>1.4795176080884955</v>
      </c>
      <c r="J14" s="23">
        <f t="shared" si="16"/>
        <v>1.7754211297061946</v>
      </c>
      <c r="K14" s="23">
        <f t="shared" si="22"/>
        <v>2.2529018123165723</v>
      </c>
      <c r="L14" s="23">
        <f t="shared" si="17"/>
        <v>1.4795176080884955</v>
      </c>
      <c r="M14" s="23">
        <f t="shared" si="18"/>
        <v>1.7754211297061946</v>
      </c>
      <c r="P14" s="16">
        <f t="shared" si="23"/>
        <v>60</v>
      </c>
      <c r="Q14" s="17">
        <f t="shared" si="24"/>
        <v>18.2</v>
      </c>
      <c r="R14" s="17">
        <f t="shared" si="19"/>
        <v>29.90624</v>
      </c>
      <c r="S14" s="17">
        <f t="shared" si="20"/>
        <v>32.965986619219365</v>
      </c>
      <c r="T14" s="24">
        <f t="shared" si="11"/>
        <v>11366.354727096121</v>
      </c>
      <c r="U14" s="24">
        <f t="shared" si="12"/>
        <v>20879.971759384265</v>
      </c>
      <c r="V14" s="24">
        <f t="shared" si="13"/>
        <v>12126.190751906281</v>
      </c>
    </row>
    <row r="15" spans="1:26" x14ac:dyDescent="0.25">
      <c r="A15">
        <v>4</v>
      </c>
      <c r="B15" s="21">
        <v>1.34</v>
      </c>
      <c r="C15" s="21">
        <v>0.88</v>
      </c>
      <c r="D15" s="21">
        <v>1.056</v>
      </c>
      <c r="E15" s="23">
        <f t="shared" si="14"/>
        <v>3.0038690830887638</v>
      </c>
      <c r="F15" s="23">
        <f t="shared" si="4"/>
        <v>1.972690144117994</v>
      </c>
      <c r="G15" s="23">
        <f t="shared" si="5"/>
        <v>2.3672281729415929</v>
      </c>
      <c r="H15" s="23">
        <f t="shared" si="21"/>
        <v>3.0038690830887638</v>
      </c>
      <c r="I15" s="23">
        <f t="shared" si="15"/>
        <v>1.972690144117994</v>
      </c>
      <c r="J15" s="23">
        <f t="shared" si="16"/>
        <v>2.3672281729415929</v>
      </c>
      <c r="K15" s="23">
        <f t="shared" si="22"/>
        <v>3.0038690830887638</v>
      </c>
      <c r="L15" s="23">
        <f t="shared" si="17"/>
        <v>1.972690144117994</v>
      </c>
      <c r="M15" s="23">
        <f t="shared" si="18"/>
        <v>2.3672281729415929</v>
      </c>
      <c r="P15" s="16">
        <f t="shared" si="23"/>
        <v>80</v>
      </c>
      <c r="Q15" s="17">
        <f t="shared" si="24"/>
        <v>19.899999999999999</v>
      </c>
      <c r="R15" s="17">
        <f t="shared" si="19"/>
        <v>32.699680000000001</v>
      </c>
      <c r="S15" s="17">
        <f t="shared" si="20"/>
        <v>36.045227127607987</v>
      </c>
      <c r="T15" s="24">
        <f t="shared" si="11"/>
        <v>12428.047201605099</v>
      </c>
      <c r="U15" s="24">
        <f t="shared" si="12"/>
        <v>22830.298791854224</v>
      </c>
      <c r="V15" s="24">
        <f t="shared" si="13"/>
        <v>13258.856921040384</v>
      </c>
    </row>
    <row r="16" spans="1:26" x14ac:dyDescent="0.25">
      <c r="A16">
        <v>5</v>
      </c>
      <c r="B16" s="22">
        <v>1.675</v>
      </c>
      <c r="C16" s="21">
        <v>1.1000000000000001</v>
      </c>
      <c r="D16" s="21">
        <v>1.32</v>
      </c>
      <c r="E16" s="23">
        <f t="shared" si="14"/>
        <v>3.7548363538609544</v>
      </c>
      <c r="F16" s="23">
        <f t="shared" si="4"/>
        <v>2.4658626801474925</v>
      </c>
      <c r="G16" s="23">
        <f t="shared" si="5"/>
        <v>2.9590352161769911</v>
      </c>
      <c r="H16" s="23">
        <f t="shared" si="21"/>
        <v>3.7548363538609544</v>
      </c>
      <c r="I16" s="23">
        <f t="shared" si="15"/>
        <v>2.4658626801474925</v>
      </c>
      <c r="J16" s="23">
        <f t="shared" si="16"/>
        <v>2.9590352161769911</v>
      </c>
      <c r="K16" s="23">
        <f t="shared" si="22"/>
        <v>3.7548363538609544</v>
      </c>
      <c r="L16" s="23">
        <f t="shared" si="17"/>
        <v>2.4658626801474925</v>
      </c>
      <c r="M16" s="23">
        <f t="shared" si="18"/>
        <v>2.9590352161769911</v>
      </c>
      <c r="P16" s="16">
        <f t="shared" si="23"/>
        <v>100</v>
      </c>
      <c r="Q16" s="17">
        <f t="shared" si="24"/>
        <v>21.6</v>
      </c>
      <c r="R16" s="17">
        <f t="shared" si="19"/>
        <v>35.493120000000005</v>
      </c>
      <c r="S16" s="17">
        <f t="shared" si="20"/>
        <v>39.124467635996616</v>
      </c>
      <c r="T16" s="24">
        <f t="shared" si="11"/>
        <v>13489.739676114081</v>
      </c>
      <c r="U16" s="24">
        <f t="shared" si="12"/>
        <v>24780.62582432419</v>
      </c>
      <c r="V16" s="24">
        <f t="shared" si="13"/>
        <v>14391.523090174491</v>
      </c>
    </row>
    <row r="17" spans="1:22" x14ac:dyDescent="0.25">
      <c r="A17">
        <v>6</v>
      </c>
      <c r="B17" s="21">
        <v>1.92</v>
      </c>
      <c r="C17" s="21">
        <v>1.1060000000000001</v>
      </c>
      <c r="D17" s="21">
        <v>1.3340000000000001</v>
      </c>
      <c r="E17" s="23">
        <f t="shared" si="14"/>
        <v>4.3040512235301689</v>
      </c>
      <c r="F17" s="23">
        <f t="shared" si="4"/>
        <v>2.4793128402210245</v>
      </c>
      <c r="G17" s="23">
        <f t="shared" si="5"/>
        <v>2.9904189230152323</v>
      </c>
      <c r="H17" s="23">
        <f t="shared" si="21"/>
        <v>4.3040512235301689</v>
      </c>
      <c r="I17" s="23">
        <f t="shared" si="15"/>
        <v>2.4793128402210245</v>
      </c>
      <c r="J17" s="23">
        <f t="shared" si="16"/>
        <v>2.9904189230152323</v>
      </c>
      <c r="K17" s="23">
        <f t="shared" si="22"/>
        <v>4.3040512235301689</v>
      </c>
      <c r="L17" s="23">
        <f t="shared" si="17"/>
        <v>2.4793128402210245</v>
      </c>
      <c r="M17" s="23">
        <f t="shared" si="18"/>
        <v>2.9904189230152323</v>
      </c>
      <c r="P17" s="16">
        <f t="shared" si="23"/>
        <v>120</v>
      </c>
      <c r="Q17" s="17">
        <f t="shared" si="24"/>
        <v>23.5</v>
      </c>
      <c r="R17" s="17">
        <f t="shared" si="19"/>
        <v>38.615200000000002</v>
      </c>
      <c r="S17" s="17">
        <f t="shared" si="20"/>
        <v>42.565971733607427</v>
      </c>
      <c r="T17" s="24">
        <f t="shared" si="11"/>
        <v>14676.337147624114</v>
      </c>
      <c r="U17" s="24">
        <f t="shared" si="12"/>
        <v>26960.403095908259</v>
      </c>
      <c r="V17" s="24">
        <f t="shared" si="13"/>
        <v>15657.444102736134</v>
      </c>
    </row>
    <row r="18" spans="1:22" x14ac:dyDescent="0.25">
      <c r="A18">
        <v>7</v>
      </c>
      <c r="B18" s="21">
        <v>2.165</v>
      </c>
      <c r="C18" s="21">
        <v>1.113</v>
      </c>
      <c r="D18" s="21">
        <v>1.3480000000000001</v>
      </c>
      <c r="E18" s="23">
        <f t="shared" si="14"/>
        <v>4.853266093199383</v>
      </c>
      <c r="F18" s="23">
        <f t="shared" si="4"/>
        <v>2.4950046936401447</v>
      </c>
      <c r="G18" s="23">
        <f t="shared" si="5"/>
        <v>3.021802629853473</v>
      </c>
      <c r="H18" s="23">
        <f t="shared" si="21"/>
        <v>4.853266093199383</v>
      </c>
      <c r="I18" s="23">
        <f t="shared" si="15"/>
        <v>2.4950046936401447</v>
      </c>
      <c r="J18" s="23">
        <f t="shared" si="16"/>
        <v>3.021802629853473</v>
      </c>
      <c r="K18" s="23">
        <f t="shared" si="22"/>
        <v>4.853266093199383</v>
      </c>
      <c r="L18" s="23">
        <f t="shared" si="17"/>
        <v>2.4950046936401447</v>
      </c>
      <c r="M18" s="23">
        <f t="shared" si="18"/>
        <v>3.021802629853473</v>
      </c>
      <c r="P18" s="16">
        <f t="shared" si="23"/>
        <v>140</v>
      </c>
      <c r="Q18" s="17">
        <f t="shared" si="24"/>
        <v>25.4</v>
      </c>
      <c r="R18" s="17">
        <f t="shared" si="19"/>
        <v>41.737279999999998</v>
      </c>
      <c r="S18" s="17">
        <f t="shared" si="20"/>
        <v>46.00747583121823</v>
      </c>
      <c r="T18" s="24">
        <f t="shared" si="11"/>
        <v>15862.934619134145</v>
      </c>
      <c r="U18" s="24">
        <f t="shared" si="12"/>
        <v>29140.180367492325</v>
      </c>
      <c r="V18" s="24">
        <f t="shared" si="13"/>
        <v>16923.365115297776</v>
      </c>
    </row>
    <row r="19" spans="1:22" x14ac:dyDescent="0.25">
      <c r="A19">
        <v>8</v>
      </c>
      <c r="B19" s="21">
        <v>2.41</v>
      </c>
      <c r="C19" s="21">
        <v>1.119</v>
      </c>
      <c r="D19" s="21">
        <v>1.3620000000000001</v>
      </c>
      <c r="E19" s="23">
        <f t="shared" si="14"/>
        <v>5.4024809628685979</v>
      </c>
      <c r="F19" s="23">
        <f t="shared" si="4"/>
        <v>2.5084548537136762</v>
      </c>
      <c r="G19" s="23">
        <f t="shared" si="5"/>
        <v>3.0531863366917134</v>
      </c>
      <c r="H19" s="23">
        <f t="shared" si="21"/>
        <v>5.4024809628685979</v>
      </c>
      <c r="I19" s="23">
        <f t="shared" si="15"/>
        <v>2.5084548537136762</v>
      </c>
      <c r="J19" s="23">
        <f t="shared" si="16"/>
        <v>3.0531863366917134</v>
      </c>
      <c r="K19" s="23">
        <f t="shared" si="22"/>
        <v>5.4024809628685979</v>
      </c>
      <c r="L19" s="23">
        <f t="shared" si="17"/>
        <v>2.5084548537136762</v>
      </c>
      <c r="M19" s="23">
        <f t="shared" si="18"/>
        <v>3.0531863366917134</v>
      </c>
      <c r="P19" s="16">
        <f t="shared" si="23"/>
        <v>160</v>
      </c>
      <c r="Q19" s="17">
        <f t="shared" si="24"/>
        <v>27.4</v>
      </c>
      <c r="R19" s="17">
        <f t="shared" si="19"/>
        <v>45.023679999999999</v>
      </c>
      <c r="S19" s="17">
        <f t="shared" si="20"/>
        <v>49.630111723440145</v>
      </c>
      <c r="T19" s="24">
        <f t="shared" si="11"/>
        <v>17111.984589144711</v>
      </c>
      <c r="U19" s="24">
        <f t="shared" si="12"/>
        <v>31434.682758633458</v>
      </c>
      <c r="V19" s="24">
        <f t="shared" si="13"/>
        <v>18255.913549573193</v>
      </c>
    </row>
    <row r="20" spans="1:22" x14ac:dyDescent="0.25">
      <c r="A20">
        <v>9</v>
      </c>
      <c r="B20" s="21">
        <v>2.6549999999999998</v>
      </c>
      <c r="C20" s="21">
        <v>1.125</v>
      </c>
      <c r="D20" s="21">
        <v>1.3759999999999999</v>
      </c>
      <c r="E20" s="23">
        <f t="shared" si="14"/>
        <v>5.9516958325378111</v>
      </c>
      <c r="F20" s="23">
        <f t="shared" si="4"/>
        <v>2.5219050137872085</v>
      </c>
      <c r="G20" s="23">
        <f t="shared" si="5"/>
        <v>3.0845700435299537</v>
      </c>
      <c r="H20" s="23">
        <f t="shared" si="21"/>
        <v>5.9516958325378111</v>
      </c>
      <c r="I20" s="23">
        <f t="shared" si="15"/>
        <v>2.5219050137872085</v>
      </c>
      <c r="J20" s="23">
        <f t="shared" si="16"/>
        <v>3.0845700435299537</v>
      </c>
      <c r="K20" s="23">
        <f t="shared" si="22"/>
        <v>5.9516958325378111</v>
      </c>
      <c r="L20" s="23">
        <f t="shared" si="17"/>
        <v>2.5219050137872085</v>
      </c>
      <c r="M20" s="23">
        <f t="shared" si="18"/>
        <v>3.0845700435299537</v>
      </c>
      <c r="P20" s="16">
        <f t="shared" si="23"/>
        <v>180</v>
      </c>
      <c r="Q20" s="17">
        <f t="shared" si="24"/>
        <v>29.4</v>
      </c>
      <c r="R20" s="17">
        <f t="shared" si="19"/>
        <v>48.310079999999999</v>
      </c>
      <c r="S20" s="17">
        <f t="shared" si="20"/>
        <v>53.252747615662052</v>
      </c>
      <c r="T20" s="24">
        <f t="shared" si="11"/>
        <v>18361.034559155272</v>
      </c>
      <c r="U20" s="24">
        <f t="shared" si="12"/>
        <v>33729.185149774588</v>
      </c>
      <c r="V20" s="24">
        <f t="shared" si="13"/>
        <v>19588.461983848607</v>
      </c>
    </row>
    <row r="21" spans="1:22" x14ac:dyDescent="0.25">
      <c r="A21">
        <v>10</v>
      </c>
      <c r="B21" s="21">
        <v>2.9</v>
      </c>
      <c r="C21" s="21">
        <v>1.1319999999999999</v>
      </c>
      <c r="D21" s="21">
        <v>1.39</v>
      </c>
      <c r="E21" s="23">
        <f t="shared" si="14"/>
        <v>6.500910702207026</v>
      </c>
      <c r="F21" s="23">
        <f t="shared" si="4"/>
        <v>2.5375968672063287</v>
      </c>
      <c r="G21" s="23">
        <f t="shared" si="5"/>
        <v>3.1159537503681944</v>
      </c>
      <c r="H21" s="23">
        <f t="shared" si="21"/>
        <v>6.500910702207026</v>
      </c>
      <c r="I21" s="23">
        <f t="shared" si="15"/>
        <v>2.5375968672063287</v>
      </c>
      <c r="J21" s="23">
        <f t="shared" si="16"/>
        <v>3.1159537503681944</v>
      </c>
      <c r="K21" s="23">
        <f t="shared" si="22"/>
        <v>6.500910702207026</v>
      </c>
      <c r="L21" s="23">
        <f t="shared" si="17"/>
        <v>2.5375968672063287</v>
      </c>
      <c r="M21" s="23">
        <f t="shared" si="18"/>
        <v>3.1159537503681944</v>
      </c>
      <c r="P21" s="16">
        <f t="shared" si="23"/>
        <v>200</v>
      </c>
      <c r="Q21" s="17">
        <f t="shared" si="24"/>
        <v>31.6</v>
      </c>
      <c r="R21" s="17">
        <f t="shared" si="19"/>
        <v>51.92512</v>
      </c>
      <c r="S21" s="17">
        <f t="shared" si="20"/>
        <v>57.237647097106148</v>
      </c>
      <c r="T21" s="24">
        <f t="shared" si="11"/>
        <v>19734.98952616689</v>
      </c>
      <c r="U21" s="24">
        <f t="shared" si="12"/>
        <v>36253.137780029821</v>
      </c>
      <c r="V21" s="24">
        <f t="shared" si="13"/>
        <v>21054.265261551565</v>
      </c>
    </row>
    <row r="22" spans="1:22" x14ac:dyDescent="0.25">
      <c r="A22">
        <v>11</v>
      </c>
      <c r="B22" s="21">
        <v>3.145</v>
      </c>
      <c r="C22" s="21">
        <v>1.1379999999999999</v>
      </c>
      <c r="D22" s="21">
        <v>1.405</v>
      </c>
      <c r="E22" s="23">
        <f t="shared" si="14"/>
        <v>7.0501255718762392</v>
      </c>
      <c r="F22" s="23">
        <f t="shared" si="4"/>
        <v>2.5510470272798602</v>
      </c>
      <c r="G22" s="23">
        <f t="shared" si="5"/>
        <v>3.1495791505520248</v>
      </c>
      <c r="H22">
        <v>0</v>
      </c>
      <c r="I22">
        <v>0</v>
      </c>
      <c r="J22">
        <v>0</v>
      </c>
      <c r="K22" s="23">
        <f t="shared" si="22"/>
        <v>7.0501255718762392</v>
      </c>
      <c r="L22" s="23">
        <f t="shared" si="17"/>
        <v>2.5510470272798602</v>
      </c>
      <c r="M22" s="23">
        <f t="shared" si="18"/>
        <v>3.1495791505520248</v>
      </c>
      <c r="P22" s="16">
        <f t="shared" si="23"/>
        <v>220</v>
      </c>
      <c r="Q22" s="18">
        <v>34</v>
      </c>
      <c r="R22" s="17">
        <f t="shared" si="19"/>
        <v>55.8688</v>
      </c>
      <c r="S22" s="17">
        <f t="shared" si="20"/>
        <v>61.584810167772439</v>
      </c>
      <c r="T22" s="24">
        <f t="shared" si="11"/>
        <v>21233.849490179568</v>
      </c>
      <c r="U22" s="24">
        <f t="shared" si="12"/>
        <v>39006.540649399176</v>
      </c>
      <c r="V22" s="24">
        <f t="shared" si="13"/>
        <v>22653.323382682061</v>
      </c>
    </row>
    <row r="23" spans="1:22" x14ac:dyDescent="0.25">
      <c r="A23">
        <v>12</v>
      </c>
      <c r="B23" s="21">
        <v>3.39</v>
      </c>
      <c r="C23" s="21">
        <v>1.145</v>
      </c>
      <c r="D23" s="21">
        <v>1.419</v>
      </c>
      <c r="E23" s="23">
        <f t="shared" si="14"/>
        <v>7.5993404415454542</v>
      </c>
      <c r="F23" s="23">
        <f t="shared" si="4"/>
        <v>2.5667388806989808</v>
      </c>
      <c r="G23" s="23">
        <f t="shared" si="5"/>
        <v>3.1809628573902655</v>
      </c>
      <c r="H23">
        <v>0</v>
      </c>
      <c r="I23">
        <v>0</v>
      </c>
      <c r="J23">
        <v>0</v>
      </c>
      <c r="K23" s="23">
        <f t="shared" si="22"/>
        <v>7.5993404415454542</v>
      </c>
      <c r="L23" s="23">
        <f t="shared" si="17"/>
        <v>2.5667388806989808</v>
      </c>
      <c r="M23" s="23">
        <f t="shared" si="18"/>
        <v>3.1809628573902655</v>
      </c>
      <c r="P23" s="16">
        <f t="shared" si="23"/>
        <v>240</v>
      </c>
      <c r="Q23" s="17">
        <f t="shared" ref="Q23:Q34" si="25">ROUND($Q$6*P23^2+$Q$7*P23+$Q$8,1)</f>
        <v>36.1</v>
      </c>
      <c r="R23" s="17">
        <f t="shared" si="19"/>
        <v>59.319520000000004</v>
      </c>
      <c r="S23" s="17">
        <f t="shared" si="20"/>
        <v>65.388577854605444</v>
      </c>
      <c r="T23" s="24">
        <f t="shared" si="11"/>
        <v>22545.351958690659</v>
      </c>
      <c r="U23" s="24">
        <f t="shared" si="12"/>
        <v>41415.768160097366</v>
      </c>
      <c r="V23" s="24">
        <f t="shared" si="13"/>
        <v>24052.499238671251</v>
      </c>
    </row>
    <row r="24" spans="1:22" x14ac:dyDescent="0.25">
      <c r="A24">
        <v>13</v>
      </c>
      <c r="B24" s="21">
        <v>3.6349999999999998</v>
      </c>
      <c r="C24" s="21">
        <v>1.151</v>
      </c>
      <c r="D24" s="21">
        <v>1.4330000000000001</v>
      </c>
      <c r="E24" s="23">
        <f t="shared" si="14"/>
        <v>8.1485553112146683</v>
      </c>
      <c r="F24" s="23">
        <f t="shared" si="4"/>
        <v>2.5801890407725128</v>
      </c>
      <c r="G24" s="23">
        <f t="shared" si="5"/>
        <v>3.2123465642285063</v>
      </c>
      <c r="H24">
        <v>0</v>
      </c>
      <c r="I24">
        <v>0</v>
      </c>
      <c r="J24">
        <v>0</v>
      </c>
      <c r="K24" s="23">
        <f t="shared" si="22"/>
        <v>8.1485553112146683</v>
      </c>
      <c r="L24" s="23">
        <f t="shared" si="17"/>
        <v>2.5801890407725128</v>
      </c>
      <c r="M24" s="23">
        <f t="shared" si="18"/>
        <v>3.2123465642285063</v>
      </c>
      <c r="P24" s="16">
        <f t="shared" si="23"/>
        <v>260</v>
      </c>
      <c r="Q24" s="17">
        <f t="shared" si="25"/>
        <v>38.5</v>
      </c>
      <c r="R24" s="17">
        <f t="shared" si="19"/>
        <v>63.263199999999998</v>
      </c>
      <c r="S24" s="17">
        <f t="shared" si="20"/>
        <v>69.735740925271728</v>
      </c>
      <c r="T24" s="24">
        <f t="shared" si="11"/>
        <v>24044.211922703333</v>
      </c>
      <c r="U24" s="24">
        <f t="shared" si="12"/>
        <v>44169.171029466714</v>
      </c>
      <c r="V24" s="24">
        <f t="shared" si="13"/>
        <v>25651.557359801747</v>
      </c>
    </row>
    <row r="25" spans="1:22" x14ac:dyDescent="0.25">
      <c r="A25">
        <v>14</v>
      </c>
      <c r="B25" s="21">
        <v>3.88</v>
      </c>
      <c r="C25" s="21">
        <v>1.157</v>
      </c>
      <c r="D25" s="21">
        <v>1.4470000000000001</v>
      </c>
      <c r="E25" s="23">
        <f t="shared" si="14"/>
        <v>8.6977701808838823</v>
      </c>
      <c r="F25" s="23">
        <f t="shared" si="4"/>
        <v>2.5936392008460443</v>
      </c>
      <c r="G25" s="23">
        <f t="shared" si="5"/>
        <v>3.2437302710667471</v>
      </c>
      <c r="H25">
        <v>0</v>
      </c>
      <c r="I25">
        <v>0</v>
      </c>
      <c r="J25">
        <v>0</v>
      </c>
      <c r="K25" s="23">
        <f t="shared" si="22"/>
        <v>8.6977701808838823</v>
      </c>
      <c r="L25" s="23">
        <f t="shared" si="17"/>
        <v>2.5936392008460443</v>
      </c>
      <c r="M25" s="23">
        <f t="shared" si="18"/>
        <v>3.2437302710667471</v>
      </c>
      <c r="P25" s="16">
        <f t="shared" si="23"/>
        <v>280</v>
      </c>
      <c r="Q25" s="17">
        <f t="shared" si="25"/>
        <v>41</v>
      </c>
      <c r="R25" s="17">
        <f t="shared" si="19"/>
        <v>67.371200000000002</v>
      </c>
      <c r="S25" s="17">
        <f t="shared" si="20"/>
        <v>74.264035790549116</v>
      </c>
      <c r="T25" s="24">
        <f t="shared" si="11"/>
        <v>25605.524385216537</v>
      </c>
      <c r="U25" s="24">
        <f t="shared" si="12"/>
        <v>47037.299018393125</v>
      </c>
      <c r="V25" s="24">
        <f t="shared" si="13"/>
        <v>27317.242902646016</v>
      </c>
    </row>
    <row r="26" spans="1:22" x14ac:dyDescent="0.25">
      <c r="A26">
        <v>15</v>
      </c>
      <c r="B26" s="21">
        <v>4.125</v>
      </c>
      <c r="C26" s="21">
        <v>1.1639999999999999</v>
      </c>
      <c r="D26" s="21">
        <v>1.4610000000000001</v>
      </c>
      <c r="E26" s="23">
        <f t="shared" si="14"/>
        <v>9.2469850505530982</v>
      </c>
      <c r="F26" s="23">
        <f t="shared" si="4"/>
        <v>2.6093310542651644</v>
      </c>
      <c r="G26" s="23">
        <f t="shared" si="5"/>
        <v>3.2751139779049878</v>
      </c>
      <c r="H26">
        <v>0</v>
      </c>
      <c r="I26">
        <v>0</v>
      </c>
      <c r="J26">
        <v>0</v>
      </c>
      <c r="K26" s="23">
        <f t="shared" si="22"/>
        <v>9.2469850505530982</v>
      </c>
      <c r="L26" s="23">
        <f t="shared" si="17"/>
        <v>2.6093310542651644</v>
      </c>
      <c r="M26" s="23">
        <f t="shared" si="18"/>
        <v>3.2751139779049878</v>
      </c>
      <c r="P26" s="16">
        <f t="shared" si="23"/>
        <v>300</v>
      </c>
      <c r="Q26" s="17">
        <f t="shared" si="25"/>
        <v>43.5</v>
      </c>
      <c r="R26" s="17">
        <f t="shared" si="19"/>
        <v>71.479200000000006</v>
      </c>
      <c r="S26" s="17">
        <f t="shared" si="20"/>
        <v>78.792330655826504</v>
      </c>
      <c r="T26" s="24">
        <f t="shared" si="11"/>
        <v>27166.836847729741</v>
      </c>
      <c r="U26" s="24">
        <f t="shared" si="12"/>
        <v>49905.427007319537</v>
      </c>
      <c r="V26" s="24">
        <f t="shared" si="13"/>
        <v>28982.928445490288</v>
      </c>
    </row>
    <row r="27" spans="1:22" x14ac:dyDescent="0.25">
      <c r="A27">
        <v>16</v>
      </c>
      <c r="B27" s="21">
        <v>4.37</v>
      </c>
      <c r="C27" s="21">
        <v>1.17</v>
      </c>
      <c r="D27" s="21">
        <v>1.4750000000000001</v>
      </c>
      <c r="E27" s="23">
        <f t="shared" si="14"/>
        <v>9.7961999202223105</v>
      </c>
      <c r="F27" s="23">
        <f t="shared" si="4"/>
        <v>2.6227812143386964</v>
      </c>
      <c r="G27" s="23">
        <f t="shared" si="5"/>
        <v>3.3064976847432286</v>
      </c>
      <c r="H27">
        <v>0</v>
      </c>
      <c r="I27">
        <v>0</v>
      </c>
      <c r="J27">
        <v>0</v>
      </c>
      <c r="K27" s="23">
        <f t="shared" si="22"/>
        <v>9.7961999202223105</v>
      </c>
      <c r="L27" s="23">
        <f t="shared" si="17"/>
        <v>2.6227812143386964</v>
      </c>
      <c r="M27" s="23">
        <f t="shared" si="18"/>
        <v>3.3064976847432286</v>
      </c>
      <c r="P27" s="16">
        <f t="shared" si="23"/>
        <v>320</v>
      </c>
      <c r="Q27" s="17">
        <f t="shared" si="25"/>
        <v>46.1</v>
      </c>
      <c r="R27" s="17">
        <f t="shared" si="19"/>
        <v>75.751519999999999</v>
      </c>
      <c r="S27" s="17">
        <f t="shared" si="20"/>
        <v>83.501757315714983</v>
      </c>
      <c r="T27" s="24">
        <f t="shared" si="11"/>
        <v>28790.601808743471</v>
      </c>
      <c r="U27" s="24">
        <f t="shared" si="12"/>
        <v>52888.280115803005</v>
      </c>
      <c r="V27" s="24">
        <f t="shared" si="13"/>
        <v>30715.241410048326</v>
      </c>
    </row>
    <row r="28" spans="1:22" x14ac:dyDescent="0.25">
      <c r="A28">
        <v>17</v>
      </c>
      <c r="B28" s="21">
        <v>4.1950000000000003</v>
      </c>
      <c r="C28" s="21">
        <v>1.228</v>
      </c>
      <c r="D28" s="21">
        <v>1.488</v>
      </c>
      <c r="E28" s="23">
        <f t="shared" si="14"/>
        <v>9.4039035847443007</v>
      </c>
      <c r="F28" s="23">
        <f t="shared" si="4"/>
        <v>2.7527994283828368</v>
      </c>
      <c r="G28" s="23">
        <f t="shared" si="5"/>
        <v>3.3356396982358807</v>
      </c>
      <c r="H28">
        <v>0</v>
      </c>
      <c r="I28">
        <v>0</v>
      </c>
      <c r="J28">
        <v>0</v>
      </c>
      <c r="K28" s="23">
        <f t="shared" si="22"/>
        <v>9.4039035847443007</v>
      </c>
      <c r="L28" s="23">
        <f t="shared" si="17"/>
        <v>2.7527994283828368</v>
      </c>
      <c r="M28" s="23">
        <f t="shared" si="18"/>
        <v>3.3356396982358807</v>
      </c>
      <c r="P28" s="16">
        <f t="shared" si="23"/>
        <v>340</v>
      </c>
      <c r="Q28" s="17">
        <f t="shared" si="25"/>
        <v>48.8</v>
      </c>
      <c r="R28" s="17">
        <f t="shared" si="19"/>
        <v>80.188159999999996</v>
      </c>
      <c r="S28" s="17">
        <f t="shared" si="20"/>
        <v>88.392315770214552</v>
      </c>
      <c r="T28" s="24">
        <f t="shared" si="11"/>
        <v>30476.819268257728</v>
      </c>
      <c r="U28" s="24">
        <f t="shared" si="12"/>
        <v>55985.858343843523</v>
      </c>
      <c r="V28" s="24">
        <f t="shared" si="13"/>
        <v>32514.181796320136</v>
      </c>
    </row>
    <row r="29" spans="1:22" x14ac:dyDescent="0.25">
      <c r="A29">
        <v>18</v>
      </c>
      <c r="B29" s="21">
        <v>4.0199999999999996</v>
      </c>
      <c r="C29" s="21">
        <v>1.286</v>
      </c>
      <c r="D29" s="21">
        <v>1.5</v>
      </c>
      <c r="E29" s="23">
        <f t="shared" si="14"/>
        <v>9.0116072492662891</v>
      </c>
      <c r="F29" s="23">
        <f t="shared" si="4"/>
        <v>2.8828176424269776</v>
      </c>
      <c r="G29" s="23">
        <f t="shared" si="5"/>
        <v>3.3625400183829446</v>
      </c>
      <c r="H29">
        <v>0</v>
      </c>
      <c r="I29">
        <v>0</v>
      </c>
      <c r="J29">
        <v>0</v>
      </c>
      <c r="K29" s="23">
        <f t="shared" si="22"/>
        <v>9.0116072492662891</v>
      </c>
      <c r="L29" s="23">
        <f t="shared" si="17"/>
        <v>2.8828176424269776</v>
      </c>
      <c r="M29" s="23">
        <f t="shared" si="18"/>
        <v>3.3625400183829446</v>
      </c>
      <c r="P29" s="16">
        <f t="shared" si="23"/>
        <v>360</v>
      </c>
      <c r="Q29" s="17">
        <f t="shared" si="25"/>
        <v>51.6</v>
      </c>
      <c r="R29" s="17">
        <f t="shared" si="19"/>
        <v>84.789119999999997</v>
      </c>
      <c r="S29" s="17">
        <f t="shared" si="20"/>
        <v>93.464006019325225</v>
      </c>
      <c r="T29" s="24">
        <f t="shared" si="11"/>
        <v>32225.489226272515</v>
      </c>
      <c r="U29" s="24">
        <f t="shared" si="12"/>
        <v>59198.161691441099</v>
      </c>
      <c r="V29" s="24">
        <f t="shared" si="13"/>
        <v>34379.749604305718</v>
      </c>
    </row>
    <row r="30" spans="1:22" x14ac:dyDescent="0.25">
      <c r="A30">
        <v>19</v>
      </c>
      <c r="B30" s="21">
        <v>3.8450000000000002</v>
      </c>
      <c r="C30" s="21">
        <v>1.3440000000000001</v>
      </c>
      <c r="D30" s="21">
        <v>1.5129999999999999</v>
      </c>
      <c r="E30" s="23">
        <f t="shared" si="14"/>
        <v>8.6193109137882811</v>
      </c>
      <c r="F30" s="23">
        <f t="shared" si="4"/>
        <v>3.0128358564711184</v>
      </c>
      <c r="G30" s="23">
        <f t="shared" si="5"/>
        <v>3.3916820318755962</v>
      </c>
      <c r="H30">
        <v>0</v>
      </c>
      <c r="I30">
        <v>0</v>
      </c>
      <c r="J30">
        <v>0</v>
      </c>
      <c r="K30" s="23">
        <f t="shared" si="22"/>
        <v>8.6193109137882811</v>
      </c>
      <c r="L30" s="23">
        <f t="shared" si="17"/>
        <v>3.0128358564711184</v>
      </c>
      <c r="M30" s="23">
        <f t="shared" si="18"/>
        <v>3.3916820318755962</v>
      </c>
      <c r="P30" s="16">
        <f t="shared" si="23"/>
        <v>380</v>
      </c>
      <c r="Q30" s="17">
        <f t="shared" si="25"/>
        <v>54.5</v>
      </c>
      <c r="R30" s="17">
        <f t="shared" si="19"/>
        <v>89.554400000000001</v>
      </c>
      <c r="S30" s="17">
        <f t="shared" si="20"/>
        <v>98.716828063047004</v>
      </c>
      <c r="T30" s="24">
        <f t="shared" si="11"/>
        <v>34036.611682787836</v>
      </c>
      <c r="U30" s="24">
        <f t="shared" si="12"/>
        <v>62525.190158595746</v>
      </c>
      <c r="V30" s="24">
        <f t="shared" si="13"/>
        <v>36311.944834005073</v>
      </c>
    </row>
    <row r="31" spans="1:22" x14ac:dyDescent="0.25">
      <c r="A31">
        <v>20</v>
      </c>
      <c r="B31" s="21">
        <v>3.67</v>
      </c>
      <c r="C31" s="21">
        <v>1.4019999999999999</v>
      </c>
      <c r="D31" s="21">
        <v>1.5249999999999999</v>
      </c>
      <c r="E31" s="23">
        <f t="shared" si="14"/>
        <v>8.2270145783102713</v>
      </c>
      <c r="F31" s="23">
        <f t="shared" si="4"/>
        <v>3.1428540705152583</v>
      </c>
      <c r="G31" s="23">
        <f t="shared" si="5"/>
        <v>3.4185823520226597</v>
      </c>
      <c r="H31">
        <v>0</v>
      </c>
      <c r="I31">
        <v>0</v>
      </c>
      <c r="J31">
        <v>0</v>
      </c>
      <c r="K31" s="23">
        <f t="shared" si="22"/>
        <v>8.2270145783102713</v>
      </c>
      <c r="L31" s="23">
        <f t="shared" si="17"/>
        <v>3.1428540705152583</v>
      </c>
      <c r="M31" s="23">
        <f t="shared" si="18"/>
        <v>3.4185823520226597</v>
      </c>
      <c r="P31" s="16">
        <f t="shared" si="23"/>
        <v>400</v>
      </c>
      <c r="Q31" s="17">
        <f t="shared" si="25"/>
        <v>57.4</v>
      </c>
      <c r="R31" s="17">
        <f t="shared" si="19"/>
        <v>94.319679999999991</v>
      </c>
      <c r="S31" s="17">
        <f t="shared" si="20"/>
        <v>103.96965010676875</v>
      </c>
      <c r="T31" s="24">
        <f t="shared" si="11"/>
        <v>35847.734139303146</v>
      </c>
      <c r="U31" s="24">
        <f t="shared" si="12"/>
        <v>65852.218625750364</v>
      </c>
      <c r="V31" s="24">
        <f t="shared" si="13"/>
        <v>38244.140063704421</v>
      </c>
    </row>
    <row r="32" spans="1:22" x14ac:dyDescent="0.25">
      <c r="A32">
        <v>21</v>
      </c>
      <c r="B32" s="21">
        <v>3.4950000000000001</v>
      </c>
      <c r="C32" s="21">
        <v>1.46</v>
      </c>
      <c r="D32" s="21">
        <v>1.538</v>
      </c>
      <c r="E32" s="23">
        <f t="shared" si="14"/>
        <v>7.8347182428322606</v>
      </c>
      <c r="F32" s="23">
        <f t="shared" si="4"/>
        <v>3.2728722845593992</v>
      </c>
      <c r="G32" s="23">
        <f t="shared" si="5"/>
        <v>3.4477243655153127</v>
      </c>
      <c r="H32">
        <v>0</v>
      </c>
      <c r="I32">
        <v>0</v>
      </c>
      <c r="J32">
        <v>0</v>
      </c>
      <c r="K32" s="23">
        <f t="shared" ref="K32:K35" si="26">E32</f>
        <v>7.8347182428322606</v>
      </c>
      <c r="L32" s="23">
        <f t="shared" ref="L32:L95" si="27">F32</f>
        <v>3.2728722845593992</v>
      </c>
      <c r="M32" s="23">
        <f t="shared" ref="M32:M66" si="28">G32</f>
        <v>3.4477243655153127</v>
      </c>
      <c r="P32" s="16">
        <f t="shared" si="23"/>
        <v>420</v>
      </c>
      <c r="Q32" s="17">
        <f t="shared" si="25"/>
        <v>60.5</v>
      </c>
      <c r="R32" s="17">
        <f t="shared" si="19"/>
        <v>99.413600000000002</v>
      </c>
      <c r="S32" s="17">
        <f t="shared" si="20"/>
        <v>109.58473573971273</v>
      </c>
      <c r="T32" s="24">
        <f t="shared" si="11"/>
        <v>37783.761592819523</v>
      </c>
      <c r="U32" s="24">
        <f t="shared" si="12"/>
        <v>69408.697332019132</v>
      </c>
      <c r="V32" s="24">
        <f t="shared" si="13"/>
        <v>40309.590136831321</v>
      </c>
    </row>
    <row r="33" spans="1:23" x14ac:dyDescent="0.25">
      <c r="A33">
        <v>22</v>
      </c>
      <c r="B33" s="21">
        <v>3.32</v>
      </c>
      <c r="C33" s="21">
        <v>1.518</v>
      </c>
      <c r="D33" s="21">
        <v>1.55</v>
      </c>
      <c r="E33" s="23">
        <f t="shared" si="14"/>
        <v>7.4424219073542499</v>
      </c>
      <c r="F33" s="23">
        <f t="shared" si="4"/>
        <v>3.4028904986035395</v>
      </c>
      <c r="G33" s="23">
        <f t="shared" si="5"/>
        <v>3.4746246856623757</v>
      </c>
      <c r="H33">
        <v>0</v>
      </c>
      <c r="I33">
        <v>0</v>
      </c>
      <c r="J33">
        <v>0</v>
      </c>
      <c r="K33" s="23">
        <f t="shared" si="26"/>
        <v>7.4424219073542499</v>
      </c>
      <c r="L33" s="23">
        <f t="shared" si="27"/>
        <v>3.4028904986035395</v>
      </c>
      <c r="M33" s="23">
        <f t="shared" si="28"/>
        <v>3.4746246856623757</v>
      </c>
      <c r="P33" s="16">
        <f t="shared" si="23"/>
        <v>440</v>
      </c>
      <c r="Q33" s="17">
        <f t="shared" si="25"/>
        <v>63.6</v>
      </c>
      <c r="R33" s="17">
        <f t="shared" si="19"/>
        <v>104.50752</v>
      </c>
      <c r="S33" s="17">
        <f t="shared" si="20"/>
        <v>115.19982137265669</v>
      </c>
      <c r="T33" s="24">
        <f t="shared" si="11"/>
        <v>39719.7890463359</v>
      </c>
      <c r="U33" s="24">
        <f t="shared" si="12"/>
        <v>72965.176038287886</v>
      </c>
      <c r="V33" s="24">
        <f t="shared" si="13"/>
        <v>42375.040209958213</v>
      </c>
    </row>
    <row r="34" spans="1:23" x14ac:dyDescent="0.25">
      <c r="A34">
        <v>23</v>
      </c>
      <c r="B34" s="21">
        <v>3.145</v>
      </c>
      <c r="C34" s="21">
        <v>1.5760000000000001</v>
      </c>
      <c r="D34" s="21">
        <v>1.5629999999999999</v>
      </c>
      <c r="E34" s="23">
        <f t="shared" si="14"/>
        <v>7.0501255718762392</v>
      </c>
      <c r="F34" s="23">
        <f t="shared" si="4"/>
        <v>3.5329087126476799</v>
      </c>
      <c r="G34" s="23">
        <f t="shared" si="5"/>
        <v>3.5037666991550278</v>
      </c>
      <c r="H34">
        <v>0</v>
      </c>
      <c r="I34">
        <v>0</v>
      </c>
      <c r="J34">
        <v>0</v>
      </c>
      <c r="K34" s="23">
        <f t="shared" si="26"/>
        <v>7.0501255718762392</v>
      </c>
      <c r="L34" s="23">
        <f t="shared" si="27"/>
        <v>3.5329087126476799</v>
      </c>
      <c r="M34" s="23">
        <f t="shared" si="28"/>
        <v>3.5037666991550278</v>
      </c>
      <c r="P34" s="16">
        <f t="shared" si="23"/>
        <v>460</v>
      </c>
      <c r="Q34" s="17">
        <f t="shared" si="25"/>
        <v>66.7</v>
      </c>
      <c r="R34" s="17">
        <f t="shared" si="19"/>
        <v>109.60144000000001</v>
      </c>
      <c r="S34" s="17">
        <f t="shared" si="20"/>
        <v>120.81490700560065</v>
      </c>
      <c r="T34" s="24">
        <f t="shared" si="11"/>
        <v>41655.81649985227</v>
      </c>
      <c r="U34" s="24">
        <f t="shared" si="12"/>
        <v>76521.654744556625</v>
      </c>
      <c r="V34" s="24">
        <f t="shared" si="13"/>
        <v>44440.490283085106</v>
      </c>
    </row>
    <row r="35" spans="1:23" x14ac:dyDescent="0.25">
      <c r="A35">
        <v>24</v>
      </c>
      <c r="B35" s="21">
        <v>2.97</v>
      </c>
      <c r="C35" s="21">
        <v>1.6339999999999999</v>
      </c>
      <c r="D35" s="21">
        <v>1.575</v>
      </c>
      <c r="E35" s="23">
        <f t="shared" si="14"/>
        <v>6.6578292363982303</v>
      </c>
      <c r="F35" s="23">
        <f t="shared" si="4"/>
        <v>3.6629269266918203</v>
      </c>
      <c r="G35" s="23">
        <f t="shared" si="5"/>
        <v>3.5306670193020917</v>
      </c>
      <c r="H35">
        <v>0</v>
      </c>
      <c r="I35">
        <v>0</v>
      </c>
      <c r="J35">
        <v>0</v>
      </c>
      <c r="K35" s="23">
        <f t="shared" si="26"/>
        <v>6.6578292363982303</v>
      </c>
      <c r="L35" s="23">
        <f t="shared" si="27"/>
        <v>3.6629269266918203</v>
      </c>
      <c r="M35" s="23">
        <f t="shared" si="28"/>
        <v>3.5306670193020917</v>
      </c>
      <c r="P35" s="16">
        <f t="shared" si="23"/>
        <v>480</v>
      </c>
      <c r="Q35" s="18">
        <v>71.5</v>
      </c>
      <c r="R35" s="17">
        <f t="shared" si="19"/>
        <v>117.4888</v>
      </c>
      <c r="S35" s="26">
        <f t="shared" si="20"/>
        <v>129.50923314693321</v>
      </c>
      <c r="T35" s="24">
        <f t="shared" si="11"/>
        <v>44653.536427877618</v>
      </c>
      <c r="U35" s="24">
        <f t="shared" si="12"/>
        <v>82028.460483295334</v>
      </c>
      <c r="V35" s="24">
        <f t="shared" si="13"/>
        <v>47638.606525346098</v>
      </c>
      <c r="W35" s="44"/>
    </row>
    <row r="36" spans="1:23" x14ac:dyDescent="0.25">
      <c r="A36">
        <v>25</v>
      </c>
      <c r="B36" s="21">
        <v>2.7949999999999999</v>
      </c>
      <c r="C36" s="21">
        <v>1.6919999999999999</v>
      </c>
      <c r="D36" s="21">
        <v>1.5880000000000001</v>
      </c>
      <c r="E36" s="23">
        <f t="shared" si="14"/>
        <v>6.2655329009202196</v>
      </c>
      <c r="F36" s="23">
        <f t="shared" si="4"/>
        <v>3.7929451407359611</v>
      </c>
      <c r="G36" s="23">
        <f t="shared" si="5"/>
        <v>3.5598090327947438</v>
      </c>
      <c r="H36">
        <v>0</v>
      </c>
      <c r="I36">
        <v>0</v>
      </c>
      <c r="J36">
        <v>0</v>
      </c>
      <c r="K36">
        <v>0</v>
      </c>
      <c r="L36" s="23">
        <f t="shared" si="27"/>
        <v>3.7929451407359611</v>
      </c>
      <c r="M36" s="23">
        <f t="shared" si="28"/>
        <v>3.5598090327947438</v>
      </c>
    </row>
    <row r="37" spans="1:23" x14ac:dyDescent="0.25">
      <c r="A37">
        <v>26</v>
      </c>
      <c r="B37" s="22">
        <v>2.62</v>
      </c>
      <c r="C37" s="21">
        <v>1.75</v>
      </c>
      <c r="D37" s="21">
        <v>1.6</v>
      </c>
      <c r="E37" s="23">
        <f t="shared" si="14"/>
        <v>5.8732365654422098</v>
      </c>
      <c r="F37" s="23">
        <f t="shared" si="4"/>
        <v>3.9229633547801019</v>
      </c>
      <c r="G37" s="23">
        <f t="shared" si="5"/>
        <v>3.5867093529418073</v>
      </c>
      <c r="H37">
        <v>0</v>
      </c>
      <c r="I37">
        <v>0</v>
      </c>
      <c r="J37">
        <v>0</v>
      </c>
      <c r="K37">
        <v>0</v>
      </c>
      <c r="L37" s="23">
        <f t="shared" si="27"/>
        <v>3.9229633547801019</v>
      </c>
      <c r="M37" s="23">
        <f t="shared" si="28"/>
        <v>3.5867093529418073</v>
      </c>
    </row>
    <row r="38" spans="1:23" x14ac:dyDescent="0.25">
      <c r="A38">
        <v>27</v>
      </c>
      <c r="B38" s="21">
        <v>2.5510000000000002</v>
      </c>
      <c r="C38" s="21">
        <v>1.772</v>
      </c>
      <c r="D38" s="21">
        <v>1.5940000000000001</v>
      </c>
      <c r="E38" s="23">
        <f t="shared" si="14"/>
        <v>5.7185597245965942</v>
      </c>
      <c r="F38" s="23">
        <f t="shared" si="4"/>
        <v>3.9722806083830515</v>
      </c>
      <c r="G38" s="23">
        <f t="shared" si="5"/>
        <v>3.5732591928682758</v>
      </c>
      <c r="H38">
        <v>0</v>
      </c>
      <c r="I38">
        <v>0</v>
      </c>
      <c r="J38">
        <v>0</v>
      </c>
      <c r="K38">
        <v>0</v>
      </c>
      <c r="L38" s="23">
        <f t="shared" si="27"/>
        <v>3.9722806083830515</v>
      </c>
      <c r="M38" s="23">
        <f t="shared" si="28"/>
        <v>3.5732591928682758</v>
      </c>
    </row>
    <row r="39" spans="1:23" x14ac:dyDescent="0.25">
      <c r="A39">
        <v>28</v>
      </c>
      <c r="B39" s="21">
        <v>2.4820000000000002</v>
      </c>
      <c r="C39" s="21">
        <v>1.794</v>
      </c>
      <c r="D39" s="21">
        <v>1.589</v>
      </c>
      <c r="E39" s="23">
        <f t="shared" si="14"/>
        <v>5.5638828837509786</v>
      </c>
      <c r="F39" s="23">
        <f t="shared" si="4"/>
        <v>4.0215978619860016</v>
      </c>
      <c r="G39" s="23">
        <f t="shared" si="5"/>
        <v>3.562050726140332</v>
      </c>
      <c r="H39">
        <v>0</v>
      </c>
      <c r="I39">
        <v>0</v>
      </c>
      <c r="J39">
        <v>0</v>
      </c>
      <c r="K39">
        <v>0</v>
      </c>
      <c r="L39" s="23">
        <f t="shared" si="27"/>
        <v>4.0215978619860016</v>
      </c>
      <c r="M39" s="23">
        <f t="shared" si="28"/>
        <v>3.562050726140332</v>
      </c>
    </row>
    <row r="40" spans="1:23" x14ac:dyDescent="0.25">
      <c r="A40">
        <v>29</v>
      </c>
      <c r="B40" s="21">
        <v>2.4129999999999998</v>
      </c>
      <c r="C40" s="21">
        <v>1.8169999999999999</v>
      </c>
      <c r="D40" s="21">
        <v>1.583</v>
      </c>
      <c r="E40" s="23">
        <f t="shared" si="14"/>
        <v>5.409206042905363</v>
      </c>
      <c r="F40" s="23">
        <f t="shared" si="4"/>
        <v>4.0731568089345398</v>
      </c>
      <c r="G40" s="23">
        <f t="shared" si="5"/>
        <v>3.5486005660668005</v>
      </c>
      <c r="H40">
        <v>0</v>
      </c>
      <c r="I40">
        <v>0</v>
      </c>
      <c r="J40">
        <v>0</v>
      </c>
      <c r="K40">
        <v>0</v>
      </c>
      <c r="L40" s="23">
        <f t="shared" si="27"/>
        <v>4.0731568089345398</v>
      </c>
      <c r="M40" s="23">
        <f t="shared" si="28"/>
        <v>3.5486005660668005</v>
      </c>
    </row>
    <row r="41" spans="1:23" x14ac:dyDescent="0.25">
      <c r="A41">
        <v>30</v>
      </c>
      <c r="B41" s="21">
        <v>2.3439999999999999</v>
      </c>
      <c r="C41" s="21">
        <v>1.839</v>
      </c>
      <c r="D41" s="21">
        <v>1.5780000000000001</v>
      </c>
      <c r="E41" s="23">
        <f t="shared" si="14"/>
        <v>5.2545292020597474</v>
      </c>
      <c r="F41" s="23">
        <f t="shared" si="4"/>
        <v>4.1224740625374903</v>
      </c>
      <c r="G41" s="23">
        <f t="shared" si="5"/>
        <v>3.5373920993388577</v>
      </c>
      <c r="H41">
        <v>0</v>
      </c>
      <c r="I41">
        <v>0</v>
      </c>
      <c r="J41">
        <v>0</v>
      </c>
      <c r="K41">
        <v>0</v>
      </c>
      <c r="L41" s="23">
        <f t="shared" si="27"/>
        <v>4.1224740625374903</v>
      </c>
      <c r="M41" s="23">
        <f t="shared" si="28"/>
        <v>3.5373920993388577</v>
      </c>
    </row>
    <row r="42" spans="1:23" x14ac:dyDescent="0.25">
      <c r="A42">
        <v>31</v>
      </c>
      <c r="B42" s="21">
        <v>2.2759999999999998</v>
      </c>
      <c r="C42" s="21">
        <v>1.861</v>
      </c>
      <c r="D42" s="21">
        <v>1.5720000000000001</v>
      </c>
      <c r="E42" s="23">
        <f t="shared" si="14"/>
        <v>5.1020940545597204</v>
      </c>
      <c r="F42" s="23">
        <f t="shared" si="4"/>
        <v>4.1717913161404399</v>
      </c>
      <c r="G42" s="23">
        <f t="shared" si="5"/>
        <v>3.5239419392653253</v>
      </c>
      <c r="H42">
        <v>0</v>
      </c>
      <c r="I42">
        <v>0</v>
      </c>
      <c r="J42">
        <v>0</v>
      </c>
      <c r="K42">
        <v>0</v>
      </c>
      <c r="L42" s="23">
        <f t="shared" si="27"/>
        <v>4.1717913161404399</v>
      </c>
      <c r="M42" s="23">
        <f t="shared" si="28"/>
        <v>3.5239419392653253</v>
      </c>
    </row>
    <row r="43" spans="1:23" x14ac:dyDescent="0.25">
      <c r="A43">
        <v>32</v>
      </c>
      <c r="B43" s="21">
        <v>2.2069999999999999</v>
      </c>
      <c r="C43" s="21">
        <v>1.883</v>
      </c>
      <c r="D43" s="21">
        <v>1.5669999999999999</v>
      </c>
      <c r="E43" s="23">
        <f t="shared" si="14"/>
        <v>4.9474172137141048</v>
      </c>
      <c r="F43" s="23">
        <f t="shared" si="4"/>
        <v>4.2211085697433894</v>
      </c>
      <c r="G43" s="23">
        <f t="shared" si="5"/>
        <v>3.5127334725373824</v>
      </c>
      <c r="H43">
        <v>0</v>
      </c>
      <c r="I43">
        <v>0</v>
      </c>
      <c r="J43">
        <v>0</v>
      </c>
      <c r="K43">
        <v>0</v>
      </c>
      <c r="L43" s="23">
        <f t="shared" si="27"/>
        <v>4.2211085697433894</v>
      </c>
      <c r="M43" s="23">
        <f t="shared" si="28"/>
        <v>3.5127334725373824</v>
      </c>
    </row>
    <row r="44" spans="1:23" x14ac:dyDescent="0.25">
      <c r="A44">
        <v>33</v>
      </c>
      <c r="B44" s="21">
        <v>2.1379999999999999</v>
      </c>
      <c r="C44" s="21">
        <v>1.9059999999999999</v>
      </c>
      <c r="D44" s="21">
        <v>1.5609999999999999</v>
      </c>
      <c r="E44" s="23">
        <f t="shared" si="14"/>
        <v>4.7927403728684892</v>
      </c>
      <c r="F44" s="23">
        <f t="shared" si="4"/>
        <v>4.2726675166919277</v>
      </c>
      <c r="G44" s="23">
        <f t="shared" si="5"/>
        <v>3.4992833124638505</v>
      </c>
      <c r="H44">
        <v>0</v>
      </c>
      <c r="I44">
        <v>0</v>
      </c>
      <c r="J44">
        <v>0</v>
      </c>
      <c r="K44">
        <v>0</v>
      </c>
      <c r="L44" s="23">
        <f t="shared" si="27"/>
        <v>4.2726675166919277</v>
      </c>
      <c r="M44" s="23">
        <f t="shared" si="28"/>
        <v>3.4992833124638505</v>
      </c>
    </row>
    <row r="45" spans="1:23" x14ac:dyDescent="0.25">
      <c r="A45">
        <v>34</v>
      </c>
      <c r="B45" s="21">
        <v>2.069</v>
      </c>
      <c r="C45" s="21">
        <v>1.9279999999999999</v>
      </c>
      <c r="D45" s="21">
        <v>1.556</v>
      </c>
      <c r="E45" s="23">
        <f t="shared" si="14"/>
        <v>4.6380635320228745</v>
      </c>
      <c r="F45" s="23">
        <f t="shared" si="4"/>
        <v>4.3219847702948773</v>
      </c>
      <c r="G45" s="23">
        <f t="shared" si="5"/>
        <v>3.4880748457359076</v>
      </c>
      <c r="H45">
        <v>0</v>
      </c>
      <c r="I45">
        <v>0</v>
      </c>
      <c r="J45">
        <v>0</v>
      </c>
      <c r="K45">
        <v>0</v>
      </c>
      <c r="L45" s="23">
        <f t="shared" si="27"/>
        <v>4.3219847702948773</v>
      </c>
      <c r="M45" s="23">
        <f t="shared" si="28"/>
        <v>3.4880748457359076</v>
      </c>
    </row>
    <row r="46" spans="1:23" x14ac:dyDescent="0.25">
      <c r="A46">
        <v>35</v>
      </c>
      <c r="B46" s="21">
        <v>2</v>
      </c>
      <c r="C46" s="21">
        <v>1.95</v>
      </c>
      <c r="D46" s="21">
        <v>1.55</v>
      </c>
      <c r="E46" s="23">
        <f t="shared" si="14"/>
        <v>4.4833866911772589</v>
      </c>
      <c r="F46" s="23">
        <f t="shared" si="4"/>
        <v>4.3713020238978277</v>
      </c>
      <c r="G46" s="23">
        <f t="shared" si="5"/>
        <v>3.4746246856623757</v>
      </c>
      <c r="H46">
        <v>0</v>
      </c>
      <c r="I46">
        <v>0</v>
      </c>
      <c r="J46">
        <v>0</v>
      </c>
      <c r="K46">
        <v>0</v>
      </c>
      <c r="L46" s="23">
        <f t="shared" si="27"/>
        <v>4.3713020238978277</v>
      </c>
      <c r="M46" s="23">
        <f t="shared" si="28"/>
        <v>3.4746246856623757</v>
      </c>
    </row>
    <row r="47" spans="1:23" x14ac:dyDescent="0.25">
      <c r="A47">
        <v>36</v>
      </c>
      <c r="B47" s="21">
        <v>1.966</v>
      </c>
      <c r="C47" s="21">
        <v>1.988</v>
      </c>
      <c r="D47" s="21">
        <v>1.55</v>
      </c>
      <c r="E47" s="23">
        <f t="shared" si="14"/>
        <v>4.4071691174272454</v>
      </c>
      <c r="F47" s="23">
        <f t="shared" si="4"/>
        <v>4.4564863710301958</v>
      </c>
      <c r="G47" s="23">
        <f t="shared" si="5"/>
        <v>3.4746246856623757</v>
      </c>
      <c r="H47">
        <v>0</v>
      </c>
      <c r="I47">
        <v>0</v>
      </c>
      <c r="J47">
        <v>0</v>
      </c>
      <c r="K47">
        <v>0</v>
      </c>
      <c r="L47" s="23">
        <f t="shared" si="27"/>
        <v>4.4564863710301958</v>
      </c>
      <c r="M47" s="23">
        <f t="shared" si="28"/>
        <v>3.4746246856623757</v>
      </c>
    </row>
    <row r="48" spans="1:23" x14ac:dyDescent="0.25">
      <c r="A48">
        <v>37</v>
      </c>
      <c r="B48" s="21">
        <v>1.9319999999999999</v>
      </c>
      <c r="C48" s="21">
        <v>2.0259999999999998</v>
      </c>
      <c r="D48" s="21">
        <v>1.55</v>
      </c>
      <c r="E48" s="23">
        <f t="shared" si="14"/>
        <v>4.3309515436772319</v>
      </c>
      <c r="F48" s="23">
        <f t="shared" si="4"/>
        <v>4.5416707181625631</v>
      </c>
      <c r="G48" s="23">
        <f t="shared" si="5"/>
        <v>3.4746246856623757</v>
      </c>
      <c r="H48">
        <v>0</v>
      </c>
      <c r="I48">
        <v>0</v>
      </c>
      <c r="J48">
        <v>0</v>
      </c>
      <c r="K48">
        <v>0</v>
      </c>
      <c r="L48" s="23">
        <f t="shared" si="27"/>
        <v>4.5416707181625631</v>
      </c>
      <c r="M48" s="23">
        <f t="shared" si="28"/>
        <v>3.4746246856623757</v>
      </c>
    </row>
    <row r="49" spans="1:13" x14ac:dyDescent="0.25">
      <c r="A49">
        <v>38</v>
      </c>
      <c r="B49" s="21">
        <v>1.8979999999999999</v>
      </c>
      <c r="C49" s="21">
        <v>2.0640000000000001</v>
      </c>
      <c r="D49" s="21">
        <v>1.55</v>
      </c>
      <c r="E49" s="23">
        <f t="shared" si="14"/>
        <v>4.2547339699272184</v>
      </c>
      <c r="F49" s="23">
        <f t="shared" si="4"/>
        <v>4.6268550652949312</v>
      </c>
      <c r="G49" s="23">
        <f t="shared" si="5"/>
        <v>3.4746246856623757</v>
      </c>
      <c r="H49">
        <v>0</v>
      </c>
      <c r="I49">
        <v>0</v>
      </c>
      <c r="J49">
        <v>0</v>
      </c>
      <c r="K49">
        <v>0</v>
      </c>
      <c r="L49" s="23">
        <f t="shared" si="27"/>
        <v>4.6268550652949312</v>
      </c>
      <c r="M49" s="23">
        <f t="shared" si="28"/>
        <v>3.4746246856623757</v>
      </c>
    </row>
    <row r="50" spans="1:13" x14ac:dyDescent="0.25">
      <c r="A50">
        <v>39</v>
      </c>
      <c r="B50" s="21">
        <v>1.8640000000000001</v>
      </c>
      <c r="C50" s="21">
        <v>2.1019999999999999</v>
      </c>
      <c r="D50" s="21">
        <v>1.55</v>
      </c>
      <c r="E50" s="23">
        <f t="shared" si="14"/>
        <v>4.1785163961772058</v>
      </c>
      <c r="F50" s="23">
        <f t="shared" si="4"/>
        <v>4.7120394124272993</v>
      </c>
      <c r="G50" s="23">
        <f t="shared" si="5"/>
        <v>3.4746246856623757</v>
      </c>
      <c r="H50">
        <v>0</v>
      </c>
      <c r="I50">
        <v>0</v>
      </c>
      <c r="J50">
        <v>0</v>
      </c>
      <c r="K50">
        <v>0</v>
      </c>
      <c r="L50" s="23">
        <f t="shared" si="27"/>
        <v>4.7120394124272993</v>
      </c>
      <c r="M50" s="23">
        <f t="shared" si="28"/>
        <v>3.4746246856623757</v>
      </c>
    </row>
    <row r="51" spans="1:13" x14ac:dyDescent="0.25">
      <c r="A51">
        <v>40</v>
      </c>
      <c r="B51" s="21">
        <v>1.83</v>
      </c>
      <c r="C51" s="21">
        <v>2.14</v>
      </c>
      <c r="D51" s="21">
        <v>1.55</v>
      </c>
      <c r="E51" s="23">
        <f t="shared" si="14"/>
        <v>4.1022988224271923</v>
      </c>
      <c r="F51" s="23">
        <f t="shared" si="4"/>
        <v>4.7972237595596674</v>
      </c>
      <c r="G51" s="23">
        <f t="shared" si="5"/>
        <v>3.4746246856623757</v>
      </c>
      <c r="H51">
        <v>0</v>
      </c>
      <c r="I51">
        <v>0</v>
      </c>
      <c r="J51">
        <v>0</v>
      </c>
      <c r="K51">
        <v>0</v>
      </c>
      <c r="L51" s="23">
        <f t="shared" si="27"/>
        <v>4.7972237595596674</v>
      </c>
      <c r="M51" s="23">
        <f t="shared" si="28"/>
        <v>3.4746246856623757</v>
      </c>
    </row>
    <row r="52" spans="1:13" x14ac:dyDescent="0.25">
      <c r="A52">
        <v>41</v>
      </c>
      <c r="B52" s="21">
        <v>1.796</v>
      </c>
      <c r="C52" s="21">
        <v>2.1779999999999999</v>
      </c>
      <c r="D52" s="21">
        <v>1.55</v>
      </c>
      <c r="E52" s="23">
        <f t="shared" si="14"/>
        <v>4.0260812486771789</v>
      </c>
      <c r="F52" s="23">
        <f t="shared" si="4"/>
        <v>4.8824081066920346</v>
      </c>
      <c r="G52" s="23">
        <f t="shared" si="5"/>
        <v>3.4746246856623757</v>
      </c>
      <c r="H52">
        <v>0</v>
      </c>
      <c r="I52">
        <v>0</v>
      </c>
      <c r="J52">
        <v>0</v>
      </c>
      <c r="K52">
        <v>0</v>
      </c>
      <c r="L52" s="23">
        <f t="shared" si="27"/>
        <v>4.8824081066920346</v>
      </c>
      <c r="M52" s="23">
        <f t="shared" si="28"/>
        <v>3.4746246856623757</v>
      </c>
    </row>
    <row r="53" spans="1:13" x14ac:dyDescent="0.25">
      <c r="A53">
        <v>42</v>
      </c>
      <c r="B53" s="21">
        <v>1.762</v>
      </c>
      <c r="C53" s="21">
        <v>2.2160000000000002</v>
      </c>
      <c r="D53" s="21">
        <v>1.55</v>
      </c>
      <c r="E53" s="23">
        <f t="shared" si="14"/>
        <v>3.9498636749271649</v>
      </c>
      <c r="F53" s="23">
        <f t="shared" si="4"/>
        <v>4.9675924538244036</v>
      </c>
      <c r="G53" s="23">
        <f t="shared" si="5"/>
        <v>3.4746246856623757</v>
      </c>
      <c r="H53">
        <v>0</v>
      </c>
      <c r="I53">
        <v>0</v>
      </c>
      <c r="J53">
        <v>0</v>
      </c>
      <c r="K53">
        <v>0</v>
      </c>
      <c r="L53" s="23">
        <f t="shared" si="27"/>
        <v>4.9675924538244036</v>
      </c>
      <c r="M53" s="23">
        <f t="shared" si="28"/>
        <v>3.4746246856623757</v>
      </c>
    </row>
    <row r="54" spans="1:13" x14ac:dyDescent="0.25">
      <c r="A54">
        <v>43</v>
      </c>
      <c r="B54" s="21">
        <v>1.728</v>
      </c>
      <c r="C54" s="21">
        <v>2.254</v>
      </c>
      <c r="D54" s="21">
        <v>1.55</v>
      </c>
      <c r="E54" s="23">
        <f t="shared" si="14"/>
        <v>3.8736461011771515</v>
      </c>
      <c r="F54" s="23">
        <f t="shared" si="4"/>
        <v>5.0527768009567708</v>
      </c>
      <c r="G54" s="23">
        <f t="shared" si="5"/>
        <v>3.4746246856623757</v>
      </c>
      <c r="H54">
        <v>0</v>
      </c>
      <c r="I54">
        <v>0</v>
      </c>
      <c r="J54">
        <v>0</v>
      </c>
      <c r="K54">
        <v>0</v>
      </c>
      <c r="L54" s="23">
        <f t="shared" si="27"/>
        <v>5.0527768009567708</v>
      </c>
      <c r="M54" s="23">
        <f t="shared" si="28"/>
        <v>3.4746246856623757</v>
      </c>
    </row>
    <row r="55" spans="1:13" x14ac:dyDescent="0.25">
      <c r="A55">
        <v>44</v>
      </c>
      <c r="B55" s="21">
        <v>1.694</v>
      </c>
      <c r="C55" s="21">
        <v>2.2919999999999998</v>
      </c>
      <c r="D55" s="21">
        <v>1.55</v>
      </c>
      <c r="E55" s="23">
        <f t="shared" si="14"/>
        <v>3.797428527427138</v>
      </c>
      <c r="F55" s="23">
        <f t="shared" si="4"/>
        <v>5.1379611480891381</v>
      </c>
      <c r="G55" s="23">
        <f t="shared" si="5"/>
        <v>3.4746246856623757</v>
      </c>
      <c r="H55">
        <v>0</v>
      </c>
      <c r="I55">
        <v>0</v>
      </c>
      <c r="J55">
        <v>0</v>
      </c>
      <c r="K55">
        <v>0</v>
      </c>
      <c r="L55" s="23">
        <f t="shared" si="27"/>
        <v>5.1379611480891381</v>
      </c>
      <c r="M55" s="23">
        <f t="shared" si="28"/>
        <v>3.4746246856623757</v>
      </c>
    </row>
    <row r="56" spans="1:13" x14ac:dyDescent="0.25">
      <c r="A56">
        <v>45</v>
      </c>
      <c r="B56" s="22">
        <v>1.66</v>
      </c>
      <c r="C56" s="21">
        <v>2.33</v>
      </c>
      <c r="D56" s="21">
        <v>1.55</v>
      </c>
      <c r="E56" s="23">
        <f t="shared" si="14"/>
        <v>3.721210953677125</v>
      </c>
      <c r="F56" s="23">
        <f t="shared" si="4"/>
        <v>5.2231454952215071</v>
      </c>
      <c r="G56" s="23">
        <f t="shared" si="5"/>
        <v>3.4746246856623757</v>
      </c>
      <c r="H56">
        <v>0</v>
      </c>
      <c r="I56">
        <v>0</v>
      </c>
      <c r="J56">
        <v>0</v>
      </c>
      <c r="K56">
        <v>0</v>
      </c>
      <c r="L56" s="23">
        <f t="shared" si="27"/>
        <v>5.2231454952215071</v>
      </c>
      <c r="M56" s="23">
        <f t="shared" si="28"/>
        <v>3.4746246856623757</v>
      </c>
    </row>
    <row r="57" spans="1:13" x14ac:dyDescent="0.25">
      <c r="A57">
        <v>46</v>
      </c>
      <c r="B57" s="21">
        <v>1.639</v>
      </c>
      <c r="C57" s="21">
        <v>2.347</v>
      </c>
      <c r="D57" s="21">
        <v>1.54</v>
      </c>
      <c r="E57" s="23">
        <f t="shared" si="14"/>
        <v>3.674135393419764</v>
      </c>
      <c r="F57" s="23">
        <f t="shared" si="4"/>
        <v>5.2612542820965134</v>
      </c>
      <c r="G57" s="23">
        <f t="shared" si="5"/>
        <v>3.4522077522064896</v>
      </c>
      <c r="H57">
        <v>0</v>
      </c>
      <c r="I57">
        <v>0</v>
      </c>
      <c r="J57">
        <v>0</v>
      </c>
      <c r="K57">
        <v>0</v>
      </c>
      <c r="L57" s="23">
        <f t="shared" si="27"/>
        <v>5.2612542820965134</v>
      </c>
      <c r="M57" s="23">
        <f t="shared" si="28"/>
        <v>3.4522077522064896</v>
      </c>
    </row>
    <row r="58" spans="1:13" x14ac:dyDescent="0.25">
      <c r="A58">
        <v>47</v>
      </c>
      <c r="B58" s="21">
        <v>1.6180000000000001</v>
      </c>
      <c r="C58" s="21">
        <v>2.3639999999999999</v>
      </c>
      <c r="D58" s="21">
        <v>1.53</v>
      </c>
      <c r="E58" s="23">
        <f t="shared" si="14"/>
        <v>3.6270598331624031</v>
      </c>
      <c r="F58" s="23">
        <f t="shared" si="4"/>
        <v>5.2993630689715205</v>
      </c>
      <c r="G58" s="23">
        <f t="shared" si="5"/>
        <v>3.4297908187506034</v>
      </c>
      <c r="H58">
        <v>0</v>
      </c>
      <c r="I58">
        <v>0</v>
      </c>
      <c r="J58">
        <v>0</v>
      </c>
      <c r="K58">
        <v>0</v>
      </c>
      <c r="L58" s="23">
        <f t="shared" si="27"/>
        <v>5.2993630689715205</v>
      </c>
      <c r="M58" s="23">
        <f t="shared" si="28"/>
        <v>3.4297908187506034</v>
      </c>
    </row>
    <row r="59" spans="1:13" x14ac:dyDescent="0.25">
      <c r="A59">
        <v>48</v>
      </c>
      <c r="B59" s="21">
        <v>1.597</v>
      </c>
      <c r="C59" s="21">
        <v>2.3809999999999998</v>
      </c>
      <c r="D59" s="21">
        <v>1.52</v>
      </c>
      <c r="E59" s="23">
        <f t="shared" si="14"/>
        <v>3.5799842729050413</v>
      </c>
      <c r="F59" s="23">
        <f t="shared" si="4"/>
        <v>5.3374718558465259</v>
      </c>
      <c r="G59" s="23">
        <f t="shared" si="5"/>
        <v>3.4073738852947169</v>
      </c>
      <c r="H59">
        <v>0</v>
      </c>
      <c r="I59">
        <v>0</v>
      </c>
      <c r="J59">
        <v>0</v>
      </c>
      <c r="K59">
        <v>0</v>
      </c>
      <c r="L59" s="23">
        <f t="shared" si="27"/>
        <v>5.3374718558465259</v>
      </c>
      <c r="M59" s="23">
        <f t="shared" si="28"/>
        <v>3.4073738852947169</v>
      </c>
    </row>
    <row r="60" spans="1:13" x14ac:dyDescent="0.25">
      <c r="A60">
        <v>49</v>
      </c>
      <c r="B60" s="21">
        <v>1.5760000000000001</v>
      </c>
      <c r="C60" s="21">
        <v>2.3980000000000001</v>
      </c>
      <c r="D60" s="21">
        <v>1.51</v>
      </c>
      <c r="E60" s="23">
        <f t="shared" si="14"/>
        <v>3.5329087126476799</v>
      </c>
      <c r="F60" s="23">
        <f t="shared" si="4"/>
        <v>5.375580642721534</v>
      </c>
      <c r="G60" s="23">
        <f t="shared" si="5"/>
        <v>3.3849569518388307</v>
      </c>
      <c r="H60">
        <v>0</v>
      </c>
      <c r="I60">
        <v>0</v>
      </c>
      <c r="J60">
        <v>0</v>
      </c>
      <c r="K60">
        <v>0</v>
      </c>
      <c r="L60" s="23">
        <f t="shared" si="27"/>
        <v>5.375580642721534</v>
      </c>
      <c r="M60" s="23">
        <f t="shared" si="28"/>
        <v>3.3849569518388307</v>
      </c>
    </row>
    <row r="61" spans="1:13" x14ac:dyDescent="0.25">
      <c r="A61">
        <v>50</v>
      </c>
      <c r="B61" s="21">
        <v>1.5549999999999999</v>
      </c>
      <c r="C61" s="21">
        <v>2.415</v>
      </c>
      <c r="D61" s="21">
        <v>1.5</v>
      </c>
      <c r="E61" s="23">
        <f t="shared" si="14"/>
        <v>3.485833152390319</v>
      </c>
      <c r="F61" s="23">
        <f t="shared" si="4"/>
        <v>5.4136894295965403</v>
      </c>
      <c r="G61" s="23">
        <f t="shared" si="5"/>
        <v>3.3625400183829446</v>
      </c>
      <c r="H61">
        <v>0</v>
      </c>
      <c r="I61">
        <v>0</v>
      </c>
      <c r="J61">
        <v>0</v>
      </c>
      <c r="K61">
        <v>0</v>
      </c>
      <c r="L61" s="23">
        <f t="shared" si="27"/>
        <v>5.4136894295965403</v>
      </c>
      <c r="M61" s="23">
        <f t="shared" si="28"/>
        <v>3.3625400183829446</v>
      </c>
    </row>
    <row r="62" spans="1:13" x14ac:dyDescent="0.25">
      <c r="A62">
        <v>51</v>
      </c>
      <c r="B62" s="21">
        <v>1.534</v>
      </c>
      <c r="C62" s="21">
        <v>2.4319999999999999</v>
      </c>
      <c r="D62" s="21">
        <v>1.49</v>
      </c>
      <c r="E62" s="23">
        <f t="shared" si="14"/>
        <v>3.4387575921329581</v>
      </c>
      <c r="F62" s="23">
        <f t="shared" si="4"/>
        <v>5.4517982164715475</v>
      </c>
      <c r="G62" s="23">
        <f t="shared" si="5"/>
        <v>3.340123084927058</v>
      </c>
      <c r="H62">
        <v>0</v>
      </c>
      <c r="I62">
        <v>0</v>
      </c>
      <c r="J62">
        <v>0</v>
      </c>
      <c r="K62">
        <v>0</v>
      </c>
      <c r="L62" s="23">
        <f t="shared" si="27"/>
        <v>5.4517982164715475</v>
      </c>
      <c r="M62" s="23">
        <f t="shared" si="28"/>
        <v>3.340123084927058</v>
      </c>
    </row>
    <row r="63" spans="1:13" x14ac:dyDescent="0.25">
      <c r="A63">
        <v>52</v>
      </c>
      <c r="B63" s="21">
        <v>1.5129999999999999</v>
      </c>
      <c r="C63" s="21">
        <v>2.4489999999999998</v>
      </c>
      <c r="D63" s="21">
        <v>1.48</v>
      </c>
      <c r="E63" s="23">
        <f t="shared" si="14"/>
        <v>3.3916820318755962</v>
      </c>
      <c r="F63" s="23">
        <f t="shared" si="4"/>
        <v>5.4899070033465529</v>
      </c>
      <c r="G63" s="23">
        <f t="shared" si="5"/>
        <v>3.3177061514711719</v>
      </c>
      <c r="H63">
        <v>0</v>
      </c>
      <c r="I63">
        <v>0</v>
      </c>
      <c r="J63">
        <v>0</v>
      </c>
      <c r="K63">
        <v>0</v>
      </c>
      <c r="L63" s="23">
        <f t="shared" si="27"/>
        <v>5.4899070033465529</v>
      </c>
      <c r="M63" s="23">
        <f t="shared" si="28"/>
        <v>3.3177061514711719</v>
      </c>
    </row>
    <row r="64" spans="1:13" x14ac:dyDescent="0.25">
      <c r="A64">
        <v>53</v>
      </c>
      <c r="B64" s="21">
        <v>1.492</v>
      </c>
      <c r="C64" s="21">
        <v>2.4660000000000002</v>
      </c>
      <c r="D64" s="21">
        <v>1.47</v>
      </c>
      <c r="E64" s="23">
        <f t="shared" si="14"/>
        <v>3.3446064716182353</v>
      </c>
      <c r="F64" s="23">
        <f t="shared" si="4"/>
        <v>5.528015790221561</v>
      </c>
      <c r="G64" s="23">
        <f t="shared" si="5"/>
        <v>3.2952892180152857</v>
      </c>
      <c r="H64">
        <v>0</v>
      </c>
      <c r="I64">
        <v>0</v>
      </c>
      <c r="J64">
        <v>0</v>
      </c>
      <c r="K64">
        <v>0</v>
      </c>
      <c r="L64" s="23">
        <f t="shared" si="27"/>
        <v>5.528015790221561</v>
      </c>
      <c r="M64" s="23">
        <f t="shared" si="28"/>
        <v>3.2952892180152857</v>
      </c>
    </row>
    <row r="65" spans="1:13" x14ac:dyDescent="0.25">
      <c r="A65">
        <v>54</v>
      </c>
      <c r="B65" s="21">
        <v>1.4710000000000001</v>
      </c>
      <c r="C65" s="21">
        <v>2.4830000000000001</v>
      </c>
      <c r="D65" s="21">
        <v>1.46</v>
      </c>
      <c r="E65" s="23">
        <f t="shared" si="14"/>
        <v>3.297530911360874</v>
      </c>
      <c r="F65" s="23">
        <f t="shared" si="4"/>
        <v>5.5661245770965673</v>
      </c>
      <c r="G65" s="23">
        <f t="shared" si="5"/>
        <v>3.2728722845593992</v>
      </c>
      <c r="H65">
        <v>0</v>
      </c>
      <c r="I65">
        <v>0</v>
      </c>
      <c r="J65">
        <v>0</v>
      </c>
      <c r="K65">
        <v>0</v>
      </c>
      <c r="L65" s="23">
        <f t="shared" si="27"/>
        <v>5.5661245770965673</v>
      </c>
      <c r="M65" s="23">
        <f t="shared" si="28"/>
        <v>3.2728722845593992</v>
      </c>
    </row>
    <row r="66" spans="1:13" x14ac:dyDescent="0.25">
      <c r="A66">
        <v>55</v>
      </c>
      <c r="B66" s="21">
        <v>1.45</v>
      </c>
      <c r="C66" s="21">
        <v>2.5</v>
      </c>
      <c r="D66" s="21">
        <v>1.45</v>
      </c>
      <c r="E66" s="23">
        <f t="shared" si="14"/>
        <v>3.250455351103513</v>
      </c>
      <c r="F66" s="23">
        <f t="shared" si="4"/>
        <v>5.6042333639715745</v>
      </c>
      <c r="G66" s="23">
        <f t="shared" si="5"/>
        <v>3.250455351103513</v>
      </c>
      <c r="H66">
        <v>0</v>
      </c>
      <c r="I66">
        <v>0</v>
      </c>
      <c r="J66">
        <v>0</v>
      </c>
      <c r="K66">
        <v>0</v>
      </c>
      <c r="L66" s="23">
        <f t="shared" si="27"/>
        <v>5.6042333639715745</v>
      </c>
      <c r="M66" s="23">
        <f t="shared" si="28"/>
        <v>3.250455351103513</v>
      </c>
    </row>
    <row r="67" spans="1:13" x14ac:dyDescent="0.25">
      <c r="A67">
        <v>56</v>
      </c>
      <c r="B67" s="21">
        <v>1.375</v>
      </c>
      <c r="C67" s="21">
        <v>2.536</v>
      </c>
      <c r="D67" s="21">
        <v>1.4430000000000001</v>
      </c>
      <c r="E67" s="23">
        <f t="shared" si="14"/>
        <v>3.0823283501843659</v>
      </c>
      <c r="F67" s="23">
        <f t="shared" si="4"/>
        <v>5.6849343244127644</v>
      </c>
      <c r="G67" s="23">
        <f t="shared" si="5"/>
        <v>3.2347634976843929</v>
      </c>
      <c r="H67">
        <v>0</v>
      </c>
      <c r="I67">
        <v>0</v>
      </c>
      <c r="J67">
        <v>0</v>
      </c>
      <c r="K67">
        <v>0</v>
      </c>
      <c r="L67" s="23">
        <f t="shared" si="27"/>
        <v>5.6849343244127644</v>
      </c>
      <c r="M67">
        <v>0</v>
      </c>
    </row>
    <row r="68" spans="1:13" x14ac:dyDescent="0.25">
      <c r="A68">
        <v>57</v>
      </c>
      <c r="B68" s="21">
        <v>1.2989999999999999</v>
      </c>
      <c r="C68" s="21">
        <v>2.573</v>
      </c>
      <c r="D68" s="21">
        <v>1.4359999999999999</v>
      </c>
      <c r="E68" s="23">
        <f t="shared" si="14"/>
        <v>2.9119596559196297</v>
      </c>
      <c r="F68" s="23">
        <f t="shared" si="4"/>
        <v>5.7678769781995438</v>
      </c>
      <c r="G68" s="23">
        <f t="shared" si="5"/>
        <v>3.2190716442652718</v>
      </c>
      <c r="H68">
        <v>0</v>
      </c>
      <c r="I68">
        <v>0</v>
      </c>
      <c r="J68">
        <v>0</v>
      </c>
      <c r="K68">
        <v>0</v>
      </c>
      <c r="L68" s="23">
        <f t="shared" si="27"/>
        <v>5.7678769781995438</v>
      </c>
      <c r="M68">
        <v>0</v>
      </c>
    </row>
    <row r="69" spans="1:13" x14ac:dyDescent="0.25">
      <c r="A69">
        <v>58</v>
      </c>
      <c r="B69" s="21">
        <v>1.224</v>
      </c>
      <c r="C69" s="21">
        <v>2.609</v>
      </c>
      <c r="D69" s="21">
        <v>1.43</v>
      </c>
      <c r="E69" s="23">
        <f t="shared" si="14"/>
        <v>2.7438326550004821</v>
      </c>
      <c r="F69" s="23">
        <f t="shared" si="4"/>
        <v>5.8485779386407346</v>
      </c>
      <c r="G69" s="23">
        <f t="shared" si="5"/>
        <v>3.2056214841917399</v>
      </c>
      <c r="H69">
        <v>0</v>
      </c>
      <c r="I69">
        <v>0</v>
      </c>
      <c r="J69">
        <v>0</v>
      </c>
      <c r="K69">
        <v>0</v>
      </c>
      <c r="L69" s="23">
        <f t="shared" si="27"/>
        <v>5.8485779386407346</v>
      </c>
      <c r="M69">
        <v>0</v>
      </c>
    </row>
    <row r="70" spans="1:13" x14ac:dyDescent="0.25">
      <c r="A70">
        <v>59</v>
      </c>
      <c r="B70" s="21">
        <v>1.1479999999999999</v>
      </c>
      <c r="C70" s="21">
        <v>2.645</v>
      </c>
      <c r="D70" s="21">
        <v>1.423</v>
      </c>
      <c r="E70" s="23">
        <f t="shared" si="14"/>
        <v>2.5734639607357468</v>
      </c>
      <c r="F70" s="23">
        <f t="shared" si="4"/>
        <v>5.9292788990819245</v>
      </c>
      <c r="G70" s="23">
        <f t="shared" si="5"/>
        <v>3.1899296307726197</v>
      </c>
      <c r="H70">
        <v>0</v>
      </c>
      <c r="I70">
        <v>0</v>
      </c>
      <c r="J70">
        <v>0</v>
      </c>
      <c r="K70">
        <v>0</v>
      </c>
      <c r="L70" s="23">
        <f t="shared" si="27"/>
        <v>5.9292788990819245</v>
      </c>
      <c r="M70">
        <v>0</v>
      </c>
    </row>
    <row r="71" spans="1:13" x14ac:dyDescent="0.25">
      <c r="A71">
        <v>60</v>
      </c>
      <c r="B71" s="21">
        <v>1.073</v>
      </c>
      <c r="C71" s="21">
        <v>2.6819999999999999</v>
      </c>
      <c r="D71" s="21">
        <v>1.4159999999999999</v>
      </c>
      <c r="E71" s="23">
        <f t="shared" si="14"/>
        <v>2.4053369598165992</v>
      </c>
      <c r="F71" s="23">
        <f t="shared" si="4"/>
        <v>6.0122215528687049</v>
      </c>
      <c r="G71" s="23">
        <f t="shared" si="5"/>
        <v>3.1742377773534995</v>
      </c>
      <c r="H71">
        <v>0</v>
      </c>
      <c r="I71">
        <v>0</v>
      </c>
      <c r="J71">
        <v>0</v>
      </c>
      <c r="K71">
        <v>0</v>
      </c>
      <c r="L71" s="23">
        <f t="shared" si="27"/>
        <v>6.0122215528687049</v>
      </c>
      <c r="M71">
        <v>0</v>
      </c>
    </row>
    <row r="72" spans="1:13" x14ac:dyDescent="0.25">
      <c r="A72">
        <v>61</v>
      </c>
      <c r="B72" s="21">
        <v>0.997</v>
      </c>
      <c r="C72" s="21">
        <v>2.718</v>
      </c>
      <c r="D72" s="21">
        <v>1.409</v>
      </c>
      <c r="E72" s="23">
        <f t="shared" si="14"/>
        <v>2.2349682655518639</v>
      </c>
      <c r="F72" s="23">
        <f t="shared" si="4"/>
        <v>6.0929225133098948</v>
      </c>
      <c r="G72" s="23">
        <f t="shared" si="5"/>
        <v>3.1585459239343794</v>
      </c>
      <c r="H72">
        <v>0</v>
      </c>
      <c r="I72">
        <v>0</v>
      </c>
      <c r="J72">
        <v>0</v>
      </c>
      <c r="K72">
        <v>0</v>
      </c>
      <c r="L72" s="23">
        <f t="shared" si="27"/>
        <v>6.0929225133098948</v>
      </c>
      <c r="M72">
        <v>0</v>
      </c>
    </row>
    <row r="73" spans="1:13" x14ac:dyDescent="0.25">
      <c r="A73">
        <v>62</v>
      </c>
      <c r="B73" s="21">
        <v>0.92200000000000004</v>
      </c>
      <c r="C73" s="21">
        <v>2.7549999999999999</v>
      </c>
      <c r="D73" s="21">
        <v>1.4019999999999999</v>
      </c>
      <c r="E73" s="23">
        <f t="shared" si="14"/>
        <v>2.0668412646327163</v>
      </c>
      <c r="F73" s="23">
        <f t="shared" si="4"/>
        <v>6.1758651670966742</v>
      </c>
      <c r="G73" s="23">
        <f t="shared" si="5"/>
        <v>3.1428540705152583</v>
      </c>
      <c r="H73">
        <v>0</v>
      </c>
      <c r="I73">
        <v>0</v>
      </c>
      <c r="J73">
        <v>0</v>
      </c>
      <c r="K73">
        <v>0</v>
      </c>
      <c r="L73" s="23">
        <f t="shared" si="27"/>
        <v>6.1758651670966742</v>
      </c>
      <c r="M73">
        <v>0</v>
      </c>
    </row>
    <row r="74" spans="1:13" x14ac:dyDescent="0.25">
      <c r="A74">
        <v>63</v>
      </c>
      <c r="B74" s="21">
        <v>0.84599999999999997</v>
      </c>
      <c r="C74" s="21">
        <v>2.7909999999999999</v>
      </c>
      <c r="D74" s="21">
        <v>1.395</v>
      </c>
      <c r="E74" s="23">
        <f t="shared" si="14"/>
        <v>1.8964725703679806</v>
      </c>
      <c r="F74" s="23">
        <f t="shared" si="4"/>
        <v>6.256566127537865</v>
      </c>
      <c r="G74" s="23">
        <f t="shared" si="5"/>
        <v>3.1271622170961382</v>
      </c>
      <c r="H74">
        <v>0</v>
      </c>
      <c r="I74">
        <v>0</v>
      </c>
      <c r="J74">
        <v>0</v>
      </c>
      <c r="K74">
        <v>0</v>
      </c>
      <c r="L74" s="23">
        <f t="shared" si="27"/>
        <v>6.256566127537865</v>
      </c>
      <c r="M74">
        <v>0</v>
      </c>
    </row>
    <row r="75" spans="1:13" x14ac:dyDescent="0.25">
      <c r="A75">
        <v>64</v>
      </c>
      <c r="B75" s="21">
        <v>0.77100000000000002</v>
      </c>
      <c r="C75" s="21">
        <v>2.827</v>
      </c>
      <c r="D75" s="21">
        <v>1.389</v>
      </c>
      <c r="E75" s="23">
        <f t="shared" si="14"/>
        <v>1.7283455694488332</v>
      </c>
      <c r="F75" s="23">
        <f t="shared" ref="F75:F138" si="29">C75*$B$7/$B$6</f>
        <v>6.3372670879790549</v>
      </c>
      <c r="G75" s="23">
        <f t="shared" ref="G75:G138" si="30">D75*$B$7/$B$6</f>
        <v>3.1137120570226067</v>
      </c>
      <c r="H75">
        <v>0</v>
      </c>
      <c r="I75">
        <v>0</v>
      </c>
      <c r="J75">
        <v>0</v>
      </c>
      <c r="K75">
        <v>0</v>
      </c>
      <c r="L75" s="23">
        <f t="shared" si="27"/>
        <v>6.3372670879790549</v>
      </c>
      <c r="M75">
        <v>0</v>
      </c>
    </row>
    <row r="76" spans="1:13" x14ac:dyDescent="0.25">
      <c r="A76">
        <v>65</v>
      </c>
      <c r="B76" s="21">
        <v>0.69499999999999995</v>
      </c>
      <c r="C76" s="21">
        <v>2.8639999999999999</v>
      </c>
      <c r="D76" s="21">
        <v>1.3819999999999999</v>
      </c>
      <c r="E76" s="23">
        <f t="shared" ref="E76:E139" si="31">B76*$B$7/$B$6</f>
        <v>1.5579768751840972</v>
      </c>
      <c r="F76" s="23">
        <f t="shared" si="29"/>
        <v>6.4202097417658353</v>
      </c>
      <c r="G76" s="23">
        <f t="shared" si="30"/>
        <v>3.0980202036034861</v>
      </c>
      <c r="H76">
        <v>0</v>
      </c>
      <c r="I76">
        <v>0</v>
      </c>
      <c r="J76">
        <v>0</v>
      </c>
      <c r="K76">
        <v>0</v>
      </c>
      <c r="L76" s="23">
        <f t="shared" si="27"/>
        <v>6.4202097417658353</v>
      </c>
      <c r="M76">
        <v>0</v>
      </c>
    </row>
    <row r="77" spans="1:13" x14ac:dyDescent="0.25">
      <c r="A77">
        <v>66</v>
      </c>
      <c r="B77" s="21">
        <v>0.62</v>
      </c>
      <c r="C77" s="21">
        <v>2.9</v>
      </c>
      <c r="D77" s="21">
        <v>1.375</v>
      </c>
      <c r="E77" s="23">
        <f t="shared" si="31"/>
        <v>1.3898498742649503</v>
      </c>
      <c r="F77" s="23">
        <f t="shared" si="29"/>
        <v>6.500910702207026</v>
      </c>
      <c r="G77" s="23">
        <f t="shared" si="30"/>
        <v>3.0823283501843659</v>
      </c>
      <c r="H77">
        <v>0</v>
      </c>
      <c r="I77">
        <v>0</v>
      </c>
      <c r="J77">
        <v>0</v>
      </c>
      <c r="K77">
        <v>0</v>
      </c>
      <c r="L77" s="23">
        <f t="shared" si="27"/>
        <v>6.500910702207026</v>
      </c>
      <c r="M77">
        <v>0</v>
      </c>
    </row>
    <row r="78" spans="1:13" x14ac:dyDescent="0.25">
      <c r="A78">
        <v>67</v>
      </c>
      <c r="B78" s="21">
        <v>0.58399999999999996</v>
      </c>
      <c r="C78" s="21">
        <v>2.8780000000000001</v>
      </c>
      <c r="D78" s="21">
        <v>1.353</v>
      </c>
      <c r="E78" s="23">
        <f t="shared" si="31"/>
        <v>1.3091489138237595</v>
      </c>
      <c r="F78" s="23">
        <f t="shared" si="29"/>
        <v>6.4515934486040765</v>
      </c>
      <c r="G78" s="23">
        <f t="shared" si="30"/>
        <v>3.0330110965814154</v>
      </c>
      <c r="H78">
        <v>0</v>
      </c>
      <c r="I78">
        <v>0</v>
      </c>
      <c r="J78">
        <v>0</v>
      </c>
      <c r="K78">
        <v>0</v>
      </c>
      <c r="L78" s="23">
        <f t="shared" si="27"/>
        <v>6.4515934486040765</v>
      </c>
      <c r="M78">
        <v>0</v>
      </c>
    </row>
    <row r="79" spans="1:13" x14ac:dyDescent="0.25">
      <c r="A79">
        <v>68</v>
      </c>
      <c r="B79" s="21">
        <v>0.54900000000000004</v>
      </c>
      <c r="C79" s="21">
        <v>2.8559999999999999</v>
      </c>
      <c r="D79" s="21">
        <v>1.3320000000000001</v>
      </c>
      <c r="E79" s="23">
        <f t="shared" si="31"/>
        <v>1.2306896467281576</v>
      </c>
      <c r="F79" s="23">
        <f t="shared" si="29"/>
        <v>6.402276195001126</v>
      </c>
      <c r="G79" s="23">
        <f t="shared" si="30"/>
        <v>2.9859355363240545</v>
      </c>
      <c r="H79">
        <v>0</v>
      </c>
      <c r="I79">
        <v>0</v>
      </c>
      <c r="J79">
        <v>0</v>
      </c>
      <c r="K79">
        <v>0</v>
      </c>
      <c r="L79" s="23">
        <f t="shared" si="27"/>
        <v>6.402276195001126</v>
      </c>
      <c r="M79">
        <v>0</v>
      </c>
    </row>
    <row r="80" spans="1:13" x14ac:dyDescent="0.25">
      <c r="A80">
        <v>69</v>
      </c>
      <c r="B80" s="21">
        <v>0.51300000000000001</v>
      </c>
      <c r="C80" s="21">
        <v>2.8330000000000002</v>
      </c>
      <c r="D80" s="21">
        <v>1.31</v>
      </c>
      <c r="E80" s="23">
        <f t="shared" si="31"/>
        <v>1.149988686286967</v>
      </c>
      <c r="F80" s="23">
        <f t="shared" si="29"/>
        <v>6.3507172480525877</v>
      </c>
      <c r="G80" s="23">
        <f t="shared" si="30"/>
        <v>2.9366182827211049</v>
      </c>
      <c r="H80">
        <v>0</v>
      </c>
      <c r="I80">
        <v>0</v>
      </c>
      <c r="J80">
        <v>0</v>
      </c>
      <c r="K80">
        <v>0</v>
      </c>
      <c r="L80" s="23">
        <f t="shared" si="27"/>
        <v>6.3507172480525877</v>
      </c>
      <c r="M80">
        <v>0</v>
      </c>
    </row>
    <row r="81" spans="1:13" x14ac:dyDescent="0.25">
      <c r="A81">
        <v>70</v>
      </c>
      <c r="B81" s="21">
        <v>0.47799999999999998</v>
      </c>
      <c r="C81" s="21">
        <v>2.8109999999999999</v>
      </c>
      <c r="D81" s="21">
        <v>1.288</v>
      </c>
      <c r="E81" s="23">
        <f t="shared" si="31"/>
        <v>1.0715294191913649</v>
      </c>
      <c r="F81" s="23">
        <f t="shared" si="29"/>
        <v>6.3013999944496382</v>
      </c>
      <c r="G81" s="23">
        <f t="shared" si="30"/>
        <v>2.8873010291181549</v>
      </c>
      <c r="H81">
        <v>0</v>
      </c>
      <c r="I81">
        <v>0</v>
      </c>
      <c r="J81">
        <v>0</v>
      </c>
      <c r="K81">
        <v>0</v>
      </c>
      <c r="L81" s="23">
        <f t="shared" si="27"/>
        <v>6.3013999944496382</v>
      </c>
      <c r="M81">
        <v>0</v>
      </c>
    </row>
    <row r="82" spans="1:13" x14ac:dyDescent="0.25">
      <c r="A82">
        <v>71</v>
      </c>
      <c r="B82" s="21">
        <v>0.442</v>
      </c>
      <c r="C82" s="21">
        <v>2.7890000000000001</v>
      </c>
      <c r="D82" s="21">
        <v>1.2669999999999999</v>
      </c>
      <c r="E82" s="23">
        <f t="shared" si="31"/>
        <v>0.99082845875017433</v>
      </c>
      <c r="F82" s="23">
        <f t="shared" si="29"/>
        <v>6.2520827408466886</v>
      </c>
      <c r="G82" s="23">
        <f t="shared" si="30"/>
        <v>2.8402254688607935</v>
      </c>
      <c r="H82">
        <v>0</v>
      </c>
      <c r="I82">
        <v>0</v>
      </c>
      <c r="J82">
        <v>0</v>
      </c>
      <c r="K82">
        <v>0</v>
      </c>
      <c r="L82" s="23">
        <f t="shared" si="27"/>
        <v>6.2520827408466886</v>
      </c>
      <c r="M82">
        <v>0</v>
      </c>
    </row>
    <row r="83" spans="1:13" x14ac:dyDescent="0.25">
      <c r="A83">
        <v>72</v>
      </c>
      <c r="B83" s="21">
        <v>0.40699999999999997</v>
      </c>
      <c r="C83" s="21">
        <v>2.7669999999999999</v>
      </c>
      <c r="D83" s="21">
        <v>1.2450000000000001</v>
      </c>
      <c r="E83" s="23">
        <f t="shared" si="31"/>
        <v>0.9123691916545722</v>
      </c>
      <c r="F83" s="23">
        <f t="shared" si="29"/>
        <v>6.2027654872437372</v>
      </c>
      <c r="G83" s="23">
        <f t="shared" si="30"/>
        <v>2.7909082152578439</v>
      </c>
      <c r="H83">
        <v>0</v>
      </c>
      <c r="I83">
        <v>0</v>
      </c>
      <c r="J83">
        <v>0</v>
      </c>
      <c r="K83">
        <v>0</v>
      </c>
      <c r="L83" s="23">
        <f t="shared" si="27"/>
        <v>6.2027654872437372</v>
      </c>
      <c r="M83">
        <v>0</v>
      </c>
    </row>
    <row r="84" spans="1:13" x14ac:dyDescent="0.25">
      <c r="A84">
        <v>73</v>
      </c>
      <c r="B84" s="21">
        <v>0.371</v>
      </c>
      <c r="C84" s="21">
        <v>2.7440000000000002</v>
      </c>
      <c r="D84" s="21">
        <v>1.2230000000000001</v>
      </c>
      <c r="E84" s="23">
        <f t="shared" si="31"/>
        <v>0.83166823121338151</v>
      </c>
      <c r="F84" s="23">
        <f t="shared" si="29"/>
        <v>6.1512065402952008</v>
      </c>
      <c r="G84" s="23">
        <f t="shared" si="30"/>
        <v>2.7415909616548944</v>
      </c>
      <c r="H84">
        <v>0</v>
      </c>
      <c r="I84">
        <v>0</v>
      </c>
      <c r="J84">
        <v>0</v>
      </c>
      <c r="K84">
        <v>0</v>
      </c>
      <c r="L84" s="23">
        <f t="shared" si="27"/>
        <v>6.1512065402952008</v>
      </c>
      <c r="M84">
        <v>0</v>
      </c>
    </row>
    <row r="85" spans="1:13" x14ac:dyDescent="0.25">
      <c r="A85">
        <v>74</v>
      </c>
      <c r="B85" s="21">
        <v>0.33600000000000002</v>
      </c>
      <c r="C85" s="21">
        <v>2.722</v>
      </c>
      <c r="D85" s="21">
        <v>1.202</v>
      </c>
      <c r="E85" s="23">
        <f t="shared" si="31"/>
        <v>0.7532089641177796</v>
      </c>
      <c r="F85" s="23">
        <f t="shared" si="29"/>
        <v>6.1018892866922494</v>
      </c>
      <c r="G85" s="23">
        <f t="shared" si="30"/>
        <v>2.6945154013975325</v>
      </c>
      <c r="H85">
        <v>0</v>
      </c>
      <c r="I85">
        <v>0</v>
      </c>
      <c r="J85">
        <v>0</v>
      </c>
      <c r="K85">
        <v>0</v>
      </c>
      <c r="L85" s="23">
        <f t="shared" si="27"/>
        <v>6.1018892866922494</v>
      </c>
      <c r="M85">
        <v>0</v>
      </c>
    </row>
    <row r="86" spans="1:13" x14ac:dyDescent="0.25">
      <c r="A86">
        <v>75</v>
      </c>
      <c r="B86" s="21">
        <v>0.3</v>
      </c>
      <c r="C86" s="21">
        <v>2.7</v>
      </c>
      <c r="D86" s="21">
        <v>1.18</v>
      </c>
      <c r="E86" s="23">
        <f t="shared" si="31"/>
        <v>0.67250800367658881</v>
      </c>
      <c r="F86" s="23">
        <f t="shared" si="29"/>
        <v>6.0525720330892998</v>
      </c>
      <c r="G86" s="23">
        <f t="shared" si="30"/>
        <v>2.6451981477945825</v>
      </c>
      <c r="H86">
        <v>0</v>
      </c>
      <c r="I86">
        <v>0</v>
      </c>
      <c r="J86">
        <v>0</v>
      </c>
      <c r="K86">
        <v>0</v>
      </c>
      <c r="L86" s="23">
        <f t="shared" si="27"/>
        <v>6.0525720330892998</v>
      </c>
      <c r="M86">
        <v>0</v>
      </c>
    </row>
    <row r="87" spans="1:13" x14ac:dyDescent="0.25">
      <c r="A87">
        <v>76</v>
      </c>
      <c r="B87" s="21">
        <v>0.29399999999999998</v>
      </c>
      <c r="C87" s="21">
        <v>2.6930000000000001</v>
      </c>
      <c r="D87" s="21">
        <v>1.1619999999999999</v>
      </c>
      <c r="E87" s="23">
        <f t="shared" si="31"/>
        <v>0.65905784360305708</v>
      </c>
      <c r="F87" s="23">
        <f t="shared" si="29"/>
        <v>6.0368801796701792</v>
      </c>
      <c r="G87" s="23">
        <f t="shared" si="30"/>
        <v>2.6048476675739876</v>
      </c>
      <c r="H87">
        <v>0</v>
      </c>
      <c r="I87">
        <v>0</v>
      </c>
      <c r="J87">
        <v>0</v>
      </c>
      <c r="K87">
        <v>0</v>
      </c>
      <c r="L87" s="23">
        <f t="shared" si="27"/>
        <v>6.0368801796701792</v>
      </c>
      <c r="M87">
        <v>0</v>
      </c>
    </row>
    <row r="88" spans="1:13" x14ac:dyDescent="0.25">
      <c r="A88">
        <v>77</v>
      </c>
      <c r="B88" s="21">
        <v>0.28799999999999998</v>
      </c>
      <c r="C88" s="21">
        <v>2.6859999999999999</v>
      </c>
      <c r="D88" s="21">
        <v>1.1439999999999999</v>
      </c>
      <c r="E88" s="23">
        <f t="shared" si="31"/>
        <v>0.64560768352952536</v>
      </c>
      <c r="F88" s="23">
        <f t="shared" si="29"/>
        <v>6.0211883262510586</v>
      </c>
      <c r="G88" s="23">
        <f t="shared" si="30"/>
        <v>2.5644971873533922</v>
      </c>
      <c r="H88">
        <v>0</v>
      </c>
      <c r="I88">
        <v>0</v>
      </c>
      <c r="J88">
        <v>0</v>
      </c>
      <c r="K88">
        <v>0</v>
      </c>
      <c r="L88" s="23">
        <f t="shared" si="27"/>
        <v>6.0211883262510586</v>
      </c>
      <c r="M88">
        <v>0</v>
      </c>
    </row>
    <row r="89" spans="1:13" x14ac:dyDescent="0.25">
      <c r="A89">
        <v>78</v>
      </c>
      <c r="B89" s="21">
        <v>0.28199999999999997</v>
      </c>
      <c r="C89" s="21">
        <v>2.6789999999999998</v>
      </c>
      <c r="D89" s="21">
        <v>1.1259999999999999</v>
      </c>
      <c r="E89" s="23">
        <f t="shared" si="31"/>
        <v>0.63215752345599352</v>
      </c>
      <c r="F89" s="23">
        <f t="shared" si="29"/>
        <v>6.005496472831938</v>
      </c>
      <c r="G89" s="23">
        <f t="shared" si="30"/>
        <v>2.5241467071327963</v>
      </c>
      <c r="H89">
        <v>0</v>
      </c>
      <c r="I89">
        <v>0</v>
      </c>
      <c r="J89">
        <v>0</v>
      </c>
      <c r="K89">
        <v>0</v>
      </c>
      <c r="L89" s="23">
        <f t="shared" si="27"/>
        <v>6.005496472831938</v>
      </c>
      <c r="M89">
        <v>0</v>
      </c>
    </row>
    <row r="90" spans="1:13" x14ac:dyDescent="0.25">
      <c r="A90">
        <v>79</v>
      </c>
      <c r="B90" s="21">
        <v>0.27600000000000002</v>
      </c>
      <c r="C90" s="21">
        <v>2.6720000000000002</v>
      </c>
      <c r="D90" s="21">
        <v>1.1080000000000001</v>
      </c>
      <c r="E90" s="23">
        <f t="shared" si="31"/>
        <v>0.61870736338246179</v>
      </c>
      <c r="F90" s="23">
        <f t="shared" si="29"/>
        <v>5.9898046194128183</v>
      </c>
      <c r="G90" s="23">
        <f t="shared" si="30"/>
        <v>2.4837962269122018</v>
      </c>
      <c r="H90">
        <v>0</v>
      </c>
      <c r="I90">
        <v>0</v>
      </c>
      <c r="J90">
        <v>0</v>
      </c>
      <c r="K90">
        <v>0</v>
      </c>
      <c r="L90" s="23">
        <f t="shared" si="27"/>
        <v>5.9898046194128183</v>
      </c>
      <c r="M90">
        <v>0</v>
      </c>
    </row>
    <row r="91" spans="1:13" x14ac:dyDescent="0.25">
      <c r="A91">
        <v>80</v>
      </c>
      <c r="B91" s="21">
        <v>0.27</v>
      </c>
      <c r="C91" s="21">
        <v>2.665</v>
      </c>
      <c r="D91" s="21">
        <v>1.0900000000000001</v>
      </c>
      <c r="E91" s="23">
        <f t="shared" si="31"/>
        <v>0.60525720330893007</v>
      </c>
      <c r="F91" s="23">
        <f t="shared" si="29"/>
        <v>5.9741127659936977</v>
      </c>
      <c r="G91" s="23">
        <f t="shared" si="30"/>
        <v>2.4434457466916064</v>
      </c>
      <c r="H91">
        <v>0</v>
      </c>
      <c r="I91">
        <v>0</v>
      </c>
      <c r="J91">
        <v>0</v>
      </c>
      <c r="K91">
        <v>0</v>
      </c>
      <c r="L91" s="23">
        <f t="shared" si="27"/>
        <v>5.9741127659936977</v>
      </c>
      <c r="M91">
        <v>0</v>
      </c>
    </row>
    <row r="92" spans="1:13" x14ac:dyDescent="0.25">
      <c r="A92">
        <v>81</v>
      </c>
      <c r="B92" s="21">
        <v>0.26400000000000001</v>
      </c>
      <c r="C92" s="21">
        <v>2.6579999999999999</v>
      </c>
      <c r="D92" s="21">
        <v>1.0720000000000001</v>
      </c>
      <c r="E92" s="23">
        <f t="shared" si="31"/>
        <v>0.59180704323539823</v>
      </c>
      <c r="F92" s="23">
        <f t="shared" si="29"/>
        <v>5.9584209125745771</v>
      </c>
      <c r="G92" s="23">
        <f t="shared" si="30"/>
        <v>2.403095266471011</v>
      </c>
      <c r="H92">
        <v>0</v>
      </c>
      <c r="I92">
        <v>0</v>
      </c>
      <c r="J92">
        <v>0</v>
      </c>
      <c r="K92">
        <v>0</v>
      </c>
      <c r="L92" s="23">
        <f t="shared" si="27"/>
        <v>5.9584209125745771</v>
      </c>
      <c r="M92">
        <v>0</v>
      </c>
    </row>
    <row r="93" spans="1:13" x14ac:dyDescent="0.25">
      <c r="A93">
        <v>82</v>
      </c>
      <c r="B93" s="21">
        <v>0.25800000000000001</v>
      </c>
      <c r="C93" s="21">
        <v>2.6509999999999998</v>
      </c>
      <c r="D93" s="21">
        <v>1.054</v>
      </c>
      <c r="E93" s="23">
        <f t="shared" si="31"/>
        <v>0.5783568831618664</v>
      </c>
      <c r="F93" s="23">
        <f t="shared" si="29"/>
        <v>5.9427290591554556</v>
      </c>
      <c r="G93" s="23">
        <f t="shared" si="30"/>
        <v>2.3627447862504156</v>
      </c>
      <c r="H93">
        <v>0</v>
      </c>
      <c r="I93">
        <v>0</v>
      </c>
      <c r="J93">
        <v>0</v>
      </c>
      <c r="K93">
        <v>0</v>
      </c>
      <c r="L93" s="23">
        <f t="shared" si="27"/>
        <v>5.9427290591554556</v>
      </c>
      <c r="M93">
        <v>0</v>
      </c>
    </row>
    <row r="94" spans="1:13" x14ac:dyDescent="0.25">
      <c r="A94">
        <v>83</v>
      </c>
      <c r="B94" s="21">
        <v>0.252</v>
      </c>
      <c r="C94" s="21">
        <v>2.6440000000000001</v>
      </c>
      <c r="D94" s="21">
        <v>1.036</v>
      </c>
      <c r="E94" s="23">
        <f t="shared" si="31"/>
        <v>0.56490672308833467</v>
      </c>
      <c r="F94" s="23">
        <f t="shared" si="29"/>
        <v>5.9270372057363367</v>
      </c>
      <c r="G94" s="23">
        <f t="shared" si="30"/>
        <v>2.3223943060298202</v>
      </c>
      <c r="H94">
        <v>0</v>
      </c>
      <c r="I94">
        <v>0</v>
      </c>
      <c r="J94">
        <v>0</v>
      </c>
      <c r="K94">
        <v>0</v>
      </c>
      <c r="L94" s="23">
        <f t="shared" si="27"/>
        <v>5.9270372057363367</v>
      </c>
      <c r="M94">
        <v>0</v>
      </c>
    </row>
    <row r="95" spans="1:13" x14ac:dyDescent="0.25">
      <c r="A95">
        <v>84</v>
      </c>
      <c r="B95" s="21">
        <v>0.246</v>
      </c>
      <c r="C95" s="21">
        <v>2.637</v>
      </c>
      <c r="D95" s="21">
        <v>1.018</v>
      </c>
      <c r="E95" s="23">
        <f t="shared" si="31"/>
        <v>0.55145656301480284</v>
      </c>
      <c r="F95" s="23">
        <f t="shared" si="29"/>
        <v>5.9113453523172153</v>
      </c>
      <c r="G95" s="23">
        <f t="shared" si="30"/>
        <v>2.2820438258092248</v>
      </c>
      <c r="H95">
        <v>0</v>
      </c>
      <c r="I95">
        <v>0</v>
      </c>
      <c r="J95">
        <v>0</v>
      </c>
      <c r="K95">
        <v>0</v>
      </c>
      <c r="L95" s="23">
        <f t="shared" si="27"/>
        <v>5.9113453523172153</v>
      </c>
      <c r="M95">
        <v>0</v>
      </c>
    </row>
    <row r="96" spans="1:13" x14ac:dyDescent="0.25">
      <c r="A96">
        <v>85</v>
      </c>
      <c r="B96" s="21">
        <v>0.24</v>
      </c>
      <c r="C96" s="21">
        <v>2.63</v>
      </c>
      <c r="D96" s="21">
        <v>1</v>
      </c>
      <c r="E96" s="23">
        <f t="shared" si="31"/>
        <v>0.53800640294127111</v>
      </c>
      <c r="F96" s="23">
        <f t="shared" si="29"/>
        <v>5.8956534988980946</v>
      </c>
      <c r="G96" s="23">
        <f t="shared" si="30"/>
        <v>2.2416933455886294</v>
      </c>
      <c r="H96">
        <v>0</v>
      </c>
      <c r="I96">
        <v>0</v>
      </c>
      <c r="J96">
        <v>0</v>
      </c>
      <c r="K96">
        <v>0</v>
      </c>
      <c r="L96" s="23">
        <f t="shared" ref="L96:L114" si="32">F96</f>
        <v>5.8956534988980946</v>
      </c>
      <c r="M96">
        <v>0</v>
      </c>
    </row>
    <row r="97" spans="1:13" x14ac:dyDescent="0.25">
      <c r="A97">
        <v>86</v>
      </c>
      <c r="B97" s="21">
        <v>0.23499999999999999</v>
      </c>
      <c r="C97" s="21">
        <v>2.6120000000000001</v>
      </c>
      <c r="D97" s="21">
        <v>0.98799999999999999</v>
      </c>
      <c r="E97" s="23">
        <f t="shared" si="31"/>
        <v>0.52679793621332793</v>
      </c>
      <c r="F97" s="23">
        <f t="shared" si="29"/>
        <v>5.8553030186775006</v>
      </c>
      <c r="G97" s="23">
        <f t="shared" si="30"/>
        <v>2.214793025441566</v>
      </c>
      <c r="H97">
        <v>0</v>
      </c>
      <c r="I97">
        <v>0</v>
      </c>
      <c r="J97">
        <v>0</v>
      </c>
      <c r="K97">
        <v>0</v>
      </c>
      <c r="L97" s="23">
        <f t="shared" si="32"/>
        <v>5.8553030186775006</v>
      </c>
      <c r="M97">
        <v>0</v>
      </c>
    </row>
    <row r="98" spans="1:13" x14ac:dyDescent="0.25">
      <c r="A98">
        <v>87</v>
      </c>
      <c r="B98" s="21">
        <v>0.23</v>
      </c>
      <c r="C98" s="21">
        <v>2.5939999999999999</v>
      </c>
      <c r="D98" s="21">
        <v>0.97499999999999998</v>
      </c>
      <c r="E98" s="23">
        <f t="shared" si="31"/>
        <v>0.51558946948538475</v>
      </c>
      <c r="F98" s="23">
        <f t="shared" si="29"/>
        <v>5.8149525384569047</v>
      </c>
      <c r="G98" s="23">
        <f t="shared" si="30"/>
        <v>2.1856510119489139</v>
      </c>
      <c r="H98">
        <v>0</v>
      </c>
      <c r="I98">
        <v>0</v>
      </c>
      <c r="J98">
        <v>0</v>
      </c>
      <c r="K98">
        <v>0</v>
      </c>
      <c r="L98" s="23">
        <f t="shared" si="32"/>
        <v>5.8149525384569047</v>
      </c>
      <c r="M98">
        <v>0</v>
      </c>
    </row>
    <row r="99" spans="1:13" x14ac:dyDescent="0.25">
      <c r="A99">
        <v>88</v>
      </c>
      <c r="B99" s="21">
        <v>0.22600000000000001</v>
      </c>
      <c r="C99" s="21">
        <v>2.5760000000000001</v>
      </c>
      <c r="D99" s="21">
        <v>0.96299999999999997</v>
      </c>
      <c r="E99" s="23">
        <f t="shared" si="31"/>
        <v>0.50662269610303035</v>
      </c>
      <c r="F99" s="23">
        <f t="shared" si="29"/>
        <v>5.7746020582363098</v>
      </c>
      <c r="G99" s="23">
        <f t="shared" si="30"/>
        <v>2.15875069180185</v>
      </c>
      <c r="H99">
        <v>0</v>
      </c>
      <c r="I99">
        <v>0</v>
      </c>
      <c r="J99">
        <v>0</v>
      </c>
      <c r="K99">
        <v>0</v>
      </c>
      <c r="L99" s="23">
        <f t="shared" si="32"/>
        <v>5.7746020582363098</v>
      </c>
      <c r="M99">
        <v>0</v>
      </c>
    </row>
    <row r="100" spans="1:13" x14ac:dyDescent="0.25">
      <c r="A100">
        <v>89</v>
      </c>
      <c r="B100" s="21">
        <v>0.221</v>
      </c>
      <c r="C100" s="21">
        <v>2.5579999999999998</v>
      </c>
      <c r="D100" s="21">
        <v>0.95</v>
      </c>
      <c r="E100" s="23">
        <f t="shared" si="31"/>
        <v>0.49541422937508717</v>
      </c>
      <c r="F100" s="23">
        <f t="shared" si="29"/>
        <v>5.7342515780157139</v>
      </c>
      <c r="G100" s="23">
        <f t="shared" si="30"/>
        <v>2.1296086783091979</v>
      </c>
      <c r="H100">
        <v>0</v>
      </c>
      <c r="I100">
        <v>0</v>
      </c>
      <c r="J100">
        <v>0</v>
      </c>
      <c r="K100">
        <v>0</v>
      </c>
      <c r="L100" s="23">
        <f t="shared" si="32"/>
        <v>5.7342515780157139</v>
      </c>
      <c r="M100">
        <v>0</v>
      </c>
    </row>
    <row r="101" spans="1:13" x14ac:dyDescent="0.25">
      <c r="A101">
        <v>90</v>
      </c>
      <c r="B101" s="21">
        <v>0.216</v>
      </c>
      <c r="C101" s="21">
        <v>2.54</v>
      </c>
      <c r="D101" s="21">
        <v>0.93799999999999994</v>
      </c>
      <c r="E101" s="23">
        <f t="shared" si="31"/>
        <v>0.48420576264714393</v>
      </c>
      <c r="F101" s="23">
        <f t="shared" si="29"/>
        <v>5.693901097795119</v>
      </c>
      <c r="G101" s="23">
        <f t="shared" si="30"/>
        <v>2.1027083581621344</v>
      </c>
      <c r="H101">
        <v>0</v>
      </c>
      <c r="I101">
        <v>0</v>
      </c>
      <c r="J101">
        <v>0</v>
      </c>
      <c r="K101">
        <v>0</v>
      </c>
      <c r="L101" s="23">
        <f t="shared" si="32"/>
        <v>5.693901097795119</v>
      </c>
      <c r="M101">
        <v>0</v>
      </c>
    </row>
    <row r="102" spans="1:13" x14ac:dyDescent="0.25">
      <c r="A102">
        <v>91</v>
      </c>
      <c r="B102" s="21">
        <v>0.21099999999999999</v>
      </c>
      <c r="C102" s="21">
        <v>2.5219999999999998</v>
      </c>
      <c r="D102" s="21">
        <v>0.92500000000000004</v>
      </c>
      <c r="E102" s="23">
        <f t="shared" si="31"/>
        <v>0.47299729591920081</v>
      </c>
      <c r="F102" s="23">
        <f t="shared" si="29"/>
        <v>5.6535506175745232</v>
      </c>
      <c r="G102" s="23">
        <f t="shared" si="30"/>
        <v>2.0735663446694823</v>
      </c>
      <c r="H102">
        <v>0</v>
      </c>
      <c r="I102">
        <v>0</v>
      </c>
      <c r="J102">
        <v>0</v>
      </c>
      <c r="K102">
        <v>0</v>
      </c>
      <c r="L102" s="23">
        <f t="shared" si="32"/>
        <v>5.6535506175745232</v>
      </c>
      <c r="M102">
        <v>0</v>
      </c>
    </row>
    <row r="103" spans="1:13" x14ac:dyDescent="0.25">
      <c r="A103">
        <v>92</v>
      </c>
      <c r="B103" s="21">
        <v>0.20599999999999999</v>
      </c>
      <c r="C103" s="21">
        <v>2.504</v>
      </c>
      <c r="D103" s="21">
        <v>0.91300000000000003</v>
      </c>
      <c r="E103" s="23">
        <f t="shared" si="31"/>
        <v>0.46178882919125763</v>
      </c>
      <c r="F103" s="23">
        <f t="shared" si="29"/>
        <v>5.6132001373539282</v>
      </c>
      <c r="G103" s="23">
        <f t="shared" si="30"/>
        <v>2.0466660245224189</v>
      </c>
      <c r="H103">
        <v>0</v>
      </c>
      <c r="I103">
        <v>0</v>
      </c>
      <c r="J103">
        <v>0</v>
      </c>
      <c r="K103">
        <v>0</v>
      </c>
      <c r="L103" s="23">
        <f t="shared" si="32"/>
        <v>5.6132001373539282</v>
      </c>
      <c r="M103">
        <v>0</v>
      </c>
    </row>
    <row r="104" spans="1:13" x14ac:dyDescent="0.25">
      <c r="A104">
        <v>93</v>
      </c>
      <c r="B104" s="21">
        <v>0.20200000000000001</v>
      </c>
      <c r="C104" s="21">
        <v>2.4860000000000002</v>
      </c>
      <c r="D104" s="21">
        <v>0.9</v>
      </c>
      <c r="E104" s="23">
        <f t="shared" si="31"/>
        <v>0.45282205580890317</v>
      </c>
      <c r="F104" s="23">
        <f t="shared" si="29"/>
        <v>5.5728496571333341</v>
      </c>
      <c r="G104" s="23">
        <f t="shared" si="30"/>
        <v>2.0175240110297668</v>
      </c>
      <c r="H104">
        <v>0</v>
      </c>
      <c r="I104">
        <v>0</v>
      </c>
      <c r="J104">
        <v>0</v>
      </c>
      <c r="K104">
        <v>0</v>
      </c>
      <c r="L104" s="23">
        <f t="shared" si="32"/>
        <v>5.5728496571333341</v>
      </c>
      <c r="M104">
        <v>0</v>
      </c>
    </row>
    <row r="105" spans="1:13" x14ac:dyDescent="0.25">
      <c r="A105">
        <v>94</v>
      </c>
      <c r="B105" s="21">
        <v>0.19700000000000001</v>
      </c>
      <c r="C105" s="21">
        <v>2.468</v>
      </c>
      <c r="D105" s="21">
        <v>0.88800000000000001</v>
      </c>
      <c r="E105" s="23">
        <f t="shared" si="31"/>
        <v>0.44161358908095999</v>
      </c>
      <c r="F105" s="23">
        <f t="shared" si="29"/>
        <v>5.5324991769127374</v>
      </c>
      <c r="G105" s="23">
        <f t="shared" si="30"/>
        <v>1.9906236908827031</v>
      </c>
      <c r="H105">
        <v>0</v>
      </c>
      <c r="I105">
        <v>0</v>
      </c>
      <c r="J105">
        <v>0</v>
      </c>
      <c r="K105">
        <v>0</v>
      </c>
      <c r="L105" s="23">
        <f t="shared" si="32"/>
        <v>5.5324991769127374</v>
      </c>
      <c r="M105">
        <v>0</v>
      </c>
    </row>
    <row r="106" spans="1:13" x14ac:dyDescent="0.25">
      <c r="A106">
        <v>95</v>
      </c>
      <c r="B106" s="21">
        <v>0.192</v>
      </c>
      <c r="C106" s="21">
        <v>2.4500000000000002</v>
      </c>
      <c r="D106" s="21">
        <v>0.875</v>
      </c>
      <c r="E106" s="23">
        <f t="shared" si="31"/>
        <v>0.43040512235301687</v>
      </c>
      <c r="F106" s="23">
        <f t="shared" si="29"/>
        <v>5.4921486966921425</v>
      </c>
      <c r="G106" s="23">
        <f t="shared" si="30"/>
        <v>1.961481677390051</v>
      </c>
      <c r="H106">
        <v>0</v>
      </c>
      <c r="I106">
        <v>0</v>
      </c>
      <c r="J106">
        <v>0</v>
      </c>
      <c r="K106">
        <v>0</v>
      </c>
      <c r="L106" s="23">
        <f t="shared" si="32"/>
        <v>5.4921486966921425</v>
      </c>
      <c r="M106">
        <v>0</v>
      </c>
    </row>
    <row r="107" spans="1:13" x14ac:dyDescent="0.25">
      <c r="A107">
        <v>96</v>
      </c>
      <c r="B107" s="21">
        <v>0.188</v>
      </c>
      <c r="C107" s="21">
        <v>2.41</v>
      </c>
      <c r="D107" s="21">
        <v>0.86599999999999999</v>
      </c>
      <c r="E107" s="23">
        <f t="shared" si="31"/>
        <v>0.4214383489706624</v>
      </c>
      <c r="F107" s="23">
        <f t="shared" si="29"/>
        <v>5.4024809628685979</v>
      </c>
      <c r="G107" s="23">
        <f t="shared" si="30"/>
        <v>1.941306437279753</v>
      </c>
      <c r="H107">
        <v>0</v>
      </c>
      <c r="I107">
        <v>0</v>
      </c>
      <c r="J107">
        <v>0</v>
      </c>
      <c r="K107">
        <v>0</v>
      </c>
      <c r="L107" s="23">
        <f t="shared" si="32"/>
        <v>5.4024809628685979</v>
      </c>
      <c r="M107">
        <v>0</v>
      </c>
    </row>
    <row r="108" spans="1:13" x14ac:dyDescent="0.25">
      <c r="A108">
        <v>97</v>
      </c>
      <c r="B108" s="21">
        <v>0.184</v>
      </c>
      <c r="C108" s="21">
        <v>2.37</v>
      </c>
      <c r="D108" s="21">
        <v>0.85599999999999998</v>
      </c>
      <c r="E108" s="23">
        <f t="shared" si="31"/>
        <v>0.41247157558830783</v>
      </c>
      <c r="F108" s="23">
        <f t="shared" si="29"/>
        <v>5.3128132290450525</v>
      </c>
      <c r="G108" s="23">
        <f t="shared" si="30"/>
        <v>1.9188895038238667</v>
      </c>
      <c r="H108">
        <v>0</v>
      </c>
      <c r="I108">
        <v>0</v>
      </c>
      <c r="J108">
        <v>0</v>
      </c>
      <c r="K108">
        <v>0</v>
      </c>
      <c r="L108" s="23">
        <f t="shared" si="32"/>
        <v>5.3128132290450525</v>
      </c>
      <c r="M108">
        <v>0</v>
      </c>
    </row>
    <row r="109" spans="1:13" x14ac:dyDescent="0.25">
      <c r="A109">
        <v>98</v>
      </c>
      <c r="B109" s="21">
        <v>0.18</v>
      </c>
      <c r="C109" s="21">
        <v>2.33</v>
      </c>
      <c r="D109" s="21">
        <v>0.84699999999999998</v>
      </c>
      <c r="E109" s="23">
        <f t="shared" si="31"/>
        <v>0.40350480220595331</v>
      </c>
      <c r="F109" s="23">
        <f t="shared" si="29"/>
        <v>5.2231454952215071</v>
      </c>
      <c r="G109" s="23">
        <f t="shared" si="30"/>
        <v>1.898714263713569</v>
      </c>
      <c r="H109">
        <v>0</v>
      </c>
      <c r="I109">
        <v>0</v>
      </c>
      <c r="J109">
        <v>0</v>
      </c>
      <c r="K109">
        <v>0</v>
      </c>
      <c r="L109" s="23">
        <f t="shared" si="32"/>
        <v>5.2231454952215071</v>
      </c>
      <c r="M109">
        <v>0</v>
      </c>
    </row>
    <row r="110" spans="1:13" x14ac:dyDescent="0.25">
      <c r="A110">
        <v>99</v>
      </c>
      <c r="B110" s="21">
        <v>0.17699999999999999</v>
      </c>
      <c r="C110" s="21">
        <v>2.29</v>
      </c>
      <c r="D110" s="21">
        <v>0.83699999999999997</v>
      </c>
      <c r="E110" s="23">
        <f t="shared" si="31"/>
        <v>0.39677972216918744</v>
      </c>
      <c r="F110" s="23">
        <f t="shared" si="29"/>
        <v>5.1334777613979616</v>
      </c>
      <c r="G110" s="23">
        <f t="shared" si="30"/>
        <v>1.8762973302576826</v>
      </c>
      <c r="H110">
        <v>0</v>
      </c>
      <c r="I110">
        <v>0</v>
      </c>
      <c r="J110">
        <v>0</v>
      </c>
      <c r="K110">
        <v>0</v>
      </c>
      <c r="L110" s="23">
        <f t="shared" si="32"/>
        <v>5.1334777613979616</v>
      </c>
      <c r="M110">
        <v>0</v>
      </c>
    </row>
    <row r="111" spans="1:13" x14ac:dyDescent="0.25">
      <c r="A111">
        <v>100</v>
      </c>
      <c r="B111" s="21">
        <v>0.17299999999999999</v>
      </c>
      <c r="C111" s="21">
        <v>2.25</v>
      </c>
      <c r="D111" s="21">
        <v>0.82799999999999996</v>
      </c>
      <c r="E111" s="23">
        <f t="shared" si="31"/>
        <v>0.38781294878683287</v>
      </c>
      <c r="F111" s="23">
        <f t="shared" si="29"/>
        <v>5.0438100275744171</v>
      </c>
      <c r="G111" s="23">
        <f t="shared" si="30"/>
        <v>1.8561220901473852</v>
      </c>
      <c r="H111">
        <v>0</v>
      </c>
      <c r="I111">
        <v>0</v>
      </c>
      <c r="J111">
        <v>0</v>
      </c>
      <c r="K111">
        <v>0</v>
      </c>
      <c r="L111" s="23">
        <f t="shared" si="32"/>
        <v>5.0438100275744171</v>
      </c>
      <c r="M111">
        <v>0</v>
      </c>
    </row>
    <row r="112" spans="1:13" x14ac:dyDescent="0.25">
      <c r="A112">
        <v>101</v>
      </c>
      <c r="B112" s="21">
        <v>0.16900000000000001</v>
      </c>
      <c r="C112" s="21">
        <v>2.21</v>
      </c>
      <c r="D112" s="21">
        <v>0.81799999999999995</v>
      </c>
      <c r="E112" s="23">
        <f t="shared" si="31"/>
        <v>0.3788461754044784</v>
      </c>
      <c r="F112" s="23">
        <f t="shared" si="29"/>
        <v>4.9541422937508708</v>
      </c>
      <c r="G112" s="23">
        <f t="shared" si="30"/>
        <v>1.833705156691499</v>
      </c>
      <c r="H112">
        <v>0</v>
      </c>
      <c r="I112">
        <v>0</v>
      </c>
      <c r="J112">
        <v>0</v>
      </c>
      <c r="K112">
        <v>0</v>
      </c>
      <c r="L112" s="23">
        <f t="shared" si="32"/>
        <v>4.9541422937508708</v>
      </c>
      <c r="M112">
        <v>0</v>
      </c>
    </row>
    <row r="113" spans="1:13" x14ac:dyDescent="0.25">
      <c r="A113">
        <v>102</v>
      </c>
      <c r="B113" s="21">
        <v>0.16500000000000001</v>
      </c>
      <c r="C113" s="21">
        <v>2.17</v>
      </c>
      <c r="D113" s="21">
        <v>0.80900000000000005</v>
      </c>
      <c r="E113" s="23">
        <f t="shared" si="31"/>
        <v>0.36987940202212388</v>
      </c>
      <c r="F113" s="23">
        <f t="shared" si="29"/>
        <v>4.8644745599273262</v>
      </c>
      <c r="G113" s="23">
        <f t="shared" si="30"/>
        <v>1.8135299165812016</v>
      </c>
      <c r="H113">
        <v>0</v>
      </c>
      <c r="I113">
        <v>0</v>
      </c>
      <c r="J113">
        <v>0</v>
      </c>
      <c r="K113">
        <v>0</v>
      </c>
      <c r="L113" s="23">
        <f t="shared" si="32"/>
        <v>4.8644745599273262</v>
      </c>
      <c r="M113">
        <v>0</v>
      </c>
    </row>
    <row r="114" spans="1:13" x14ac:dyDescent="0.25">
      <c r="A114">
        <v>103</v>
      </c>
      <c r="B114" s="21">
        <v>0.161</v>
      </c>
      <c r="C114" s="21">
        <v>2.13</v>
      </c>
      <c r="D114" s="21">
        <v>0.79900000000000004</v>
      </c>
      <c r="E114" s="23">
        <f t="shared" si="31"/>
        <v>0.36091262863976936</v>
      </c>
      <c r="F114" s="23">
        <f t="shared" si="29"/>
        <v>4.7748068261037808</v>
      </c>
      <c r="G114" s="23">
        <f t="shared" si="30"/>
        <v>1.7911129831253152</v>
      </c>
      <c r="H114">
        <v>0</v>
      </c>
      <c r="I114">
        <v>0</v>
      </c>
      <c r="J114">
        <v>0</v>
      </c>
      <c r="K114">
        <v>0</v>
      </c>
      <c r="L114" s="23">
        <f t="shared" si="32"/>
        <v>4.7748068261037808</v>
      </c>
      <c r="M114">
        <v>0</v>
      </c>
    </row>
    <row r="115" spans="1:13" x14ac:dyDescent="0.25">
      <c r="A115">
        <v>104</v>
      </c>
      <c r="B115" s="21">
        <v>0.157</v>
      </c>
      <c r="C115" s="21">
        <v>2.09</v>
      </c>
      <c r="D115" s="21">
        <v>0.79</v>
      </c>
      <c r="E115" s="23">
        <f t="shared" si="31"/>
        <v>0.35194585525741484</v>
      </c>
      <c r="F115" s="23">
        <f t="shared" si="29"/>
        <v>4.6851390922802354</v>
      </c>
      <c r="G115" s="23">
        <f t="shared" si="30"/>
        <v>1.7709377430150173</v>
      </c>
      <c r="H115">
        <v>0</v>
      </c>
      <c r="I115">
        <v>0</v>
      </c>
      <c r="J115">
        <v>0</v>
      </c>
      <c r="K115">
        <v>0</v>
      </c>
      <c r="L115">
        <v>0</v>
      </c>
      <c r="M115">
        <v>0</v>
      </c>
    </row>
    <row r="116" spans="1:13" x14ac:dyDescent="0.25">
      <c r="A116">
        <v>105</v>
      </c>
      <c r="B116" s="21">
        <v>0.154</v>
      </c>
      <c r="C116" s="21">
        <v>2.0499999999999998</v>
      </c>
      <c r="D116" s="21">
        <v>0.78</v>
      </c>
      <c r="E116" s="23">
        <f t="shared" si="31"/>
        <v>0.34522077522064892</v>
      </c>
      <c r="F116" s="23">
        <f t="shared" si="29"/>
        <v>4.59547135845669</v>
      </c>
      <c r="G116" s="23">
        <f t="shared" si="30"/>
        <v>1.7485208095591311</v>
      </c>
      <c r="H116">
        <v>0</v>
      </c>
      <c r="I116">
        <v>0</v>
      </c>
      <c r="J116">
        <v>0</v>
      </c>
      <c r="K116">
        <v>0</v>
      </c>
      <c r="L116">
        <v>0</v>
      </c>
      <c r="M116">
        <v>0</v>
      </c>
    </row>
    <row r="117" spans="1:13" x14ac:dyDescent="0.25">
      <c r="A117">
        <v>106</v>
      </c>
      <c r="B117" s="21">
        <v>0.151</v>
      </c>
      <c r="C117" s="21">
        <v>2.0070000000000001</v>
      </c>
      <c r="D117" s="21">
        <v>0.77</v>
      </c>
      <c r="E117" s="23">
        <f t="shared" si="31"/>
        <v>0.33849569518388306</v>
      </c>
      <c r="F117" s="23">
        <f t="shared" si="29"/>
        <v>4.4990785445963795</v>
      </c>
      <c r="G117" s="23">
        <f t="shared" si="30"/>
        <v>1.7261038761032448</v>
      </c>
      <c r="H117">
        <v>0</v>
      </c>
      <c r="I117">
        <v>0</v>
      </c>
      <c r="J117">
        <v>0</v>
      </c>
      <c r="K117">
        <v>0</v>
      </c>
      <c r="L117">
        <v>0</v>
      </c>
      <c r="M117">
        <v>0</v>
      </c>
    </row>
    <row r="118" spans="1:13" x14ac:dyDescent="0.25">
      <c r="A118">
        <v>107</v>
      </c>
      <c r="B118" s="21">
        <v>0.14699999999999999</v>
      </c>
      <c r="C118" s="21">
        <v>1.964</v>
      </c>
      <c r="D118" s="21">
        <v>0.76</v>
      </c>
      <c r="E118" s="23">
        <f t="shared" si="31"/>
        <v>0.32952892180152854</v>
      </c>
      <c r="F118" s="23">
        <f t="shared" si="29"/>
        <v>4.4026857307360681</v>
      </c>
      <c r="G118" s="23">
        <f t="shared" si="30"/>
        <v>1.7036869426473584</v>
      </c>
      <c r="H118">
        <v>0</v>
      </c>
      <c r="I118">
        <v>0</v>
      </c>
      <c r="J118">
        <v>0</v>
      </c>
      <c r="K118">
        <v>0</v>
      </c>
      <c r="L118">
        <v>0</v>
      </c>
      <c r="M118">
        <v>0</v>
      </c>
    </row>
    <row r="119" spans="1:13" x14ac:dyDescent="0.25">
      <c r="A119">
        <v>108</v>
      </c>
      <c r="B119" s="21">
        <v>0.14399999999999999</v>
      </c>
      <c r="C119" s="21">
        <v>1.921</v>
      </c>
      <c r="D119" s="21">
        <v>0.75</v>
      </c>
      <c r="E119" s="23">
        <f t="shared" si="31"/>
        <v>0.32280384176476268</v>
      </c>
      <c r="F119" s="23">
        <f t="shared" si="29"/>
        <v>4.3062929168757575</v>
      </c>
      <c r="G119" s="23">
        <f t="shared" si="30"/>
        <v>1.6812700091914723</v>
      </c>
      <c r="H119">
        <v>0</v>
      </c>
      <c r="I119">
        <v>0</v>
      </c>
      <c r="J119">
        <v>0</v>
      </c>
      <c r="K119">
        <v>0</v>
      </c>
      <c r="L119">
        <v>0</v>
      </c>
      <c r="M119">
        <v>0</v>
      </c>
    </row>
    <row r="120" spans="1:13" x14ac:dyDescent="0.25">
      <c r="A120">
        <v>109</v>
      </c>
      <c r="B120" s="21">
        <v>0.14099999999999999</v>
      </c>
      <c r="C120" s="21">
        <v>1.8779999999999999</v>
      </c>
      <c r="D120" s="21">
        <v>0.74</v>
      </c>
      <c r="E120" s="23">
        <f t="shared" si="31"/>
        <v>0.31607876172799676</v>
      </c>
      <c r="F120" s="23">
        <f t="shared" si="29"/>
        <v>4.2099001030154461</v>
      </c>
      <c r="G120" s="23">
        <f t="shared" si="30"/>
        <v>1.6588530757355859</v>
      </c>
      <c r="H120">
        <v>0</v>
      </c>
      <c r="I120">
        <v>0</v>
      </c>
      <c r="J120">
        <v>0</v>
      </c>
      <c r="K120">
        <v>0</v>
      </c>
      <c r="L120">
        <v>0</v>
      </c>
      <c r="M120">
        <v>0</v>
      </c>
    </row>
    <row r="121" spans="1:13" x14ac:dyDescent="0.25">
      <c r="A121">
        <v>110</v>
      </c>
      <c r="B121" s="21">
        <v>0.13800000000000001</v>
      </c>
      <c r="C121" s="21">
        <v>1.835</v>
      </c>
      <c r="D121" s="21">
        <v>0.73</v>
      </c>
      <c r="E121" s="23">
        <f t="shared" si="31"/>
        <v>0.3093536816912309</v>
      </c>
      <c r="F121" s="23">
        <f t="shared" si="29"/>
        <v>4.1135072891551356</v>
      </c>
      <c r="G121" s="23">
        <f t="shared" si="30"/>
        <v>1.6364361422796996</v>
      </c>
      <c r="H121">
        <v>0</v>
      </c>
      <c r="I121">
        <v>0</v>
      </c>
      <c r="J121">
        <v>0</v>
      </c>
      <c r="K121">
        <v>0</v>
      </c>
      <c r="L121">
        <v>0</v>
      </c>
      <c r="M121">
        <v>0</v>
      </c>
    </row>
    <row r="122" spans="1:13" x14ac:dyDescent="0.25">
      <c r="A122">
        <v>111</v>
      </c>
      <c r="B122" s="21">
        <v>0.13500000000000001</v>
      </c>
      <c r="C122" s="21">
        <v>1.792</v>
      </c>
      <c r="D122" s="21">
        <v>0.72</v>
      </c>
      <c r="E122" s="23">
        <f t="shared" si="31"/>
        <v>0.30262860165446503</v>
      </c>
      <c r="F122" s="23">
        <f t="shared" si="29"/>
        <v>4.0171144752948242</v>
      </c>
      <c r="G122" s="23">
        <f t="shared" si="30"/>
        <v>1.6140192088238132</v>
      </c>
      <c r="H122">
        <v>0</v>
      </c>
      <c r="I122">
        <v>0</v>
      </c>
      <c r="J122">
        <v>0</v>
      </c>
      <c r="K122">
        <v>0</v>
      </c>
      <c r="L122">
        <v>0</v>
      </c>
      <c r="M122">
        <v>0</v>
      </c>
    </row>
    <row r="123" spans="1:13" x14ac:dyDescent="0.25">
      <c r="A123">
        <v>112</v>
      </c>
      <c r="B123" s="21">
        <v>0.13200000000000001</v>
      </c>
      <c r="C123" s="21">
        <v>1.7490000000000001</v>
      </c>
      <c r="D123" s="21">
        <v>0.71</v>
      </c>
      <c r="E123" s="23">
        <f t="shared" si="31"/>
        <v>0.29590352161769912</v>
      </c>
      <c r="F123" s="23">
        <f t="shared" si="29"/>
        <v>3.9207216614345133</v>
      </c>
      <c r="G123" s="23">
        <f t="shared" si="30"/>
        <v>1.5916022753679269</v>
      </c>
      <c r="H123">
        <v>0</v>
      </c>
      <c r="I123">
        <v>0</v>
      </c>
      <c r="J123">
        <v>0</v>
      </c>
      <c r="K123">
        <v>0</v>
      </c>
      <c r="L123">
        <v>0</v>
      </c>
      <c r="M123">
        <v>0</v>
      </c>
    </row>
    <row r="124" spans="1:13" x14ac:dyDescent="0.25">
      <c r="A124">
        <v>113</v>
      </c>
      <c r="B124" s="21">
        <v>0.129</v>
      </c>
      <c r="C124" s="21">
        <v>1.706</v>
      </c>
      <c r="D124" s="21">
        <v>0.7</v>
      </c>
      <c r="E124" s="23">
        <f t="shared" si="31"/>
        <v>0.2891784415809332</v>
      </c>
      <c r="F124" s="23">
        <f t="shared" si="29"/>
        <v>3.8243288475742019</v>
      </c>
      <c r="G124" s="23">
        <f t="shared" si="30"/>
        <v>1.5691853419120405</v>
      </c>
      <c r="H124">
        <v>0</v>
      </c>
      <c r="I124">
        <v>0</v>
      </c>
      <c r="J124">
        <v>0</v>
      </c>
      <c r="K124">
        <v>0</v>
      </c>
      <c r="L124">
        <v>0</v>
      </c>
      <c r="M124">
        <v>0</v>
      </c>
    </row>
    <row r="125" spans="1:13" x14ac:dyDescent="0.25">
      <c r="A125">
        <v>114</v>
      </c>
      <c r="B125" s="21">
        <v>0.126</v>
      </c>
      <c r="C125" s="21">
        <v>1.663</v>
      </c>
      <c r="D125" s="21">
        <v>0.69</v>
      </c>
      <c r="E125" s="23">
        <f t="shared" si="31"/>
        <v>0.28245336154416734</v>
      </c>
      <c r="F125" s="23">
        <f t="shared" si="29"/>
        <v>3.7279360337138914</v>
      </c>
      <c r="G125" s="23">
        <f t="shared" si="30"/>
        <v>1.5467684084561542</v>
      </c>
      <c r="H125">
        <v>0</v>
      </c>
      <c r="I125">
        <v>0</v>
      </c>
      <c r="J125">
        <v>0</v>
      </c>
      <c r="K125">
        <v>0</v>
      </c>
      <c r="L125">
        <v>0</v>
      </c>
      <c r="M125">
        <v>0</v>
      </c>
    </row>
    <row r="126" spans="1:13" x14ac:dyDescent="0.25">
      <c r="A126">
        <v>115</v>
      </c>
      <c r="B126" s="21">
        <v>0.123</v>
      </c>
      <c r="C126" s="21">
        <v>1.62</v>
      </c>
      <c r="D126" s="21">
        <v>0.68</v>
      </c>
      <c r="E126" s="23">
        <f t="shared" si="31"/>
        <v>0.27572828150740142</v>
      </c>
      <c r="F126" s="23">
        <f t="shared" si="29"/>
        <v>3.63154321985358</v>
      </c>
      <c r="G126" s="23">
        <f t="shared" si="30"/>
        <v>1.5243514750002682</v>
      </c>
      <c r="H126">
        <v>0</v>
      </c>
      <c r="I126">
        <v>0</v>
      </c>
      <c r="J126">
        <v>0</v>
      </c>
      <c r="K126">
        <v>0</v>
      </c>
      <c r="L126">
        <v>0</v>
      </c>
      <c r="M126">
        <v>0</v>
      </c>
    </row>
    <row r="127" spans="1:13" x14ac:dyDescent="0.25">
      <c r="A127">
        <v>116</v>
      </c>
      <c r="B127" s="21">
        <v>0.12</v>
      </c>
      <c r="C127" s="21">
        <v>1.5820000000000001</v>
      </c>
      <c r="D127" s="21">
        <v>0.67300000000000004</v>
      </c>
      <c r="E127" s="23">
        <f t="shared" si="31"/>
        <v>0.26900320147063556</v>
      </c>
      <c r="F127" s="23">
        <f t="shared" si="29"/>
        <v>3.5463588727212119</v>
      </c>
      <c r="G127" s="23">
        <f t="shared" si="30"/>
        <v>1.5086596215811476</v>
      </c>
      <c r="H127">
        <v>0</v>
      </c>
      <c r="I127">
        <v>0</v>
      </c>
      <c r="J127">
        <v>0</v>
      </c>
      <c r="K127">
        <v>0</v>
      </c>
      <c r="L127">
        <v>0</v>
      </c>
      <c r="M127">
        <v>0</v>
      </c>
    </row>
    <row r="128" spans="1:13" x14ac:dyDescent="0.25">
      <c r="A128">
        <v>117</v>
      </c>
      <c r="B128" s="21">
        <v>0.11799999999999999</v>
      </c>
      <c r="C128" s="21">
        <v>1.544</v>
      </c>
      <c r="D128" s="21">
        <v>0.66600000000000004</v>
      </c>
      <c r="E128" s="23">
        <f t="shared" si="31"/>
        <v>0.26451981477945824</v>
      </c>
      <c r="F128" s="23">
        <f t="shared" si="29"/>
        <v>3.4611745255888442</v>
      </c>
      <c r="G128" s="23">
        <f t="shared" si="30"/>
        <v>1.4929677681620273</v>
      </c>
      <c r="H128">
        <v>0</v>
      </c>
      <c r="I128">
        <v>0</v>
      </c>
      <c r="J128">
        <v>0</v>
      </c>
      <c r="K128">
        <v>0</v>
      </c>
      <c r="L128">
        <v>0</v>
      </c>
      <c r="M128">
        <v>0</v>
      </c>
    </row>
    <row r="129" spans="1:13" x14ac:dyDescent="0.25">
      <c r="A129">
        <v>118</v>
      </c>
      <c r="B129" s="21">
        <v>0.11600000000000001</v>
      </c>
      <c r="C129" s="21">
        <v>1.506</v>
      </c>
      <c r="D129" s="21">
        <v>0.65900000000000003</v>
      </c>
      <c r="E129" s="23">
        <f t="shared" si="31"/>
        <v>0.26003642808828104</v>
      </c>
      <c r="F129" s="23">
        <f t="shared" si="29"/>
        <v>3.3759901784564761</v>
      </c>
      <c r="G129" s="23">
        <f t="shared" si="30"/>
        <v>1.4772759147429071</v>
      </c>
      <c r="H129">
        <v>0</v>
      </c>
      <c r="I129">
        <v>0</v>
      </c>
      <c r="J129">
        <v>0</v>
      </c>
      <c r="K129">
        <v>0</v>
      </c>
      <c r="L129">
        <v>0</v>
      </c>
      <c r="M129">
        <v>0</v>
      </c>
    </row>
    <row r="130" spans="1:13" x14ac:dyDescent="0.25">
      <c r="A130">
        <v>119</v>
      </c>
      <c r="B130" s="21">
        <v>0.113</v>
      </c>
      <c r="C130" s="21">
        <v>1.468</v>
      </c>
      <c r="D130" s="21">
        <v>0.65200000000000002</v>
      </c>
      <c r="E130" s="23">
        <f t="shared" si="31"/>
        <v>0.25331134805151517</v>
      </c>
      <c r="F130" s="23">
        <f t="shared" si="29"/>
        <v>3.290805831324108</v>
      </c>
      <c r="G130" s="23">
        <f t="shared" si="30"/>
        <v>1.4615840613237865</v>
      </c>
      <c r="H130">
        <v>0</v>
      </c>
      <c r="I130">
        <v>0</v>
      </c>
      <c r="J130">
        <v>0</v>
      </c>
      <c r="K130">
        <v>0</v>
      </c>
      <c r="L130">
        <v>0</v>
      </c>
      <c r="M130">
        <v>0</v>
      </c>
    </row>
    <row r="131" spans="1:13" x14ac:dyDescent="0.25">
      <c r="A131">
        <v>120</v>
      </c>
      <c r="B131" s="21">
        <v>0.111</v>
      </c>
      <c r="C131" s="21">
        <v>1.43</v>
      </c>
      <c r="D131" s="21">
        <v>0.64500000000000002</v>
      </c>
      <c r="E131" s="23">
        <f t="shared" si="31"/>
        <v>0.24882796136033788</v>
      </c>
      <c r="F131" s="23">
        <f t="shared" si="29"/>
        <v>3.2056214841917399</v>
      </c>
      <c r="G131" s="23">
        <f t="shared" si="30"/>
        <v>1.4458922079046661</v>
      </c>
      <c r="H131">
        <v>0</v>
      </c>
      <c r="I131">
        <v>0</v>
      </c>
      <c r="J131">
        <v>0</v>
      </c>
      <c r="K131">
        <v>0</v>
      </c>
      <c r="L131">
        <v>0</v>
      </c>
      <c r="M131">
        <v>0</v>
      </c>
    </row>
    <row r="132" spans="1:13" x14ac:dyDescent="0.25">
      <c r="A132">
        <v>121</v>
      </c>
      <c r="B132" s="21">
        <v>0.108</v>
      </c>
      <c r="C132" s="21">
        <v>1.3919999999999999</v>
      </c>
      <c r="D132" s="21">
        <v>0.63800000000000001</v>
      </c>
      <c r="E132" s="23">
        <f t="shared" si="31"/>
        <v>0.24210288132357197</v>
      </c>
      <c r="F132" s="23">
        <f t="shared" si="29"/>
        <v>3.1204371370593722</v>
      </c>
      <c r="G132" s="23">
        <f t="shared" si="30"/>
        <v>1.4302003544855457</v>
      </c>
      <c r="H132">
        <v>0</v>
      </c>
      <c r="I132">
        <v>0</v>
      </c>
      <c r="J132">
        <v>0</v>
      </c>
      <c r="K132">
        <v>0</v>
      </c>
      <c r="L132">
        <v>0</v>
      </c>
      <c r="M132">
        <v>0</v>
      </c>
    </row>
    <row r="133" spans="1:13" x14ac:dyDescent="0.25">
      <c r="A133">
        <v>122</v>
      </c>
      <c r="B133" s="21">
        <v>0.106</v>
      </c>
      <c r="C133" s="21">
        <v>1.3540000000000001</v>
      </c>
      <c r="D133" s="21">
        <v>0.63100000000000001</v>
      </c>
      <c r="E133" s="23">
        <f t="shared" si="31"/>
        <v>0.23761949463239473</v>
      </c>
      <c r="F133" s="23">
        <f t="shared" si="29"/>
        <v>3.0352527899270045</v>
      </c>
      <c r="G133" s="23">
        <f t="shared" si="30"/>
        <v>1.4145085010664251</v>
      </c>
      <c r="H133">
        <v>0</v>
      </c>
      <c r="I133">
        <v>0</v>
      </c>
      <c r="J133">
        <v>0</v>
      </c>
      <c r="K133">
        <v>0</v>
      </c>
      <c r="L133">
        <v>0</v>
      </c>
      <c r="M133">
        <v>0</v>
      </c>
    </row>
    <row r="134" spans="1:13" x14ac:dyDescent="0.25">
      <c r="A134">
        <v>123</v>
      </c>
      <c r="B134" s="21">
        <v>0.10299999999999999</v>
      </c>
      <c r="C134" s="21">
        <v>1.3160000000000001</v>
      </c>
      <c r="D134" s="21">
        <v>0.624</v>
      </c>
      <c r="E134" s="23">
        <f t="shared" si="31"/>
        <v>0.23089441459562882</v>
      </c>
      <c r="F134" s="23">
        <f t="shared" si="29"/>
        <v>2.9500684427946364</v>
      </c>
      <c r="G134" s="23">
        <f t="shared" si="30"/>
        <v>1.3988166476473047</v>
      </c>
      <c r="H134">
        <v>0</v>
      </c>
      <c r="I134">
        <v>0</v>
      </c>
      <c r="J134">
        <v>0</v>
      </c>
      <c r="K134">
        <v>0</v>
      </c>
      <c r="L134">
        <v>0</v>
      </c>
      <c r="M134">
        <v>0</v>
      </c>
    </row>
    <row r="135" spans="1:13" x14ac:dyDescent="0.25">
      <c r="A135">
        <v>124</v>
      </c>
      <c r="B135" s="21">
        <v>0.10100000000000001</v>
      </c>
      <c r="C135" s="21">
        <v>1.278</v>
      </c>
      <c r="D135" s="21">
        <v>0.61699999999999999</v>
      </c>
      <c r="E135" s="23">
        <f t="shared" si="31"/>
        <v>0.22641102790445158</v>
      </c>
      <c r="F135" s="23">
        <f t="shared" si="29"/>
        <v>2.8648840956622683</v>
      </c>
      <c r="G135" s="23">
        <f t="shared" si="30"/>
        <v>1.3831247942281844</v>
      </c>
      <c r="H135">
        <v>0</v>
      </c>
      <c r="I135">
        <v>0</v>
      </c>
      <c r="J135">
        <v>0</v>
      </c>
      <c r="K135">
        <v>0</v>
      </c>
      <c r="L135">
        <v>0</v>
      </c>
      <c r="M135">
        <v>0</v>
      </c>
    </row>
    <row r="136" spans="1:13" x14ac:dyDescent="0.25">
      <c r="A136">
        <v>125</v>
      </c>
      <c r="B136" s="21">
        <v>9.8000000000000004E-2</v>
      </c>
      <c r="C136" s="21">
        <v>1.24</v>
      </c>
      <c r="D136" s="21">
        <v>0.61</v>
      </c>
      <c r="E136" s="23">
        <f t="shared" si="31"/>
        <v>0.21968594786768572</v>
      </c>
      <c r="F136" s="23">
        <f t="shared" si="29"/>
        <v>2.7796997485299006</v>
      </c>
      <c r="G136" s="23">
        <f t="shared" si="30"/>
        <v>1.3674329408090642</v>
      </c>
      <c r="H136">
        <v>0</v>
      </c>
      <c r="I136">
        <v>0</v>
      </c>
      <c r="J136">
        <v>0</v>
      </c>
      <c r="K136">
        <v>0</v>
      </c>
      <c r="L136">
        <v>0</v>
      </c>
      <c r="M136">
        <v>0</v>
      </c>
    </row>
    <row r="137" spans="1:13" x14ac:dyDescent="0.25">
      <c r="A137">
        <v>126</v>
      </c>
      <c r="B137" s="21">
        <v>9.6000000000000002E-2</v>
      </c>
      <c r="C137" s="21">
        <v>1.218</v>
      </c>
      <c r="D137" s="21">
        <v>0.60399999999999998</v>
      </c>
      <c r="E137" s="23">
        <f t="shared" si="31"/>
        <v>0.21520256117650843</v>
      </c>
      <c r="F137" s="23">
        <f t="shared" si="29"/>
        <v>2.7303824949269506</v>
      </c>
      <c r="G137" s="23">
        <f t="shared" si="30"/>
        <v>1.3539827807355322</v>
      </c>
      <c r="H137">
        <v>0</v>
      </c>
      <c r="I137">
        <v>0</v>
      </c>
      <c r="J137">
        <v>0</v>
      </c>
      <c r="K137">
        <v>0</v>
      </c>
      <c r="L137">
        <v>0</v>
      </c>
      <c r="M137">
        <v>0</v>
      </c>
    </row>
    <row r="138" spans="1:13" x14ac:dyDescent="0.25">
      <c r="A138">
        <v>127</v>
      </c>
      <c r="B138" s="21">
        <v>9.4E-2</v>
      </c>
      <c r="C138" s="21">
        <v>1.196</v>
      </c>
      <c r="D138" s="21">
        <v>0.59799999999999998</v>
      </c>
      <c r="E138" s="23">
        <f t="shared" si="31"/>
        <v>0.2107191744853312</v>
      </c>
      <c r="F138" s="23">
        <f t="shared" si="29"/>
        <v>2.681065241324001</v>
      </c>
      <c r="G138" s="23">
        <f t="shared" si="30"/>
        <v>1.3405326206620005</v>
      </c>
      <c r="H138">
        <v>0</v>
      </c>
      <c r="I138">
        <v>0</v>
      </c>
      <c r="J138">
        <v>0</v>
      </c>
      <c r="K138">
        <v>0</v>
      </c>
      <c r="L138">
        <v>0</v>
      </c>
      <c r="M138">
        <v>0</v>
      </c>
    </row>
    <row r="139" spans="1:13" x14ac:dyDescent="0.25">
      <c r="A139">
        <v>128</v>
      </c>
      <c r="B139" s="21">
        <v>9.1999999999999998E-2</v>
      </c>
      <c r="C139" s="21">
        <v>1.1739999999999999</v>
      </c>
      <c r="D139" s="21">
        <v>0.59199999999999997</v>
      </c>
      <c r="E139" s="23">
        <f t="shared" si="31"/>
        <v>0.20623578779415391</v>
      </c>
      <c r="F139" s="23">
        <f t="shared" ref="F139:F166" si="33">C139*$B$7/$B$6</f>
        <v>2.631747987721051</v>
      </c>
      <c r="G139" s="23">
        <f t="shared" ref="G139:G166" si="34">D139*$B$7/$B$6</f>
        <v>1.3270824605884686</v>
      </c>
      <c r="H139">
        <v>0</v>
      </c>
      <c r="I139">
        <v>0</v>
      </c>
      <c r="J139">
        <v>0</v>
      </c>
      <c r="K139">
        <v>0</v>
      </c>
      <c r="L139">
        <v>0</v>
      </c>
      <c r="M139">
        <v>0</v>
      </c>
    </row>
    <row r="140" spans="1:13" x14ac:dyDescent="0.25">
      <c r="A140">
        <v>129</v>
      </c>
      <c r="B140" s="21">
        <v>0.09</v>
      </c>
      <c r="C140" s="21">
        <v>1.1519999999999999</v>
      </c>
      <c r="D140" s="21">
        <v>0.58599999999999997</v>
      </c>
      <c r="E140" s="23">
        <f t="shared" ref="E140:E166" si="35">B140*$B$7/$B$6</f>
        <v>0.20175240110297665</v>
      </c>
      <c r="F140" s="23">
        <f t="shared" si="33"/>
        <v>2.5824307341181014</v>
      </c>
      <c r="G140" s="23">
        <f t="shared" si="34"/>
        <v>1.3136323005149368</v>
      </c>
      <c r="H140">
        <v>0</v>
      </c>
      <c r="I140">
        <v>0</v>
      </c>
      <c r="J140">
        <v>0</v>
      </c>
      <c r="K140">
        <v>0</v>
      </c>
      <c r="L140">
        <v>0</v>
      </c>
      <c r="M140">
        <v>0</v>
      </c>
    </row>
    <row r="141" spans="1:13" x14ac:dyDescent="0.25">
      <c r="A141">
        <v>130</v>
      </c>
      <c r="B141" s="21">
        <v>8.7999999999999995E-2</v>
      </c>
      <c r="C141" s="21">
        <v>1.1299999999999999</v>
      </c>
      <c r="D141" s="21">
        <v>0.57999999999999996</v>
      </c>
      <c r="E141" s="23">
        <f t="shared" si="35"/>
        <v>0.19726901441179939</v>
      </c>
      <c r="F141" s="23">
        <f t="shared" si="33"/>
        <v>2.533113480515151</v>
      </c>
      <c r="G141" s="23">
        <f t="shared" si="34"/>
        <v>1.3001821404414049</v>
      </c>
      <c r="H141">
        <v>0</v>
      </c>
      <c r="I141">
        <v>0</v>
      </c>
      <c r="J141">
        <v>0</v>
      </c>
      <c r="K141">
        <v>0</v>
      </c>
      <c r="L141">
        <v>0</v>
      </c>
      <c r="M141">
        <v>0</v>
      </c>
    </row>
    <row r="142" spans="1:13" x14ac:dyDescent="0.25">
      <c r="A142">
        <v>131</v>
      </c>
      <c r="B142" s="21">
        <v>8.6999999999999994E-2</v>
      </c>
      <c r="C142" s="21">
        <v>1.1080000000000001</v>
      </c>
      <c r="D142" s="21">
        <v>0.57399999999999995</v>
      </c>
      <c r="E142" s="23">
        <f t="shared" si="35"/>
        <v>0.19502732106621076</v>
      </c>
      <c r="F142" s="23">
        <f t="shared" si="33"/>
        <v>2.4837962269122018</v>
      </c>
      <c r="G142" s="23">
        <f t="shared" si="34"/>
        <v>1.2867319803678734</v>
      </c>
      <c r="H142">
        <v>0</v>
      </c>
      <c r="I142">
        <v>0</v>
      </c>
      <c r="J142">
        <v>0</v>
      </c>
      <c r="K142">
        <v>0</v>
      </c>
      <c r="L142">
        <v>0</v>
      </c>
      <c r="M142">
        <v>0</v>
      </c>
    </row>
    <row r="143" spans="1:13" x14ac:dyDescent="0.25">
      <c r="A143">
        <v>132</v>
      </c>
      <c r="B143" s="21">
        <v>8.5000000000000006E-2</v>
      </c>
      <c r="C143" s="21">
        <v>1.0860000000000001</v>
      </c>
      <c r="D143" s="21">
        <v>0.56799999999999995</v>
      </c>
      <c r="E143" s="23">
        <f t="shared" si="35"/>
        <v>0.19054393437503353</v>
      </c>
      <c r="F143" s="23">
        <f t="shared" si="33"/>
        <v>2.4344789733092518</v>
      </c>
      <c r="G143" s="23">
        <f t="shared" si="34"/>
        <v>1.2732818202943414</v>
      </c>
      <c r="H143">
        <v>0</v>
      </c>
      <c r="I143">
        <v>0</v>
      </c>
      <c r="J143">
        <v>0</v>
      </c>
      <c r="K143">
        <v>0</v>
      </c>
      <c r="L143">
        <v>0</v>
      </c>
      <c r="M143">
        <v>0</v>
      </c>
    </row>
    <row r="144" spans="1:13" x14ac:dyDescent="0.25">
      <c r="A144">
        <v>133</v>
      </c>
      <c r="B144" s="21">
        <v>8.3000000000000004E-2</v>
      </c>
      <c r="C144" s="21">
        <v>1.0640000000000001</v>
      </c>
      <c r="D144" s="21">
        <v>0.56200000000000006</v>
      </c>
      <c r="E144" s="23">
        <f t="shared" si="35"/>
        <v>0.18606054768385627</v>
      </c>
      <c r="F144" s="23">
        <f t="shared" si="33"/>
        <v>2.3851617197063018</v>
      </c>
      <c r="G144" s="23">
        <f t="shared" si="34"/>
        <v>1.2598316602208099</v>
      </c>
      <c r="H144">
        <v>0</v>
      </c>
      <c r="I144">
        <v>0</v>
      </c>
      <c r="J144">
        <v>0</v>
      </c>
      <c r="K144">
        <v>0</v>
      </c>
      <c r="L144">
        <v>0</v>
      </c>
      <c r="M144">
        <v>0</v>
      </c>
    </row>
    <row r="145" spans="1:13" x14ac:dyDescent="0.25">
      <c r="A145">
        <v>134</v>
      </c>
      <c r="B145" s="21">
        <v>8.1000000000000003E-2</v>
      </c>
      <c r="C145" s="21">
        <v>1.042</v>
      </c>
      <c r="D145" s="21">
        <v>0.55600000000000005</v>
      </c>
      <c r="E145" s="23">
        <f t="shared" si="35"/>
        <v>0.18157716099267901</v>
      </c>
      <c r="F145" s="23">
        <f t="shared" si="33"/>
        <v>2.3358444661033522</v>
      </c>
      <c r="G145" s="23">
        <f t="shared" si="34"/>
        <v>1.246381500147278</v>
      </c>
      <c r="H145">
        <v>0</v>
      </c>
      <c r="I145">
        <v>0</v>
      </c>
      <c r="J145">
        <v>0</v>
      </c>
      <c r="K145">
        <v>0</v>
      </c>
      <c r="L145">
        <v>0</v>
      </c>
      <c r="M145">
        <v>0</v>
      </c>
    </row>
    <row r="146" spans="1:13" x14ac:dyDescent="0.25">
      <c r="A146">
        <v>135</v>
      </c>
      <c r="B146" s="21">
        <v>7.9000000000000001E-2</v>
      </c>
      <c r="C146" s="21">
        <v>1.02</v>
      </c>
      <c r="D146" s="21">
        <v>0.55000000000000004</v>
      </c>
      <c r="E146" s="23">
        <f t="shared" si="35"/>
        <v>0.17709377430150172</v>
      </c>
      <c r="F146" s="23">
        <f t="shared" si="33"/>
        <v>2.2865272125004021</v>
      </c>
      <c r="G146" s="23">
        <f t="shared" si="34"/>
        <v>1.2329313400737463</v>
      </c>
      <c r="H146">
        <v>0</v>
      </c>
      <c r="I146">
        <v>0</v>
      </c>
      <c r="J146">
        <v>0</v>
      </c>
      <c r="K146">
        <v>0</v>
      </c>
      <c r="L146">
        <v>0</v>
      </c>
      <c r="M146">
        <v>0</v>
      </c>
    </row>
    <row r="147" spans="1:13" x14ac:dyDescent="0.25">
      <c r="A147">
        <v>136</v>
      </c>
      <c r="B147" s="21">
        <v>7.6999999999999999E-2</v>
      </c>
      <c r="C147" s="21">
        <v>1.004</v>
      </c>
      <c r="D147" s="21">
        <v>0.54500000000000004</v>
      </c>
      <c r="E147" s="23">
        <f t="shared" si="35"/>
        <v>0.17261038761032446</v>
      </c>
      <c r="F147" s="23">
        <f t="shared" si="33"/>
        <v>2.2506601189709841</v>
      </c>
      <c r="G147" s="23">
        <f t="shared" si="34"/>
        <v>1.2217228733458032</v>
      </c>
      <c r="H147">
        <v>0</v>
      </c>
      <c r="I147">
        <v>0</v>
      </c>
      <c r="J147">
        <v>0</v>
      </c>
      <c r="K147">
        <v>0</v>
      </c>
      <c r="L147">
        <v>0</v>
      </c>
      <c r="M147">
        <v>0</v>
      </c>
    </row>
    <row r="148" spans="1:13" x14ac:dyDescent="0.25">
      <c r="A148">
        <v>137</v>
      </c>
      <c r="B148" s="21">
        <v>7.4999999999999997E-2</v>
      </c>
      <c r="C148" s="21">
        <v>0.98799999999999999</v>
      </c>
      <c r="D148" s="21">
        <v>0.54</v>
      </c>
      <c r="E148" s="23">
        <f t="shared" si="35"/>
        <v>0.1681270009191472</v>
      </c>
      <c r="F148" s="23">
        <f t="shared" si="33"/>
        <v>2.214793025441566</v>
      </c>
      <c r="G148" s="23">
        <f t="shared" si="34"/>
        <v>1.2105144066178601</v>
      </c>
      <c r="H148">
        <v>0</v>
      </c>
      <c r="I148">
        <v>0</v>
      </c>
      <c r="J148">
        <v>0</v>
      </c>
      <c r="K148">
        <v>0</v>
      </c>
      <c r="L148">
        <v>0</v>
      </c>
      <c r="M148">
        <v>0</v>
      </c>
    </row>
    <row r="149" spans="1:13" x14ac:dyDescent="0.25">
      <c r="A149">
        <v>138</v>
      </c>
      <c r="B149" s="21">
        <v>7.3999999999999996E-2</v>
      </c>
      <c r="C149" s="21">
        <v>0.97199999999999998</v>
      </c>
      <c r="D149" s="21">
        <v>0.53500000000000003</v>
      </c>
      <c r="E149" s="23">
        <f t="shared" si="35"/>
        <v>0.16588530757355857</v>
      </c>
      <c r="F149" s="23">
        <f t="shared" si="33"/>
        <v>2.1789259319121479</v>
      </c>
      <c r="G149" s="23">
        <f t="shared" si="34"/>
        <v>1.1993059398899168</v>
      </c>
      <c r="H149">
        <v>0</v>
      </c>
      <c r="I149">
        <v>0</v>
      </c>
      <c r="J149">
        <v>0</v>
      </c>
      <c r="K149">
        <v>0</v>
      </c>
      <c r="L149">
        <v>0</v>
      </c>
      <c r="M149">
        <v>0</v>
      </c>
    </row>
    <row r="150" spans="1:13" x14ac:dyDescent="0.25">
      <c r="A150">
        <v>139</v>
      </c>
      <c r="B150" s="21">
        <v>7.1999999999999995E-2</v>
      </c>
      <c r="C150" s="21">
        <v>0.95599999999999996</v>
      </c>
      <c r="D150" s="21">
        <v>0.53</v>
      </c>
      <c r="E150" s="23">
        <f t="shared" si="35"/>
        <v>0.16140192088238134</v>
      </c>
      <c r="F150" s="23">
        <f t="shared" si="33"/>
        <v>2.1430588383827298</v>
      </c>
      <c r="G150" s="23">
        <f t="shared" si="34"/>
        <v>1.1880974731619736</v>
      </c>
      <c r="H150">
        <v>0</v>
      </c>
      <c r="I150">
        <v>0</v>
      </c>
      <c r="J150">
        <v>0</v>
      </c>
      <c r="K150">
        <v>0</v>
      </c>
      <c r="L150">
        <v>0</v>
      </c>
      <c r="M150">
        <v>0</v>
      </c>
    </row>
    <row r="151" spans="1:13" x14ac:dyDescent="0.25">
      <c r="A151">
        <v>140</v>
      </c>
      <c r="B151" s="21">
        <v>7.0999999999999994E-2</v>
      </c>
      <c r="C151" s="21">
        <v>0.94</v>
      </c>
      <c r="D151" s="21">
        <v>0.52500000000000002</v>
      </c>
      <c r="E151" s="23">
        <f t="shared" si="35"/>
        <v>0.15916022753679268</v>
      </c>
      <c r="F151" s="23">
        <f t="shared" si="33"/>
        <v>2.1071917448533117</v>
      </c>
      <c r="G151" s="23">
        <f t="shared" si="34"/>
        <v>1.1768890064340305</v>
      </c>
      <c r="H151">
        <v>0</v>
      </c>
      <c r="I151">
        <v>0</v>
      </c>
      <c r="J151">
        <v>0</v>
      </c>
      <c r="K151">
        <v>0</v>
      </c>
      <c r="L151">
        <v>0</v>
      </c>
      <c r="M151">
        <v>0</v>
      </c>
    </row>
    <row r="152" spans="1:13" x14ac:dyDescent="0.25">
      <c r="A152">
        <v>141</v>
      </c>
      <c r="B152" s="21">
        <v>6.9000000000000006E-2</v>
      </c>
      <c r="C152" s="21">
        <v>0.92400000000000004</v>
      </c>
      <c r="D152" s="21">
        <v>0.52</v>
      </c>
      <c r="E152" s="23">
        <f t="shared" si="35"/>
        <v>0.15467684084561545</v>
      </c>
      <c r="F152" s="23">
        <f t="shared" si="33"/>
        <v>2.0713246513238937</v>
      </c>
      <c r="G152" s="23">
        <f t="shared" si="34"/>
        <v>1.1656805397060874</v>
      </c>
      <c r="H152">
        <v>0</v>
      </c>
      <c r="I152">
        <v>0</v>
      </c>
      <c r="J152">
        <v>0</v>
      </c>
      <c r="K152">
        <v>0</v>
      </c>
      <c r="L152">
        <v>0</v>
      </c>
      <c r="M152">
        <v>0</v>
      </c>
    </row>
    <row r="153" spans="1:13" x14ac:dyDescent="0.25">
      <c r="A153">
        <v>142</v>
      </c>
      <c r="B153" s="21">
        <v>6.8000000000000005E-2</v>
      </c>
      <c r="C153" s="21">
        <v>0.90800000000000003</v>
      </c>
      <c r="D153" s="21">
        <v>0.51500000000000001</v>
      </c>
      <c r="E153" s="23">
        <f t="shared" si="35"/>
        <v>0.15243514750002682</v>
      </c>
      <c r="F153" s="23">
        <f t="shared" si="33"/>
        <v>2.0354575577944756</v>
      </c>
      <c r="G153" s="23">
        <f t="shared" si="34"/>
        <v>1.1544720729781441</v>
      </c>
      <c r="H153">
        <v>0</v>
      </c>
      <c r="I153">
        <v>0</v>
      </c>
      <c r="J153">
        <v>0</v>
      </c>
      <c r="K153">
        <v>0</v>
      </c>
      <c r="L153">
        <v>0</v>
      </c>
      <c r="M153">
        <v>0</v>
      </c>
    </row>
    <row r="154" spans="1:13" x14ac:dyDescent="0.25">
      <c r="A154">
        <v>143</v>
      </c>
      <c r="B154" s="21">
        <v>6.6000000000000003E-2</v>
      </c>
      <c r="C154" s="21">
        <v>0.89200000000000002</v>
      </c>
      <c r="D154" s="21">
        <v>0.51</v>
      </c>
      <c r="E154" s="23">
        <f t="shared" si="35"/>
        <v>0.14795176080884956</v>
      </c>
      <c r="F154" s="23">
        <f t="shared" si="33"/>
        <v>1.9995904642650577</v>
      </c>
      <c r="G154" s="23">
        <f t="shared" si="34"/>
        <v>1.1432636062502011</v>
      </c>
      <c r="H154">
        <v>0</v>
      </c>
      <c r="I154">
        <v>0</v>
      </c>
      <c r="J154">
        <v>0</v>
      </c>
      <c r="K154">
        <v>0</v>
      </c>
      <c r="L154">
        <v>0</v>
      </c>
      <c r="M154">
        <v>0</v>
      </c>
    </row>
    <row r="155" spans="1:13" x14ac:dyDescent="0.25">
      <c r="A155">
        <v>144</v>
      </c>
      <c r="B155" s="21">
        <v>6.4000000000000001E-2</v>
      </c>
      <c r="C155" s="21">
        <v>0.876</v>
      </c>
      <c r="D155" s="21">
        <v>0.505</v>
      </c>
      <c r="E155" s="23">
        <f t="shared" si="35"/>
        <v>0.1434683741176723</v>
      </c>
      <c r="F155" s="23">
        <f t="shared" si="33"/>
        <v>1.9637233707356394</v>
      </c>
      <c r="G155" s="23">
        <f t="shared" si="34"/>
        <v>1.132055139522258</v>
      </c>
      <c r="H155">
        <v>0</v>
      </c>
      <c r="I155">
        <v>0</v>
      </c>
      <c r="J155">
        <v>0</v>
      </c>
      <c r="K155">
        <v>0</v>
      </c>
      <c r="L155">
        <v>0</v>
      </c>
      <c r="M155">
        <v>0</v>
      </c>
    </row>
    <row r="156" spans="1:13" x14ac:dyDescent="0.25">
      <c r="A156">
        <v>145</v>
      </c>
      <c r="B156" s="21">
        <v>6.3E-2</v>
      </c>
      <c r="C156" s="21">
        <v>0.86</v>
      </c>
      <c r="D156" s="21">
        <v>0.5</v>
      </c>
      <c r="E156" s="23">
        <f t="shared" si="35"/>
        <v>0.14122668077208367</v>
      </c>
      <c r="F156" s="23">
        <f t="shared" si="33"/>
        <v>1.9278562772062213</v>
      </c>
      <c r="G156" s="23">
        <f t="shared" si="34"/>
        <v>1.1208466727943147</v>
      </c>
      <c r="H156">
        <v>0</v>
      </c>
      <c r="I156">
        <v>0</v>
      </c>
      <c r="J156">
        <v>0</v>
      </c>
      <c r="K156">
        <v>0</v>
      </c>
      <c r="L156">
        <v>0</v>
      </c>
      <c r="M156">
        <v>0</v>
      </c>
    </row>
    <row r="157" spans="1:13" x14ac:dyDescent="0.25">
      <c r="A157">
        <v>146</v>
      </c>
      <c r="B157" s="21">
        <v>6.2E-2</v>
      </c>
      <c r="C157" s="21">
        <v>0.83599999999999997</v>
      </c>
      <c r="D157" s="21">
        <v>0.495</v>
      </c>
      <c r="E157" s="23">
        <f t="shared" si="35"/>
        <v>0.13898498742649504</v>
      </c>
      <c r="F157" s="23">
        <f t="shared" si="33"/>
        <v>1.8740556369120942</v>
      </c>
      <c r="G157" s="23">
        <f t="shared" si="34"/>
        <v>1.1096382060663716</v>
      </c>
      <c r="H157">
        <v>0</v>
      </c>
      <c r="I157">
        <v>0</v>
      </c>
      <c r="J157">
        <v>0</v>
      </c>
      <c r="K157">
        <v>0</v>
      </c>
      <c r="L157">
        <v>0</v>
      </c>
      <c r="M157">
        <v>0</v>
      </c>
    </row>
    <row r="158" spans="1:13" x14ac:dyDescent="0.25">
      <c r="A158">
        <v>147</v>
      </c>
      <c r="B158" s="21">
        <v>0.06</v>
      </c>
      <c r="C158" s="21">
        <v>0.81200000000000006</v>
      </c>
      <c r="D158" s="21">
        <v>0.49</v>
      </c>
      <c r="E158" s="23">
        <f t="shared" si="35"/>
        <v>0.13450160073531778</v>
      </c>
      <c r="F158" s="23">
        <f t="shared" si="33"/>
        <v>1.8202549966179673</v>
      </c>
      <c r="G158" s="23">
        <f t="shared" si="34"/>
        <v>1.0984297393384284</v>
      </c>
      <c r="H158">
        <v>0</v>
      </c>
      <c r="I158">
        <v>0</v>
      </c>
      <c r="J158">
        <v>0</v>
      </c>
      <c r="K158">
        <v>0</v>
      </c>
      <c r="L158">
        <v>0</v>
      </c>
      <c r="M158">
        <v>0</v>
      </c>
    </row>
    <row r="159" spans="1:13" x14ac:dyDescent="0.25">
      <c r="A159">
        <v>148</v>
      </c>
      <c r="B159" s="21">
        <v>5.8999999999999997E-2</v>
      </c>
      <c r="C159" s="21">
        <v>0.78800000000000003</v>
      </c>
      <c r="D159" s="21">
        <v>0.48499999999999999</v>
      </c>
      <c r="E159" s="23">
        <f t="shared" si="35"/>
        <v>0.13225990738972912</v>
      </c>
      <c r="F159" s="23">
        <f t="shared" si="33"/>
        <v>1.76645435632384</v>
      </c>
      <c r="G159" s="23">
        <f t="shared" si="34"/>
        <v>1.0872212726104853</v>
      </c>
      <c r="H159">
        <v>0</v>
      </c>
      <c r="I159">
        <v>0</v>
      </c>
      <c r="J159">
        <v>0</v>
      </c>
      <c r="K159">
        <v>0</v>
      </c>
      <c r="L159">
        <v>0</v>
      </c>
      <c r="M159">
        <v>0</v>
      </c>
    </row>
    <row r="160" spans="1:13" x14ac:dyDescent="0.25">
      <c r="A160">
        <v>149</v>
      </c>
      <c r="B160" s="21">
        <v>5.8000000000000003E-2</v>
      </c>
      <c r="C160" s="21">
        <v>0.76400000000000001</v>
      </c>
      <c r="D160" s="21">
        <v>0.48</v>
      </c>
      <c r="E160" s="23">
        <f t="shared" si="35"/>
        <v>0.13001821404414052</v>
      </c>
      <c r="F160" s="23">
        <f t="shared" si="33"/>
        <v>1.7126537160297128</v>
      </c>
      <c r="G160" s="23">
        <f t="shared" si="34"/>
        <v>1.0760128058825422</v>
      </c>
      <c r="H160">
        <v>0</v>
      </c>
      <c r="I160">
        <v>0</v>
      </c>
      <c r="J160">
        <v>0</v>
      </c>
      <c r="K160">
        <v>0</v>
      </c>
      <c r="L160">
        <v>0</v>
      </c>
      <c r="M160">
        <v>0</v>
      </c>
    </row>
    <row r="161" spans="1:13" x14ac:dyDescent="0.25">
      <c r="A161">
        <v>150</v>
      </c>
      <c r="B161" s="21">
        <v>5.7000000000000002E-2</v>
      </c>
      <c r="C161" s="21">
        <v>0.74</v>
      </c>
      <c r="D161" s="21">
        <v>0.47499999999999998</v>
      </c>
      <c r="E161" s="23">
        <f t="shared" si="35"/>
        <v>0.12777652069855189</v>
      </c>
      <c r="F161" s="23">
        <f t="shared" si="33"/>
        <v>1.6588530757355859</v>
      </c>
      <c r="G161" s="23">
        <f t="shared" si="34"/>
        <v>1.0648043391545989</v>
      </c>
      <c r="H161">
        <v>0</v>
      </c>
      <c r="I161">
        <v>0</v>
      </c>
      <c r="J161">
        <v>0</v>
      </c>
      <c r="K161">
        <v>0</v>
      </c>
      <c r="L161">
        <v>0</v>
      </c>
      <c r="M161">
        <v>0</v>
      </c>
    </row>
    <row r="162" spans="1:13" x14ac:dyDescent="0.25">
      <c r="A162">
        <v>151</v>
      </c>
      <c r="B162" s="21">
        <v>5.5E-2</v>
      </c>
      <c r="C162" s="21">
        <v>0.71599999999999997</v>
      </c>
      <c r="D162" s="21">
        <v>0.47</v>
      </c>
      <c r="E162" s="23">
        <f t="shared" si="35"/>
        <v>0.12329313400737463</v>
      </c>
      <c r="F162" s="23">
        <f t="shared" si="33"/>
        <v>1.6050524354414588</v>
      </c>
      <c r="G162" s="23">
        <f t="shared" si="34"/>
        <v>1.0535958724266559</v>
      </c>
      <c r="H162">
        <v>0</v>
      </c>
      <c r="I162">
        <v>0</v>
      </c>
      <c r="J162">
        <v>0</v>
      </c>
      <c r="K162">
        <v>0</v>
      </c>
      <c r="L162">
        <v>0</v>
      </c>
      <c r="M162">
        <v>0</v>
      </c>
    </row>
    <row r="163" spans="1:13" x14ac:dyDescent="0.25">
      <c r="A163">
        <v>152</v>
      </c>
      <c r="B163" s="21">
        <v>5.3999999999999999E-2</v>
      </c>
      <c r="C163" s="21">
        <v>0.69199999999999995</v>
      </c>
      <c r="D163" s="21">
        <v>0.46500000000000002</v>
      </c>
      <c r="E163" s="23">
        <f t="shared" si="35"/>
        <v>0.12105144066178598</v>
      </c>
      <c r="F163" s="23">
        <f t="shared" si="33"/>
        <v>1.5512517951473315</v>
      </c>
      <c r="G163" s="23">
        <f t="shared" si="34"/>
        <v>1.0423874056987128</v>
      </c>
      <c r="H163">
        <v>0</v>
      </c>
      <c r="I163">
        <v>0</v>
      </c>
      <c r="J163">
        <v>0</v>
      </c>
      <c r="K163">
        <v>0</v>
      </c>
      <c r="L163">
        <v>0</v>
      </c>
      <c r="M163">
        <v>0</v>
      </c>
    </row>
    <row r="164" spans="1:13" x14ac:dyDescent="0.25">
      <c r="A164">
        <v>153</v>
      </c>
      <c r="B164" s="21">
        <v>5.2999999999999999E-2</v>
      </c>
      <c r="C164" s="21">
        <v>0.66800000000000004</v>
      </c>
      <c r="D164" s="21">
        <v>0.46</v>
      </c>
      <c r="E164" s="23">
        <f t="shared" si="35"/>
        <v>0.11880974731619737</v>
      </c>
      <c r="F164" s="23">
        <f t="shared" si="33"/>
        <v>1.4974511548532046</v>
      </c>
      <c r="G164" s="23">
        <f t="shared" si="34"/>
        <v>1.0311789389707695</v>
      </c>
      <c r="H164">
        <v>0</v>
      </c>
      <c r="I164">
        <v>0</v>
      </c>
      <c r="J164">
        <v>0</v>
      </c>
      <c r="K164">
        <v>0</v>
      </c>
      <c r="L164">
        <v>0</v>
      </c>
      <c r="M164">
        <v>0</v>
      </c>
    </row>
    <row r="165" spans="1:13" x14ac:dyDescent="0.25">
      <c r="A165">
        <v>154</v>
      </c>
      <c r="B165" s="21">
        <v>5.1999999999999998E-2</v>
      </c>
      <c r="C165" s="21">
        <v>0.64400000000000002</v>
      </c>
      <c r="D165" s="21">
        <v>0.45500000000000002</v>
      </c>
      <c r="E165" s="23">
        <f t="shared" si="35"/>
        <v>0.11656805397060872</v>
      </c>
      <c r="F165" s="23">
        <f t="shared" si="33"/>
        <v>1.4436505145590774</v>
      </c>
      <c r="G165" s="23">
        <f t="shared" si="34"/>
        <v>1.0199704722428264</v>
      </c>
      <c r="H165">
        <v>0</v>
      </c>
      <c r="I165">
        <v>0</v>
      </c>
      <c r="J165">
        <v>0</v>
      </c>
      <c r="K165">
        <v>0</v>
      </c>
      <c r="L165">
        <v>0</v>
      </c>
      <c r="M165">
        <v>0</v>
      </c>
    </row>
    <row r="166" spans="1:13" x14ac:dyDescent="0.25">
      <c r="A166">
        <v>155</v>
      </c>
      <c r="B166" s="21">
        <v>0.05</v>
      </c>
      <c r="C166" s="21">
        <v>0.62</v>
      </c>
      <c r="D166" s="21">
        <v>0.45</v>
      </c>
      <c r="E166" s="23">
        <f t="shared" si="35"/>
        <v>0.11208466727943148</v>
      </c>
      <c r="F166" s="23">
        <f t="shared" si="33"/>
        <v>1.3898498742649503</v>
      </c>
      <c r="G166" s="23">
        <f t="shared" si="34"/>
        <v>1.0087620055148834</v>
      </c>
      <c r="H166">
        <v>0</v>
      </c>
      <c r="I166">
        <v>0</v>
      </c>
      <c r="J166">
        <v>0</v>
      </c>
      <c r="K166">
        <v>0</v>
      </c>
      <c r="L166">
        <v>0</v>
      </c>
      <c r="M166">
        <v>0</v>
      </c>
    </row>
  </sheetData>
  <pageMargins left="0.7" right="0.7" top="0.75" bottom="0.75" header="0.3" footer="0.3"/>
  <pageSetup orientation="portrait" horizontalDpi="0"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M216"/>
  <sheetViews>
    <sheetView topLeftCell="A7" workbookViewId="0">
      <selection activeCell="C18" sqref="C18"/>
    </sheetView>
  </sheetViews>
  <sheetFormatPr defaultColWidth="11.5703125" defaultRowHeight="15" x14ac:dyDescent="0.25"/>
  <cols>
    <col min="1" max="1" width="15.85546875" customWidth="1"/>
  </cols>
  <sheetData>
    <row r="1" spans="1:12" x14ac:dyDescent="0.25">
      <c r="A1" s="4" t="s">
        <v>277</v>
      </c>
    </row>
    <row r="2" spans="1:12" x14ac:dyDescent="0.25">
      <c r="A2" s="1" t="s">
        <v>310</v>
      </c>
    </row>
    <row r="3" spans="1:12" x14ac:dyDescent="0.25">
      <c r="A3">
        <v>1000</v>
      </c>
      <c r="B3" t="s">
        <v>82</v>
      </c>
      <c r="F3" s="1"/>
    </row>
    <row r="4" spans="1:12" x14ac:dyDescent="0.25">
      <c r="A4">
        <v>1</v>
      </c>
      <c r="B4" s="1" t="s">
        <v>285</v>
      </c>
      <c r="D4" s="70">
        <f>1000*A4/$A$3</f>
        <v>1</v>
      </c>
      <c r="E4" t="s">
        <v>288</v>
      </c>
    </row>
    <row r="5" spans="1:12" x14ac:dyDescent="0.25">
      <c r="A5">
        <v>3.7</v>
      </c>
      <c r="B5" s="1" t="s">
        <v>286</v>
      </c>
      <c r="D5" s="70">
        <f t="shared" ref="D5:D6" si="0">1000*A5/$A$3</f>
        <v>3.7</v>
      </c>
      <c r="E5" t="s">
        <v>288</v>
      </c>
    </row>
    <row r="6" spans="1:12" x14ac:dyDescent="0.25">
      <c r="A6">
        <v>17.899999999999999</v>
      </c>
      <c r="B6" s="1" t="s">
        <v>282</v>
      </c>
      <c r="D6" s="70">
        <f t="shared" si="0"/>
        <v>17.899999999999999</v>
      </c>
      <c r="E6" t="s">
        <v>288</v>
      </c>
    </row>
    <row r="7" spans="1:12" x14ac:dyDescent="0.25">
      <c r="A7" s="25">
        <v>5</v>
      </c>
      <c r="B7" s="1" t="s">
        <v>283</v>
      </c>
      <c r="D7" t="s">
        <v>246</v>
      </c>
    </row>
    <row r="8" spans="1:12" x14ac:dyDescent="0.25">
      <c r="A8" s="25">
        <v>50</v>
      </c>
      <c r="B8" s="1" t="s">
        <v>284</v>
      </c>
      <c r="D8" s="1" t="s">
        <v>245</v>
      </c>
    </row>
    <row r="9" spans="1:12" x14ac:dyDescent="0.25">
      <c r="A9" s="61" t="s">
        <v>244</v>
      </c>
    </row>
    <row r="10" spans="1:12" x14ac:dyDescent="0.25">
      <c r="A10" s="10" t="s">
        <v>301</v>
      </c>
    </row>
    <row r="11" spans="1:12" x14ac:dyDescent="0.25">
      <c r="A11" s="10" t="s">
        <v>302</v>
      </c>
    </row>
    <row r="12" spans="1:12" x14ac:dyDescent="0.25">
      <c r="A12" s="10" t="s">
        <v>298</v>
      </c>
    </row>
    <row r="13" spans="1:12" x14ac:dyDescent="0.25">
      <c r="A13" s="10"/>
    </row>
    <row r="14" spans="1:12" x14ac:dyDescent="0.25">
      <c r="A14" s="10" t="s">
        <v>309</v>
      </c>
      <c r="C14" s="73">
        <f>'Forestry timing'!E9</f>
        <v>344.79037009829608</v>
      </c>
      <c r="D14" s="73">
        <f>'Forestry timing'!F9</f>
        <v>633.37924632933994</v>
      </c>
      <c r="E14" s="73">
        <f>'Forestry timing'!G9</f>
        <v>367.83946107763813</v>
      </c>
      <c r="F14" s="73">
        <f>'Forestry timing'!H9</f>
        <v>38.276913875925857</v>
      </c>
      <c r="G14" s="73">
        <f>'Forestry timing'!I9</f>
        <v>19.939862309010859</v>
      </c>
      <c r="H14" s="73">
        <f>'Forestry timing'!J9</f>
        <v>24.143037331989543</v>
      </c>
      <c r="I14" s="73">
        <f>'Forestry timing'!K9</f>
        <v>153.06282163679163</v>
      </c>
      <c r="J14" s="73">
        <f>'Forestry timing'!L9</f>
        <v>489.51857587618895</v>
      </c>
      <c r="K14" s="73">
        <f>'Forestry timing'!M9</f>
        <v>178.10253630701663</v>
      </c>
    </row>
    <row r="15" spans="1:12" x14ac:dyDescent="0.25">
      <c r="F15" t="s">
        <v>278</v>
      </c>
      <c r="G15" t="s">
        <v>278</v>
      </c>
      <c r="H15" t="s">
        <v>278</v>
      </c>
      <c r="I15" s="1" t="s">
        <v>315</v>
      </c>
      <c r="J15" s="1" t="s">
        <v>316</v>
      </c>
      <c r="K15" s="1" t="s">
        <v>317</v>
      </c>
    </row>
    <row r="16" spans="1:12" ht="75" x14ac:dyDescent="0.25">
      <c r="A16" s="13" t="s">
        <v>308</v>
      </c>
      <c r="B16" s="15" t="s">
        <v>307</v>
      </c>
      <c r="C16" s="13" t="s">
        <v>295</v>
      </c>
      <c r="D16" s="13" t="s">
        <v>296</v>
      </c>
      <c r="E16" s="13" t="s">
        <v>297</v>
      </c>
      <c r="F16" s="13" t="s">
        <v>292</v>
      </c>
      <c r="G16" s="13" t="s">
        <v>293</v>
      </c>
      <c r="H16" s="13" t="s">
        <v>294</v>
      </c>
      <c r="I16" s="13" t="s">
        <v>322</v>
      </c>
      <c r="J16" s="13" t="s">
        <v>323</v>
      </c>
      <c r="K16" s="13" t="s">
        <v>324</v>
      </c>
      <c r="L16" s="4" t="s">
        <v>299</v>
      </c>
    </row>
    <row r="17" spans="1:13" x14ac:dyDescent="0.25">
      <c r="A17" s="63">
        <v>1000</v>
      </c>
      <c r="B17" s="74">
        <f>A17/9/1000</f>
        <v>0.11111111111111112</v>
      </c>
      <c r="C17" s="71">
        <f t="shared" ref="C17:K17" si="1">C14*$A$7</f>
        <v>1723.9518504914804</v>
      </c>
      <c r="D17" s="71">
        <f t="shared" si="1"/>
        <v>3166.8962316466996</v>
      </c>
      <c r="E17" s="71">
        <f t="shared" si="1"/>
        <v>1839.1973053881907</v>
      </c>
      <c r="F17" s="71">
        <f t="shared" si="1"/>
        <v>191.38456937962928</v>
      </c>
      <c r="G17" s="71">
        <f t="shared" si="1"/>
        <v>99.6993115450543</v>
      </c>
      <c r="H17" s="71">
        <f t="shared" si="1"/>
        <v>120.71518665994772</v>
      </c>
      <c r="I17" s="71">
        <f t="shared" si="1"/>
        <v>765.31410818395807</v>
      </c>
      <c r="J17" s="71">
        <f t="shared" si="1"/>
        <v>2447.5928793809449</v>
      </c>
      <c r="K17" s="71">
        <f t="shared" si="1"/>
        <v>890.51268153508317</v>
      </c>
      <c r="L17" s="1" t="s">
        <v>291</v>
      </c>
      <c r="M17" s="1"/>
    </row>
    <row r="18" spans="1:13" x14ac:dyDescent="0.25">
      <c r="A18" s="73">
        <f>A17+1000</f>
        <v>2000</v>
      </c>
      <c r="B18" s="74">
        <f>$B$17</f>
        <v>0.11111111111111112</v>
      </c>
      <c r="C18" s="72">
        <f>LinInterp(C$216,C$17)</f>
        <v>1801.9195999999999</v>
      </c>
      <c r="D18" s="72">
        <f t="shared" ref="D18:K33" si="2">LinInterp(D$216,D$17)</f>
        <v>3310.1226999999999</v>
      </c>
      <c r="E18" s="72">
        <f t="shared" si="2"/>
        <v>1922.3770999999999</v>
      </c>
      <c r="F18" s="72">
        <f t="shared" si="2"/>
        <v>200.0402</v>
      </c>
      <c r="G18" s="72">
        <f t="shared" si="2"/>
        <v>104.20829999999999</v>
      </c>
      <c r="H18" s="72">
        <f t="shared" si="2"/>
        <v>126.1747</v>
      </c>
      <c r="I18" s="72">
        <f t="shared" si="2"/>
        <v>799.92629999999997</v>
      </c>
      <c r="J18" s="72">
        <f t="shared" si="2"/>
        <v>2558.2881000000002</v>
      </c>
      <c r="K18" s="72">
        <f t="shared" si="2"/>
        <v>930.78710000000001</v>
      </c>
    </row>
    <row r="19" spans="1:13" x14ac:dyDescent="0.25">
      <c r="A19" s="73">
        <f t="shared" ref="A19:A82" si="3">A18+1000</f>
        <v>3000</v>
      </c>
      <c r="B19" s="74">
        <f t="shared" ref="B19:B82" si="4">$B$17</f>
        <v>0.11111111111111112</v>
      </c>
      <c r="C19" s="72">
        <f t="shared" ref="C19:K34" si="5">LinInterp(C$216,C$17)</f>
        <v>1879.8871999999999</v>
      </c>
      <c r="D19" s="72">
        <f t="shared" si="2"/>
        <v>3453.3490999999999</v>
      </c>
      <c r="E19" s="72">
        <f t="shared" si="2"/>
        <v>2005.5569</v>
      </c>
      <c r="F19" s="72">
        <f t="shared" si="2"/>
        <v>208.69579999999999</v>
      </c>
      <c r="G19" s="72">
        <f t="shared" si="2"/>
        <v>108.71729999999999</v>
      </c>
      <c r="H19" s="72">
        <f t="shared" si="2"/>
        <v>131.63419999999999</v>
      </c>
      <c r="I19" s="72">
        <f t="shared" si="2"/>
        <v>834.5385</v>
      </c>
      <c r="J19" s="72">
        <f t="shared" si="2"/>
        <v>2668.9832000000001</v>
      </c>
      <c r="K19" s="72">
        <f t="shared" si="2"/>
        <v>971.0616</v>
      </c>
    </row>
    <row r="20" spans="1:13" x14ac:dyDescent="0.25">
      <c r="A20" s="73">
        <f t="shared" si="3"/>
        <v>4000</v>
      </c>
      <c r="B20" s="74">
        <f t="shared" si="4"/>
        <v>0.11111111111111112</v>
      </c>
      <c r="C20" s="72">
        <f t="shared" si="5"/>
        <v>1957.8549</v>
      </c>
      <c r="D20" s="72">
        <f t="shared" si="2"/>
        <v>3596.5756000000001</v>
      </c>
      <c r="E20" s="72">
        <f t="shared" si="2"/>
        <v>2088.7366000000002</v>
      </c>
      <c r="F20" s="72">
        <f t="shared" si="2"/>
        <v>217.35140000000001</v>
      </c>
      <c r="G20" s="72">
        <f t="shared" si="2"/>
        <v>113.22629999999999</v>
      </c>
      <c r="H20" s="72">
        <f t="shared" si="2"/>
        <v>137.09360000000001</v>
      </c>
      <c r="I20" s="72">
        <f t="shared" si="2"/>
        <v>869.15070000000003</v>
      </c>
      <c r="J20" s="72">
        <f t="shared" si="2"/>
        <v>2779.6783999999998</v>
      </c>
      <c r="K20" s="72">
        <f t="shared" si="2"/>
        <v>1011.336</v>
      </c>
    </row>
    <row r="21" spans="1:13" x14ac:dyDescent="0.25">
      <c r="A21" s="73">
        <f t="shared" si="3"/>
        <v>5000</v>
      </c>
      <c r="B21" s="74">
        <f t="shared" si="4"/>
        <v>0.11111111111111112</v>
      </c>
      <c r="C21" s="72">
        <f t="shared" si="5"/>
        <v>2035.8226</v>
      </c>
      <c r="D21" s="72">
        <f t="shared" si="2"/>
        <v>3739.8020999999999</v>
      </c>
      <c r="E21" s="72">
        <f t="shared" si="2"/>
        <v>2171.9164000000001</v>
      </c>
      <c r="F21" s="72">
        <f t="shared" si="2"/>
        <v>226.0069</v>
      </c>
      <c r="G21" s="72">
        <f t="shared" si="2"/>
        <v>117.7354</v>
      </c>
      <c r="H21" s="72">
        <f t="shared" si="2"/>
        <v>142.5531</v>
      </c>
      <c r="I21" s="72">
        <f t="shared" si="2"/>
        <v>903.76289999999995</v>
      </c>
      <c r="J21" s="72">
        <f t="shared" si="2"/>
        <v>2890.3735000000001</v>
      </c>
      <c r="K21" s="72">
        <f t="shared" si="2"/>
        <v>1051.6105</v>
      </c>
    </row>
    <row r="22" spans="1:13" x14ac:dyDescent="0.25">
      <c r="A22" s="73">
        <f t="shared" si="3"/>
        <v>6000</v>
      </c>
      <c r="B22" s="74">
        <f t="shared" si="4"/>
        <v>0.11111111111111112</v>
      </c>
      <c r="C22" s="72">
        <f t="shared" si="5"/>
        <v>2113.7903000000001</v>
      </c>
      <c r="D22" s="72">
        <f t="shared" si="2"/>
        <v>3883.0284999999999</v>
      </c>
      <c r="E22" s="72">
        <f t="shared" si="2"/>
        <v>2255.0962</v>
      </c>
      <c r="F22" s="72">
        <f t="shared" si="2"/>
        <v>234.66249999999999</v>
      </c>
      <c r="G22" s="72">
        <f t="shared" si="2"/>
        <v>122.2444</v>
      </c>
      <c r="H22" s="72">
        <f t="shared" si="2"/>
        <v>148.01259999999999</v>
      </c>
      <c r="I22" s="72">
        <f t="shared" si="2"/>
        <v>938.37509999999997</v>
      </c>
      <c r="J22" s="72">
        <f t="shared" si="2"/>
        <v>3001.0686999999998</v>
      </c>
      <c r="K22" s="72">
        <f t="shared" si="2"/>
        <v>1091.8849</v>
      </c>
    </row>
    <row r="23" spans="1:13" x14ac:dyDescent="0.25">
      <c r="A23" s="73">
        <f t="shared" si="3"/>
        <v>7000</v>
      </c>
      <c r="B23" s="74">
        <f t="shared" si="4"/>
        <v>0.11111111111111112</v>
      </c>
      <c r="C23" s="72">
        <f t="shared" si="5"/>
        <v>2191.7579000000001</v>
      </c>
      <c r="D23" s="72">
        <f t="shared" si="2"/>
        <v>4026.2550000000001</v>
      </c>
      <c r="E23" s="72">
        <f t="shared" si="2"/>
        <v>2338.2759999999998</v>
      </c>
      <c r="F23" s="72">
        <f t="shared" si="2"/>
        <v>243.31809999999999</v>
      </c>
      <c r="G23" s="72">
        <f t="shared" si="2"/>
        <v>126.7534</v>
      </c>
      <c r="H23" s="72">
        <f t="shared" si="2"/>
        <v>153.47210000000001</v>
      </c>
      <c r="I23" s="72">
        <f t="shared" si="2"/>
        <v>972.9873</v>
      </c>
      <c r="J23" s="72">
        <f t="shared" si="2"/>
        <v>3111.7638000000002</v>
      </c>
      <c r="K23" s="72">
        <f t="shared" si="2"/>
        <v>1132.1594</v>
      </c>
    </row>
    <row r="24" spans="1:13" x14ac:dyDescent="0.25">
      <c r="A24" s="73">
        <f t="shared" si="3"/>
        <v>8000</v>
      </c>
      <c r="B24" s="74">
        <f t="shared" si="4"/>
        <v>0.11111111111111112</v>
      </c>
      <c r="C24" s="72">
        <f t="shared" si="5"/>
        <v>2269.7256000000002</v>
      </c>
      <c r="D24" s="72">
        <f t="shared" si="2"/>
        <v>4169.4813999999997</v>
      </c>
      <c r="E24" s="72">
        <f t="shared" si="2"/>
        <v>2421.4557</v>
      </c>
      <c r="F24" s="72">
        <f t="shared" si="2"/>
        <v>251.97370000000001</v>
      </c>
      <c r="G24" s="72">
        <f t="shared" si="2"/>
        <v>131.26240000000001</v>
      </c>
      <c r="H24" s="72">
        <f t="shared" si="2"/>
        <v>158.9316</v>
      </c>
      <c r="I24" s="72">
        <f t="shared" si="2"/>
        <v>1007.5995</v>
      </c>
      <c r="J24" s="72">
        <f t="shared" si="2"/>
        <v>3222.4589999999998</v>
      </c>
      <c r="K24" s="72">
        <f t="shared" si="2"/>
        <v>1172.4338</v>
      </c>
    </row>
    <row r="25" spans="1:13" x14ac:dyDescent="0.25">
      <c r="A25" s="73">
        <f t="shared" si="3"/>
        <v>9000</v>
      </c>
      <c r="B25" s="74">
        <f t="shared" si="4"/>
        <v>0.11111111111111112</v>
      </c>
      <c r="C25" s="72">
        <f t="shared" si="5"/>
        <v>2347.6932999999999</v>
      </c>
      <c r="D25" s="72">
        <f t="shared" si="2"/>
        <v>4312.7079000000003</v>
      </c>
      <c r="E25" s="72">
        <f t="shared" si="2"/>
        <v>2504.6354999999999</v>
      </c>
      <c r="F25" s="72">
        <f t="shared" si="2"/>
        <v>260.6293</v>
      </c>
      <c r="G25" s="72">
        <f t="shared" si="2"/>
        <v>135.7714</v>
      </c>
      <c r="H25" s="72">
        <f t="shared" si="2"/>
        <v>164.39099999999999</v>
      </c>
      <c r="I25" s="72">
        <f t="shared" si="2"/>
        <v>1042.2117000000001</v>
      </c>
      <c r="J25" s="72">
        <f t="shared" si="2"/>
        <v>3333.1541000000002</v>
      </c>
      <c r="K25" s="72">
        <f t="shared" si="2"/>
        <v>1212.7082</v>
      </c>
    </row>
    <row r="26" spans="1:13" x14ac:dyDescent="0.25">
      <c r="A26" s="73">
        <f t="shared" si="3"/>
        <v>10000</v>
      </c>
      <c r="B26" s="74">
        <f t="shared" si="4"/>
        <v>0.11111111111111112</v>
      </c>
      <c r="C26" s="72">
        <f t="shared" si="5"/>
        <v>2425.6608999999999</v>
      </c>
      <c r="D26" s="72">
        <f t="shared" si="2"/>
        <v>4455.9344000000001</v>
      </c>
      <c r="E26" s="72">
        <f t="shared" si="2"/>
        <v>2587.8153000000002</v>
      </c>
      <c r="F26" s="72">
        <f t="shared" si="2"/>
        <v>269.28489999999999</v>
      </c>
      <c r="G26" s="72">
        <f t="shared" si="2"/>
        <v>140.28039999999999</v>
      </c>
      <c r="H26" s="72">
        <f t="shared" si="2"/>
        <v>169.85050000000001</v>
      </c>
      <c r="I26" s="72">
        <f t="shared" si="2"/>
        <v>1076.8239000000001</v>
      </c>
      <c r="J26" s="72">
        <f t="shared" si="2"/>
        <v>3443.8492999999999</v>
      </c>
      <c r="K26" s="72">
        <f t="shared" si="2"/>
        <v>1252.9827</v>
      </c>
    </row>
    <row r="27" spans="1:13" x14ac:dyDescent="0.25">
      <c r="A27" s="73">
        <f t="shared" si="3"/>
        <v>11000</v>
      </c>
      <c r="B27" s="74">
        <f t="shared" si="4"/>
        <v>0.11111111111111112</v>
      </c>
      <c r="C27" s="72">
        <f t="shared" si="5"/>
        <v>2503.6286</v>
      </c>
      <c r="D27" s="72">
        <f t="shared" si="2"/>
        <v>4599.1607999999997</v>
      </c>
      <c r="E27" s="72">
        <f t="shared" si="2"/>
        <v>2670.9951000000001</v>
      </c>
      <c r="F27" s="72">
        <f t="shared" si="2"/>
        <v>277.94040000000001</v>
      </c>
      <c r="G27" s="72">
        <f t="shared" si="2"/>
        <v>144.7894</v>
      </c>
      <c r="H27" s="72">
        <f t="shared" si="2"/>
        <v>175.31</v>
      </c>
      <c r="I27" s="72">
        <f t="shared" si="2"/>
        <v>1111.4360999999999</v>
      </c>
      <c r="J27" s="72">
        <f t="shared" si="2"/>
        <v>3554.5445</v>
      </c>
      <c r="K27" s="72">
        <f t="shared" si="2"/>
        <v>1293.2571</v>
      </c>
    </row>
    <row r="28" spans="1:13" x14ac:dyDescent="0.25">
      <c r="A28" s="73">
        <f t="shared" si="3"/>
        <v>12000</v>
      </c>
      <c r="B28" s="74">
        <f t="shared" si="4"/>
        <v>0.11111111111111112</v>
      </c>
      <c r="C28" s="72">
        <f t="shared" si="5"/>
        <v>2581.5963000000002</v>
      </c>
      <c r="D28" s="72">
        <f t="shared" si="2"/>
        <v>4742.3873000000003</v>
      </c>
      <c r="E28" s="72">
        <f t="shared" si="2"/>
        <v>2754.1749</v>
      </c>
      <c r="F28" s="72">
        <f t="shared" si="2"/>
        <v>286.596</v>
      </c>
      <c r="G28" s="72">
        <f t="shared" si="2"/>
        <v>149.29849999999999</v>
      </c>
      <c r="H28" s="72">
        <f t="shared" si="2"/>
        <v>180.76949999999999</v>
      </c>
      <c r="I28" s="72">
        <f t="shared" si="2"/>
        <v>1146.0482999999999</v>
      </c>
      <c r="J28" s="72">
        <f t="shared" si="2"/>
        <v>3665.2395999999999</v>
      </c>
      <c r="K28" s="72">
        <f t="shared" si="2"/>
        <v>1333.5316</v>
      </c>
    </row>
    <row r="29" spans="1:13" x14ac:dyDescent="0.25">
      <c r="A29" s="73">
        <f t="shared" si="3"/>
        <v>13000</v>
      </c>
      <c r="B29" s="74">
        <f t="shared" si="4"/>
        <v>0.11111111111111112</v>
      </c>
      <c r="C29" s="72">
        <f t="shared" si="5"/>
        <v>2659.5639999999999</v>
      </c>
      <c r="D29" s="72">
        <f t="shared" si="2"/>
        <v>4885.6138000000001</v>
      </c>
      <c r="E29" s="72">
        <f t="shared" si="2"/>
        <v>2837.3546000000001</v>
      </c>
      <c r="F29" s="72">
        <f t="shared" si="2"/>
        <v>295.2516</v>
      </c>
      <c r="G29" s="72">
        <f t="shared" si="2"/>
        <v>153.8075</v>
      </c>
      <c r="H29" s="72">
        <f t="shared" si="2"/>
        <v>186.22900000000001</v>
      </c>
      <c r="I29" s="72">
        <f t="shared" si="2"/>
        <v>1180.6605</v>
      </c>
      <c r="J29" s="72">
        <f t="shared" si="2"/>
        <v>3775.9348</v>
      </c>
      <c r="K29" s="72">
        <f t="shared" si="2"/>
        <v>1373.806</v>
      </c>
    </row>
    <row r="30" spans="1:13" x14ac:dyDescent="0.25">
      <c r="A30" s="73">
        <f t="shared" si="3"/>
        <v>14000</v>
      </c>
      <c r="B30" s="74">
        <f t="shared" si="4"/>
        <v>0.11111111111111112</v>
      </c>
      <c r="C30" s="72">
        <f t="shared" si="5"/>
        <v>2737.5315999999998</v>
      </c>
      <c r="D30" s="72">
        <f t="shared" si="2"/>
        <v>5028.8401999999996</v>
      </c>
      <c r="E30" s="72">
        <f t="shared" si="2"/>
        <v>2920.5344</v>
      </c>
      <c r="F30" s="72">
        <f t="shared" si="2"/>
        <v>303.90719999999999</v>
      </c>
      <c r="G30" s="72">
        <f t="shared" si="2"/>
        <v>158.31649999999999</v>
      </c>
      <c r="H30" s="72">
        <f t="shared" si="2"/>
        <v>191.6885</v>
      </c>
      <c r="I30" s="72">
        <f t="shared" si="2"/>
        <v>1215.2726</v>
      </c>
      <c r="J30" s="72">
        <f t="shared" si="2"/>
        <v>3886.6298999999999</v>
      </c>
      <c r="K30" s="72">
        <f t="shared" si="2"/>
        <v>1414.0805</v>
      </c>
    </row>
    <row r="31" spans="1:13" x14ac:dyDescent="0.25">
      <c r="A31" s="73">
        <f t="shared" si="3"/>
        <v>15000</v>
      </c>
      <c r="B31" s="74">
        <f t="shared" si="4"/>
        <v>0.11111111111111112</v>
      </c>
      <c r="C31" s="72">
        <f t="shared" si="5"/>
        <v>2815.4992999999999</v>
      </c>
      <c r="D31" s="72">
        <f t="shared" si="2"/>
        <v>5172.0667000000003</v>
      </c>
      <c r="E31" s="72">
        <f t="shared" si="2"/>
        <v>3003.7141999999999</v>
      </c>
      <c r="F31" s="72">
        <f t="shared" si="2"/>
        <v>312.56279999999998</v>
      </c>
      <c r="G31" s="72">
        <f t="shared" si="2"/>
        <v>162.82550000000001</v>
      </c>
      <c r="H31" s="72">
        <f t="shared" si="2"/>
        <v>197.14789999999999</v>
      </c>
      <c r="I31" s="72">
        <f t="shared" si="2"/>
        <v>1249.8848</v>
      </c>
      <c r="J31" s="72">
        <f t="shared" si="2"/>
        <v>3997.3251</v>
      </c>
      <c r="K31" s="72">
        <f t="shared" si="2"/>
        <v>1454.3549</v>
      </c>
    </row>
    <row r="32" spans="1:13" x14ac:dyDescent="0.25">
      <c r="A32" s="73">
        <f t="shared" si="3"/>
        <v>16000</v>
      </c>
      <c r="B32" s="74">
        <f t="shared" si="4"/>
        <v>0.11111111111111112</v>
      </c>
      <c r="C32" s="72">
        <f t="shared" si="5"/>
        <v>2893.4670000000001</v>
      </c>
      <c r="D32" s="72">
        <f t="shared" si="2"/>
        <v>5315.2930999999999</v>
      </c>
      <c r="E32" s="72">
        <f t="shared" si="2"/>
        <v>3086.8939999999998</v>
      </c>
      <c r="F32" s="72">
        <f t="shared" si="2"/>
        <v>321.21839999999997</v>
      </c>
      <c r="G32" s="72">
        <f t="shared" si="2"/>
        <v>167.33449999999999</v>
      </c>
      <c r="H32" s="72">
        <f t="shared" si="2"/>
        <v>202.60740000000001</v>
      </c>
      <c r="I32" s="72">
        <f t="shared" si="2"/>
        <v>1284.4970000000001</v>
      </c>
      <c r="J32" s="72">
        <f t="shared" si="2"/>
        <v>4108.0201999999999</v>
      </c>
      <c r="K32" s="72">
        <f t="shared" si="2"/>
        <v>1494.6293000000001</v>
      </c>
    </row>
    <row r="33" spans="1:11" x14ac:dyDescent="0.25">
      <c r="A33" s="73">
        <f t="shared" si="3"/>
        <v>17000</v>
      </c>
      <c r="B33" s="74">
        <f t="shared" si="4"/>
        <v>0.11111111111111112</v>
      </c>
      <c r="C33" s="72">
        <f t="shared" si="5"/>
        <v>2971.4346</v>
      </c>
      <c r="D33" s="72">
        <f t="shared" si="2"/>
        <v>5458.5195999999996</v>
      </c>
      <c r="E33" s="72">
        <f t="shared" si="2"/>
        <v>3170.0736999999999</v>
      </c>
      <c r="F33" s="72">
        <f t="shared" si="2"/>
        <v>329.87389999999999</v>
      </c>
      <c r="G33" s="72">
        <f t="shared" si="2"/>
        <v>171.84350000000001</v>
      </c>
      <c r="H33" s="72">
        <f t="shared" si="2"/>
        <v>208.0669</v>
      </c>
      <c r="I33" s="72">
        <f t="shared" si="2"/>
        <v>1319.1092000000001</v>
      </c>
      <c r="J33" s="72">
        <f t="shared" si="2"/>
        <v>4218.7154</v>
      </c>
      <c r="K33" s="72">
        <f t="shared" si="2"/>
        <v>1534.9038</v>
      </c>
    </row>
    <row r="34" spans="1:11" x14ac:dyDescent="0.25">
      <c r="A34" s="73">
        <f t="shared" si="3"/>
        <v>18000</v>
      </c>
      <c r="B34" s="74">
        <f t="shared" si="4"/>
        <v>0.11111111111111112</v>
      </c>
      <c r="C34" s="72">
        <f t="shared" si="5"/>
        <v>3049.4023000000002</v>
      </c>
      <c r="D34" s="72">
        <f t="shared" si="5"/>
        <v>5601.7461000000003</v>
      </c>
      <c r="E34" s="72">
        <f t="shared" si="5"/>
        <v>3253.2534999999998</v>
      </c>
      <c r="F34" s="72">
        <f t="shared" si="5"/>
        <v>338.52949999999998</v>
      </c>
      <c r="G34" s="72">
        <f t="shared" si="5"/>
        <v>176.35249999999999</v>
      </c>
      <c r="H34" s="72">
        <f t="shared" si="5"/>
        <v>213.5264</v>
      </c>
      <c r="I34" s="72">
        <f t="shared" si="5"/>
        <v>1353.7213999999999</v>
      </c>
      <c r="J34" s="72">
        <f t="shared" si="5"/>
        <v>4329.4105</v>
      </c>
      <c r="K34" s="72">
        <f t="shared" si="5"/>
        <v>1575.1782000000001</v>
      </c>
    </row>
    <row r="35" spans="1:11" x14ac:dyDescent="0.25">
      <c r="A35" s="73">
        <f t="shared" si="3"/>
        <v>19000</v>
      </c>
      <c r="B35" s="74">
        <f t="shared" si="4"/>
        <v>0.11111111111111112</v>
      </c>
      <c r="C35" s="72">
        <f t="shared" ref="C35:K50" si="6">LinInterp(C$216,C$17)</f>
        <v>3127.37</v>
      </c>
      <c r="D35" s="72">
        <f t="shared" si="6"/>
        <v>5744.9724999999999</v>
      </c>
      <c r="E35" s="72">
        <f t="shared" si="6"/>
        <v>3336.4333000000001</v>
      </c>
      <c r="F35" s="72">
        <f t="shared" si="6"/>
        <v>347.18509999999998</v>
      </c>
      <c r="G35" s="72">
        <f t="shared" si="6"/>
        <v>180.86160000000001</v>
      </c>
      <c r="H35" s="72">
        <f t="shared" si="6"/>
        <v>218.98589999999999</v>
      </c>
      <c r="I35" s="72">
        <f t="shared" si="6"/>
        <v>1388.3335999999999</v>
      </c>
      <c r="J35" s="72">
        <f t="shared" si="6"/>
        <v>4440.1057000000001</v>
      </c>
      <c r="K35" s="72">
        <f t="shared" si="6"/>
        <v>1615.4527</v>
      </c>
    </row>
    <row r="36" spans="1:11" x14ac:dyDescent="0.25">
      <c r="A36" s="73">
        <f t="shared" si="3"/>
        <v>20000</v>
      </c>
      <c r="B36" s="74">
        <f t="shared" si="4"/>
        <v>0.11111111111111112</v>
      </c>
      <c r="C36" s="72">
        <f t="shared" si="6"/>
        <v>3205.3377</v>
      </c>
      <c r="D36" s="72">
        <f t="shared" si="6"/>
        <v>5888.1989999999996</v>
      </c>
      <c r="E36" s="72">
        <f t="shared" si="6"/>
        <v>3419.6131</v>
      </c>
      <c r="F36" s="72">
        <f t="shared" si="6"/>
        <v>355.84070000000003</v>
      </c>
      <c r="G36" s="72">
        <f t="shared" si="6"/>
        <v>185.3706</v>
      </c>
      <c r="H36" s="72">
        <f t="shared" si="6"/>
        <v>224.4453</v>
      </c>
      <c r="I36" s="72">
        <f t="shared" si="6"/>
        <v>1422.9458</v>
      </c>
      <c r="J36" s="72">
        <f t="shared" si="6"/>
        <v>4550.8009000000002</v>
      </c>
      <c r="K36" s="72">
        <f t="shared" si="6"/>
        <v>1655.7271000000001</v>
      </c>
    </row>
    <row r="37" spans="1:11" x14ac:dyDescent="0.25">
      <c r="A37" s="73">
        <f t="shared" si="3"/>
        <v>21000</v>
      </c>
      <c r="B37" s="74">
        <f t="shared" si="4"/>
        <v>0.11111111111111112</v>
      </c>
      <c r="C37" s="72">
        <f t="shared" si="6"/>
        <v>3283.3053</v>
      </c>
      <c r="D37" s="72">
        <f t="shared" si="6"/>
        <v>6031.4255000000003</v>
      </c>
      <c r="E37" s="72">
        <f t="shared" si="6"/>
        <v>3502.7928999999999</v>
      </c>
      <c r="F37" s="72">
        <f t="shared" si="6"/>
        <v>364.49630000000002</v>
      </c>
      <c r="G37" s="72">
        <f t="shared" si="6"/>
        <v>189.87960000000001</v>
      </c>
      <c r="H37" s="72">
        <f t="shared" si="6"/>
        <v>229.90479999999999</v>
      </c>
      <c r="I37" s="72">
        <f t="shared" si="6"/>
        <v>1457.558</v>
      </c>
      <c r="J37" s="72">
        <f t="shared" si="6"/>
        <v>4661.4960000000001</v>
      </c>
      <c r="K37" s="72">
        <f t="shared" si="6"/>
        <v>1696.0016000000001</v>
      </c>
    </row>
    <row r="38" spans="1:11" x14ac:dyDescent="0.25">
      <c r="A38" s="73">
        <f t="shared" si="3"/>
        <v>22000</v>
      </c>
      <c r="B38" s="74">
        <f t="shared" si="4"/>
        <v>0.11111111111111112</v>
      </c>
      <c r="C38" s="72">
        <f t="shared" si="6"/>
        <v>3361.2730000000001</v>
      </c>
      <c r="D38" s="72">
        <f t="shared" si="6"/>
        <v>6174.6518999999998</v>
      </c>
      <c r="E38" s="72">
        <f t="shared" si="6"/>
        <v>3585.9726000000001</v>
      </c>
      <c r="F38" s="72">
        <f t="shared" si="6"/>
        <v>373.15190000000001</v>
      </c>
      <c r="G38" s="72">
        <f t="shared" si="6"/>
        <v>194.3886</v>
      </c>
      <c r="H38" s="72">
        <f t="shared" si="6"/>
        <v>235.36429999999999</v>
      </c>
      <c r="I38" s="72">
        <f t="shared" si="6"/>
        <v>1492.1702</v>
      </c>
      <c r="J38" s="72">
        <f t="shared" si="6"/>
        <v>4772.1912000000002</v>
      </c>
      <c r="K38" s="72">
        <f t="shared" si="6"/>
        <v>1736.2760000000001</v>
      </c>
    </row>
    <row r="39" spans="1:11" x14ac:dyDescent="0.25">
      <c r="A39" s="73">
        <f t="shared" si="3"/>
        <v>23000</v>
      </c>
      <c r="B39" s="74">
        <f t="shared" si="4"/>
        <v>0.11111111111111112</v>
      </c>
      <c r="C39" s="72">
        <f t="shared" si="6"/>
        <v>3439.2406999999998</v>
      </c>
      <c r="D39" s="72">
        <f t="shared" si="6"/>
        <v>6317.8783999999996</v>
      </c>
      <c r="E39" s="72">
        <f t="shared" si="6"/>
        <v>3669.1523999999999</v>
      </c>
      <c r="F39" s="72">
        <f t="shared" si="6"/>
        <v>381.80739999999997</v>
      </c>
      <c r="G39" s="72">
        <f t="shared" si="6"/>
        <v>198.89760000000001</v>
      </c>
      <c r="H39" s="72">
        <f t="shared" si="6"/>
        <v>240.82380000000001</v>
      </c>
      <c r="I39" s="72">
        <f t="shared" si="6"/>
        <v>1526.7824000000001</v>
      </c>
      <c r="J39" s="72">
        <f t="shared" si="6"/>
        <v>4882.8863000000001</v>
      </c>
      <c r="K39" s="72">
        <f t="shared" si="6"/>
        <v>1776.5504000000001</v>
      </c>
    </row>
    <row r="40" spans="1:11" x14ac:dyDescent="0.25">
      <c r="A40" s="73">
        <f t="shared" si="3"/>
        <v>24000</v>
      </c>
      <c r="B40" s="74">
        <f t="shared" si="4"/>
        <v>0.11111111111111112</v>
      </c>
      <c r="C40" s="72">
        <f t="shared" si="6"/>
        <v>3517.2082999999998</v>
      </c>
      <c r="D40" s="72">
        <f t="shared" si="6"/>
        <v>6461.1048000000001</v>
      </c>
      <c r="E40" s="72">
        <f t="shared" si="6"/>
        <v>3752.3321999999998</v>
      </c>
      <c r="F40" s="72">
        <f t="shared" si="6"/>
        <v>390.46300000000002</v>
      </c>
      <c r="G40" s="72">
        <f t="shared" si="6"/>
        <v>203.4066</v>
      </c>
      <c r="H40" s="72">
        <f t="shared" si="6"/>
        <v>246.2833</v>
      </c>
      <c r="I40" s="72">
        <f t="shared" si="6"/>
        <v>1561.3946000000001</v>
      </c>
      <c r="J40" s="72">
        <f t="shared" si="6"/>
        <v>4993.5815000000002</v>
      </c>
      <c r="K40" s="72">
        <f t="shared" si="6"/>
        <v>1816.8249000000001</v>
      </c>
    </row>
    <row r="41" spans="1:11" x14ac:dyDescent="0.25">
      <c r="A41" s="73">
        <f t="shared" si="3"/>
        <v>25000</v>
      </c>
      <c r="B41" s="74">
        <f t="shared" si="4"/>
        <v>0.11111111111111112</v>
      </c>
      <c r="C41" s="72">
        <f t="shared" si="6"/>
        <v>3595.1759999999999</v>
      </c>
      <c r="D41" s="72">
        <f t="shared" si="6"/>
        <v>6604.3312999999998</v>
      </c>
      <c r="E41" s="72">
        <f t="shared" si="6"/>
        <v>3835.5120000000002</v>
      </c>
      <c r="F41" s="72">
        <f t="shared" si="6"/>
        <v>399.11860000000001</v>
      </c>
      <c r="G41" s="72">
        <f t="shared" si="6"/>
        <v>207.91560000000001</v>
      </c>
      <c r="H41" s="72">
        <f t="shared" si="6"/>
        <v>251.74270000000001</v>
      </c>
      <c r="I41" s="72">
        <f t="shared" si="6"/>
        <v>1596.0068000000001</v>
      </c>
      <c r="J41" s="72">
        <f t="shared" si="6"/>
        <v>5104.2766000000001</v>
      </c>
      <c r="K41" s="72">
        <f t="shared" si="6"/>
        <v>1857.0993000000001</v>
      </c>
    </row>
    <row r="42" spans="1:11" x14ac:dyDescent="0.25">
      <c r="A42" s="73">
        <f t="shared" si="3"/>
        <v>26000</v>
      </c>
      <c r="B42" s="74">
        <f t="shared" si="4"/>
        <v>0.11111111111111112</v>
      </c>
      <c r="C42" s="72">
        <f t="shared" si="6"/>
        <v>3673.1437000000001</v>
      </c>
      <c r="D42" s="72">
        <f t="shared" si="6"/>
        <v>6747.5577999999996</v>
      </c>
      <c r="E42" s="72">
        <f t="shared" si="6"/>
        <v>3918.6916999999999</v>
      </c>
      <c r="F42" s="72">
        <f t="shared" si="6"/>
        <v>407.77420000000001</v>
      </c>
      <c r="G42" s="72">
        <f t="shared" si="6"/>
        <v>212.4247</v>
      </c>
      <c r="H42" s="72">
        <f t="shared" si="6"/>
        <v>257.2022</v>
      </c>
      <c r="I42" s="72">
        <f t="shared" si="6"/>
        <v>1630.6189999999999</v>
      </c>
      <c r="J42" s="72">
        <f t="shared" si="6"/>
        <v>5214.9718000000003</v>
      </c>
      <c r="K42" s="72">
        <f t="shared" si="6"/>
        <v>1897.3738000000001</v>
      </c>
    </row>
    <row r="43" spans="1:11" x14ac:dyDescent="0.25">
      <c r="A43" s="73">
        <f t="shared" si="3"/>
        <v>27000</v>
      </c>
      <c r="B43" s="74">
        <f t="shared" si="4"/>
        <v>0.11111111111111112</v>
      </c>
      <c r="C43" s="72">
        <f t="shared" si="6"/>
        <v>3751.1113999999998</v>
      </c>
      <c r="D43" s="72">
        <f t="shared" si="6"/>
        <v>6890.7842000000001</v>
      </c>
      <c r="E43" s="72">
        <f t="shared" si="6"/>
        <v>4001.8715000000002</v>
      </c>
      <c r="F43" s="72">
        <f t="shared" si="6"/>
        <v>416.4298</v>
      </c>
      <c r="G43" s="72">
        <f t="shared" si="6"/>
        <v>216.93369999999999</v>
      </c>
      <c r="H43" s="72">
        <f t="shared" si="6"/>
        <v>262.6617</v>
      </c>
      <c r="I43" s="72">
        <f t="shared" si="6"/>
        <v>1665.2311999999999</v>
      </c>
      <c r="J43" s="72">
        <f t="shared" si="6"/>
        <v>5325.6669000000002</v>
      </c>
      <c r="K43" s="72">
        <f t="shared" si="6"/>
        <v>1937.6482000000001</v>
      </c>
    </row>
    <row r="44" spans="1:11" x14ac:dyDescent="0.25">
      <c r="A44" s="73">
        <f t="shared" si="3"/>
        <v>28000</v>
      </c>
      <c r="B44" s="74">
        <f t="shared" si="4"/>
        <v>0.11111111111111112</v>
      </c>
      <c r="C44" s="72">
        <f t="shared" si="6"/>
        <v>3829.0790000000002</v>
      </c>
      <c r="D44" s="72">
        <f t="shared" si="6"/>
        <v>7034.0106999999998</v>
      </c>
      <c r="E44" s="72">
        <f t="shared" si="6"/>
        <v>4085.0513000000001</v>
      </c>
      <c r="F44" s="72">
        <f t="shared" si="6"/>
        <v>425.08539999999999</v>
      </c>
      <c r="G44" s="72">
        <f t="shared" si="6"/>
        <v>221.4427</v>
      </c>
      <c r="H44" s="72">
        <f t="shared" si="6"/>
        <v>268.12119999999999</v>
      </c>
      <c r="I44" s="72">
        <f t="shared" si="6"/>
        <v>1699.8434</v>
      </c>
      <c r="J44" s="72">
        <f t="shared" si="6"/>
        <v>5436.3621000000003</v>
      </c>
      <c r="K44" s="72">
        <f t="shared" si="6"/>
        <v>1977.9227000000001</v>
      </c>
    </row>
    <row r="45" spans="1:11" x14ac:dyDescent="0.25">
      <c r="A45" s="73">
        <f t="shared" si="3"/>
        <v>29000</v>
      </c>
      <c r="B45" s="74">
        <f t="shared" si="4"/>
        <v>0.11111111111111112</v>
      </c>
      <c r="C45" s="72">
        <f t="shared" si="6"/>
        <v>3907.0466999999999</v>
      </c>
      <c r="D45" s="72">
        <f t="shared" si="6"/>
        <v>7177.2371999999996</v>
      </c>
      <c r="E45" s="72">
        <f t="shared" si="6"/>
        <v>4168.2311</v>
      </c>
      <c r="F45" s="72">
        <f t="shared" si="6"/>
        <v>433.74090000000001</v>
      </c>
      <c r="G45" s="72">
        <f t="shared" si="6"/>
        <v>225.95169999999999</v>
      </c>
      <c r="H45" s="72">
        <f t="shared" si="6"/>
        <v>273.58069999999998</v>
      </c>
      <c r="I45" s="72">
        <f t="shared" si="6"/>
        <v>1734.4556</v>
      </c>
      <c r="J45" s="72">
        <f t="shared" si="6"/>
        <v>5547.0572000000002</v>
      </c>
      <c r="K45" s="72">
        <f t="shared" si="6"/>
        <v>2018.1971000000001</v>
      </c>
    </row>
    <row r="46" spans="1:11" x14ac:dyDescent="0.25">
      <c r="A46" s="73">
        <f t="shared" si="3"/>
        <v>30000</v>
      </c>
      <c r="B46" s="74">
        <f t="shared" si="4"/>
        <v>0.11111111111111112</v>
      </c>
      <c r="C46" s="72">
        <f t="shared" si="6"/>
        <v>3985.0144</v>
      </c>
      <c r="D46" s="72">
        <f t="shared" si="6"/>
        <v>7320.4636</v>
      </c>
      <c r="E46" s="72">
        <f t="shared" si="6"/>
        <v>4251.4108999999999</v>
      </c>
      <c r="F46" s="72">
        <f t="shared" si="6"/>
        <v>442.3965</v>
      </c>
      <c r="G46" s="72">
        <f t="shared" si="6"/>
        <v>230.4607</v>
      </c>
      <c r="H46" s="72">
        <f t="shared" si="6"/>
        <v>279.0401</v>
      </c>
      <c r="I46" s="72">
        <f t="shared" si="6"/>
        <v>1769.0678</v>
      </c>
      <c r="J46" s="72">
        <f t="shared" si="6"/>
        <v>5657.7524000000003</v>
      </c>
      <c r="K46" s="72">
        <f t="shared" si="6"/>
        <v>2058.4715000000001</v>
      </c>
    </row>
    <row r="47" spans="1:11" x14ac:dyDescent="0.25">
      <c r="A47" s="73">
        <f t="shared" si="3"/>
        <v>31000</v>
      </c>
      <c r="B47" s="74">
        <f t="shared" si="4"/>
        <v>0.11111111111111112</v>
      </c>
      <c r="C47" s="72">
        <f t="shared" si="6"/>
        <v>4062.982</v>
      </c>
      <c r="D47" s="72">
        <f t="shared" si="6"/>
        <v>7463.6900999999998</v>
      </c>
      <c r="E47" s="72">
        <f t="shared" si="6"/>
        <v>4334.5906000000004</v>
      </c>
      <c r="F47" s="72">
        <f t="shared" si="6"/>
        <v>451.0521</v>
      </c>
      <c r="G47" s="72">
        <f t="shared" si="6"/>
        <v>234.96969999999999</v>
      </c>
      <c r="H47" s="72">
        <f t="shared" si="6"/>
        <v>284.49959999999999</v>
      </c>
      <c r="I47" s="72">
        <f t="shared" si="6"/>
        <v>1803.68</v>
      </c>
      <c r="J47" s="72">
        <f t="shared" si="6"/>
        <v>5768.4476000000004</v>
      </c>
      <c r="K47" s="72">
        <f t="shared" si="6"/>
        <v>2098.7460000000001</v>
      </c>
    </row>
    <row r="48" spans="1:11" x14ac:dyDescent="0.25">
      <c r="A48" s="73">
        <f t="shared" si="3"/>
        <v>32000</v>
      </c>
      <c r="B48" s="74">
        <f t="shared" si="4"/>
        <v>0.11111111111111112</v>
      </c>
      <c r="C48" s="72">
        <f t="shared" si="6"/>
        <v>4140.9497000000001</v>
      </c>
      <c r="D48" s="72">
        <f t="shared" si="6"/>
        <v>7606.9165000000003</v>
      </c>
      <c r="E48" s="72">
        <f t="shared" si="6"/>
        <v>4417.7704000000003</v>
      </c>
      <c r="F48" s="72">
        <f t="shared" si="6"/>
        <v>459.70769999999999</v>
      </c>
      <c r="G48" s="72">
        <f t="shared" si="6"/>
        <v>239.4787</v>
      </c>
      <c r="H48" s="72">
        <f t="shared" si="6"/>
        <v>289.95909999999998</v>
      </c>
      <c r="I48" s="72">
        <f t="shared" si="6"/>
        <v>1838.2922000000001</v>
      </c>
      <c r="J48" s="72">
        <f t="shared" si="6"/>
        <v>5879.1427000000003</v>
      </c>
      <c r="K48" s="72">
        <f t="shared" si="6"/>
        <v>2139.0203999999999</v>
      </c>
    </row>
    <row r="49" spans="1:11" x14ac:dyDescent="0.25">
      <c r="A49" s="73">
        <f t="shared" si="3"/>
        <v>33000</v>
      </c>
      <c r="B49" s="74">
        <f t="shared" si="4"/>
        <v>0.11111111111111112</v>
      </c>
      <c r="C49" s="72">
        <f t="shared" si="6"/>
        <v>4218.9174000000003</v>
      </c>
      <c r="D49" s="72">
        <f t="shared" si="6"/>
        <v>7750.143</v>
      </c>
      <c r="E49" s="72">
        <f t="shared" si="6"/>
        <v>4500.9502000000002</v>
      </c>
      <c r="F49" s="72">
        <f t="shared" si="6"/>
        <v>468.36329999999998</v>
      </c>
      <c r="G49" s="72">
        <f t="shared" si="6"/>
        <v>243.98779999999999</v>
      </c>
      <c r="H49" s="72">
        <f t="shared" si="6"/>
        <v>295.41860000000003</v>
      </c>
      <c r="I49" s="72">
        <f t="shared" si="6"/>
        <v>1872.9043999999999</v>
      </c>
      <c r="J49" s="72">
        <f t="shared" si="6"/>
        <v>5989.8379000000004</v>
      </c>
      <c r="K49" s="72">
        <f t="shared" si="6"/>
        <v>2179.2948999999999</v>
      </c>
    </row>
    <row r="50" spans="1:11" x14ac:dyDescent="0.25">
      <c r="A50" s="73">
        <f t="shared" si="3"/>
        <v>34000</v>
      </c>
      <c r="B50" s="74">
        <f t="shared" si="4"/>
        <v>0.11111111111111112</v>
      </c>
      <c r="C50" s="72">
        <f t="shared" si="6"/>
        <v>4296.8851000000004</v>
      </c>
      <c r="D50" s="72">
        <f t="shared" si="6"/>
        <v>7893.3694999999998</v>
      </c>
      <c r="E50" s="72">
        <f t="shared" si="6"/>
        <v>4584.13</v>
      </c>
      <c r="F50" s="72">
        <f t="shared" si="6"/>
        <v>477.01889999999997</v>
      </c>
      <c r="G50" s="72">
        <f t="shared" si="6"/>
        <v>248.49680000000001</v>
      </c>
      <c r="H50" s="72">
        <f t="shared" si="6"/>
        <v>300.87810000000002</v>
      </c>
      <c r="I50" s="72">
        <f t="shared" si="6"/>
        <v>1907.5165999999999</v>
      </c>
      <c r="J50" s="72">
        <f t="shared" si="6"/>
        <v>6100.5330000000004</v>
      </c>
      <c r="K50" s="72">
        <f t="shared" si="6"/>
        <v>2219.5693000000001</v>
      </c>
    </row>
    <row r="51" spans="1:11" x14ac:dyDescent="0.25">
      <c r="A51" s="73">
        <f t="shared" si="3"/>
        <v>35000</v>
      </c>
      <c r="B51" s="74">
        <f t="shared" si="4"/>
        <v>0.11111111111111112</v>
      </c>
      <c r="C51" s="72">
        <f t="shared" ref="C51:K66" si="7">LinInterp(C$216,C$17)</f>
        <v>4374.8527000000004</v>
      </c>
      <c r="D51" s="72">
        <f t="shared" si="7"/>
        <v>8036.5959000000003</v>
      </c>
      <c r="E51" s="72">
        <f t="shared" si="7"/>
        <v>4667.3096999999998</v>
      </c>
      <c r="F51" s="72">
        <f t="shared" si="7"/>
        <v>485.67439999999999</v>
      </c>
      <c r="G51" s="72">
        <f t="shared" si="7"/>
        <v>253.00579999999999</v>
      </c>
      <c r="H51" s="72">
        <f t="shared" si="7"/>
        <v>306.33760000000001</v>
      </c>
      <c r="I51" s="72">
        <f t="shared" si="7"/>
        <v>1942.1288</v>
      </c>
      <c r="J51" s="72">
        <f t="shared" si="7"/>
        <v>6211.2281999999996</v>
      </c>
      <c r="K51" s="72">
        <f t="shared" si="7"/>
        <v>2259.8438000000001</v>
      </c>
    </row>
    <row r="52" spans="1:11" x14ac:dyDescent="0.25">
      <c r="A52" s="73">
        <f t="shared" si="3"/>
        <v>36000</v>
      </c>
      <c r="B52" s="74">
        <f t="shared" si="4"/>
        <v>0.11111111111111112</v>
      </c>
      <c r="C52" s="72">
        <f t="shared" si="7"/>
        <v>4452.8203999999996</v>
      </c>
      <c r="D52" s="72">
        <f t="shared" si="7"/>
        <v>8179.8224</v>
      </c>
      <c r="E52" s="72">
        <f t="shared" si="7"/>
        <v>4750.4894999999997</v>
      </c>
      <c r="F52" s="72">
        <f t="shared" si="7"/>
        <v>494.33</v>
      </c>
      <c r="G52" s="72">
        <f t="shared" si="7"/>
        <v>257.51479999999998</v>
      </c>
      <c r="H52" s="72">
        <f t="shared" si="7"/>
        <v>311.79700000000003</v>
      </c>
      <c r="I52" s="72">
        <f t="shared" si="7"/>
        <v>1976.741</v>
      </c>
      <c r="J52" s="72">
        <f t="shared" si="7"/>
        <v>6321.9233000000004</v>
      </c>
      <c r="K52" s="72">
        <f t="shared" si="7"/>
        <v>2300.1181999999999</v>
      </c>
    </row>
    <row r="53" spans="1:11" x14ac:dyDescent="0.25">
      <c r="A53" s="73">
        <f t="shared" si="3"/>
        <v>37000</v>
      </c>
      <c r="B53" s="74">
        <f t="shared" si="4"/>
        <v>0.11111111111111112</v>
      </c>
      <c r="C53" s="72">
        <f t="shared" si="7"/>
        <v>4530.7880999999998</v>
      </c>
      <c r="D53" s="72">
        <f t="shared" si="7"/>
        <v>8323.0488999999998</v>
      </c>
      <c r="E53" s="72">
        <f t="shared" si="7"/>
        <v>4833.6692999999996</v>
      </c>
      <c r="F53" s="72">
        <f t="shared" si="7"/>
        <v>502.98559999999998</v>
      </c>
      <c r="G53" s="72">
        <f t="shared" si="7"/>
        <v>262.02379999999999</v>
      </c>
      <c r="H53" s="72">
        <f t="shared" si="7"/>
        <v>317.25650000000002</v>
      </c>
      <c r="I53" s="72">
        <f t="shared" si="7"/>
        <v>2011.3532</v>
      </c>
      <c r="J53" s="72">
        <f t="shared" si="7"/>
        <v>6432.6184999999996</v>
      </c>
      <c r="K53" s="72">
        <f t="shared" si="7"/>
        <v>2340.3926000000001</v>
      </c>
    </row>
    <row r="54" spans="1:11" x14ac:dyDescent="0.25">
      <c r="A54" s="73">
        <f t="shared" si="3"/>
        <v>38000</v>
      </c>
      <c r="B54" s="74">
        <f t="shared" si="4"/>
        <v>0.11111111111111112</v>
      </c>
      <c r="C54" s="72">
        <f t="shared" si="7"/>
        <v>4608.7556999999997</v>
      </c>
      <c r="D54" s="72">
        <f t="shared" si="7"/>
        <v>8466.2752999999993</v>
      </c>
      <c r="E54" s="72">
        <f t="shared" si="7"/>
        <v>4916.8491000000004</v>
      </c>
      <c r="F54" s="72">
        <f t="shared" si="7"/>
        <v>511.64120000000003</v>
      </c>
      <c r="G54" s="72">
        <f t="shared" si="7"/>
        <v>266.53280000000001</v>
      </c>
      <c r="H54" s="72">
        <f t="shared" si="7"/>
        <v>322.71600000000001</v>
      </c>
      <c r="I54" s="72">
        <f t="shared" si="7"/>
        <v>2045.9654</v>
      </c>
      <c r="J54" s="72">
        <f t="shared" si="7"/>
        <v>6543.3136000000004</v>
      </c>
      <c r="K54" s="72">
        <f t="shared" si="7"/>
        <v>2380.6671000000001</v>
      </c>
    </row>
    <row r="55" spans="1:11" x14ac:dyDescent="0.25">
      <c r="A55" s="73">
        <f t="shared" si="3"/>
        <v>39000</v>
      </c>
      <c r="B55" s="74">
        <f t="shared" si="4"/>
        <v>0.11111111111111112</v>
      </c>
      <c r="C55" s="72">
        <f t="shared" si="7"/>
        <v>4686.7233999999999</v>
      </c>
      <c r="D55" s="72">
        <f t="shared" si="7"/>
        <v>8609.5018</v>
      </c>
      <c r="E55" s="72">
        <f t="shared" si="7"/>
        <v>5000.0289000000002</v>
      </c>
      <c r="F55" s="72">
        <f t="shared" si="7"/>
        <v>520.29679999999996</v>
      </c>
      <c r="G55" s="72">
        <f t="shared" si="7"/>
        <v>271.04180000000002</v>
      </c>
      <c r="H55" s="72">
        <f t="shared" si="7"/>
        <v>328.1755</v>
      </c>
      <c r="I55" s="72">
        <f t="shared" si="7"/>
        <v>2080.5774999999999</v>
      </c>
      <c r="J55" s="72">
        <f t="shared" si="7"/>
        <v>6654.0087999999996</v>
      </c>
      <c r="K55" s="72">
        <f t="shared" si="7"/>
        <v>2420.9414999999999</v>
      </c>
    </row>
    <row r="56" spans="1:11" x14ac:dyDescent="0.25">
      <c r="A56" s="73">
        <f t="shared" si="3"/>
        <v>40000</v>
      </c>
      <c r="B56" s="74">
        <f t="shared" si="4"/>
        <v>0.11111111111111112</v>
      </c>
      <c r="C56" s="72">
        <f t="shared" si="7"/>
        <v>4764.6911</v>
      </c>
      <c r="D56" s="72">
        <f t="shared" si="7"/>
        <v>8752.7281999999996</v>
      </c>
      <c r="E56" s="72">
        <f t="shared" si="7"/>
        <v>5083.2085999999999</v>
      </c>
      <c r="F56" s="72">
        <f t="shared" si="7"/>
        <v>528.95240000000001</v>
      </c>
      <c r="G56" s="72">
        <f t="shared" si="7"/>
        <v>275.55079999999998</v>
      </c>
      <c r="H56" s="72">
        <f t="shared" si="7"/>
        <v>333.63499999999999</v>
      </c>
      <c r="I56" s="72">
        <f t="shared" si="7"/>
        <v>2115.1896999999999</v>
      </c>
      <c r="J56" s="72">
        <f t="shared" si="7"/>
        <v>6764.7039999999997</v>
      </c>
      <c r="K56" s="72">
        <f t="shared" si="7"/>
        <v>2461.2159999999999</v>
      </c>
    </row>
    <row r="57" spans="1:11" x14ac:dyDescent="0.25">
      <c r="A57" s="73">
        <f t="shared" si="3"/>
        <v>41000</v>
      </c>
      <c r="B57" s="74">
        <f t="shared" si="4"/>
        <v>0.11111111111111112</v>
      </c>
      <c r="C57" s="72">
        <f t="shared" si="7"/>
        <v>4842.6588000000002</v>
      </c>
      <c r="D57" s="72">
        <f t="shared" si="7"/>
        <v>8895.9547000000002</v>
      </c>
      <c r="E57" s="72">
        <f t="shared" si="7"/>
        <v>5166.3883999999998</v>
      </c>
      <c r="F57" s="72">
        <f t="shared" si="7"/>
        <v>537.60789999999997</v>
      </c>
      <c r="G57" s="72">
        <f t="shared" si="7"/>
        <v>280.05990000000003</v>
      </c>
      <c r="H57" s="72">
        <f t="shared" si="7"/>
        <v>339.09440000000001</v>
      </c>
      <c r="I57" s="72">
        <f t="shared" si="7"/>
        <v>2149.8018999999999</v>
      </c>
      <c r="J57" s="72">
        <f t="shared" si="7"/>
        <v>6875.3990999999996</v>
      </c>
      <c r="K57" s="72">
        <f t="shared" si="7"/>
        <v>2501.4904000000001</v>
      </c>
    </row>
    <row r="58" spans="1:11" x14ac:dyDescent="0.25">
      <c r="A58" s="73">
        <f t="shared" si="3"/>
        <v>42000</v>
      </c>
      <c r="B58" s="74">
        <f t="shared" si="4"/>
        <v>0.11111111111111112</v>
      </c>
      <c r="C58" s="72">
        <f t="shared" si="7"/>
        <v>4920.6264000000001</v>
      </c>
      <c r="D58" s="72">
        <f t="shared" si="7"/>
        <v>9039.1812000000009</v>
      </c>
      <c r="E58" s="72">
        <f t="shared" si="7"/>
        <v>5249.5681999999997</v>
      </c>
      <c r="F58" s="72">
        <f t="shared" si="7"/>
        <v>546.26350000000002</v>
      </c>
      <c r="G58" s="72">
        <f t="shared" si="7"/>
        <v>284.56889999999999</v>
      </c>
      <c r="H58" s="72">
        <f t="shared" si="7"/>
        <v>344.5539</v>
      </c>
      <c r="I58" s="72">
        <f t="shared" si="7"/>
        <v>2184.4141</v>
      </c>
      <c r="J58" s="72">
        <f t="shared" si="7"/>
        <v>6986.0942999999997</v>
      </c>
      <c r="K58" s="72">
        <f t="shared" si="7"/>
        <v>2541.7649000000001</v>
      </c>
    </row>
    <row r="59" spans="1:11" x14ac:dyDescent="0.25">
      <c r="A59" s="73">
        <f t="shared" si="3"/>
        <v>43000</v>
      </c>
      <c r="B59" s="74">
        <f t="shared" si="4"/>
        <v>0.11111111111111112</v>
      </c>
      <c r="C59" s="72">
        <f t="shared" si="7"/>
        <v>4998.5941000000003</v>
      </c>
      <c r="D59" s="72">
        <f t="shared" si="7"/>
        <v>9182.4076000000005</v>
      </c>
      <c r="E59" s="72">
        <f t="shared" si="7"/>
        <v>5332.7479999999996</v>
      </c>
      <c r="F59" s="72">
        <f t="shared" si="7"/>
        <v>554.91909999999996</v>
      </c>
      <c r="G59" s="72">
        <f t="shared" si="7"/>
        <v>289.0779</v>
      </c>
      <c r="H59" s="72">
        <f t="shared" si="7"/>
        <v>350.01339999999999</v>
      </c>
      <c r="I59" s="72">
        <f t="shared" si="7"/>
        <v>2219.0263</v>
      </c>
      <c r="J59" s="72">
        <f t="shared" si="7"/>
        <v>7096.7893999999997</v>
      </c>
      <c r="K59" s="72">
        <f t="shared" si="7"/>
        <v>2582.0392999999999</v>
      </c>
    </row>
    <row r="60" spans="1:11" x14ac:dyDescent="0.25">
      <c r="A60" s="73">
        <f t="shared" si="3"/>
        <v>44000</v>
      </c>
      <c r="B60" s="74">
        <f t="shared" si="4"/>
        <v>0.11111111111111112</v>
      </c>
      <c r="C60" s="72">
        <f t="shared" si="7"/>
        <v>5076.5618000000004</v>
      </c>
      <c r="D60" s="72">
        <f t="shared" si="7"/>
        <v>9325.6340999999993</v>
      </c>
      <c r="E60" s="72">
        <f t="shared" si="7"/>
        <v>5415.9277000000002</v>
      </c>
      <c r="F60" s="72">
        <f t="shared" si="7"/>
        <v>563.57470000000001</v>
      </c>
      <c r="G60" s="72">
        <f t="shared" si="7"/>
        <v>293.58690000000001</v>
      </c>
      <c r="H60" s="72">
        <f t="shared" si="7"/>
        <v>355.47289999999998</v>
      </c>
      <c r="I60" s="72">
        <f t="shared" si="7"/>
        <v>2253.6385</v>
      </c>
      <c r="J60" s="72">
        <f t="shared" si="7"/>
        <v>7207.4845999999998</v>
      </c>
      <c r="K60" s="72">
        <f t="shared" si="7"/>
        <v>2622.3137000000002</v>
      </c>
    </row>
    <row r="61" spans="1:11" x14ac:dyDescent="0.25">
      <c r="A61" s="73">
        <f t="shared" si="3"/>
        <v>45000</v>
      </c>
      <c r="B61" s="74">
        <f t="shared" si="4"/>
        <v>0.11111111111111112</v>
      </c>
      <c r="C61" s="72">
        <f t="shared" si="7"/>
        <v>5154.5294000000004</v>
      </c>
      <c r="D61" s="72">
        <f t="shared" si="7"/>
        <v>9468.8606</v>
      </c>
      <c r="E61" s="72">
        <f t="shared" si="7"/>
        <v>5499.1075000000001</v>
      </c>
      <c r="F61" s="72">
        <f t="shared" si="7"/>
        <v>572.23030000000006</v>
      </c>
      <c r="G61" s="72">
        <f t="shared" si="7"/>
        <v>298.09589999999997</v>
      </c>
      <c r="H61" s="72">
        <f t="shared" si="7"/>
        <v>360.93239999999997</v>
      </c>
      <c r="I61" s="72">
        <f t="shared" si="7"/>
        <v>2288.2507000000001</v>
      </c>
      <c r="J61" s="72">
        <f t="shared" si="7"/>
        <v>7318.1796999999997</v>
      </c>
      <c r="K61" s="72">
        <f t="shared" si="7"/>
        <v>2662.5882000000001</v>
      </c>
    </row>
    <row r="62" spans="1:11" x14ac:dyDescent="0.25">
      <c r="A62" s="73">
        <f t="shared" si="3"/>
        <v>46000</v>
      </c>
      <c r="B62" s="74">
        <f t="shared" si="4"/>
        <v>0.11111111111111112</v>
      </c>
      <c r="C62" s="72">
        <f t="shared" si="7"/>
        <v>5232.4970999999996</v>
      </c>
      <c r="D62" s="72">
        <f t="shared" si="7"/>
        <v>9612.0869999999995</v>
      </c>
      <c r="E62" s="72">
        <f t="shared" si="7"/>
        <v>5582.2873</v>
      </c>
      <c r="F62" s="72">
        <f t="shared" si="7"/>
        <v>580.88589999999999</v>
      </c>
      <c r="G62" s="72">
        <f t="shared" si="7"/>
        <v>302.60489999999999</v>
      </c>
      <c r="H62" s="72">
        <f t="shared" si="7"/>
        <v>366.39179999999999</v>
      </c>
      <c r="I62" s="72">
        <f t="shared" si="7"/>
        <v>2322.8629000000001</v>
      </c>
      <c r="J62" s="72">
        <f t="shared" si="7"/>
        <v>7428.8748999999998</v>
      </c>
      <c r="K62" s="72">
        <f t="shared" si="7"/>
        <v>2702.8625999999999</v>
      </c>
    </row>
    <row r="63" spans="1:11" x14ac:dyDescent="0.25">
      <c r="A63" s="73">
        <f t="shared" si="3"/>
        <v>47000</v>
      </c>
      <c r="B63" s="74">
        <f t="shared" si="4"/>
        <v>0.11111111111111112</v>
      </c>
      <c r="C63" s="72">
        <f t="shared" si="7"/>
        <v>5310.4647999999997</v>
      </c>
      <c r="D63" s="72">
        <f t="shared" si="7"/>
        <v>9755.3135000000002</v>
      </c>
      <c r="E63" s="72">
        <f t="shared" si="7"/>
        <v>5665.4670999999998</v>
      </c>
      <c r="F63" s="72">
        <f t="shared" si="7"/>
        <v>589.54139999999995</v>
      </c>
      <c r="G63" s="72">
        <f t="shared" si="7"/>
        <v>307.1139</v>
      </c>
      <c r="H63" s="72">
        <f t="shared" si="7"/>
        <v>371.85129999999998</v>
      </c>
      <c r="I63" s="72">
        <f t="shared" si="7"/>
        <v>2357.4751000000001</v>
      </c>
      <c r="J63" s="72">
        <f t="shared" si="7"/>
        <v>7539.57</v>
      </c>
      <c r="K63" s="72">
        <f t="shared" si="7"/>
        <v>2743.1370999999999</v>
      </c>
    </row>
    <row r="64" spans="1:11" x14ac:dyDescent="0.25">
      <c r="A64" s="73">
        <f t="shared" si="3"/>
        <v>48000</v>
      </c>
      <c r="B64" s="74">
        <f t="shared" si="4"/>
        <v>0.11111111111111112</v>
      </c>
      <c r="C64" s="72">
        <f t="shared" si="7"/>
        <v>5388.4324999999999</v>
      </c>
      <c r="D64" s="72">
        <f t="shared" si="7"/>
        <v>9898.5400000000009</v>
      </c>
      <c r="E64" s="72">
        <f t="shared" si="7"/>
        <v>5748.6468999999997</v>
      </c>
      <c r="F64" s="72">
        <f t="shared" si="7"/>
        <v>598.197</v>
      </c>
      <c r="G64" s="72">
        <f t="shared" si="7"/>
        <v>311.62299999999999</v>
      </c>
      <c r="H64" s="72">
        <f t="shared" si="7"/>
        <v>377.31079999999997</v>
      </c>
      <c r="I64" s="72">
        <f t="shared" si="7"/>
        <v>2392.0873000000001</v>
      </c>
      <c r="J64" s="72">
        <f t="shared" si="7"/>
        <v>7650.2651999999998</v>
      </c>
      <c r="K64" s="72">
        <f t="shared" si="7"/>
        <v>2783.4115000000002</v>
      </c>
    </row>
    <row r="65" spans="1:11" x14ac:dyDescent="0.25">
      <c r="A65" s="73">
        <f t="shared" si="3"/>
        <v>49000</v>
      </c>
      <c r="B65" s="74">
        <f t="shared" si="4"/>
        <v>0.11111111111111112</v>
      </c>
      <c r="C65" s="72">
        <f t="shared" si="7"/>
        <v>5466.4000999999998</v>
      </c>
      <c r="D65" s="72">
        <f t="shared" si="7"/>
        <v>10041.7664</v>
      </c>
      <c r="E65" s="72">
        <f t="shared" si="7"/>
        <v>5831.8266000000003</v>
      </c>
      <c r="F65" s="72">
        <f t="shared" si="7"/>
        <v>606.85260000000005</v>
      </c>
      <c r="G65" s="72">
        <f t="shared" si="7"/>
        <v>316.13200000000001</v>
      </c>
      <c r="H65" s="72">
        <f t="shared" si="7"/>
        <v>382.77030000000002</v>
      </c>
      <c r="I65" s="72">
        <f t="shared" si="7"/>
        <v>2426.6995000000002</v>
      </c>
      <c r="J65" s="72">
        <f t="shared" si="7"/>
        <v>7760.9603999999999</v>
      </c>
      <c r="K65" s="72">
        <f t="shared" si="7"/>
        <v>2823.6860000000001</v>
      </c>
    </row>
    <row r="66" spans="1:11" x14ac:dyDescent="0.25">
      <c r="A66" s="73">
        <f t="shared" si="3"/>
        <v>50000</v>
      </c>
      <c r="B66" s="74">
        <f t="shared" si="4"/>
        <v>0.11111111111111112</v>
      </c>
      <c r="C66" s="72">
        <f t="shared" si="7"/>
        <v>5544.3678</v>
      </c>
      <c r="D66" s="72">
        <f t="shared" si="7"/>
        <v>10184.992899999999</v>
      </c>
      <c r="E66" s="72">
        <f t="shared" si="7"/>
        <v>5915.0064000000002</v>
      </c>
      <c r="F66" s="72">
        <f t="shared" si="7"/>
        <v>615.50819999999999</v>
      </c>
      <c r="G66" s="72">
        <f t="shared" si="7"/>
        <v>320.64100000000002</v>
      </c>
      <c r="H66" s="72">
        <f t="shared" si="7"/>
        <v>388.22980000000001</v>
      </c>
      <c r="I66" s="72">
        <f t="shared" si="7"/>
        <v>2461.3117000000002</v>
      </c>
      <c r="J66" s="72">
        <f t="shared" si="7"/>
        <v>7871.6554999999998</v>
      </c>
      <c r="K66" s="72">
        <f t="shared" si="7"/>
        <v>2863.9603999999999</v>
      </c>
    </row>
    <row r="67" spans="1:11" x14ac:dyDescent="0.25">
      <c r="A67" s="73">
        <f t="shared" si="3"/>
        <v>51000</v>
      </c>
      <c r="B67" s="74">
        <f t="shared" si="4"/>
        <v>0.11111111111111112</v>
      </c>
      <c r="C67" s="72">
        <f t="shared" ref="C67:K82" si="8">LinInterp(C$216,C$17)</f>
        <v>5622.3355000000001</v>
      </c>
      <c r="D67" s="72">
        <f t="shared" si="8"/>
        <v>10328.219300000001</v>
      </c>
      <c r="E67" s="72">
        <f t="shared" si="8"/>
        <v>5998.1862000000001</v>
      </c>
      <c r="F67" s="72">
        <f t="shared" si="8"/>
        <v>624.16380000000004</v>
      </c>
      <c r="G67" s="72">
        <f t="shared" si="8"/>
        <v>325.14999999999998</v>
      </c>
      <c r="H67" s="72">
        <f t="shared" si="8"/>
        <v>393.68920000000003</v>
      </c>
      <c r="I67" s="72">
        <f t="shared" si="8"/>
        <v>2495.9238999999998</v>
      </c>
      <c r="J67" s="72">
        <f t="shared" si="8"/>
        <v>7982.3507</v>
      </c>
      <c r="K67" s="72">
        <f t="shared" si="8"/>
        <v>2904.2348000000002</v>
      </c>
    </row>
    <row r="68" spans="1:11" x14ac:dyDescent="0.25">
      <c r="A68" s="73">
        <f t="shared" si="3"/>
        <v>52000</v>
      </c>
      <c r="B68" s="74">
        <f t="shared" si="4"/>
        <v>0.11111111111111112</v>
      </c>
      <c r="C68" s="72">
        <f t="shared" si="8"/>
        <v>5700.3031000000001</v>
      </c>
      <c r="D68" s="72">
        <f t="shared" si="8"/>
        <v>10471.4458</v>
      </c>
      <c r="E68" s="72">
        <f t="shared" si="8"/>
        <v>6081.366</v>
      </c>
      <c r="F68" s="72">
        <f t="shared" si="8"/>
        <v>632.81939999999997</v>
      </c>
      <c r="G68" s="72">
        <f t="shared" si="8"/>
        <v>329.65899999999999</v>
      </c>
      <c r="H68" s="72">
        <f t="shared" si="8"/>
        <v>399.14870000000002</v>
      </c>
      <c r="I68" s="72">
        <f t="shared" si="8"/>
        <v>2530.5360999999998</v>
      </c>
      <c r="J68" s="72">
        <f t="shared" si="8"/>
        <v>8093.0457999999999</v>
      </c>
      <c r="K68" s="72">
        <f t="shared" si="8"/>
        <v>2944.5093000000002</v>
      </c>
    </row>
    <row r="69" spans="1:11" x14ac:dyDescent="0.25">
      <c r="A69" s="73">
        <f t="shared" si="3"/>
        <v>53000</v>
      </c>
      <c r="B69" s="74">
        <f t="shared" si="4"/>
        <v>0.11111111111111112</v>
      </c>
      <c r="C69" s="72">
        <f t="shared" si="8"/>
        <v>5778.2708000000002</v>
      </c>
      <c r="D69" s="72">
        <f t="shared" si="8"/>
        <v>10614.6723</v>
      </c>
      <c r="E69" s="72">
        <f t="shared" si="8"/>
        <v>6164.5457999999999</v>
      </c>
      <c r="F69" s="72">
        <f t="shared" si="8"/>
        <v>641.47490000000005</v>
      </c>
      <c r="G69" s="72">
        <f t="shared" si="8"/>
        <v>334.16800000000001</v>
      </c>
      <c r="H69" s="72">
        <f t="shared" si="8"/>
        <v>404.60820000000001</v>
      </c>
      <c r="I69" s="72">
        <f t="shared" si="8"/>
        <v>2565.1482999999998</v>
      </c>
      <c r="J69" s="72">
        <f t="shared" si="8"/>
        <v>8203.741</v>
      </c>
      <c r="K69" s="72">
        <f t="shared" si="8"/>
        <v>2984.7837</v>
      </c>
    </row>
    <row r="70" spans="1:11" x14ac:dyDescent="0.25">
      <c r="A70" s="73">
        <f t="shared" si="3"/>
        <v>54000</v>
      </c>
      <c r="B70" s="74">
        <f t="shared" si="4"/>
        <v>0.11111111111111112</v>
      </c>
      <c r="C70" s="72">
        <f t="shared" si="8"/>
        <v>5856.2385000000004</v>
      </c>
      <c r="D70" s="72">
        <f t="shared" si="8"/>
        <v>10757.8987</v>
      </c>
      <c r="E70" s="72">
        <f t="shared" si="8"/>
        <v>6247.7254999999996</v>
      </c>
      <c r="F70" s="72">
        <f t="shared" si="8"/>
        <v>650.13049999999998</v>
      </c>
      <c r="G70" s="72">
        <f t="shared" si="8"/>
        <v>338.67700000000002</v>
      </c>
      <c r="H70" s="72">
        <f t="shared" si="8"/>
        <v>410.0677</v>
      </c>
      <c r="I70" s="72">
        <f t="shared" si="8"/>
        <v>2599.7604999999999</v>
      </c>
      <c r="J70" s="72">
        <f t="shared" si="8"/>
        <v>8314.4361000000008</v>
      </c>
      <c r="K70" s="72">
        <f t="shared" si="8"/>
        <v>3025.0581999999999</v>
      </c>
    </row>
    <row r="71" spans="1:11" x14ac:dyDescent="0.25">
      <c r="A71" s="73">
        <f t="shared" si="3"/>
        <v>55000</v>
      </c>
      <c r="B71" s="74">
        <f t="shared" si="4"/>
        <v>0.11111111111111112</v>
      </c>
      <c r="C71" s="72">
        <f t="shared" si="8"/>
        <v>5934.2061999999996</v>
      </c>
      <c r="D71" s="72">
        <f t="shared" si="8"/>
        <v>10901.1252</v>
      </c>
      <c r="E71" s="72">
        <f t="shared" si="8"/>
        <v>6330.9053000000004</v>
      </c>
      <c r="F71" s="72">
        <f t="shared" si="8"/>
        <v>658.78610000000003</v>
      </c>
      <c r="G71" s="72">
        <f t="shared" si="8"/>
        <v>343.18610000000001</v>
      </c>
      <c r="H71" s="72">
        <f t="shared" si="8"/>
        <v>415.52719999999999</v>
      </c>
      <c r="I71" s="72">
        <f t="shared" si="8"/>
        <v>2634.3726999999999</v>
      </c>
      <c r="J71" s="72">
        <f t="shared" si="8"/>
        <v>8425.1312999999991</v>
      </c>
      <c r="K71" s="72">
        <f t="shared" si="8"/>
        <v>3065.3326000000002</v>
      </c>
    </row>
    <row r="72" spans="1:11" x14ac:dyDescent="0.25">
      <c r="A72" s="73">
        <f t="shared" si="3"/>
        <v>56000</v>
      </c>
      <c r="B72" s="74">
        <f t="shared" si="4"/>
        <v>0.11111111111111112</v>
      </c>
      <c r="C72" s="72">
        <f t="shared" si="8"/>
        <v>6012.1737999999996</v>
      </c>
      <c r="D72" s="72">
        <f t="shared" si="8"/>
        <v>11044.351699999999</v>
      </c>
      <c r="E72" s="72">
        <f t="shared" si="8"/>
        <v>6414.0851000000002</v>
      </c>
      <c r="F72" s="72">
        <f t="shared" si="8"/>
        <v>667.44169999999997</v>
      </c>
      <c r="G72" s="72">
        <f t="shared" si="8"/>
        <v>347.69510000000002</v>
      </c>
      <c r="H72" s="72">
        <f t="shared" si="8"/>
        <v>420.98660000000001</v>
      </c>
      <c r="I72" s="72">
        <f t="shared" si="8"/>
        <v>2668.9848999999999</v>
      </c>
      <c r="J72" s="72">
        <f t="shared" si="8"/>
        <v>8535.8263999999999</v>
      </c>
      <c r="K72" s="72">
        <f t="shared" si="8"/>
        <v>3105.607</v>
      </c>
    </row>
    <row r="73" spans="1:11" x14ac:dyDescent="0.25">
      <c r="A73" s="73">
        <f t="shared" si="3"/>
        <v>57000</v>
      </c>
      <c r="B73" s="74">
        <f t="shared" si="4"/>
        <v>0.11111111111111112</v>
      </c>
      <c r="C73" s="72">
        <f t="shared" si="8"/>
        <v>6090.1414999999997</v>
      </c>
      <c r="D73" s="72">
        <f t="shared" si="8"/>
        <v>11187.578100000001</v>
      </c>
      <c r="E73" s="72">
        <f t="shared" si="8"/>
        <v>6497.2649000000001</v>
      </c>
      <c r="F73" s="72">
        <f t="shared" si="8"/>
        <v>676.09730000000002</v>
      </c>
      <c r="G73" s="72">
        <f t="shared" si="8"/>
        <v>352.20409999999998</v>
      </c>
      <c r="H73" s="72">
        <f t="shared" si="8"/>
        <v>426.4461</v>
      </c>
      <c r="I73" s="72">
        <f t="shared" si="8"/>
        <v>2703.5971</v>
      </c>
      <c r="J73" s="72">
        <f t="shared" si="8"/>
        <v>8646.5216</v>
      </c>
      <c r="K73" s="72">
        <f t="shared" si="8"/>
        <v>3145.8815</v>
      </c>
    </row>
    <row r="74" spans="1:11" x14ac:dyDescent="0.25">
      <c r="A74" s="73">
        <f t="shared" si="3"/>
        <v>58000</v>
      </c>
      <c r="B74" s="74">
        <f t="shared" si="4"/>
        <v>0.11111111111111112</v>
      </c>
      <c r="C74" s="72">
        <f t="shared" si="8"/>
        <v>6168.1091999999999</v>
      </c>
      <c r="D74" s="72">
        <f t="shared" si="8"/>
        <v>11330.804599999999</v>
      </c>
      <c r="E74" s="72">
        <f t="shared" si="8"/>
        <v>6580.4445999999998</v>
      </c>
      <c r="F74" s="72">
        <f t="shared" si="8"/>
        <v>684.75289999999995</v>
      </c>
      <c r="G74" s="72">
        <f t="shared" si="8"/>
        <v>356.7131</v>
      </c>
      <c r="H74" s="72">
        <f t="shared" si="8"/>
        <v>431.90559999999999</v>
      </c>
      <c r="I74" s="72">
        <f t="shared" si="8"/>
        <v>2738.2093</v>
      </c>
      <c r="J74" s="72">
        <f t="shared" si="8"/>
        <v>8757.2168000000001</v>
      </c>
      <c r="K74" s="72">
        <f t="shared" si="8"/>
        <v>3186.1559000000002</v>
      </c>
    </row>
    <row r="75" spans="1:11" x14ac:dyDescent="0.25">
      <c r="A75" s="73">
        <f t="shared" si="3"/>
        <v>59000</v>
      </c>
      <c r="B75" s="74">
        <f t="shared" si="4"/>
        <v>0.11111111111111112</v>
      </c>
      <c r="C75" s="72">
        <f t="shared" si="8"/>
        <v>6246.0767999999998</v>
      </c>
      <c r="D75" s="72">
        <f t="shared" si="8"/>
        <v>11474.031000000001</v>
      </c>
      <c r="E75" s="72">
        <f t="shared" si="8"/>
        <v>6663.6243999999997</v>
      </c>
      <c r="F75" s="72">
        <f t="shared" si="8"/>
        <v>693.40840000000003</v>
      </c>
      <c r="G75" s="72">
        <f t="shared" si="8"/>
        <v>361.22210000000001</v>
      </c>
      <c r="H75" s="72">
        <f t="shared" si="8"/>
        <v>437.36509999999998</v>
      </c>
      <c r="I75" s="72">
        <f t="shared" si="8"/>
        <v>2772.8215</v>
      </c>
      <c r="J75" s="72">
        <f t="shared" si="8"/>
        <v>8867.9118999999992</v>
      </c>
      <c r="K75" s="72">
        <f t="shared" si="8"/>
        <v>3226.4304000000002</v>
      </c>
    </row>
    <row r="76" spans="1:11" x14ac:dyDescent="0.25">
      <c r="A76" s="73">
        <f t="shared" si="3"/>
        <v>60000</v>
      </c>
      <c r="B76" s="74">
        <f t="shared" si="4"/>
        <v>0.11111111111111112</v>
      </c>
      <c r="C76" s="72">
        <f t="shared" si="8"/>
        <v>6324.0445</v>
      </c>
      <c r="D76" s="72">
        <f t="shared" si="8"/>
        <v>11617.2575</v>
      </c>
      <c r="E76" s="72">
        <f t="shared" si="8"/>
        <v>6746.8041999999996</v>
      </c>
      <c r="F76" s="72">
        <f t="shared" si="8"/>
        <v>702.06399999999996</v>
      </c>
      <c r="G76" s="72">
        <f t="shared" si="8"/>
        <v>365.73110000000003</v>
      </c>
      <c r="H76" s="72">
        <f t="shared" si="8"/>
        <v>442.82459999999998</v>
      </c>
      <c r="I76" s="72">
        <f t="shared" si="8"/>
        <v>2807.4337</v>
      </c>
      <c r="J76" s="72">
        <f t="shared" si="8"/>
        <v>8978.6070999999993</v>
      </c>
      <c r="K76" s="72">
        <f t="shared" si="8"/>
        <v>3266.7048</v>
      </c>
    </row>
    <row r="77" spans="1:11" x14ac:dyDescent="0.25">
      <c r="A77" s="73">
        <f t="shared" si="3"/>
        <v>61000</v>
      </c>
      <c r="B77" s="74">
        <f t="shared" si="4"/>
        <v>0.11111111111111112</v>
      </c>
      <c r="C77" s="72">
        <f t="shared" si="8"/>
        <v>6402.0122000000001</v>
      </c>
      <c r="D77" s="72">
        <f t="shared" si="8"/>
        <v>11760.484</v>
      </c>
      <c r="E77" s="72">
        <f t="shared" si="8"/>
        <v>6829.9840000000004</v>
      </c>
      <c r="F77" s="72">
        <f t="shared" si="8"/>
        <v>710.71960000000001</v>
      </c>
      <c r="G77" s="72">
        <f t="shared" si="8"/>
        <v>370.24009999999998</v>
      </c>
      <c r="H77" s="72">
        <f t="shared" si="8"/>
        <v>448.28410000000002</v>
      </c>
      <c r="I77" s="72">
        <f t="shared" si="8"/>
        <v>2842.0459000000001</v>
      </c>
      <c r="J77" s="72">
        <f t="shared" si="8"/>
        <v>9089.3022000000001</v>
      </c>
      <c r="K77" s="72">
        <f t="shared" si="8"/>
        <v>3306.9793</v>
      </c>
    </row>
    <row r="78" spans="1:11" x14ac:dyDescent="0.25">
      <c r="A78" s="73">
        <f t="shared" si="3"/>
        <v>62000</v>
      </c>
      <c r="B78" s="74">
        <f t="shared" si="4"/>
        <v>0.11111111111111112</v>
      </c>
      <c r="C78" s="72">
        <f t="shared" si="8"/>
        <v>6479.9799000000003</v>
      </c>
      <c r="D78" s="72">
        <f t="shared" si="8"/>
        <v>11903.7104</v>
      </c>
      <c r="E78" s="72">
        <f t="shared" si="8"/>
        <v>6913.1638000000003</v>
      </c>
      <c r="F78" s="72">
        <f t="shared" si="8"/>
        <v>719.37519999999995</v>
      </c>
      <c r="G78" s="72">
        <f t="shared" si="8"/>
        <v>374.74919999999997</v>
      </c>
      <c r="H78" s="72">
        <f t="shared" si="8"/>
        <v>453.74349999999998</v>
      </c>
      <c r="I78" s="72">
        <f t="shared" si="8"/>
        <v>2876.6581000000001</v>
      </c>
      <c r="J78" s="72">
        <f t="shared" si="8"/>
        <v>9199.9974000000002</v>
      </c>
      <c r="K78" s="72">
        <f t="shared" si="8"/>
        <v>3347.2537000000002</v>
      </c>
    </row>
    <row r="79" spans="1:11" x14ac:dyDescent="0.25">
      <c r="A79" s="73">
        <f t="shared" si="3"/>
        <v>63000</v>
      </c>
      <c r="B79" s="74">
        <f t="shared" si="4"/>
        <v>0.11111111111111112</v>
      </c>
      <c r="C79" s="72">
        <f t="shared" si="8"/>
        <v>6557.9475000000002</v>
      </c>
      <c r="D79" s="72">
        <f t="shared" si="8"/>
        <v>12046.936900000001</v>
      </c>
      <c r="E79" s="72">
        <f t="shared" si="8"/>
        <v>6996.3434999999999</v>
      </c>
      <c r="F79" s="72">
        <f t="shared" si="8"/>
        <v>728.0308</v>
      </c>
      <c r="G79" s="72">
        <f t="shared" si="8"/>
        <v>379.25819999999999</v>
      </c>
      <c r="H79" s="72">
        <f t="shared" si="8"/>
        <v>459.20299999999997</v>
      </c>
      <c r="I79" s="72">
        <f t="shared" si="8"/>
        <v>2911.2703000000001</v>
      </c>
      <c r="J79" s="72">
        <f t="shared" si="8"/>
        <v>9310.6924999999992</v>
      </c>
      <c r="K79" s="72">
        <f t="shared" si="8"/>
        <v>3387.5281</v>
      </c>
    </row>
    <row r="80" spans="1:11" x14ac:dyDescent="0.25">
      <c r="A80" s="73">
        <f t="shared" si="3"/>
        <v>64000</v>
      </c>
      <c r="B80" s="74">
        <f t="shared" si="4"/>
        <v>0.11111111111111112</v>
      </c>
      <c r="C80" s="72">
        <f t="shared" si="8"/>
        <v>6635.9152000000004</v>
      </c>
      <c r="D80" s="72">
        <f t="shared" si="8"/>
        <v>12190.163399999999</v>
      </c>
      <c r="E80" s="72">
        <f t="shared" si="8"/>
        <v>7079.5232999999998</v>
      </c>
      <c r="F80" s="72">
        <f t="shared" si="8"/>
        <v>736.68640000000005</v>
      </c>
      <c r="G80" s="72">
        <f t="shared" si="8"/>
        <v>383.7672</v>
      </c>
      <c r="H80" s="72">
        <f t="shared" si="8"/>
        <v>464.66250000000002</v>
      </c>
      <c r="I80" s="72">
        <f t="shared" si="8"/>
        <v>2945.8824</v>
      </c>
      <c r="J80" s="72">
        <f t="shared" si="8"/>
        <v>9421.3876999999993</v>
      </c>
      <c r="K80" s="72">
        <f t="shared" si="8"/>
        <v>3427.8026</v>
      </c>
    </row>
    <row r="81" spans="1:11" x14ac:dyDescent="0.25">
      <c r="A81" s="73">
        <f t="shared" si="3"/>
        <v>65000</v>
      </c>
      <c r="B81" s="74">
        <f t="shared" si="4"/>
        <v>0.11111111111111112</v>
      </c>
      <c r="C81" s="72">
        <f t="shared" si="8"/>
        <v>6713.8828999999996</v>
      </c>
      <c r="D81" s="72">
        <f t="shared" si="8"/>
        <v>12333.389800000001</v>
      </c>
      <c r="E81" s="72">
        <f t="shared" si="8"/>
        <v>7162.7030999999997</v>
      </c>
      <c r="F81" s="72">
        <f t="shared" si="8"/>
        <v>745.34190000000001</v>
      </c>
      <c r="G81" s="72">
        <f t="shared" si="8"/>
        <v>388.27620000000002</v>
      </c>
      <c r="H81" s="72">
        <f t="shared" si="8"/>
        <v>470.12200000000001</v>
      </c>
      <c r="I81" s="72">
        <f t="shared" si="8"/>
        <v>2980.4946</v>
      </c>
      <c r="J81" s="72">
        <f t="shared" si="8"/>
        <v>9532.0828000000001</v>
      </c>
      <c r="K81" s="72">
        <f t="shared" si="8"/>
        <v>3468.0770000000002</v>
      </c>
    </row>
    <row r="82" spans="1:11" x14ac:dyDescent="0.25">
      <c r="A82" s="73">
        <f t="shared" si="3"/>
        <v>66000</v>
      </c>
      <c r="B82" s="74">
        <f t="shared" si="4"/>
        <v>0.11111111111111112</v>
      </c>
      <c r="C82" s="72">
        <f t="shared" si="8"/>
        <v>6791.8504999999996</v>
      </c>
      <c r="D82" s="72">
        <f t="shared" si="8"/>
        <v>12476.6163</v>
      </c>
      <c r="E82" s="72">
        <f t="shared" si="8"/>
        <v>7245.8828999999996</v>
      </c>
      <c r="F82" s="72">
        <f t="shared" si="8"/>
        <v>753.99749999999995</v>
      </c>
      <c r="G82" s="72">
        <f t="shared" si="8"/>
        <v>392.78519999999997</v>
      </c>
      <c r="H82" s="72">
        <f t="shared" si="8"/>
        <v>475.58150000000001</v>
      </c>
      <c r="I82" s="72">
        <f t="shared" si="8"/>
        <v>3015.1068</v>
      </c>
      <c r="J82" s="72">
        <f t="shared" si="8"/>
        <v>9642.7780000000002</v>
      </c>
      <c r="K82" s="72">
        <f t="shared" si="8"/>
        <v>3508.3515000000002</v>
      </c>
    </row>
    <row r="83" spans="1:11" x14ac:dyDescent="0.25">
      <c r="A83" s="73">
        <f t="shared" ref="A83:A146" si="9">A82+1000</f>
        <v>67000</v>
      </c>
      <c r="B83" s="74">
        <f t="shared" ref="B83:B146" si="10">$B$17</f>
        <v>0.11111111111111112</v>
      </c>
      <c r="C83" s="72">
        <f t="shared" ref="C83:K98" si="11">LinInterp(C$216,C$17)</f>
        <v>6869.8181999999997</v>
      </c>
      <c r="D83" s="72">
        <f t="shared" si="11"/>
        <v>12619.842699999999</v>
      </c>
      <c r="E83" s="72">
        <f t="shared" si="11"/>
        <v>7329.0626000000002</v>
      </c>
      <c r="F83" s="72">
        <f t="shared" si="11"/>
        <v>762.65309999999999</v>
      </c>
      <c r="G83" s="72">
        <f t="shared" si="11"/>
        <v>397.29419999999999</v>
      </c>
      <c r="H83" s="72">
        <f t="shared" si="11"/>
        <v>481.04090000000002</v>
      </c>
      <c r="I83" s="72">
        <f t="shared" si="11"/>
        <v>3049.7190000000001</v>
      </c>
      <c r="J83" s="72">
        <f t="shared" si="11"/>
        <v>9753.4730999999992</v>
      </c>
      <c r="K83" s="72">
        <f t="shared" si="11"/>
        <v>3548.6259</v>
      </c>
    </row>
    <row r="84" spans="1:11" x14ac:dyDescent="0.25">
      <c r="A84" s="73">
        <f t="shared" si="9"/>
        <v>68000</v>
      </c>
      <c r="B84" s="74">
        <f t="shared" si="10"/>
        <v>0.11111111111111112</v>
      </c>
      <c r="C84" s="72">
        <f t="shared" si="11"/>
        <v>6947.7858999999999</v>
      </c>
      <c r="D84" s="72">
        <f t="shared" si="11"/>
        <v>12763.0692</v>
      </c>
      <c r="E84" s="72">
        <f t="shared" si="11"/>
        <v>7412.2424000000001</v>
      </c>
      <c r="F84" s="72">
        <f t="shared" si="11"/>
        <v>771.30870000000004</v>
      </c>
      <c r="G84" s="72">
        <f t="shared" si="11"/>
        <v>401.8032</v>
      </c>
      <c r="H84" s="72">
        <f t="shared" si="11"/>
        <v>486.50040000000001</v>
      </c>
      <c r="I84" s="72">
        <f t="shared" si="11"/>
        <v>3084.3312000000001</v>
      </c>
      <c r="J84" s="72">
        <f t="shared" si="11"/>
        <v>9864.1682999999994</v>
      </c>
      <c r="K84" s="72">
        <f t="shared" si="11"/>
        <v>3588.9004</v>
      </c>
    </row>
    <row r="85" spans="1:11" x14ac:dyDescent="0.25">
      <c r="A85" s="73">
        <f t="shared" si="9"/>
        <v>69000</v>
      </c>
      <c r="B85" s="74">
        <f t="shared" si="10"/>
        <v>0.11111111111111112</v>
      </c>
      <c r="C85" s="72">
        <f t="shared" si="11"/>
        <v>7025.7536</v>
      </c>
      <c r="D85" s="72">
        <f t="shared" si="11"/>
        <v>12906.295700000001</v>
      </c>
      <c r="E85" s="72">
        <f t="shared" si="11"/>
        <v>7495.4222</v>
      </c>
      <c r="F85" s="72">
        <f t="shared" si="11"/>
        <v>779.96429999999998</v>
      </c>
      <c r="G85" s="72">
        <f t="shared" si="11"/>
        <v>406.31229999999999</v>
      </c>
      <c r="H85" s="72">
        <f t="shared" si="11"/>
        <v>491.9599</v>
      </c>
      <c r="I85" s="72">
        <f t="shared" si="11"/>
        <v>3118.9434000000001</v>
      </c>
      <c r="J85" s="72">
        <f t="shared" si="11"/>
        <v>9974.8634999999995</v>
      </c>
      <c r="K85" s="72">
        <f t="shared" si="11"/>
        <v>3629.1747999999998</v>
      </c>
    </row>
    <row r="86" spans="1:11" x14ac:dyDescent="0.25">
      <c r="A86" s="73">
        <f t="shared" si="9"/>
        <v>70000</v>
      </c>
      <c r="B86" s="74">
        <f t="shared" si="10"/>
        <v>0.11111111111111112</v>
      </c>
      <c r="C86" s="72">
        <f t="shared" si="11"/>
        <v>7103.7212</v>
      </c>
      <c r="D86" s="72">
        <f t="shared" si="11"/>
        <v>13049.5221</v>
      </c>
      <c r="E86" s="72">
        <f t="shared" si="11"/>
        <v>7578.6019999999999</v>
      </c>
      <c r="F86" s="72">
        <f t="shared" si="11"/>
        <v>788.61990000000003</v>
      </c>
      <c r="G86" s="72">
        <f t="shared" si="11"/>
        <v>410.82130000000001</v>
      </c>
      <c r="H86" s="72">
        <f t="shared" si="11"/>
        <v>497.4194</v>
      </c>
      <c r="I86" s="72">
        <f t="shared" si="11"/>
        <v>3153.5556000000001</v>
      </c>
      <c r="J86" s="72">
        <f t="shared" si="11"/>
        <v>10085.5586</v>
      </c>
      <c r="K86" s="72">
        <f t="shared" si="11"/>
        <v>3669.4492</v>
      </c>
    </row>
    <row r="87" spans="1:11" x14ac:dyDescent="0.25">
      <c r="A87" s="73">
        <f t="shared" si="9"/>
        <v>71000</v>
      </c>
      <c r="B87" s="74">
        <f t="shared" si="10"/>
        <v>0.11111111111111112</v>
      </c>
      <c r="C87" s="72">
        <f t="shared" si="11"/>
        <v>7181.6889000000001</v>
      </c>
      <c r="D87" s="72">
        <f t="shared" si="11"/>
        <v>13192.748600000001</v>
      </c>
      <c r="E87" s="72">
        <f t="shared" si="11"/>
        <v>7661.7817999999997</v>
      </c>
      <c r="F87" s="72">
        <f t="shared" si="11"/>
        <v>797.27539999999999</v>
      </c>
      <c r="G87" s="72">
        <f t="shared" si="11"/>
        <v>415.33030000000002</v>
      </c>
      <c r="H87" s="72">
        <f t="shared" si="11"/>
        <v>502.87889999999999</v>
      </c>
      <c r="I87" s="72">
        <f t="shared" si="11"/>
        <v>3188.1678000000002</v>
      </c>
      <c r="J87" s="72">
        <f t="shared" si="11"/>
        <v>10196.2538</v>
      </c>
      <c r="K87" s="72">
        <f t="shared" si="11"/>
        <v>3709.7237</v>
      </c>
    </row>
    <row r="88" spans="1:11" x14ac:dyDescent="0.25">
      <c r="A88" s="73">
        <f t="shared" si="9"/>
        <v>72000</v>
      </c>
      <c r="B88" s="74">
        <f t="shared" si="10"/>
        <v>0.11111111111111112</v>
      </c>
      <c r="C88" s="72">
        <f t="shared" si="11"/>
        <v>7259.6566000000003</v>
      </c>
      <c r="D88" s="72">
        <f t="shared" si="11"/>
        <v>13335.9751</v>
      </c>
      <c r="E88" s="72">
        <f t="shared" si="11"/>
        <v>7744.9615000000003</v>
      </c>
      <c r="F88" s="72">
        <f t="shared" si="11"/>
        <v>805.93100000000004</v>
      </c>
      <c r="G88" s="72">
        <f t="shared" si="11"/>
        <v>419.83929999999998</v>
      </c>
      <c r="H88" s="72">
        <f t="shared" si="11"/>
        <v>508.3383</v>
      </c>
      <c r="I88" s="72">
        <f t="shared" si="11"/>
        <v>3222.78</v>
      </c>
      <c r="J88" s="72">
        <f t="shared" si="11"/>
        <v>10306.948899999999</v>
      </c>
      <c r="K88" s="72">
        <f t="shared" si="11"/>
        <v>3749.9980999999998</v>
      </c>
    </row>
    <row r="89" spans="1:11" x14ac:dyDescent="0.25">
      <c r="A89" s="73">
        <f t="shared" si="9"/>
        <v>73000</v>
      </c>
      <c r="B89" s="74">
        <f t="shared" si="10"/>
        <v>0.11111111111111112</v>
      </c>
      <c r="C89" s="72">
        <f t="shared" si="11"/>
        <v>7337.6242000000002</v>
      </c>
      <c r="D89" s="72">
        <f t="shared" si="11"/>
        <v>13479.201499999999</v>
      </c>
      <c r="E89" s="72">
        <f t="shared" si="11"/>
        <v>7828.1413000000002</v>
      </c>
      <c r="F89" s="72">
        <f t="shared" si="11"/>
        <v>814.58659999999998</v>
      </c>
      <c r="G89" s="72">
        <f t="shared" si="11"/>
        <v>424.34829999999999</v>
      </c>
      <c r="H89" s="72">
        <f t="shared" si="11"/>
        <v>513.79780000000005</v>
      </c>
      <c r="I89" s="72">
        <f t="shared" si="11"/>
        <v>3257.3921999999998</v>
      </c>
      <c r="J89" s="72">
        <f t="shared" si="11"/>
        <v>10417.6441</v>
      </c>
      <c r="K89" s="72">
        <f t="shared" si="11"/>
        <v>3790.2725999999998</v>
      </c>
    </row>
    <row r="90" spans="1:11" x14ac:dyDescent="0.25">
      <c r="A90" s="73">
        <f t="shared" si="9"/>
        <v>74000</v>
      </c>
      <c r="B90" s="74">
        <f t="shared" si="10"/>
        <v>0.11111111111111112</v>
      </c>
      <c r="C90" s="72">
        <f t="shared" si="11"/>
        <v>7415.5919000000004</v>
      </c>
      <c r="D90" s="72">
        <f t="shared" si="11"/>
        <v>13622.428</v>
      </c>
      <c r="E90" s="72">
        <f t="shared" si="11"/>
        <v>7911.3211000000001</v>
      </c>
      <c r="F90" s="72">
        <f t="shared" si="11"/>
        <v>823.24220000000003</v>
      </c>
      <c r="G90" s="72">
        <f t="shared" si="11"/>
        <v>428.85730000000001</v>
      </c>
      <c r="H90" s="72">
        <f t="shared" si="11"/>
        <v>519.25729999999999</v>
      </c>
      <c r="I90" s="72">
        <f t="shared" si="11"/>
        <v>3292.0043999999998</v>
      </c>
      <c r="J90" s="72">
        <f t="shared" si="11"/>
        <v>10528.3392</v>
      </c>
      <c r="K90" s="72">
        <f t="shared" si="11"/>
        <v>3830.547</v>
      </c>
    </row>
    <row r="91" spans="1:11" x14ac:dyDescent="0.25">
      <c r="A91" s="73">
        <f t="shared" si="9"/>
        <v>75000</v>
      </c>
      <c r="B91" s="74">
        <f t="shared" si="10"/>
        <v>0.11111111111111112</v>
      </c>
      <c r="C91" s="72">
        <f t="shared" si="11"/>
        <v>7493.5595999999996</v>
      </c>
      <c r="D91" s="72">
        <f t="shared" si="11"/>
        <v>13765.654399999999</v>
      </c>
      <c r="E91" s="72">
        <f t="shared" si="11"/>
        <v>7994.5009</v>
      </c>
      <c r="F91" s="72">
        <f t="shared" si="11"/>
        <v>831.89779999999996</v>
      </c>
      <c r="G91" s="72">
        <f t="shared" si="11"/>
        <v>433.36630000000002</v>
      </c>
      <c r="H91" s="72">
        <f t="shared" si="11"/>
        <v>524.71680000000003</v>
      </c>
      <c r="I91" s="72">
        <f t="shared" si="11"/>
        <v>3326.6165999999998</v>
      </c>
      <c r="J91" s="72">
        <f t="shared" si="11"/>
        <v>10639.0344</v>
      </c>
      <c r="K91" s="72">
        <f t="shared" si="11"/>
        <v>3870.8215</v>
      </c>
    </row>
    <row r="92" spans="1:11" x14ac:dyDescent="0.25">
      <c r="A92" s="73">
        <f t="shared" si="9"/>
        <v>76000</v>
      </c>
      <c r="B92" s="74">
        <f t="shared" si="10"/>
        <v>0.11111111111111112</v>
      </c>
      <c r="C92" s="72">
        <f t="shared" si="11"/>
        <v>7571.5272999999997</v>
      </c>
      <c r="D92" s="72">
        <f t="shared" si="11"/>
        <v>13908.8809</v>
      </c>
      <c r="E92" s="72">
        <f t="shared" si="11"/>
        <v>8077.6805999999997</v>
      </c>
      <c r="F92" s="72">
        <f t="shared" si="11"/>
        <v>840.55340000000001</v>
      </c>
      <c r="G92" s="72">
        <f t="shared" si="11"/>
        <v>437.87540000000001</v>
      </c>
      <c r="H92" s="72">
        <f t="shared" si="11"/>
        <v>530.17629999999997</v>
      </c>
      <c r="I92" s="72">
        <f t="shared" si="11"/>
        <v>3361.2287999999999</v>
      </c>
      <c r="J92" s="72">
        <f t="shared" si="11"/>
        <v>10749.729499999999</v>
      </c>
      <c r="K92" s="72">
        <f t="shared" si="11"/>
        <v>3911.0958999999998</v>
      </c>
    </row>
    <row r="93" spans="1:11" x14ac:dyDescent="0.25">
      <c r="A93" s="73">
        <f t="shared" si="9"/>
        <v>77000</v>
      </c>
      <c r="B93" s="74">
        <f t="shared" si="10"/>
        <v>0.11111111111111112</v>
      </c>
      <c r="C93" s="72">
        <f t="shared" si="11"/>
        <v>7649.4948999999997</v>
      </c>
      <c r="D93" s="72">
        <f t="shared" si="11"/>
        <v>14052.107400000001</v>
      </c>
      <c r="E93" s="72">
        <f t="shared" si="11"/>
        <v>8160.8603999999996</v>
      </c>
      <c r="F93" s="72">
        <f t="shared" si="11"/>
        <v>849.20889999999997</v>
      </c>
      <c r="G93" s="72">
        <f t="shared" si="11"/>
        <v>442.38440000000003</v>
      </c>
      <c r="H93" s="72">
        <f t="shared" si="11"/>
        <v>535.63570000000004</v>
      </c>
      <c r="I93" s="72">
        <f t="shared" si="11"/>
        <v>3395.8409999999999</v>
      </c>
      <c r="J93" s="72">
        <f t="shared" si="11"/>
        <v>10860.4247</v>
      </c>
      <c r="K93" s="72">
        <f t="shared" si="11"/>
        <v>3951.3703</v>
      </c>
    </row>
    <row r="94" spans="1:11" x14ac:dyDescent="0.25">
      <c r="A94" s="73">
        <f t="shared" si="9"/>
        <v>78000</v>
      </c>
      <c r="B94" s="74">
        <f t="shared" si="10"/>
        <v>0.11111111111111112</v>
      </c>
      <c r="C94" s="72">
        <f t="shared" si="11"/>
        <v>7727.4625999999998</v>
      </c>
      <c r="D94" s="72">
        <f t="shared" si="11"/>
        <v>14195.3338</v>
      </c>
      <c r="E94" s="72">
        <f t="shared" si="11"/>
        <v>8244.0401999999995</v>
      </c>
      <c r="F94" s="72">
        <f t="shared" si="11"/>
        <v>857.86450000000002</v>
      </c>
      <c r="G94" s="72">
        <f t="shared" si="11"/>
        <v>446.89339999999999</v>
      </c>
      <c r="H94" s="72">
        <f t="shared" si="11"/>
        <v>541.09519999999998</v>
      </c>
      <c r="I94" s="72">
        <f t="shared" si="11"/>
        <v>3430.4531999999999</v>
      </c>
      <c r="J94" s="72">
        <f t="shared" si="11"/>
        <v>10971.1199</v>
      </c>
      <c r="K94" s="72">
        <f t="shared" si="11"/>
        <v>3991.6448</v>
      </c>
    </row>
    <row r="95" spans="1:11" x14ac:dyDescent="0.25">
      <c r="A95" s="73">
        <f t="shared" si="9"/>
        <v>79000</v>
      </c>
      <c r="B95" s="74">
        <f t="shared" si="10"/>
        <v>0.11111111111111112</v>
      </c>
      <c r="C95" s="72">
        <f t="shared" si="11"/>
        <v>7805.4303</v>
      </c>
      <c r="D95" s="72">
        <f t="shared" si="11"/>
        <v>14338.560299999999</v>
      </c>
      <c r="E95" s="72">
        <f t="shared" si="11"/>
        <v>8327.2199999999993</v>
      </c>
      <c r="F95" s="72">
        <f t="shared" si="11"/>
        <v>866.52009999999996</v>
      </c>
      <c r="G95" s="72">
        <f t="shared" si="11"/>
        <v>451.4024</v>
      </c>
      <c r="H95" s="72">
        <f t="shared" si="11"/>
        <v>546.55470000000003</v>
      </c>
      <c r="I95" s="72">
        <f t="shared" si="11"/>
        <v>3465.0654</v>
      </c>
      <c r="J95" s="72">
        <f t="shared" si="11"/>
        <v>11081.815000000001</v>
      </c>
      <c r="K95" s="72">
        <f t="shared" si="11"/>
        <v>4031.9191999999998</v>
      </c>
    </row>
    <row r="96" spans="1:11" x14ac:dyDescent="0.25">
      <c r="A96" s="73">
        <f t="shared" si="9"/>
        <v>80000</v>
      </c>
      <c r="B96" s="74">
        <f t="shared" si="10"/>
        <v>0.11111111111111112</v>
      </c>
      <c r="C96" s="72">
        <f t="shared" si="11"/>
        <v>7883.3978999999999</v>
      </c>
      <c r="D96" s="72">
        <f t="shared" si="11"/>
        <v>14481.7868</v>
      </c>
      <c r="E96" s="72">
        <f t="shared" si="11"/>
        <v>8410.3997999999992</v>
      </c>
      <c r="F96" s="72">
        <f t="shared" si="11"/>
        <v>875.17570000000001</v>
      </c>
      <c r="G96" s="72">
        <f t="shared" si="11"/>
        <v>455.91140000000001</v>
      </c>
      <c r="H96" s="72">
        <f t="shared" si="11"/>
        <v>552.01419999999996</v>
      </c>
      <c r="I96" s="72">
        <f t="shared" si="11"/>
        <v>3499.6776</v>
      </c>
      <c r="J96" s="72">
        <f t="shared" si="11"/>
        <v>11192.510200000001</v>
      </c>
      <c r="K96" s="72">
        <f t="shared" si="11"/>
        <v>4072.1936999999998</v>
      </c>
    </row>
    <row r="97" spans="1:11" x14ac:dyDescent="0.25">
      <c r="A97" s="73">
        <f t="shared" si="9"/>
        <v>81000</v>
      </c>
      <c r="B97" s="74">
        <f t="shared" si="10"/>
        <v>0.11111111111111112</v>
      </c>
      <c r="C97" s="72">
        <f t="shared" si="11"/>
        <v>7961.3656000000001</v>
      </c>
      <c r="D97" s="72">
        <f t="shared" si="11"/>
        <v>14625.013199999999</v>
      </c>
      <c r="E97" s="72">
        <f t="shared" si="11"/>
        <v>8493.5794999999998</v>
      </c>
      <c r="F97" s="72">
        <f t="shared" si="11"/>
        <v>883.83130000000006</v>
      </c>
      <c r="G97" s="72">
        <f t="shared" si="11"/>
        <v>460.42039999999997</v>
      </c>
      <c r="H97" s="72">
        <f t="shared" si="11"/>
        <v>557.47370000000001</v>
      </c>
      <c r="I97" s="72">
        <f t="shared" si="11"/>
        <v>3534.2898</v>
      </c>
      <c r="J97" s="72">
        <f t="shared" si="11"/>
        <v>11303.2053</v>
      </c>
      <c r="K97" s="72">
        <f t="shared" si="11"/>
        <v>4112.4681</v>
      </c>
    </row>
    <row r="98" spans="1:11" x14ac:dyDescent="0.25">
      <c r="A98" s="73">
        <f t="shared" si="9"/>
        <v>82000</v>
      </c>
      <c r="B98" s="74">
        <f t="shared" si="10"/>
        <v>0.11111111111111112</v>
      </c>
      <c r="C98" s="72">
        <f t="shared" si="11"/>
        <v>8039.3333000000002</v>
      </c>
      <c r="D98" s="72">
        <f t="shared" si="11"/>
        <v>14768.2397</v>
      </c>
      <c r="E98" s="72">
        <f t="shared" si="11"/>
        <v>8576.7592999999997</v>
      </c>
      <c r="F98" s="72">
        <f t="shared" si="11"/>
        <v>892.48689999999999</v>
      </c>
      <c r="G98" s="72">
        <f t="shared" si="11"/>
        <v>464.92939999999999</v>
      </c>
      <c r="H98" s="72">
        <f t="shared" si="11"/>
        <v>562.93320000000006</v>
      </c>
      <c r="I98" s="72">
        <f t="shared" si="11"/>
        <v>3568.902</v>
      </c>
      <c r="J98" s="72">
        <f t="shared" si="11"/>
        <v>11413.9005</v>
      </c>
      <c r="K98" s="72">
        <f t="shared" si="11"/>
        <v>4152.7425999999996</v>
      </c>
    </row>
    <row r="99" spans="1:11" x14ac:dyDescent="0.25">
      <c r="A99" s="73">
        <f t="shared" si="9"/>
        <v>83000</v>
      </c>
      <c r="B99" s="74">
        <f t="shared" si="10"/>
        <v>0.11111111111111112</v>
      </c>
      <c r="C99" s="72">
        <f t="shared" ref="C99:K114" si="12">LinInterp(C$216,C$17)</f>
        <v>8117.3010000000004</v>
      </c>
      <c r="D99" s="72">
        <f t="shared" si="12"/>
        <v>14911.466200000001</v>
      </c>
      <c r="E99" s="72">
        <f t="shared" si="12"/>
        <v>8659.9390999999996</v>
      </c>
      <c r="F99" s="72">
        <f t="shared" si="12"/>
        <v>901.14239999999995</v>
      </c>
      <c r="G99" s="72">
        <f t="shared" si="12"/>
        <v>469.43849999999998</v>
      </c>
      <c r="H99" s="72">
        <f t="shared" si="12"/>
        <v>568.39260000000002</v>
      </c>
      <c r="I99" s="72">
        <f t="shared" si="12"/>
        <v>3603.5142000000001</v>
      </c>
      <c r="J99" s="72">
        <f t="shared" si="12"/>
        <v>11524.595600000001</v>
      </c>
      <c r="K99" s="72">
        <f t="shared" si="12"/>
        <v>4193.0169999999998</v>
      </c>
    </row>
    <row r="100" spans="1:11" x14ac:dyDescent="0.25">
      <c r="A100" s="73">
        <f t="shared" si="9"/>
        <v>84000</v>
      </c>
      <c r="B100" s="74">
        <f t="shared" si="10"/>
        <v>0.11111111111111112</v>
      </c>
      <c r="C100" s="72">
        <f t="shared" si="12"/>
        <v>8195.2685999999994</v>
      </c>
      <c r="D100" s="72">
        <f t="shared" si="12"/>
        <v>15054.6926</v>
      </c>
      <c r="E100" s="72">
        <f t="shared" si="12"/>
        <v>8743.1188999999995</v>
      </c>
      <c r="F100" s="72">
        <f t="shared" si="12"/>
        <v>909.798</v>
      </c>
      <c r="G100" s="72">
        <f t="shared" si="12"/>
        <v>473.94749999999999</v>
      </c>
      <c r="H100" s="72">
        <f t="shared" si="12"/>
        <v>573.85209999999995</v>
      </c>
      <c r="I100" s="72">
        <f t="shared" si="12"/>
        <v>3638.1264000000001</v>
      </c>
      <c r="J100" s="72">
        <f t="shared" si="12"/>
        <v>11635.290800000001</v>
      </c>
      <c r="K100" s="72">
        <f t="shared" si="12"/>
        <v>4233.2914000000001</v>
      </c>
    </row>
    <row r="101" spans="1:11" x14ac:dyDescent="0.25">
      <c r="A101" s="73">
        <f t="shared" si="9"/>
        <v>85000</v>
      </c>
      <c r="B101" s="74">
        <f t="shared" si="10"/>
        <v>0.11111111111111112</v>
      </c>
      <c r="C101" s="72">
        <f t="shared" si="12"/>
        <v>8273.2363000000005</v>
      </c>
      <c r="D101" s="72">
        <f t="shared" si="12"/>
        <v>15197.919099999999</v>
      </c>
      <c r="E101" s="72">
        <f t="shared" si="12"/>
        <v>8826.2986000000001</v>
      </c>
      <c r="F101" s="72">
        <f t="shared" si="12"/>
        <v>918.45360000000005</v>
      </c>
      <c r="G101" s="72">
        <f t="shared" si="12"/>
        <v>478.45650000000001</v>
      </c>
      <c r="H101" s="72">
        <f t="shared" si="12"/>
        <v>579.3116</v>
      </c>
      <c r="I101" s="72">
        <f t="shared" si="12"/>
        <v>3672.7386000000001</v>
      </c>
      <c r="J101" s="72">
        <f t="shared" si="12"/>
        <v>11745.9859</v>
      </c>
      <c r="K101" s="72">
        <f t="shared" si="12"/>
        <v>4273.5658999999996</v>
      </c>
    </row>
    <row r="102" spans="1:11" x14ac:dyDescent="0.25">
      <c r="A102" s="73">
        <f t="shared" si="9"/>
        <v>86000</v>
      </c>
      <c r="B102" s="74">
        <f t="shared" si="10"/>
        <v>0.11111111111111112</v>
      </c>
      <c r="C102" s="72">
        <f t="shared" si="12"/>
        <v>8351.2039999999997</v>
      </c>
      <c r="D102" s="72">
        <f t="shared" si="12"/>
        <v>15341.145500000001</v>
      </c>
      <c r="E102" s="72">
        <f t="shared" si="12"/>
        <v>8909.4784</v>
      </c>
      <c r="F102" s="72">
        <f t="shared" si="12"/>
        <v>927.10919999999999</v>
      </c>
      <c r="G102" s="72">
        <f t="shared" si="12"/>
        <v>482.96550000000002</v>
      </c>
      <c r="H102" s="72">
        <f t="shared" si="12"/>
        <v>584.77110000000005</v>
      </c>
      <c r="I102" s="72">
        <f t="shared" si="12"/>
        <v>3707.3508000000002</v>
      </c>
      <c r="J102" s="72">
        <f t="shared" si="12"/>
        <v>11856.6811</v>
      </c>
      <c r="K102" s="72">
        <f t="shared" si="12"/>
        <v>4313.8402999999998</v>
      </c>
    </row>
    <row r="103" spans="1:11" x14ac:dyDescent="0.25">
      <c r="A103" s="73">
        <f t="shared" si="9"/>
        <v>87000</v>
      </c>
      <c r="B103" s="74">
        <f t="shared" si="10"/>
        <v>0.11111111111111112</v>
      </c>
      <c r="C103" s="72">
        <f t="shared" si="12"/>
        <v>8429.1715999999997</v>
      </c>
      <c r="D103" s="72">
        <f t="shared" si="12"/>
        <v>15484.371999999999</v>
      </c>
      <c r="E103" s="72">
        <f t="shared" si="12"/>
        <v>8992.6581999999999</v>
      </c>
      <c r="F103" s="72">
        <f t="shared" si="12"/>
        <v>935.76480000000004</v>
      </c>
      <c r="G103" s="72">
        <f t="shared" si="12"/>
        <v>487.47449999999998</v>
      </c>
      <c r="H103" s="72">
        <f t="shared" si="12"/>
        <v>590.23059999999998</v>
      </c>
      <c r="I103" s="72">
        <f t="shared" si="12"/>
        <v>3741.9630000000002</v>
      </c>
      <c r="J103" s="72">
        <f t="shared" si="12"/>
        <v>11967.3763</v>
      </c>
      <c r="K103" s="72">
        <f t="shared" si="12"/>
        <v>4354.1148000000003</v>
      </c>
    </row>
    <row r="104" spans="1:11" x14ac:dyDescent="0.25">
      <c r="A104" s="73">
        <f t="shared" si="9"/>
        <v>88000</v>
      </c>
      <c r="B104" s="74">
        <f t="shared" si="10"/>
        <v>0.11111111111111112</v>
      </c>
      <c r="C104" s="72">
        <f t="shared" si="12"/>
        <v>8507.1393000000007</v>
      </c>
      <c r="D104" s="72">
        <f t="shared" si="12"/>
        <v>15627.5985</v>
      </c>
      <c r="E104" s="72">
        <f t="shared" si="12"/>
        <v>9075.8379999999997</v>
      </c>
      <c r="F104" s="72">
        <f t="shared" si="12"/>
        <v>944.42039999999997</v>
      </c>
      <c r="G104" s="72">
        <f t="shared" si="12"/>
        <v>491.98349999999999</v>
      </c>
      <c r="H104" s="72">
        <f t="shared" si="12"/>
        <v>595.69000000000005</v>
      </c>
      <c r="I104" s="72">
        <f t="shared" si="12"/>
        <v>3776.5752000000002</v>
      </c>
      <c r="J104" s="72">
        <f t="shared" si="12"/>
        <v>12078.071400000001</v>
      </c>
      <c r="K104" s="72">
        <f t="shared" si="12"/>
        <v>4394.3891999999996</v>
      </c>
    </row>
    <row r="105" spans="1:11" x14ac:dyDescent="0.25">
      <c r="A105" s="73">
        <f t="shared" si="9"/>
        <v>89000</v>
      </c>
      <c r="B105" s="74">
        <f t="shared" si="10"/>
        <v>0.11111111111111112</v>
      </c>
      <c r="C105" s="72">
        <f t="shared" si="12"/>
        <v>8585.107</v>
      </c>
      <c r="D105" s="72">
        <f t="shared" si="12"/>
        <v>15770.8249</v>
      </c>
      <c r="E105" s="72">
        <f t="shared" si="12"/>
        <v>9159.0177999999996</v>
      </c>
      <c r="F105" s="72">
        <f t="shared" si="12"/>
        <v>953.07590000000005</v>
      </c>
      <c r="G105" s="72">
        <f t="shared" si="12"/>
        <v>496.49250000000001</v>
      </c>
      <c r="H105" s="72">
        <f t="shared" si="12"/>
        <v>601.14949999999999</v>
      </c>
      <c r="I105" s="72">
        <f t="shared" si="12"/>
        <v>3811.1873000000001</v>
      </c>
      <c r="J105" s="72">
        <f t="shared" si="12"/>
        <v>12188.766600000001</v>
      </c>
      <c r="K105" s="72">
        <f t="shared" si="12"/>
        <v>4434.6637000000001</v>
      </c>
    </row>
    <row r="106" spans="1:11" x14ac:dyDescent="0.25">
      <c r="A106" s="73">
        <f t="shared" si="9"/>
        <v>90000</v>
      </c>
      <c r="B106" s="74">
        <f t="shared" si="10"/>
        <v>0.11111111111111112</v>
      </c>
      <c r="C106" s="72">
        <f t="shared" si="12"/>
        <v>8663.0746999999992</v>
      </c>
      <c r="D106" s="72">
        <f t="shared" si="12"/>
        <v>15914.0514</v>
      </c>
      <c r="E106" s="72">
        <f t="shared" si="12"/>
        <v>9242.1975000000002</v>
      </c>
      <c r="F106" s="72">
        <f t="shared" si="12"/>
        <v>961.73149999999998</v>
      </c>
      <c r="G106" s="72">
        <f t="shared" si="12"/>
        <v>501.0016</v>
      </c>
      <c r="H106" s="72">
        <f t="shared" si="12"/>
        <v>606.60900000000004</v>
      </c>
      <c r="I106" s="72">
        <f t="shared" si="12"/>
        <v>3845.7995000000001</v>
      </c>
      <c r="J106" s="72">
        <f t="shared" si="12"/>
        <v>12299.4617</v>
      </c>
      <c r="K106" s="72">
        <f t="shared" si="12"/>
        <v>4474.9381000000003</v>
      </c>
    </row>
    <row r="107" spans="1:11" x14ac:dyDescent="0.25">
      <c r="A107" s="73">
        <f t="shared" si="9"/>
        <v>91000</v>
      </c>
      <c r="B107" s="74">
        <f t="shared" si="10"/>
        <v>0.11111111111111112</v>
      </c>
      <c r="C107" s="72">
        <f t="shared" si="12"/>
        <v>8741.0422999999992</v>
      </c>
      <c r="D107" s="72">
        <f t="shared" si="12"/>
        <v>16057.277899999999</v>
      </c>
      <c r="E107" s="72">
        <f t="shared" si="12"/>
        <v>9325.3773000000001</v>
      </c>
      <c r="F107" s="72">
        <f t="shared" si="12"/>
        <v>970.38710000000003</v>
      </c>
      <c r="G107" s="72">
        <f t="shared" si="12"/>
        <v>505.51060000000001</v>
      </c>
      <c r="H107" s="72">
        <f t="shared" si="12"/>
        <v>612.06849999999997</v>
      </c>
      <c r="I107" s="72">
        <f t="shared" si="12"/>
        <v>3880.4117000000001</v>
      </c>
      <c r="J107" s="72">
        <f t="shared" si="12"/>
        <v>12410.1569</v>
      </c>
      <c r="K107" s="72">
        <f t="shared" si="12"/>
        <v>4515.2124999999996</v>
      </c>
    </row>
    <row r="108" spans="1:11" x14ac:dyDescent="0.25">
      <c r="A108" s="73">
        <f t="shared" si="9"/>
        <v>92000</v>
      </c>
      <c r="B108" s="74">
        <f t="shared" si="10"/>
        <v>0.11111111111111112</v>
      </c>
      <c r="C108" s="72">
        <f t="shared" si="12"/>
        <v>8819.01</v>
      </c>
      <c r="D108" s="72">
        <f t="shared" si="12"/>
        <v>16200.504300000001</v>
      </c>
      <c r="E108" s="72">
        <f t="shared" si="12"/>
        <v>9408.5571</v>
      </c>
      <c r="F108" s="72">
        <f t="shared" si="12"/>
        <v>979.04269999999997</v>
      </c>
      <c r="G108" s="72">
        <f t="shared" si="12"/>
        <v>510.01960000000003</v>
      </c>
      <c r="H108" s="72">
        <f t="shared" si="12"/>
        <v>617.52800000000002</v>
      </c>
      <c r="I108" s="72">
        <f t="shared" si="12"/>
        <v>3915.0239000000001</v>
      </c>
      <c r="J108" s="72">
        <f t="shared" si="12"/>
        <v>12520.852000000001</v>
      </c>
      <c r="K108" s="72">
        <f t="shared" si="12"/>
        <v>4555.4870000000001</v>
      </c>
    </row>
    <row r="109" spans="1:11" x14ac:dyDescent="0.25">
      <c r="A109" s="73">
        <f t="shared" si="9"/>
        <v>93000</v>
      </c>
      <c r="B109" s="74">
        <f t="shared" si="10"/>
        <v>0.11111111111111112</v>
      </c>
      <c r="C109" s="72">
        <f t="shared" si="12"/>
        <v>8896.9776999999995</v>
      </c>
      <c r="D109" s="72">
        <f t="shared" si="12"/>
        <v>16343.730799999999</v>
      </c>
      <c r="E109" s="72">
        <f t="shared" si="12"/>
        <v>9491.7368999999999</v>
      </c>
      <c r="F109" s="72">
        <f t="shared" si="12"/>
        <v>987.69830000000002</v>
      </c>
      <c r="G109" s="72">
        <f t="shared" si="12"/>
        <v>514.52859999999998</v>
      </c>
      <c r="H109" s="72">
        <f t="shared" si="12"/>
        <v>622.98739999999998</v>
      </c>
      <c r="I109" s="72">
        <f t="shared" si="12"/>
        <v>3949.6361000000002</v>
      </c>
      <c r="J109" s="72">
        <f t="shared" si="12"/>
        <v>12631.547200000001</v>
      </c>
      <c r="K109" s="72">
        <f t="shared" si="12"/>
        <v>4595.7614000000003</v>
      </c>
    </row>
    <row r="110" spans="1:11" x14ac:dyDescent="0.25">
      <c r="A110" s="73">
        <f t="shared" si="9"/>
        <v>94000</v>
      </c>
      <c r="B110" s="74">
        <f t="shared" si="10"/>
        <v>0.11111111111111112</v>
      </c>
      <c r="C110" s="72">
        <f t="shared" si="12"/>
        <v>8974.9452999999994</v>
      </c>
      <c r="D110" s="72">
        <f t="shared" si="12"/>
        <v>16486.957200000001</v>
      </c>
      <c r="E110" s="72">
        <f t="shared" si="12"/>
        <v>9574.9166000000005</v>
      </c>
      <c r="F110" s="72">
        <f t="shared" si="12"/>
        <v>996.35389999999995</v>
      </c>
      <c r="G110" s="72">
        <f t="shared" si="12"/>
        <v>519.0376</v>
      </c>
      <c r="H110" s="72">
        <f t="shared" si="12"/>
        <v>628.44690000000003</v>
      </c>
      <c r="I110" s="72">
        <f t="shared" si="12"/>
        <v>3984.2483000000002</v>
      </c>
      <c r="J110" s="72">
        <f t="shared" si="12"/>
        <v>12742.2423</v>
      </c>
      <c r="K110" s="72">
        <f t="shared" si="12"/>
        <v>4636.0358999999999</v>
      </c>
    </row>
    <row r="111" spans="1:11" x14ac:dyDescent="0.25">
      <c r="A111" s="73">
        <f t="shared" si="9"/>
        <v>95000</v>
      </c>
      <c r="B111" s="74">
        <f t="shared" si="10"/>
        <v>0.11111111111111112</v>
      </c>
      <c r="C111" s="72">
        <f t="shared" si="12"/>
        <v>9052.9130000000005</v>
      </c>
      <c r="D111" s="72">
        <f t="shared" si="12"/>
        <v>16630.183700000001</v>
      </c>
      <c r="E111" s="72">
        <f t="shared" si="12"/>
        <v>9658.0964000000004</v>
      </c>
      <c r="F111" s="72">
        <f t="shared" si="12"/>
        <v>1005.0094</v>
      </c>
      <c r="G111" s="72">
        <f t="shared" si="12"/>
        <v>523.54660000000001</v>
      </c>
      <c r="H111" s="72">
        <f t="shared" si="12"/>
        <v>633.90639999999996</v>
      </c>
      <c r="I111" s="72">
        <f t="shared" si="12"/>
        <v>4018.8604999999998</v>
      </c>
      <c r="J111" s="72">
        <f t="shared" si="12"/>
        <v>12852.9375</v>
      </c>
      <c r="K111" s="72">
        <f t="shared" si="12"/>
        <v>4676.3103000000001</v>
      </c>
    </row>
    <row r="112" spans="1:11" x14ac:dyDescent="0.25">
      <c r="A112" s="73">
        <f t="shared" si="9"/>
        <v>96000</v>
      </c>
      <c r="B112" s="74">
        <f t="shared" si="10"/>
        <v>0.11111111111111112</v>
      </c>
      <c r="C112" s="72">
        <f t="shared" si="12"/>
        <v>9130.8806999999997</v>
      </c>
      <c r="D112" s="72">
        <f t="shared" si="12"/>
        <v>16773.410199999998</v>
      </c>
      <c r="E112" s="72">
        <f t="shared" si="12"/>
        <v>9741.2762000000002</v>
      </c>
      <c r="F112" s="72">
        <f t="shared" si="12"/>
        <v>1013.665</v>
      </c>
      <c r="G112" s="72">
        <f t="shared" si="12"/>
        <v>528.05560000000003</v>
      </c>
      <c r="H112" s="72">
        <f t="shared" si="12"/>
        <v>639.36590000000001</v>
      </c>
      <c r="I112" s="72">
        <f t="shared" si="12"/>
        <v>4053.4726999999998</v>
      </c>
      <c r="J112" s="72">
        <f t="shared" si="12"/>
        <v>12963.6327</v>
      </c>
      <c r="K112" s="72">
        <f t="shared" si="12"/>
        <v>4716.5847999999996</v>
      </c>
    </row>
    <row r="113" spans="1:11" x14ac:dyDescent="0.25">
      <c r="A113" s="73">
        <f t="shared" si="9"/>
        <v>97000</v>
      </c>
      <c r="B113" s="74">
        <f t="shared" si="10"/>
        <v>0.11111111111111112</v>
      </c>
      <c r="C113" s="72">
        <f t="shared" si="12"/>
        <v>9208.8484000000008</v>
      </c>
      <c r="D113" s="72">
        <f t="shared" si="12"/>
        <v>16916.636600000002</v>
      </c>
      <c r="E113" s="72">
        <f t="shared" si="12"/>
        <v>9824.4560000000001</v>
      </c>
      <c r="F113" s="72">
        <f t="shared" si="12"/>
        <v>1022.3206</v>
      </c>
      <c r="G113" s="72">
        <f t="shared" si="12"/>
        <v>532.56470000000002</v>
      </c>
      <c r="H113" s="72">
        <f t="shared" si="12"/>
        <v>644.82539999999995</v>
      </c>
      <c r="I113" s="72">
        <f t="shared" si="12"/>
        <v>4088.0848999999998</v>
      </c>
      <c r="J113" s="72">
        <f t="shared" si="12"/>
        <v>13074.327799999999</v>
      </c>
      <c r="K113" s="72">
        <f t="shared" si="12"/>
        <v>4756.8591999999999</v>
      </c>
    </row>
    <row r="114" spans="1:11" x14ac:dyDescent="0.25">
      <c r="A114" s="73">
        <f t="shared" si="9"/>
        <v>98000</v>
      </c>
      <c r="B114" s="74">
        <f t="shared" si="10"/>
        <v>0.11111111111111112</v>
      </c>
      <c r="C114" s="72">
        <f t="shared" si="12"/>
        <v>9286.8160000000007</v>
      </c>
      <c r="D114" s="72">
        <f t="shared" si="12"/>
        <v>17059.863099999999</v>
      </c>
      <c r="E114" s="72">
        <f t="shared" si="12"/>
        <v>9907.6358</v>
      </c>
      <c r="F114" s="72">
        <f t="shared" si="12"/>
        <v>1030.9762000000001</v>
      </c>
      <c r="G114" s="72">
        <f t="shared" si="12"/>
        <v>537.07370000000003</v>
      </c>
      <c r="H114" s="72">
        <f t="shared" si="12"/>
        <v>650.28480000000002</v>
      </c>
      <c r="I114" s="72">
        <f t="shared" si="12"/>
        <v>4122.6971000000003</v>
      </c>
      <c r="J114" s="72">
        <f t="shared" si="12"/>
        <v>13185.022999999999</v>
      </c>
      <c r="K114" s="72">
        <f t="shared" si="12"/>
        <v>4797.1336000000001</v>
      </c>
    </row>
    <row r="115" spans="1:11" x14ac:dyDescent="0.25">
      <c r="A115" s="73">
        <f t="shared" si="9"/>
        <v>99000</v>
      </c>
      <c r="B115" s="74">
        <f t="shared" si="10"/>
        <v>0.11111111111111112</v>
      </c>
      <c r="C115" s="72">
        <f t="shared" ref="C115:K130" si="13">LinInterp(C$216,C$17)</f>
        <v>9364.7837</v>
      </c>
      <c r="D115" s="72">
        <f t="shared" si="13"/>
        <v>17203.089599999999</v>
      </c>
      <c r="E115" s="72">
        <f t="shared" si="13"/>
        <v>9990.8155000000006</v>
      </c>
      <c r="F115" s="72">
        <f t="shared" si="13"/>
        <v>1039.6318000000001</v>
      </c>
      <c r="G115" s="72">
        <f t="shared" si="13"/>
        <v>541.58270000000005</v>
      </c>
      <c r="H115" s="72">
        <f t="shared" si="13"/>
        <v>655.74429999999995</v>
      </c>
      <c r="I115" s="72">
        <f t="shared" si="13"/>
        <v>4157.3092999999999</v>
      </c>
      <c r="J115" s="72">
        <f t="shared" si="13"/>
        <v>13295.7181</v>
      </c>
      <c r="K115" s="72">
        <f t="shared" si="13"/>
        <v>4837.4080999999996</v>
      </c>
    </row>
    <row r="116" spans="1:11" x14ac:dyDescent="0.25">
      <c r="A116" s="73">
        <f t="shared" si="9"/>
        <v>100000</v>
      </c>
      <c r="B116" s="74">
        <f t="shared" si="10"/>
        <v>0.11111111111111112</v>
      </c>
      <c r="C116" s="72">
        <f t="shared" si="13"/>
        <v>9442.7513999999992</v>
      </c>
      <c r="D116" s="72">
        <f t="shared" si="13"/>
        <v>17346.315999999999</v>
      </c>
      <c r="E116" s="72">
        <f t="shared" si="13"/>
        <v>10073.9953</v>
      </c>
      <c r="F116" s="72">
        <f t="shared" si="13"/>
        <v>1048.2873999999999</v>
      </c>
      <c r="G116" s="72">
        <f t="shared" si="13"/>
        <v>546.09169999999995</v>
      </c>
      <c r="H116" s="72">
        <f t="shared" si="13"/>
        <v>661.2038</v>
      </c>
      <c r="I116" s="72">
        <f t="shared" si="13"/>
        <v>4191.9215000000004</v>
      </c>
      <c r="J116" s="72">
        <f t="shared" si="13"/>
        <v>13406.4133</v>
      </c>
      <c r="K116" s="72">
        <f t="shared" si="13"/>
        <v>4877.6824999999999</v>
      </c>
    </row>
    <row r="117" spans="1:11" x14ac:dyDescent="0.25">
      <c r="A117" s="73">
        <f t="shared" si="9"/>
        <v>101000</v>
      </c>
      <c r="B117" s="74">
        <f t="shared" si="10"/>
        <v>0.11111111111111112</v>
      </c>
      <c r="C117" s="72">
        <f t="shared" si="13"/>
        <v>9520.7189999999991</v>
      </c>
      <c r="D117" s="72">
        <f t="shared" si="13"/>
        <v>17489.5425</v>
      </c>
      <c r="E117" s="72">
        <f t="shared" si="13"/>
        <v>10157.1751</v>
      </c>
      <c r="F117" s="72">
        <f t="shared" si="13"/>
        <v>1056.9429</v>
      </c>
      <c r="G117" s="72">
        <f t="shared" si="13"/>
        <v>550.60069999999996</v>
      </c>
      <c r="H117" s="72">
        <f t="shared" si="13"/>
        <v>666.66330000000005</v>
      </c>
      <c r="I117" s="72">
        <f t="shared" si="13"/>
        <v>4226.5337</v>
      </c>
      <c r="J117" s="72">
        <f t="shared" si="13"/>
        <v>13517.108399999999</v>
      </c>
      <c r="K117" s="72">
        <f t="shared" si="13"/>
        <v>4917.9570000000003</v>
      </c>
    </row>
    <row r="118" spans="1:11" x14ac:dyDescent="0.25">
      <c r="A118" s="73">
        <f t="shared" si="9"/>
        <v>102000</v>
      </c>
      <c r="B118" s="74">
        <f t="shared" si="10"/>
        <v>0.11111111111111112</v>
      </c>
      <c r="C118" s="72">
        <f t="shared" si="13"/>
        <v>9598.6867000000002</v>
      </c>
      <c r="D118" s="72">
        <f t="shared" si="13"/>
        <v>17632.768899999999</v>
      </c>
      <c r="E118" s="72">
        <f t="shared" si="13"/>
        <v>10240.3549</v>
      </c>
      <c r="F118" s="72">
        <f t="shared" si="13"/>
        <v>1065.5985000000001</v>
      </c>
      <c r="G118" s="72">
        <f t="shared" si="13"/>
        <v>555.10969999999998</v>
      </c>
      <c r="H118" s="72">
        <f t="shared" si="13"/>
        <v>672.12279999999998</v>
      </c>
      <c r="I118" s="72">
        <f t="shared" si="13"/>
        <v>4261.1459000000004</v>
      </c>
      <c r="J118" s="72">
        <f t="shared" si="13"/>
        <v>13627.803599999999</v>
      </c>
      <c r="K118" s="72">
        <f t="shared" si="13"/>
        <v>4958.2313999999997</v>
      </c>
    </row>
    <row r="119" spans="1:11" x14ac:dyDescent="0.25">
      <c r="A119" s="73">
        <f t="shared" si="9"/>
        <v>103000</v>
      </c>
      <c r="B119" s="74">
        <f t="shared" si="10"/>
        <v>0.11111111111111112</v>
      </c>
      <c r="C119" s="72">
        <f t="shared" si="13"/>
        <v>9676.6543999999994</v>
      </c>
      <c r="D119" s="72">
        <f t="shared" si="13"/>
        <v>17775.9954</v>
      </c>
      <c r="E119" s="72">
        <f t="shared" si="13"/>
        <v>10323.534600000001</v>
      </c>
      <c r="F119" s="72">
        <f t="shared" si="13"/>
        <v>1074.2541000000001</v>
      </c>
      <c r="G119" s="72">
        <f t="shared" si="13"/>
        <v>559.61869999999999</v>
      </c>
      <c r="H119" s="72">
        <f t="shared" si="13"/>
        <v>677.58230000000003</v>
      </c>
      <c r="I119" s="72">
        <f t="shared" si="13"/>
        <v>4295.7581</v>
      </c>
      <c r="J119" s="72">
        <f t="shared" si="13"/>
        <v>13738.4987</v>
      </c>
      <c r="K119" s="72">
        <f t="shared" si="13"/>
        <v>4998.5059000000001</v>
      </c>
    </row>
    <row r="120" spans="1:11" x14ac:dyDescent="0.25">
      <c r="A120" s="73">
        <f t="shared" si="9"/>
        <v>104000</v>
      </c>
      <c r="B120" s="74">
        <f t="shared" si="10"/>
        <v>0.11111111111111112</v>
      </c>
      <c r="C120" s="72">
        <f t="shared" si="13"/>
        <v>9754.6219999999994</v>
      </c>
      <c r="D120" s="72">
        <f t="shared" si="13"/>
        <v>17919.2219</v>
      </c>
      <c r="E120" s="72">
        <f t="shared" si="13"/>
        <v>10406.714400000001</v>
      </c>
      <c r="F120" s="72">
        <f t="shared" si="13"/>
        <v>1082.9096999999999</v>
      </c>
      <c r="G120" s="72">
        <f t="shared" si="13"/>
        <v>564.1277</v>
      </c>
      <c r="H120" s="72">
        <f t="shared" si="13"/>
        <v>683.04169999999999</v>
      </c>
      <c r="I120" s="72">
        <f t="shared" si="13"/>
        <v>4330.3702999999996</v>
      </c>
      <c r="J120" s="72">
        <f t="shared" si="13"/>
        <v>13849.1939</v>
      </c>
      <c r="K120" s="72">
        <f t="shared" si="13"/>
        <v>5038.7803000000004</v>
      </c>
    </row>
    <row r="121" spans="1:11" x14ac:dyDescent="0.25">
      <c r="A121" s="73">
        <f t="shared" si="9"/>
        <v>105000</v>
      </c>
      <c r="B121" s="74">
        <f t="shared" si="10"/>
        <v>0.11111111111111112</v>
      </c>
      <c r="C121" s="72">
        <f t="shared" si="13"/>
        <v>9832.5897000000004</v>
      </c>
      <c r="D121" s="72">
        <f t="shared" si="13"/>
        <v>18062.4483</v>
      </c>
      <c r="E121" s="72">
        <f t="shared" si="13"/>
        <v>10489.894200000001</v>
      </c>
      <c r="F121" s="72">
        <f t="shared" si="13"/>
        <v>1091.5653</v>
      </c>
      <c r="G121" s="72">
        <f t="shared" si="13"/>
        <v>568.63679999999999</v>
      </c>
      <c r="H121" s="72">
        <f t="shared" si="13"/>
        <v>688.50120000000004</v>
      </c>
      <c r="I121" s="72">
        <f t="shared" si="13"/>
        <v>4364.9825000000001</v>
      </c>
      <c r="J121" s="72">
        <f t="shared" si="13"/>
        <v>13959.888999999999</v>
      </c>
      <c r="K121" s="72">
        <f t="shared" si="13"/>
        <v>5079.0546999999997</v>
      </c>
    </row>
    <row r="122" spans="1:11" x14ac:dyDescent="0.25">
      <c r="A122" s="73">
        <f t="shared" si="9"/>
        <v>106000</v>
      </c>
      <c r="B122" s="74">
        <f t="shared" si="10"/>
        <v>0.11111111111111112</v>
      </c>
      <c r="C122" s="72">
        <f t="shared" si="13"/>
        <v>9910.5573999999997</v>
      </c>
      <c r="D122" s="72">
        <f t="shared" si="13"/>
        <v>18205.674800000001</v>
      </c>
      <c r="E122" s="72">
        <f t="shared" si="13"/>
        <v>10573.074000000001</v>
      </c>
      <c r="F122" s="72">
        <f t="shared" si="13"/>
        <v>1100.2209</v>
      </c>
      <c r="G122" s="72">
        <f t="shared" si="13"/>
        <v>573.14580000000001</v>
      </c>
      <c r="H122" s="72">
        <f t="shared" si="13"/>
        <v>693.96069999999997</v>
      </c>
      <c r="I122" s="72">
        <f t="shared" si="13"/>
        <v>4399.5946999999996</v>
      </c>
      <c r="J122" s="72">
        <f t="shared" si="13"/>
        <v>14070.584199999999</v>
      </c>
      <c r="K122" s="72">
        <f t="shared" si="13"/>
        <v>5119.3292000000001</v>
      </c>
    </row>
    <row r="123" spans="1:11" x14ac:dyDescent="0.25">
      <c r="A123" s="73">
        <f t="shared" si="9"/>
        <v>107000</v>
      </c>
      <c r="B123" s="74">
        <f t="shared" si="10"/>
        <v>0.11111111111111112</v>
      </c>
      <c r="C123" s="72">
        <f t="shared" si="13"/>
        <v>9988.5251000000007</v>
      </c>
      <c r="D123" s="72">
        <f t="shared" si="13"/>
        <v>18348.901300000001</v>
      </c>
      <c r="E123" s="72">
        <f t="shared" si="13"/>
        <v>10656.2538</v>
      </c>
      <c r="F123" s="72">
        <f t="shared" si="13"/>
        <v>1108.8764000000001</v>
      </c>
      <c r="G123" s="72">
        <f t="shared" si="13"/>
        <v>577.65480000000002</v>
      </c>
      <c r="H123" s="72">
        <f t="shared" si="13"/>
        <v>699.42020000000002</v>
      </c>
      <c r="I123" s="72">
        <f t="shared" si="13"/>
        <v>4434.2069000000001</v>
      </c>
      <c r="J123" s="72">
        <f t="shared" si="13"/>
        <v>14181.279399999999</v>
      </c>
      <c r="K123" s="72">
        <f t="shared" si="13"/>
        <v>5159.6036000000004</v>
      </c>
    </row>
    <row r="124" spans="1:11" x14ac:dyDescent="0.25">
      <c r="A124" s="73">
        <f t="shared" si="9"/>
        <v>108000</v>
      </c>
      <c r="B124" s="74">
        <f t="shared" si="10"/>
        <v>0.11111111111111112</v>
      </c>
      <c r="C124" s="72">
        <f t="shared" si="13"/>
        <v>10066.492700000001</v>
      </c>
      <c r="D124" s="72">
        <f t="shared" si="13"/>
        <v>18492.127700000001</v>
      </c>
      <c r="E124" s="72">
        <f t="shared" si="13"/>
        <v>10739.433499999999</v>
      </c>
      <c r="F124" s="72">
        <f t="shared" si="13"/>
        <v>1117.5319999999999</v>
      </c>
      <c r="G124" s="72">
        <f t="shared" si="13"/>
        <v>582.16380000000004</v>
      </c>
      <c r="H124" s="72">
        <f t="shared" si="13"/>
        <v>704.87969999999996</v>
      </c>
      <c r="I124" s="72">
        <f t="shared" si="13"/>
        <v>4468.8190999999997</v>
      </c>
      <c r="J124" s="72">
        <f t="shared" si="13"/>
        <v>14291.9745</v>
      </c>
      <c r="K124" s="72">
        <f t="shared" si="13"/>
        <v>5199.8780999999999</v>
      </c>
    </row>
    <row r="125" spans="1:11" x14ac:dyDescent="0.25">
      <c r="A125" s="73">
        <f t="shared" si="9"/>
        <v>109000</v>
      </c>
      <c r="B125" s="74">
        <f t="shared" si="10"/>
        <v>0.11111111111111112</v>
      </c>
      <c r="C125" s="72">
        <f t="shared" si="13"/>
        <v>10144.4604</v>
      </c>
      <c r="D125" s="72">
        <f t="shared" si="13"/>
        <v>18635.354200000002</v>
      </c>
      <c r="E125" s="72">
        <f t="shared" si="13"/>
        <v>10822.613300000001</v>
      </c>
      <c r="F125" s="72">
        <f t="shared" si="13"/>
        <v>1126.1876</v>
      </c>
      <c r="G125" s="72">
        <f t="shared" si="13"/>
        <v>586.67280000000005</v>
      </c>
      <c r="H125" s="72">
        <f t="shared" si="13"/>
        <v>710.33910000000003</v>
      </c>
      <c r="I125" s="72">
        <f t="shared" si="13"/>
        <v>4503.4313000000002</v>
      </c>
      <c r="J125" s="72">
        <f t="shared" si="13"/>
        <v>14402.6697</v>
      </c>
      <c r="K125" s="72">
        <f t="shared" si="13"/>
        <v>5240.1525000000001</v>
      </c>
    </row>
    <row r="126" spans="1:11" x14ac:dyDescent="0.25">
      <c r="A126" s="73">
        <f t="shared" si="9"/>
        <v>110000</v>
      </c>
      <c r="B126" s="74">
        <f t="shared" si="10"/>
        <v>0.11111111111111112</v>
      </c>
      <c r="C126" s="72">
        <f t="shared" si="13"/>
        <v>10222.428099999999</v>
      </c>
      <c r="D126" s="72">
        <f t="shared" si="13"/>
        <v>18778.580600000001</v>
      </c>
      <c r="E126" s="72">
        <f t="shared" si="13"/>
        <v>10905.793100000001</v>
      </c>
      <c r="F126" s="72">
        <f t="shared" si="13"/>
        <v>1134.8432</v>
      </c>
      <c r="G126" s="72">
        <f t="shared" si="13"/>
        <v>591.18179999999995</v>
      </c>
      <c r="H126" s="72">
        <f t="shared" si="13"/>
        <v>715.79859999999996</v>
      </c>
      <c r="I126" s="72">
        <f t="shared" si="13"/>
        <v>4538.0434999999998</v>
      </c>
      <c r="J126" s="72">
        <f t="shared" si="13"/>
        <v>14513.364799999999</v>
      </c>
      <c r="K126" s="72">
        <f t="shared" si="13"/>
        <v>5280.4269999999997</v>
      </c>
    </row>
    <row r="127" spans="1:11" x14ac:dyDescent="0.25">
      <c r="A127" s="73">
        <f t="shared" si="9"/>
        <v>111000</v>
      </c>
      <c r="B127" s="74">
        <f t="shared" si="10"/>
        <v>0.11111111111111112</v>
      </c>
      <c r="C127" s="72">
        <f t="shared" si="13"/>
        <v>10300.395699999999</v>
      </c>
      <c r="D127" s="72">
        <f t="shared" si="13"/>
        <v>18921.807100000002</v>
      </c>
      <c r="E127" s="72">
        <f t="shared" si="13"/>
        <v>10988.972900000001</v>
      </c>
      <c r="F127" s="72">
        <f t="shared" si="13"/>
        <v>1143.4988000000001</v>
      </c>
      <c r="G127" s="72">
        <f t="shared" si="13"/>
        <v>595.69079999999997</v>
      </c>
      <c r="H127" s="72">
        <f t="shared" si="13"/>
        <v>721.25810000000001</v>
      </c>
      <c r="I127" s="72">
        <f t="shared" si="13"/>
        <v>4572.6557000000003</v>
      </c>
      <c r="J127" s="72">
        <f t="shared" si="13"/>
        <v>14624.06</v>
      </c>
      <c r="K127" s="72">
        <f t="shared" si="13"/>
        <v>5320.7013999999999</v>
      </c>
    </row>
    <row r="128" spans="1:11" x14ac:dyDescent="0.25">
      <c r="A128" s="73">
        <f t="shared" si="9"/>
        <v>112000</v>
      </c>
      <c r="B128" s="74">
        <f t="shared" si="10"/>
        <v>0.11111111111111112</v>
      </c>
      <c r="C128" s="72">
        <f t="shared" si="13"/>
        <v>10378.3634</v>
      </c>
      <c r="D128" s="72">
        <f t="shared" si="13"/>
        <v>19065.033599999999</v>
      </c>
      <c r="E128" s="72">
        <f t="shared" si="13"/>
        <v>11072.152599999999</v>
      </c>
      <c r="F128" s="72">
        <f t="shared" si="13"/>
        <v>1152.1543999999999</v>
      </c>
      <c r="G128" s="72">
        <f t="shared" si="13"/>
        <v>600.19989999999996</v>
      </c>
      <c r="H128" s="72">
        <f t="shared" si="13"/>
        <v>726.71759999999995</v>
      </c>
      <c r="I128" s="72">
        <f t="shared" si="13"/>
        <v>4607.2678999999998</v>
      </c>
      <c r="J128" s="72">
        <f t="shared" si="13"/>
        <v>14734.7551</v>
      </c>
      <c r="K128" s="72">
        <f t="shared" si="13"/>
        <v>5360.9758000000002</v>
      </c>
    </row>
    <row r="129" spans="1:11" x14ac:dyDescent="0.25">
      <c r="A129" s="73">
        <f t="shared" si="9"/>
        <v>113000</v>
      </c>
      <c r="B129" s="74">
        <f t="shared" si="10"/>
        <v>0.11111111111111112</v>
      </c>
      <c r="C129" s="72">
        <f t="shared" si="13"/>
        <v>10456.331099999999</v>
      </c>
      <c r="D129" s="72">
        <f t="shared" si="13"/>
        <v>19208.259999999998</v>
      </c>
      <c r="E129" s="72">
        <f t="shared" si="13"/>
        <v>11155.332399999999</v>
      </c>
      <c r="F129" s="72">
        <f t="shared" si="13"/>
        <v>1160.8099</v>
      </c>
      <c r="G129" s="72">
        <f t="shared" si="13"/>
        <v>604.70889999999997</v>
      </c>
      <c r="H129" s="72">
        <f t="shared" si="13"/>
        <v>732.1771</v>
      </c>
      <c r="I129" s="72">
        <f t="shared" si="13"/>
        <v>4641.88</v>
      </c>
      <c r="J129" s="72">
        <f t="shared" si="13"/>
        <v>14845.4503</v>
      </c>
      <c r="K129" s="72">
        <f t="shared" si="13"/>
        <v>5401.2502999999997</v>
      </c>
    </row>
    <row r="130" spans="1:11" x14ac:dyDescent="0.25">
      <c r="A130" s="73">
        <f t="shared" si="9"/>
        <v>114000</v>
      </c>
      <c r="B130" s="74">
        <f t="shared" si="10"/>
        <v>0.11111111111111112</v>
      </c>
      <c r="C130" s="72">
        <f t="shared" si="13"/>
        <v>10534.2988</v>
      </c>
      <c r="D130" s="72">
        <f t="shared" si="13"/>
        <v>19351.486499999999</v>
      </c>
      <c r="E130" s="72">
        <f t="shared" si="13"/>
        <v>11238.512199999999</v>
      </c>
      <c r="F130" s="72">
        <f t="shared" si="13"/>
        <v>1169.4655</v>
      </c>
      <c r="G130" s="72">
        <f t="shared" si="13"/>
        <v>609.21789999999999</v>
      </c>
      <c r="H130" s="72">
        <f t="shared" si="13"/>
        <v>737.63649999999996</v>
      </c>
      <c r="I130" s="72">
        <f t="shared" si="13"/>
        <v>4676.4921999999997</v>
      </c>
      <c r="J130" s="72">
        <f t="shared" si="13"/>
        <v>14956.145399999999</v>
      </c>
      <c r="K130" s="72">
        <f t="shared" si="13"/>
        <v>5441.5246999999999</v>
      </c>
    </row>
    <row r="131" spans="1:11" x14ac:dyDescent="0.25">
      <c r="A131" s="73">
        <f t="shared" si="9"/>
        <v>115000</v>
      </c>
      <c r="B131" s="74">
        <f t="shared" si="10"/>
        <v>0.11111111111111112</v>
      </c>
      <c r="C131" s="72">
        <f t="shared" ref="C131:K146" si="14">LinInterp(C$216,C$17)</f>
        <v>10612.2664</v>
      </c>
      <c r="D131" s="72">
        <f t="shared" si="14"/>
        <v>19494.713</v>
      </c>
      <c r="E131" s="72">
        <f t="shared" si="14"/>
        <v>11321.691999999999</v>
      </c>
      <c r="F131" s="72">
        <f t="shared" si="14"/>
        <v>1178.1211000000001</v>
      </c>
      <c r="G131" s="72">
        <f t="shared" si="14"/>
        <v>613.7269</v>
      </c>
      <c r="H131" s="72">
        <f t="shared" si="14"/>
        <v>743.096</v>
      </c>
      <c r="I131" s="72">
        <f t="shared" si="14"/>
        <v>4711.1044000000002</v>
      </c>
      <c r="J131" s="72">
        <f t="shared" si="14"/>
        <v>15066.8406</v>
      </c>
      <c r="K131" s="72">
        <f t="shared" si="14"/>
        <v>5481.7992000000004</v>
      </c>
    </row>
    <row r="132" spans="1:11" x14ac:dyDescent="0.25">
      <c r="A132" s="73">
        <f t="shared" si="9"/>
        <v>116000</v>
      </c>
      <c r="B132" s="74">
        <f t="shared" si="10"/>
        <v>0.11111111111111112</v>
      </c>
      <c r="C132" s="72">
        <f t="shared" si="14"/>
        <v>10690.2341</v>
      </c>
      <c r="D132" s="72">
        <f t="shared" si="14"/>
        <v>19637.939399999999</v>
      </c>
      <c r="E132" s="72">
        <f t="shared" si="14"/>
        <v>11404.871800000001</v>
      </c>
      <c r="F132" s="72">
        <f t="shared" si="14"/>
        <v>1186.7766999999999</v>
      </c>
      <c r="G132" s="72">
        <f t="shared" si="14"/>
        <v>618.23590000000002</v>
      </c>
      <c r="H132" s="72">
        <f t="shared" si="14"/>
        <v>748.55550000000005</v>
      </c>
      <c r="I132" s="72">
        <f t="shared" si="14"/>
        <v>4745.7165999999997</v>
      </c>
      <c r="J132" s="72">
        <f t="shared" si="14"/>
        <v>15177.5358</v>
      </c>
      <c r="K132" s="72">
        <f t="shared" si="14"/>
        <v>5522.0735999999997</v>
      </c>
    </row>
    <row r="133" spans="1:11" x14ac:dyDescent="0.25">
      <c r="A133" s="73">
        <f t="shared" si="9"/>
        <v>117000</v>
      </c>
      <c r="B133" s="74">
        <f t="shared" si="10"/>
        <v>0.11111111111111112</v>
      </c>
      <c r="C133" s="72">
        <f t="shared" si="14"/>
        <v>10768.201800000001</v>
      </c>
      <c r="D133" s="72">
        <f t="shared" si="14"/>
        <v>19781.1659</v>
      </c>
      <c r="E133" s="72">
        <f t="shared" si="14"/>
        <v>11488.0515</v>
      </c>
      <c r="F133" s="72">
        <f t="shared" si="14"/>
        <v>1195.4322999999999</v>
      </c>
      <c r="G133" s="72">
        <f t="shared" si="14"/>
        <v>622.74490000000003</v>
      </c>
      <c r="H133" s="72">
        <f t="shared" si="14"/>
        <v>754.01499999999999</v>
      </c>
      <c r="I133" s="72">
        <f t="shared" si="14"/>
        <v>4780.3288000000002</v>
      </c>
      <c r="J133" s="72">
        <f t="shared" si="14"/>
        <v>15288.2309</v>
      </c>
      <c r="K133" s="72">
        <f t="shared" si="14"/>
        <v>5562.3481000000002</v>
      </c>
    </row>
    <row r="134" spans="1:11" x14ac:dyDescent="0.25">
      <c r="A134" s="73">
        <f t="shared" si="9"/>
        <v>118000</v>
      </c>
      <c r="B134" s="74">
        <f t="shared" si="10"/>
        <v>0.11111111111111112</v>
      </c>
      <c r="C134" s="72">
        <f t="shared" si="14"/>
        <v>10846.169400000001</v>
      </c>
      <c r="D134" s="72">
        <f t="shared" si="14"/>
        <v>19924.3923</v>
      </c>
      <c r="E134" s="72">
        <f t="shared" si="14"/>
        <v>11571.231299999999</v>
      </c>
      <c r="F134" s="72">
        <f t="shared" si="14"/>
        <v>1204.0879</v>
      </c>
      <c r="G134" s="72">
        <f t="shared" si="14"/>
        <v>627.25390000000004</v>
      </c>
      <c r="H134" s="72">
        <f t="shared" si="14"/>
        <v>759.47450000000003</v>
      </c>
      <c r="I134" s="72">
        <f t="shared" si="14"/>
        <v>4814.9409999999998</v>
      </c>
      <c r="J134" s="72">
        <f t="shared" si="14"/>
        <v>15398.926100000001</v>
      </c>
      <c r="K134" s="72">
        <f t="shared" si="14"/>
        <v>5602.6225000000004</v>
      </c>
    </row>
    <row r="135" spans="1:11" x14ac:dyDescent="0.25">
      <c r="A135" s="73">
        <f t="shared" si="9"/>
        <v>119000</v>
      </c>
      <c r="B135" s="74">
        <f t="shared" si="10"/>
        <v>0.11111111111111112</v>
      </c>
      <c r="C135" s="72">
        <f t="shared" si="14"/>
        <v>10924.1371</v>
      </c>
      <c r="D135" s="72">
        <f t="shared" si="14"/>
        <v>20067.6188</v>
      </c>
      <c r="E135" s="72">
        <f t="shared" si="14"/>
        <v>11654.411099999999</v>
      </c>
      <c r="F135" s="72">
        <f t="shared" si="14"/>
        <v>1212.7434000000001</v>
      </c>
      <c r="G135" s="72">
        <f t="shared" si="14"/>
        <v>631.76300000000003</v>
      </c>
      <c r="H135" s="72">
        <f t="shared" si="14"/>
        <v>764.93389999999999</v>
      </c>
      <c r="I135" s="72">
        <f t="shared" si="14"/>
        <v>4849.5532000000003</v>
      </c>
      <c r="J135" s="72">
        <f t="shared" si="14"/>
        <v>15509.6212</v>
      </c>
      <c r="K135" s="72">
        <f t="shared" si="14"/>
        <v>5642.8968999999997</v>
      </c>
    </row>
    <row r="136" spans="1:11" x14ac:dyDescent="0.25">
      <c r="A136" s="73">
        <f t="shared" si="9"/>
        <v>120000</v>
      </c>
      <c r="B136" s="74">
        <f t="shared" si="10"/>
        <v>0.11111111111111112</v>
      </c>
      <c r="C136" s="72">
        <f t="shared" si="14"/>
        <v>11002.104799999999</v>
      </c>
      <c r="D136" s="72">
        <f t="shared" si="14"/>
        <v>20210.845300000001</v>
      </c>
      <c r="E136" s="72">
        <f t="shared" si="14"/>
        <v>11737.590899999999</v>
      </c>
      <c r="F136" s="72">
        <f t="shared" si="14"/>
        <v>1221.3989999999999</v>
      </c>
      <c r="G136" s="72">
        <f t="shared" si="14"/>
        <v>636.27200000000005</v>
      </c>
      <c r="H136" s="72">
        <f t="shared" si="14"/>
        <v>770.39340000000004</v>
      </c>
      <c r="I136" s="72">
        <f t="shared" si="14"/>
        <v>4884.1653999999999</v>
      </c>
      <c r="J136" s="72">
        <f t="shared" si="14"/>
        <v>15620.3164</v>
      </c>
      <c r="K136" s="72">
        <f t="shared" si="14"/>
        <v>5683.1714000000002</v>
      </c>
    </row>
    <row r="137" spans="1:11" x14ac:dyDescent="0.25">
      <c r="A137" s="73">
        <f t="shared" si="9"/>
        <v>121000</v>
      </c>
      <c r="B137" s="74">
        <f t="shared" si="10"/>
        <v>0.11111111111111112</v>
      </c>
      <c r="C137" s="72">
        <f t="shared" si="14"/>
        <v>11080.0725</v>
      </c>
      <c r="D137" s="72">
        <f t="shared" si="14"/>
        <v>20354.0717</v>
      </c>
      <c r="E137" s="72">
        <f t="shared" si="14"/>
        <v>11820.7706</v>
      </c>
      <c r="F137" s="72">
        <f t="shared" si="14"/>
        <v>1230.0545999999999</v>
      </c>
      <c r="G137" s="72">
        <f t="shared" si="14"/>
        <v>640.78099999999995</v>
      </c>
      <c r="H137" s="72">
        <f t="shared" si="14"/>
        <v>775.85289999999998</v>
      </c>
      <c r="I137" s="72">
        <f t="shared" si="14"/>
        <v>4918.7776000000003</v>
      </c>
      <c r="J137" s="72">
        <f t="shared" si="14"/>
        <v>15731.011500000001</v>
      </c>
      <c r="K137" s="72">
        <f t="shared" si="14"/>
        <v>5723.4458000000004</v>
      </c>
    </row>
    <row r="138" spans="1:11" x14ac:dyDescent="0.25">
      <c r="A138" s="73">
        <f t="shared" si="9"/>
        <v>122000</v>
      </c>
      <c r="B138" s="74">
        <f t="shared" si="10"/>
        <v>0.11111111111111112</v>
      </c>
      <c r="C138" s="72">
        <f t="shared" si="14"/>
        <v>11158.0401</v>
      </c>
      <c r="D138" s="72">
        <f t="shared" si="14"/>
        <v>20497.298200000001</v>
      </c>
      <c r="E138" s="72">
        <f t="shared" si="14"/>
        <v>11903.9504</v>
      </c>
      <c r="F138" s="72">
        <f t="shared" si="14"/>
        <v>1238.7102</v>
      </c>
      <c r="G138" s="72">
        <f t="shared" si="14"/>
        <v>645.29</v>
      </c>
      <c r="H138" s="72">
        <f t="shared" si="14"/>
        <v>781.31240000000003</v>
      </c>
      <c r="I138" s="72">
        <f t="shared" si="14"/>
        <v>4953.3897999999999</v>
      </c>
      <c r="J138" s="72">
        <f t="shared" si="14"/>
        <v>15841.706700000001</v>
      </c>
      <c r="K138" s="72">
        <f t="shared" si="14"/>
        <v>5763.7203</v>
      </c>
    </row>
    <row r="139" spans="1:11" x14ac:dyDescent="0.25">
      <c r="A139" s="73">
        <f t="shared" si="9"/>
        <v>123000</v>
      </c>
      <c r="B139" s="74">
        <f t="shared" si="10"/>
        <v>0.11111111111111112</v>
      </c>
      <c r="C139" s="72">
        <f t="shared" si="14"/>
        <v>11236.007799999999</v>
      </c>
      <c r="D139" s="72">
        <f t="shared" si="14"/>
        <v>20640.524700000002</v>
      </c>
      <c r="E139" s="72">
        <f t="shared" si="14"/>
        <v>11987.1302</v>
      </c>
      <c r="F139" s="72">
        <f t="shared" si="14"/>
        <v>1247.3658</v>
      </c>
      <c r="G139" s="72">
        <f t="shared" si="14"/>
        <v>649.79899999999998</v>
      </c>
      <c r="H139" s="72">
        <f t="shared" si="14"/>
        <v>786.77189999999996</v>
      </c>
      <c r="I139" s="72">
        <f t="shared" si="14"/>
        <v>4988.0020000000004</v>
      </c>
      <c r="J139" s="72">
        <f t="shared" si="14"/>
        <v>15952.4018</v>
      </c>
      <c r="K139" s="72">
        <f t="shared" si="14"/>
        <v>5803.9947000000002</v>
      </c>
    </row>
    <row r="140" spans="1:11" x14ac:dyDescent="0.25">
      <c r="A140" s="73">
        <f t="shared" si="9"/>
        <v>124000</v>
      </c>
      <c r="B140" s="74">
        <f t="shared" si="10"/>
        <v>0.11111111111111112</v>
      </c>
      <c r="C140" s="72">
        <f t="shared" si="14"/>
        <v>11313.9755</v>
      </c>
      <c r="D140" s="72">
        <f t="shared" si="14"/>
        <v>20783.751100000001</v>
      </c>
      <c r="E140" s="72">
        <f t="shared" si="14"/>
        <v>12070.31</v>
      </c>
      <c r="F140" s="72">
        <f t="shared" si="14"/>
        <v>1256.0214000000001</v>
      </c>
      <c r="G140" s="72">
        <f t="shared" si="14"/>
        <v>654.30799999999999</v>
      </c>
      <c r="H140" s="72">
        <f t="shared" si="14"/>
        <v>792.23140000000001</v>
      </c>
      <c r="I140" s="72">
        <f t="shared" si="14"/>
        <v>5022.6142</v>
      </c>
      <c r="J140" s="72">
        <f t="shared" si="14"/>
        <v>16063.097</v>
      </c>
      <c r="K140" s="72">
        <f t="shared" si="14"/>
        <v>5844.2691999999997</v>
      </c>
    </row>
    <row r="141" spans="1:11" x14ac:dyDescent="0.25">
      <c r="A141" s="73">
        <f t="shared" si="9"/>
        <v>125000</v>
      </c>
      <c r="B141" s="74">
        <f t="shared" si="10"/>
        <v>0.11111111111111112</v>
      </c>
      <c r="C141" s="72">
        <f t="shared" si="14"/>
        <v>11391.9431</v>
      </c>
      <c r="D141" s="72">
        <f t="shared" si="14"/>
        <v>20926.977599999998</v>
      </c>
      <c r="E141" s="72">
        <f t="shared" si="14"/>
        <v>12153.489799999999</v>
      </c>
      <c r="F141" s="72">
        <f t="shared" si="14"/>
        <v>1264.6768999999999</v>
      </c>
      <c r="G141" s="72">
        <f t="shared" si="14"/>
        <v>658.81700000000001</v>
      </c>
      <c r="H141" s="72">
        <f t="shared" si="14"/>
        <v>797.69079999999997</v>
      </c>
      <c r="I141" s="72">
        <f t="shared" si="14"/>
        <v>5057.2263999999996</v>
      </c>
      <c r="J141" s="72">
        <f t="shared" si="14"/>
        <v>16173.7922</v>
      </c>
      <c r="K141" s="72">
        <f t="shared" si="14"/>
        <v>5884.5436</v>
      </c>
    </row>
    <row r="142" spans="1:11" x14ac:dyDescent="0.25">
      <c r="A142" s="73">
        <f t="shared" si="9"/>
        <v>126000</v>
      </c>
      <c r="B142" s="74">
        <f t="shared" si="10"/>
        <v>0.11111111111111112</v>
      </c>
      <c r="C142" s="72">
        <f t="shared" si="14"/>
        <v>11469.9108</v>
      </c>
      <c r="D142" s="72">
        <f t="shared" si="14"/>
        <v>21070.204099999999</v>
      </c>
      <c r="E142" s="72">
        <f t="shared" si="14"/>
        <v>12236.6695</v>
      </c>
      <c r="F142" s="72">
        <f t="shared" si="14"/>
        <v>1273.3325</v>
      </c>
      <c r="G142" s="72">
        <f t="shared" si="14"/>
        <v>663.3261</v>
      </c>
      <c r="H142" s="72">
        <f t="shared" si="14"/>
        <v>803.15030000000002</v>
      </c>
      <c r="I142" s="72">
        <f t="shared" si="14"/>
        <v>5091.8386</v>
      </c>
      <c r="J142" s="72">
        <f t="shared" si="14"/>
        <v>16284.487300000001</v>
      </c>
      <c r="K142" s="72">
        <f t="shared" si="14"/>
        <v>5924.8180000000002</v>
      </c>
    </row>
    <row r="143" spans="1:11" x14ac:dyDescent="0.25">
      <c r="A143" s="73">
        <f t="shared" si="9"/>
        <v>127000</v>
      </c>
      <c r="B143" s="74">
        <f t="shared" si="10"/>
        <v>0.11111111111111112</v>
      </c>
      <c r="C143" s="72">
        <f t="shared" si="14"/>
        <v>11547.878500000001</v>
      </c>
      <c r="D143" s="72">
        <f t="shared" si="14"/>
        <v>21213.430499999999</v>
      </c>
      <c r="E143" s="72">
        <f t="shared" si="14"/>
        <v>12319.8493</v>
      </c>
      <c r="F143" s="72">
        <f t="shared" si="14"/>
        <v>1281.9881</v>
      </c>
      <c r="G143" s="72">
        <f t="shared" si="14"/>
        <v>667.83510000000001</v>
      </c>
      <c r="H143" s="72">
        <f t="shared" si="14"/>
        <v>808.60979999999995</v>
      </c>
      <c r="I143" s="72">
        <f t="shared" si="14"/>
        <v>5126.4507999999996</v>
      </c>
      <c r="J143" s="72">
        <f t="shared" si="14"/>
        <v>16395.182499999999</v>
      </c>
      <c r="K143" s="72">
        <f t="shared" si="14"/>
        <v>5965.0924999999997</v>
      </c>
    </row>
    <row r="144" spans="1:11" x14ac:dyDescent="0.25">
      <c r="A144" s="73">
        <f t="shared" si="9"/>
        <v>128000</v>
      </c>
      <c r="B144" s="74">
        <f t="shared" si="10"/>
        <v>0.11111111111111112</v>
      </c>
      <c r="C144" s="72">
        <f t="shared" si="14"/>
        <v>11625.8462</v>
      </c>
      <c r="D144" s="72">
        <f t="shared" si="14"/>
        <v>21356.656999999999</v>
      </c>
      <c r="E144" s="72">
        <f t="shared" si="14"/>
        <v>12403.0291</v>
      </c>
      <c r="F144" s="72">
        <f t="shared" si="14"/>
        <v>1290.6437000000001</v>
      </c>
      <c r="G144" s="72">
        <f t="shared" si="14"/>
        <v>672.34410000000003</v>
      </c>
      <c r="H144" s="72">
        <f t="shared" si="14"/>
        <v>814.0693</v>
      </c>
      <c r="I144" s="72">
        <f t="shared" si="14"/>
        <v>5161.0630000000001</v>
      </c>
      <c r="J144" s="72">
        <f t="shared" si="14"/>
        <v>16505.8776</v>
      </c>
      <c r="K144" s="72">
        <f t="shared" si="14"/>
        <v>6005.3669</v>
      </c>
    </row>
    <row r="145" spans="1:11" x14ac:dyDescent="0.25">
      <c r="A145" s="73">
        <f t="shared" si="9"/>
        <v>129000</v>
      </c>
      <c r="B145" s="74">
        <f t="shared" si="10"/>
        <v>0.11111111111111112</v>
      </c>
      <c r="C145" s="72">
        <f t="shared" si="14"/>
        <v>11703.8138</v>
      </c>
      <c r="D145" s="72">
        <f t="shared" si="14"/>
        <v>21499.883399999999</v>
      </c>
      <c r="E145" s="72">
        <f t="shared" si="14"/>
        <v>12486.2089</v>
      </c>
      <c r="F145" s="72">
        <f t="shared" si="14"/>
        <v>1299.2992999999999</v>
      </c>
      <c r="G145" s="72">
        <f t="shared" si="14"/>
        <v>676.85310000000004</v>
      </c>
      <c r="H145" s="72">
        <f t="shared" si="14"/>
        <v>819.52880000000005</v>
      </c>
      <c r="I145" s="72">
        <f t="shared" si="14"/>
        <v>5195.6751999999997</v>
      </c>
      <c r="J145" s="72">
        <f t="shared" si="14"/>
        <v>16616.572800000002</v>
      </c>
      <c r="K145" s="72">
        <f t="shared" si="14"/>
        <v>6045.6414000000004</v>
      </c>
    </row>
    <row r="146" spans="1:11" x14ac:dyDescent="0.25">
      <c r="A146" s="73">
        <f t="shared" si="9"/>
        <v>130000</v>
      </c>
      <c r="B146" s="74">
        <f t="shared" si="10"/>
        <v>0.11111111111111112</v>
      </c>
      <c r="C146" s="72">
        <f t="shared" si="14"/>
        <v>11781.781499999999</v>
      </c>
      <c r="D146" s="72">
        <f t="shared" si="14"/>
        <v>21643.109899999999</v>
      </c>
      <c r="E146" s="72">
        <f t="shared" si="14"/>
        <v>12569.3886</v>
      </c>
      <c r="F146" s="72">
        <f t="shared" si="14"/>
        <v>1307.9549</v>
      </c>
      <c r="G146" s="72">
        <f t="shared" si="14"/>
        <v>681.36210000000005</v>
      </c>
      <c r="H146" s="72">
        <f t="shared" si="14"/>
        <v>824.98820000000001</v>
      </c>
      <c r="I146" s="72">
        <f t="shared" si="14"/>
        <v>5230.2874000000002</v>
      </c>
      <c r="J146" s="72">
        <f t="shared" si="14"/>
        <v>16727.267899999999</v>
      </c>
      <c r="K146" s="72">
        <f t="shared" si="14"/>
        <v>6085.9157999999998</v>
      </c>
    </row>
    <row r="147" spans="1:11" x14ac:dyDescent="0.25">
      <c r="A147" s="73">
        <f t="shared" ref="A147:A210" si="15">A146+1000</f>
        <v>131000</v>
      </c>
      <c r="B147" s="74">
        <f t="shared" ref="B147:B210" si="16">$B$17</f>
        <v>0.11111111111111112</v>
      </c>
      <c r="C147" s="72">
        <f t="shared" ref="C147:K162" si="17">LinInterp(C$216,C$17)</f>
        <v>11859.7492</v>
      </c>
      <c r="D147" s="72">
        <f t="shared" si="17"/>
        <v>21786.3364</v>
      </c>
      <c r="E147" s="72">
        <f t="shared" si="17"/>
        <v>12652.5684</v>
      </c>
      <c r="F147" s="72">
        <f t="shared" si="17"/>
        <v>1316.6104</v>
      </c>
      <c r="G147" s="72">
        <f t="shared" si="17"/>
        <v>685.87109999999996</v>
      </c>
      <c r="H147" s="72">
        <f t="shared" si="17"/>
        <v>830.44770000000005</v>
      </c>
      <c r="I147" s="72">
        <f t="shared" si="17"/>
        <v>5264.8995999999997</v>
      </c>
      <c r="J147" s="72">
        <f t="shared" si="17"/>
        <v>16837.963100000001</v>
      </c>
      <c r="K147" s="72">
        <f t="shared" si="17"/>
        <v>6126.1903000000002</v>
      </c>
    </row>
    <row r="148" spans="1:11" x14ac:dyDescent="0.25">
      <c r="A148" s="73">
        <f t="shared" si="15"/>
        <v>132000</v>
      </c>
      <c r="B148" s="74">
        <f t="shared" si="16"/>
        <v>0.11111111111111112</v>
      </c>
      <c r="C148" s="72">
        <f t="shared" si="17"/>
        <v>11937.7168</v>
      </c>
      <c r="D148" s="72">
        <f t="shared" si="17"/>
        <v>21929.5628</v>
      </c>
      <c r="E148" s="72">
        <f t="shared" si="17"/>
        <v>12735.7482</v>
      </c>
      <c r="F148" s="72">
        <f t="shared" si="17"/>
        <v>1325.2660000000001</v>
      </c>
      <c r="G148" s="72">
        <f t="shared" si="17"/>
        <v>690.38009999999997</v>
      </c>
      <c r="H148" s="72">
        <f t="shared" si="17"/>
        <v>835.90719999999999</v>
      </c>
      <c r="I148" s="72">
        <f t="shared" si="17"/>
        <v>5299.5118000000002</v>
      </c>
      <c r="J148" s="72">
        <f t="shared" si="17"/>
        <v>16948.658200000002</v>
      </c>
      <c r="K148" s="72">
        <f t="shared" si="17"/>
        <v>6166.4647000000004</v>
      </c>
    </row>
    <row r="149" spans="1:11" x14ac:dyDescent="0.25">
      <c r="A149" s="73">
        <f t="shared" si="15"/>
        <v>133000</v>
      </c>
      <c r="B149" s="74">
        <f t="shared" si="16"/>
        <v>0.11111111111111112</v>
      </c>
      <c r="C149" s="72">
        <f t="shared" si="17"/>
        <v>12015.684499999999</v>
      </c>
      <c r="D149" s="72">
        <f t="shared" si="17"/>
        <v>22072.7893</v>
      </c>
      <c r="E149" s="72">
        <f t="shared" si="17"/>
        <v>12818.928</v>
      </c>
      <c r="F149" s="72">
        <f t="shared" si="17"/>
        <v>1333.9215999999999</v>
      </c>
      <c r="G149" s="72">
        <f t="shared" si="17"/>
        <v>694.88919999999996</v>
      </c>
      <c r="H149" s="72">
        <f t="shared" si="17"/>
        <v>841.36670000000004</v>
      </c>
      <c r="I149" s="72">
        <f t="shared" si="17"/>
        <v>5334.1239999999998</v>
      </c>
      <c r="J149" s="72">
        <f t="shared" si="17"/>
        <v>17059.3534</v>
      </c>
      <c r="K149" s="72">
        <f t="shared" si="17"/>
        <v>6206.7390999999998</v>
      </c>
    </row>
    <row r="150" spans="1:11" x14ac:dyDescent="0.25">
      <c r="A150" s="73">
        <f t="shared" si="15"/>
        <v>134000</v>
      </c>
      <c r="B150" s="74">
        <f t="shared" si="16"/>
        <v>0.11111111111111112</v>
      </c>
      <c r="C150" s="72">
        <f t="shared" si="17"/>
        <v>12093.6522</v>
      </c>
      <c r="D150" s="72">
        <f t="shared" si="17"/>
        <v>22216.015800000001</v>
      </c>
      <c r="E150" s="72">
        <f t="shared" si="17"/>
        <v>12902.1078</v>
      </c>
      <c r="F150" s="72">
        <f t="shared" si="17"/>
        <v>1342.5771999999999</v>
      </c>
      <c r="G150" s="72">
        <f t="shared" si="17"/>
        <v>699.39819999999997</v>
      </c>
      <c r="H150" s="72">
        <f t="shared" si="17"/>
        <v>846.82619999999997</v>
      </c>
      <c r="I150" s="72">
        <f t="shared" si="17"/>
        <v>5368.7362000000003</v>
      </c>
      <c r="J150" s="72">
        <f t="shared" si="17"/>
        <v>17170.048599999998</v>
      </c>
      <c r="K150" s="72">
        <f t="shared" si="17"/>
        <v>6247.0136000000002</v>
      </c>
    </row>
    <row r="151" spans="1:11" x14ac:dyDescent="0.25">
      <c r="A151" s="73">
        <f t="shared" si="15"/>
        <v>135000</v>
      </c>
      <c r="B151" s="74">
        <f t="shared" si="16"/>
        <v>0.11111111111111112</v>
      </c>
      <c r="C151" s="72">
        <f t="shared" si="17"/>
        <v>12171.6199</v>
      </c>
      <c r="D151" s="72">
        <f t="shared" si="17"/>
        <v>22359.242200000001</v>
      </c>
      <c r="E151" s="72">
        <f t="shared" si="17"/>
        <v>12985.2875</v>
      </c>
      <c r="F151" s="72">
        <f t="shared" si="17"/>
        <v>1351.2328</v>
      </c>
      <c r="G151" s="72">
        <f t="shared" si="17"/>
        <v>703.90719999999999</v>
      </c>
      <c r="H151" s="72">
        <f t="shared" si="17"/>
        <v>852.28560000000004</v>
      </c>
      <c r="I151" s="72">
        <f t="shared" si="17"/>
        <v>5403.3483999999999</v>
      </c>
      <c r="J151" s="72">
        <f t="shared" si="17"/>
        <v>17280.743699999999</v>
      </c>
      <c r="K151" s="72">
        <f t="shared" si="17"/>
        <v>6287.2879999999996</v>
      </c>
    </row>
    <row r="152" spans="1:11" x14ac:dyDescent="0.25">
      <c r="A152" s="73">
        <f t="shared" si="15"/>
        <v>136000</v>
      </c>
      <c r="B152" s="74">
        <f t="shared" si="16"/>
        <v>0.11111111111111112</v>
      </c>
      <c r="C152" s="72">
        <f t="shared" si="17"/>
        <v>12249.5875</v>
      </c>
      <c r="D152" s="72">
        <f t="shared" si="17"/>
        <v>22502.468700000001</v>
      </c>
      <c r="E152" s="72">
        <f t="shared" si="17"/>
        <v>13068.4673</v>
      </c>
      <c r="F152" s="72">
        <f t="shared" si="17"/>
        <v>1359.8884</v>
      </c>
      <c r="G152" s="72">
        <f t="shared" si="17"/>
        <v>708.4162</v>
      </c>
      <c r="H152" s="72">
        <f t="shared" si="17"/>
        <v>857.74509999999998</v>
      </c>
      <c r="I152" s="72">
        <f t="shared" si="17"/>
        <v>5437.9606000000003</v>
      </c>
      <c r="J152" s="72">
        <f t="shared" si="17"/>
        <v>17391.438900000001</v>
      </c>
      <c r="K152" s="72">
        <f t="shared" si="17"/>
        <v>6327.5625</v>
      </c>
    </row>
    <row r="153" spans="1:11" x14ac:dyDescent="0.25">
      <c r="A153" s="73">
        <f t="shared" si="15"/>
        <v>137000</v>
      </c>
      <c r="B153" s="74">
        <f t="shared" si="16"/>
        <v>0.11111111111111112</v>
      </c>
      <c r="C153" s="72">
        <f t="shared" si="17"/>
        <v>12327.555200000001</v>
      </c>
      <c r="D153" s="72">
        <f t="shared" si="17"/>
        <v>22645.695100000001</v>
      </c>
      <c r="E153" s="72">
        <f t="shared" si="17"/>
        <v>13151.6471</v>
      </c>
      <c r="F153" s="72">
        <f t="shared" si="17"/>
        <v>1368.5438999999999</v>
      </c>
      <c r="G153" s="72">
        <f t="shared" si="17"/>
        <v>712.92520000000002</v>
      </c>
      <c r="H153" s="72">
        <f t="shared" si="17"/>
        <v>863.20460000000003</v>
      </c>
      <c r="I153" s="72">
        <f t="shared" si="17"/>
        <v>5472.5727999999999</v>
      </c>
      <c r="J153" s="72">
        <f t="shared" si="17"/>
        <v>17502.133999999998</v>
      </c>
      <c r="K153" s="72">
        <f t="shared" si="17"/>
        <v>6367.8369000000002</v>
      </c>
    </row>
    <row r="154" spans="1:11" x14ac:dyDescent="0.25">
      <c r="A154" s="73">
        <f t="shared" si="15"/>
        <v>138000</v>
      </c>
      <c r="B154" s="74">
        <f t="shared" si="16"/>
        <v>0.11111111111111112</v>
      </c>
      <c r="C154" s="72">
        <f t="shared" si="17"/>
        <v>12405.5229</v>
      </c>
      <c r="D154" s="72">
        <f t="shared" si="17"/>
        <v>22788.921600000001</v>
      </c>
      <c r="E154" s="72">
        <f t="shared" si="17"/>
        <v>13234.8269</v>
      </c>
      <c r="F154" s="72">
        <f t="shared" si="17"/>
        <v>1377.1994999999999</v>
      </c>
      <c r="G154" s="72">
        <f t="shared" si="17"/>
        <v>717.43420000000003</v>
      </c>
      <c r="H154" s="72">
        <f t="shared" si="17"/>
        <v>868.66409999999996</v>
      </c>
      <c r="I154" s="72">
        <f t="shared" si="17"/>
        <v>5507.1849000000002</v>
      </c>
      <c r="J154" s="72">
        <f t="shared" si="17"/>
        <v>17612.8292</v>
      </c>
      <c r="K154" s="72">
        <f t="shared" si="17"/>
        <v>6408.1113999999998</v>
      </c>
    </row>
    <row r="155" spans="1:11" x14ac:dyDescent="0.25">
      <c r="A155" s="73">
        <f t="shared" si="15"/>
        <v>139000</v>
      </c>
      <c r="B155" s="74">
        <f t="shared" si="16"/>
        <v>0.11111111111111112</v>
      </c>
      <c r="C155" s="72">
        <f t="shared" si="17"/>
        <v>12483.4905</v>
      </c>
      <c r="D155" s="72">
        <f t="shared" si="17"/>
        <v>22932.148099999999</v>
      </c>
      <c r="E155" s="72">
        <f t="shared" si="17"/>
        <v>13318.006600000001</v>
      </c>
      <c r="F155" s="72">
        <f t="shared" si="17"/>
        <v>1385.8551</v>
      </c>
      <c r="G155" s="72">
        <f t="shared" si="17"/>
        <v>721.94320000000005</v>
      </c>
      <c r="H155" s="72">
        <f t="shared" si="17"/>
        <v>874.12360000000001</v>
      </c>
      <c r="I155" s="72">
        <f t="shared" si="17"/>
        <v>5541.7970999999998</v>
      </c>
      <c r="J155" s="72">
        <f t="shared" si="17"/>
        <v>17723.524300000001</v>
      </c>
      <c r="K155" s="72">
        <f t="shared" si="17"/>
        <v>6448.3858</v>
      </c>
    </row>
    <row r="156" spans="1:11" x14ac:dyDescent="0.25">
      <c r="A156" s="73">
        <f t="shared" si="15"/>
        <v>140000</v>
      </c>
      <c r="B156" s="74">
        <f t="shared" si="16"/>
        <v>0.11111111111111112</v>
      </c>
      <c r="C156" s="72">
        <f t="shared" si="17"/>
        <v>12561.458199999999</v>
      </c>
      <c r="D156" s="72">
        <f t="shared" si="17"/>
        <v>23075.374500000002</v>
      </c>
      <c r="E156" s="72">
        <f t="shared" si="17"/>
        <v>13401.186400000001</v>
      </c>
      <c r="F156" s="72">
        <f t="shared" si="17"/>
        <v>1394.5107</v>
      </c>
      <c r="G156" s="72">
        <f t="shared" si="17"/>
        <v>726.45230000000004</v>
      </c>
      <c r="H156" s="72">
        <f t="shared" si="17"/>
        <v>879.58299999999997</v>
      </c>
      <c r="I156" s="72">
        <f t="shared" si="17"/>
        <v>5576.4093000000003</v>
      </c>
      <c r="J156" s="72">
        <f t="shared" si="17"/>
        <v>17834.219499999999</v>
      </c>
      <c r="K156" s="72">
        <f t="shared" si="17"/>
        <v>6488.6602000000003</v>
      </c>
    </row>
    <row r="157" spans="1:11" x14ac:dyDescent="0.25">
      <c r="A157" s="73">
        <f t="shared" si="15"/>
        <v>141000</v>
      </c>
      <c r="B157" s="74">
        <f t="shared" si="16"/>
        <v>0.11111111111111112</v>
      </c>
      <c r="C157" s="72">
        <f t="shared" si="17"/>
        <v>12639.4259</v>
      </c>
      <c r="D157" s="72">
        <f t="shared" si="17"/>
        <v>23218.600999999999</v>
      </c>
      <c r="E157" s="72">
        <f t="shared" si="17"/>
        <v>13484.3662</v>
      </c>
      <c r="F157" s="72">
        <f t="shared" si="17"/>
        <v>1403.1663000000001</v>
      </c>
      <c r="G157" s="72">
        <f t="shared" si="17"/>
        <v>730.96130000000005</v>
      </c>
      <c r="H157" s="72">
        <f t="shared" si="17"/>
        <v>885.04250000000002</v>
      </c>
      <c r="I157" s="72">
        <f t="shared" si="17"/>
        <v>5611.0214999999998</v>
      </c>
      <c r="J157" s="72">
        <f t="shared" si="17"/>
        <v>17944.9146</v>
      </c>
      <c r="K157" s="72">
        <f t="shared" si="17"/>
        <v>6528.9346999999998</v>
      </c>
    </row>
    <row r="158" spans="1:11" x14ac:dyDescent="0.25">
      <c r="A158" s="73">
        <f t="shared" si="15"/>
        <v>142000</v>
      </c>
      <c r="B158" s="74">
        <f t="shared" si="16"/>
        <v>0.11111111111111112</v>
      </c>
      <c r="C158" s="72">
        <f t="shared" si="17"/>
        <v>12717.393599999999</v>
      </c>
      <c r="D158" s="72">
        <f t="shared" si="17"/>
        <v>23361.827499999999</v>
      </c>
      <c r="E158" s="72">
        <f t="shared" si="17"/>
        <v>13567.546</v>
      </c>
      <c r="F158" s="72">
        <f t="shared" si="17"/>
        <v>1411.8218999999999</v>
      </c>
      <c r="G158" s="72">
        <f t="shared" si="17"/>
        <v>735.47029999999995</v>
      </c>
      <c r="H158" s="72">
        <f t="shared" si="17"/>
        <v>890.50199999999995</v>
      </c>
      <c r="I158" s="72">
        <f t="shared" si="17"/>
        <v>5645.6337000000003</v>
      </c>
      <c r="J158" s="72">
        <f t="shared" si="17"/>
        <v>18055.609799999998</v>
      </c>
      <c r="K158" s="72">
        <f t="shared" si="17"/>
        <v>6569.2091</v>
      </c>
    </row>
    <row r="159" spans="1:11" x14ac:dyDescent="0.25">
      <c r="A159" s="73">
        <f t="shared" si="15"/>
        <v>143000</v>
      </c>
      <c r="B159" s="74">
        <f t="shared" si="16"/>
        <v>0.11111111111111112</v>
      </c>
      <c r="C159" s="72">
        <f t="shared" si="17"/>
        <v>12795.361199999999</v>
      </c>
      <c r="D159" s="72">
        <f t="shared" si="17"/>
        <v>23505.053899999999</v>
      </c>
      <c r="E159" s="72">
        <f t="shared" si="17"/>
        <v>13650.7258</v>
      </c>
      <c r="F159" s="72">
        <f t="shared" si="17"/>
        <v>1420.4774</v>
      </c>
      <c r="G159" s="72">
        <f t="shared" si="17"/>
        <v>739.97929999999997</v>
      </c>
      <c r="H159" s="72">
        <f t="shared" si="17"/>
        <v>895.9615</v>
      </c>
      <c r="I159" s="72">
        <f t="shared" si="17"/>
        <v>5680.2458999999999</v>
      </c>
      <c r="J159" s="72">
        <f t="shared" si="17"/>
        <v>18166.304899999999</v>
      </c>
      <c r="K159" s="72">
        <f t="shared" si="17"/>
        <v>6609.4835999999996</v>
      </c>
    </row>
    <row r="160" spans="1:11" x14ac:dyDescent="0.25">
      <c r="A160" s="73">
        <f t="shared" si="15"/>
        <v>144000</v>
      </c>
      <c r="B160" s="74">
        <f t="shared" si="16"/>
        <v>0.11111111111111112</v>
      </c>
      <c r="C160" s="72">
        <f t="shared" si="17"/>
        <v>12873.3289</v>
      </c>
      <c r="D160" s="72">
        <f t="shared" si="17"/>
        <v>23648.2804</v>
      </c>
      <c r="E160" s="72">
        <f t="shared" si="17"/>
        <v>13733.905500000001</v>
      </c>
      <c r="F160" s="72">
        <f t="shared" si="17"/>
        <v>1429.133</v>
      </c>
      <c r="G160" s="72">
        <f t="shared" si="17"/>
        <v>744.48829999999998</v>
      </c>
      <c r="H160" s="72">
        <f t="shared" si="17"/>
        <v>901.42100000000005</v>
      </c>
      <c r="I160" s="72">
        <f t="shared" si="17"/>
        <v>5714.8581000000004</v>
      </c>
      <c r="J160" s="72">
        <f t="shared" si="17"/>
        <v>18277.000100000001</v>
      </c>
      <c r="K160" s="72">
        <f t="shared" si="17"/>
        <v>6649.7579999999998</v>
      </c>
    </row>
    <row r="161" spans="1:11" x14ac:dyDescent="0.25">
      <c r="A161" s="73">
        <f t="shared" si="15"/>
        <v>145000</v>
      </c>
      <c r="B161" s="74">
        <f t="shared" si="16"/>
        <v>0.11111111111111112</v>
      </c>
      <c r="C161" s="72">
        <f t="shared" si="17"/>
        <v>12951.2966</v>
      </c>
      <c r="D161" s="72">
        <f t="shared" si="17"/>
        <v>23791.506799999999</v>
      </c>
      <c r="E161" s="72">
        <f t="shared" si="17"/>
        <v>13817.085300000001</v>
      </c>
      <c r="F161" s="72">
        <f t="shared" si="17"/>
        <v>1437.7886000000001</v>
      </c>
      <c r="G161" s="72">
        <f t="shared" si="17"/>
        <v>748.9973</v>
      </c>
      <c r="H161" s="72">
        <f t="shared" si="17"/>
        <v>906.88049999999998</v>
      </c>
      <c r="I161" s="72">
        <f t="shared" si="17"/>
        <v>5749.4703</v>
      </c>
      <c r="J161" s="72">
        <f t="shared" si="17"/>
        <v>18387.695299999999</v>
      </c>
      <c r="K161" s="72">
        <f t="shared" si="17"/>
        <v>6690.0325000000003</v>
      </c>
    </row>
    <row r="162" spans="1:11" x14ac:dyDescent="0.25">
      <c r="A162" s="73">
        <f t="shared" si="15"/>
        <v>146000</v>
      </c>
      <c r="B162" s="74">
        <f t="shared" si="16"/>
        <v>0.11111111111111112</v>
      </c>
      <c r="C162" s="72">
        <f t="shared" si="17"/>
        <v>13029.2642</v>
      </c>
      <c r="D162" s="72">
        <f t="shared" si="17"/>
        <v>23934.7333</v>
      </c>
      <c r="E162" s="72">
        <f t="shared" si="17"/>
        <v>13900.265100000001</v>
      </c>
      <c r="F162" s="72">
        <f t="shared" si="17"/>
        <v>1446.4441999999999</v>
      </c>
      <c r="G162" s="72">
        <f t="shared" si="17"/>
        <v>753.50630000000001</v>
      </c>
      <c r="H162" s="72">
        <f t="shared" si="17"/>
        <v>912.33989999999994</v>
      </c>
      <c r="I162" s="72">
        <f t="shared" si="17"/>
        <v>5784.0825000000004</v>
      </c>
      <c r="J162" s="72">
        <f t="shared" si="17"/>
        <v>18498.3904</v>
      </c>
      <c r="K162" s="72">
        <f t="shared" si="17"/>
        <v>6730.3068999999996</v>
      </c>
    </row>
    <row r="163" spans="1:11" x14ac:dyDescent="0.25">
      <c r="A163" s="73">
        <f t="shared" si="15"/>
        <v>147000</v>
      </c>
      <c r="B163" s="74">
        <f t="shared" si="16"/>
        <v>0.11111111111111112</v>
      </c>
      <c r="C163" s="72">
        <f t="shared" ref="C163:K178" si="18">LinInterp(C$216,C$17)</f>
        <v>13107.231900000001</v>
      </c>
      <c r="D163" s="72">
        <f t="shared" si="18"/>
        <v>24077.959800000001</v>
      </c>
      <c r="E163" s="72">
        <f t="shared" si="18"/>
        <v>13983.4449</v>
      </c>
      <c r="F163" s="72">
        <f t="shared" si="18"/>
        <v>1455.0998</v>
      </c>
      <c r="G163" s="72">
        <f t="shared" si="18"/>
        <v>758.0154</v>
      </c>
      <c r="H163" s="72">
        <f t="shared" si="18"/>
        <v>917.79939999999999</v>
      </c>
      <c r="I163" s="72">
        <f t="shared" si="18"/>
        <v>5818.6947</v>
      </c>
      <c r="J163" s="72">
        <f t="shared" si="18"/>
        <v>18609.085599999999</v>
      </c>
      <c r="K163" s="72">
        <f t="shared" si="18"/>
        <v>6770.5812999999998</v>
      </c>
    </row>
    <row r="164" spans="1:11" x14ac:dyDescent="0.25">
      <c r="A164" s="73">
        <f t="shared" si="15"/>
        <v>148000</v>
      </c>
      <c r="B164" s="74">
        <f t="shared" si="16"/>
        <v>0.11111111111111112</v>
      </c>
      <c r="C164" s="72">
        <f t="shared" si="18"/>
        <v>13185.1996</v>
      </c>
      <c r="D164" s="72">
        <f t="shared" si="18"/>
        <v>24221.1862</v>
      </c>
      <c r="E164" s="72">
        <f t="shared" si="18"/>
        <v>14066.624599999999</v>
      </c>
      <c r="F164" s="72">
        <f t="shared" si="18"/>
        <v>1463.7554</v>
      </c>
      <c r="G164" s="72">
        <f t="shared" si="18"/>
        <v>762.52440000000001</v>
      </c>
      <c r="H164" s="72">
        <f t="shared" si="18"/>
        <v>923.25890000000004</v>
      </c>
      <c r="I164" s="72">
        <f t="shared" si="18"/>
        <v>5853.3068999999996</v>
      </c>
      <c r="J164" s="72">
        <f t="shared" si="18"/>
        <v>18719.780699999999</v>
      </c>
      <c r="K164" s="72">
        <f t="shared" si="18"/>
        <v>6810.8558000000003</v>
      </c>
    </row>
    <row r="165" spans="1:11" x14ac:dyDescent="0.25">
      <c r="A165" s="73">
        <f t="shared" si="15"/>
        <v>149000</v>
      </c>
      <c r="B165" s="74">
        <f t="shared" si="16"/>
        <v>0.11111111111111112</v>
      </c>
      <c r="C165" s="72">
        <f t="shared" si="18"/>
        <v>13263.167299999999</v>
      </c>
      <c r="D165" s="72">
        <f t="shared" si="18"/>
        <v>24364.412700000001</v>
      </c>
      <c r="E165" s="72">
        <f t="shared" si="18"/>
        <v>14149.804400000001</v>
      </c>
      <c r="F165" s="72">
        <f t="shared" si="18"/>
        <v>1472.4109000000001</v>
      </c>
      <c r="G165" s="72">
        <f t="shared" si="18"/>
        <v>767.03340000000003</v>
      </c>
      <c r="H165" s="72">
        <f t="shared" si="18"/>
        <v>928.71839999999997</v>
      </c>
      <c r="I165" s="72">
        <f t="shared" si="18"/>
        <v>5887.9191000000001</v>
      </c>
      <c r="J165" s="72">
        <f t="shared" si="18"/>
        <v>18830.475900000001</v>
      </c>
      <c r="K165" s="72">
        <f t="shared" si="18"/>
        <v>6851.1301999999996</v>
      </c>
    </row>
    <row r="166" spans="1:11" x14ac:dyDescent="0.25">
      <c r="A166" s="73">
        <f t="shared" si="15"/>
        <v>150000</v>
      </c>
      <c r="B166" s="74">
        <f t="shared" si="16"/>
        <v>0.11111111111111112</v>
      </c>
      <c r="C166" s="72">
        <f t="shared" si="18"/>
        <v>13341.134899999999</v>
      </c>
      <c r="D166" s="72">
        <f t="shared" si="18"/>
        <v>24507.639200000001</v>
      </c>
      <c r="E166" s="72">
        <f t="shared" si="18"/>
        <v>14232.984200000001</v>
      </c>
      <c r="F166" s="72">
        <f t="shared" si="18"/>
        <v>1481.0664999999999</v>
      </c>
      <c r="G166" s="72">
        <f t="shared" si="18"/>
        <v>771.54240000000004</v>
      </c>
      <c r="H166" s="72">
        <f t="shared" si="18"/>
        <v>934.17790000000002</v>
      </c>
      <c r="I166" s="72">
        <f t="shared" si="18"/>
        <v>5922.5312999999996</v>
      </c>
      <c r="J166" s="72">
        <f t="shared" si="18"/>
        <v>18941.170999999998</v>
      </c>
      <c r="K166" s="72">
        <f t="shared" si="18"/>
        <v>6891.4047</v>
      </c>
    </row>
    <row r="167" spans="1:11" x14ac:dyDescent="0.25">
      <c r="A167" s="73">
        <f t="shared" si="15"/>
        <v>151000</v>
      </c>
      <c r="B167" s="74">
        <f t="shared" si="16"/>
        <v>0.11111111111111112</v>
      </c>
      <c r="C167" s="72">
        <f t="shared" si="18"/>
        <v>13419.1026</v>
      </c>
      <c r="D167" s="72">
        <f t="shared" si="18"/>
        <v>24650.865600000001</v>
      </c>
      <c r="E167" s="72">
        <f t="shared" si="18"/>
        <v>14316.164000000001</v>
      </c>
      <c r="F167" s="72">
        <f t="shared" si="18"/>
        <v>1489.7221</v>
      </c>
      <c r="G167" s="72">
        <f t="shared" si="18"/>
        <v>776.05139999999994</v>
      </c>
      <c r="H167" s="72">
        <f t="shared" si="18"/>
        <v>939.63729999999998</v>
      </c>
      <c r="I167" s="72">
        <f t="shared" si="18"/>
        <v>5957.1435000000001</v>
      </c>
      <c r="J167" s="72">
        <f t="shared" si="18"/>
        <v>19051.8662</v>
      </c>
      <c r="K167" s="72">
        <f t="shared" si="18"/>
        <v>6931.6791000000003</v>
      </c>
    </row>
    <row r="168" spans="1:11" x14ac:dyDescent="0.25">
      <c r="A168" s="73">
        <f t="shared" si="15"/>
        <v>152000</v>
      </c>
      <c r="B168" s="74">
        <f t="shared" si="16"/>
        <v>0.11111111111111112</v>
      </c>
      <c r="C168" s="72">
        <f t="shared" si="18"/>
        <v>13497.070299999999</v>
      </c>
      <c r="D168" s="72">
        <f t="shared" si="18"/>
        <v>24794.092100000002</v>
      </c>
      <c r="E168" s="72">
        <f t="shared" si="18"/>
        <v>14399.343800000001</v>
      </c>
      <c r="F168" s="72">
        <f t="shared" si="18"/>
        <v>1498.3777</v>
      </c>
      <c r="G168" s="72">
        <f t="shared" si="18"/>
        <v>780.56039999999996</v>
      </c>
      <c r="H168" s="72">
        <f t="shared" si="18"/>
        <v>945.09680000000003</v>
      </c>
      <c r="I168" s="72">
        <f t="shared" si="18"/>
        <v>5991.7556999999997</v>
      </c>
      <c r="J168" s="72">
        <f t="shared" si="18"/>
        <v>19162.561300000001</v>
      </c>
      <c r="K168" s="72">
        <f t="shared" si="18"/>
        <v>6971.9534999999996</v>
      </c>
    </row>
    <row r="169" spans="1:11" x14ac:dyDescent="0.25">
      <c r="A169" s="73">
        <f t="shared" si="15"/>
        <v>153000</v>
      </c>
      <c r="B169" s="74">
        <f t="shared" si="16"/>
        <v>0.11111111111111112</v>
      </c>
      <c r="C169" s="72">
        <f t="shared" si="18"/>
        <v>13575.037899999999</v>
      </c>
      <c r="D169" s="72">
        <f t="shared" si="18"/>
        <v>24937.318500000001</v>
      </c>
      <c r="E169" s="72">
        <f t="shared" si="18"/>
        <v>14482.523499999999</v>
      </c>
      <c r="F169" s="72">
        <f t="shared" si="18"/>
        <v>1507.0333000000001</v>
      </c>
      <c r="G169" s="72">
        <f t="shared" si="18"/>
        <v>785.06939999999997</v>
      </c>
      <c r="H169" s="72">
        <f t="shared" si="18"/>
        <v>950.55629999999996</v>
      </c>
      <c r="I169" s="72">
        <f t="shared" si="18"/>
        <v>6026.3679000000002</v>
      </c>
      <c r="J169" s="72">
        <f t="shared" si="18"/>
        <v>19273.2565</v>
      </c>
      <c r="K169" s="72">
        <f t="shared" si="18"/>
        <v>7012.2280000000001</v>
      </c>
    </row>
    <row r="170" spans="1:11" x14ac:dyDescent="0.25">
      <c r="A170" s="73">
        <f t="shared" si="15"/>
        <v>154000</v>
      </c>
      <c r="B170" s="74">
        <f t="shared" si="16"/>
        <v>0.11111111111111112</v>
      </c>
      <c r="C170" s="72">
        <f t="shared" si="18"/>
        <v>13653.0056</v>
      </c>
      <c r="D170" s="72">
        <f t="shared" si="18"/>
        <v>25080.544999999998</v>
      </c>
      <c r="E170" s="72">
        <f t="shared" si="18"/>
        <v>14565.703299999999</v>
      </c>
      <c r="F170" s="72">
        <f t="shared" si="18"/>
        <v>1515.6889000000001</v>
      </c>
      <c r="G170" s="72">
        <f t="shared" si="18"/>
        <v>789.57849999999996</v>
      </c>
      <c r="H170" s="72">
        <f t="shared" si="18"/>
        <v>956.01580000000001</v>
      </c>
      <c r="I170" s="72">
        <f t="shared" si="18"/>
        <v>6060.9800999999998</v>
      </c>
      <c r="J170" s="72">
        <f t="shared" si="18"/>
        <v>19383.951700000001</v>
      </c>
      <c r="K170" s="72">
        <f t="shared" si="18"/>
        <v>7052.5024000000003</v>
      </c>
    </row>
    <row r="171" spans="1:11" x14ac:dyDescent="0.25">
      <c r="A171" s="73">
        <f t="shared" si="15"/>
        <v>155000</v>
      </c>
      <c r="B171" s="74">
        <f t="shared" si="16"/>
        <v>0.11111111111111112</v>
      </c>
      <c r="C171" s="72">
        <f t="shared" si="18"/>
        <v>13730.9733</v>
      </c>
      <c r="D171" s="72">
        <f t="shared" si="18"/>
        <v>25223.771499999999</v>
      </c>
      <c r="E171" s="72">
        <f t="shared" si="18"/>
        <v>14648.883099999999</v>
      </c>
      <c r="F171" s="72">
        <f t="shared" si="18"/>
        <v>1524.3444</v>
      </c>
      <c r="G171" s="72">
        <f t="shared" si="18"/>
        <v>794.08749999999998</v>
      </c>
      <c r="H171" s="72">
        <f t="shared" si="18"/>
        <v>961.47529999999995</v>
      </c>
      <c r="I171" s="72">
        <f t="shared" si="18"/>
        <v>6095.5923000000003</v>
      </c>
      <c r="J171" s="72">
        <f t="shared" si="18"/>
        <v>19494.646799999999</v>
      </c>
      <c r="K171" s="72">
        <f t="shared" si="18"/>
        <v>7092.7768999999998</v>
      </c>
    </row>
    <row r="172" spans="1:11" x14ac:dyDescent="0.25">
      <c r="A172" s="73">
        <f t="shared" si="15"/>
        <v>156000</v>
      </c>
      <c r="B172" s="74">
        <f t="shared" si="16"/>
        <v>0.11111111111111112</v>
      </c>
      <c r="C172" s="72">
        <f t="shared" si="18"/>
        <v>13808.941000000001</v>
      </c>
      <c r="D172" s="72">
        <f t="shared" si="18"/>
        <v>25366.997899999998</v>
      </c>
      <c r="E172" s="72">
        <f t="shared" si="18"/>
        <v>14732.062900000001</v>
      </c>
      <c r="F172" s="72">
        <f t="shared" si="18"/>
        <v>1533</v>
      </c>
      <c r="G172" s="72">
        <f t="shared" si="18"/>
        <v>798.59649999999999</v>
      </c>
      <c r="H172" s="72">
        <f t="shared" si="18"/>
        <v>966.93470000000002</v>
      </c>
      <c r="I172" s="72">
        <f t="shared" si="18"/>
        <v>6130.2044999999998</v>
      </c>
      <c r="J172" s="72">
        <f t="shared" si="18"/>
        <v>19605.342000000001</v>
      </c>
      <c r="K172" s="72">
        <f t="shared" si="18"/>
        <v>7133.0513000000001</v>
      </c>
    </row>
    <row r="173" spans="1:11" x14ac:dyDescent="0.25">
      <c r="A173" s="73">
        <f t="shared" si="15"/>
        <v>157000</v>
      </c>
      <c r="B173" s="74">
        <f t="shared" si="16"/>
        <v>0.11111111111111112</v>
      </c>
      <c r="C173" s="72">
        <f t="shared" si="18"/>
        <v>13886.908600000001</v>
      </c>
      <c r="D173" s="72">
        <f t="shared" si="18"/>
        <v>25510.224399999999</v>
      </c>
      <c r="E173" s="72">
        <f t="shared" si="18"/>
        <v>14815.242700000001</v>
      </c>
      <c r="F173" s="72">
        <f t="shared" si="18"/>
        <v>1541.6556</v>
      </c>
      <c r="G173" s="72">
        <f t="shared" si="18"/>
        <v>803.10550000000001</v>
      </c>
      <c r="H173" s="72">
        <f t="shared" si="18"/>
        <v>972.39419999999996</v>
      </c>
      <c r="I173" s="72">
        <f t="shared" si="18"/>
        <v>6164.8167000000003</v>
      </c>
      <c r="J173" s="72">
        <f t="shared" si="18"/>
        <v>19716.037100000001</v>
      </c>
      <c r="K173" s="72">
        <f t="shared" si="18"/>
        <v>7173.3257999999996</v>
      </c>
    </row>
    <row r="174" spans="1:11" x14ac:dyDescent="0.25">
      <c r="A174" s="73">
        <f t="shared" si="15"/>
        <v>158000</v>
      </c>
      <c r="B174" s="74">
        <f t="shared" si="16"/>
        <v>0.11111111111111112</v>
      </c>
      <c r="C174" s="72">
        <f t="shared" si="18"/>
        <v>13964.8763</v>
      </c>
      <c r="D174" s="72">
        <f t="shared" si="18"/>
        <v>25653.4509</v>
      </c>
      <c r="E174" s="72">
        <f t="shared" si="18"/>
        <v>14898.422399999999</v>
      </c>
      <c r="F174" s="72">
        <f t="shared" si="18"/>
        <v>1550.3112000000001</v>
      </c>
      <c r="G174" s="72">
        <f t="shared" si="18"/>
        <v>807.61450000000002</v>
      </c>
      <c r="H174" s="72">
        <f t="shared" si="18"/>
        <v>977.8537</v>
      </c>
      <c r="I174" s="72">
        <f t="shared" si="18"/>
        <v>6199.4288999999999</v>
      </c>
      <c r="J174" s="72">
        <f t="shared" si="18"/>
        <v>19826.7323</v>
      </c>
      <c r="K174" s="72">
        <f t="shared" si="18"/>
        <v>7213.6001999999999</v>
      </c>
    </row>
    <row r="175" spans="1:11" x14ac:dyDescent="0.25">
      <c r="A175" s="73">
        <f t="shared" si="15"/>
        <v>159000</v>
      </c>
      <c r="B175" s="74">
        <f t="shared" si="16"/>
        <v>0.11111111111111112</v>
      </c>
      <c r="C175" s="72">
        <f t="shared" si="18"/>
        <v>14042.843999999999</v>
      </c>
      <c r="D175" s="72">
        <f t="shared" si="18"/>
        <v>25796.677299999999</v>
      </c>
      <c r="E175" s="72">
        <f t="shared" si="18"/>
        <v>14981.602199999999</v>
      </c>
      <c r="F175" s="72">
        <f t="shared" si="18"/>
        <v>1558.9667999999999</v>
      </c>
      <c r="G175" s="72">
        <f t="shared" si="18"/>
        <v>812.12350000000004</v>
      </c>
      <c r="H175" s="72">
        <f t="shared" si="18"/>
        <v>983.31320000000005</v>
      </c>
      <c r="I175" s="72">
        <f t="shared" si="18"/>
        <v>6234.0411000000004</v>
      </c>
      <c r="J175" s="72">
        <f t="shared" si="18"/>
        <v>19937.4274</v>
      </c>
      <c r="K175" s="72">
        <f t="shared" si="18"/>
        <v>7253.8746000000001</v>
      </c>
    </row>
    <row r="176" spans="1:11" x14ac:dyDescent="0.25">
      <c r="A176" s="73">
        <f t="shared" si="15"/>
        <v>160000</v>
      </c>
      <c r="B176" s="74">
        <f t="shared" si="16"/>
        <v>0.11111111111111112</v>
      </c>
      <c r="C176" s="72">
        <f t="shared" si="18"/>
        <v>14120.811600000001</v>
      </c>
      <c r="D176" s="72">
        <f t="shared" si="18"/>
        <v>25939.9038</v>
      </c>
      <c r="E176" s="72">
        <f t="shared" si="18"/>
        <v>15064.781999999999</v>
      </c>
      <c r="F176" s="72">
        <f t="shared" si="18"/>
        <v>1567.6224</v>
      </c>
      <c r="G176" s="72">
        <f t="shared" si="18"/>
        <v>816.63250000000005</v>
      </c>
      <c r="H176" s="72">
        <f t="shared" si="18"/>
        <v>988.77269999999999</v>
      </c>
      <c r="I176" s="72">
        <f t="shared" si="18"/>
        <v>6268.6532999999999</v>
      </c>
      <c r="J176" s="72">
        <f t="shared" si="18"/>
        <v>20048.122599999999</v>
      </c>
      <c r="K176" s="72">
        <f t="shared" si="18"/>
        <v>7294.1490999999996</v>
      </c>
    </row>
    <row r="177" spans="1:11" x14ac:dyDescent="0.25">
      <c r="A177" s="73">
        <f t="shared" si="15"/>
        <v>161000</v>
      </c>
      <c r="B177" s="74">
        <f t="shared" si="16"/>
        <v>0.11111111111111112</v>
      </c>
      <c r="C177" s="72">
        <f t="shared" si="18"/>
        <v>14198.7793</v>
      </c>
      <c r="D177" s="72">
        <f t="shared" si="18"/>
        <v>26083.130300000001</v>
      </c>
      <c r="E177" s="72">
        <f t="shared" si="18"/>
        <v>15147.961799999999</v>
      </c>
      <c r="F177" s="72">
        <f t="shared" si="18"/>
        <v>1576.2779</v>
      </c>
      <c r="G177" s="72">
        <f t="shared" si="18"/>
        <v>821.14160000000004</v>
      </c>
      <c r="H177" s="72">
        <f t="shared" si="18"/>
        <v>994.23209999999995</v>
      </c>
      <c r="I177" s="72">
        <f t="shared" si="18"/>
        <v>6303.2655000000004</v>
      </c>
      <c r="J177" s="72">
        <f t="shared" si="18"/>
        <v>20158.8177</v>
      </c>
      <c r="K177" s="72">
        <f t="shared" si="18"/>
        <v>7334.4234999999999</v>
      </c>
    </row>
    <row r="178" spans="1:11" x14ac:dyDescent="0.25">
      <c r="A178" s="73">
        <f t="shared" si="15"/>
        <v>162000</v>
      </c>
      <c r="B178" s="74">
        <f t="shared" si="16"/>
        <v>0.11111111111111112</v>
      </c>
      <c r="C178" s="72">
        <f t="shared" si="18"/>
        <v>14276.746999999999</v>
      </c>
      <c r="D178" s="72">
        <f t="shared" si="18"/>
        <v>26226.3567</v>
      </c>
      <c r="E178" s="72">
        <f t="shared" si="18"/>
        <v>15231.1415</v>
      </c>
      <c r="F178" s="72">
        <f t="shared" si="18"/>
        <v>1584.9335000000001</v>
      </c>
      <c r="G178" s="72">
        <f t="shared" si="18"/>
        <v>825.65060000000005</v>
      </c>
      <c r="H178" s="72">
        <f t="shared" si="18"/>
        <v>999.69159999999999</v>
      </c>
      <c r="I178" s="72">
        <f t="shared" si="18"/>
        <v>6337.8777</v>
      </c>
      <c r="J178" s="72">
        <f t="shared" si="18"/>
        <v>20269.512900000002</v>
      </c>
      <c r="K178" s="72">
        <f t="shared" si="18"/>
        <v>7374.6980000000003</v>
      </c>
    </row>
    <row r="179" spans="1:11" x14ac:dyDescent="0.25">
      <c r="A179" s="73">
        <f t="shared" si="15"/>
        <v>163000</v>
      </c>
      <c r="B179" s="74">
        <f t="shared" si="16"/>
        <v>0.11111111111111112</v>
      </c>
      <c r="C179" s="72">
        <f t="shared" ref="C179:K194" si="19">LinInterp(C$216,C$17)</f>
        <v>14354.7147</v>
      </c>
      <c r="D179" s="72">
        <f t="shared" si="19"/>
        <v>26369.583200000001</v>
      </c>
      <c r="E179" s="72">
        <f t="shared" si="19"/>
        <v>15314.3213</v>
      </c>
      <c r="F179" s="72">
        <f t="shared" si="19"/>
        <v>1593.5890999999999</v>
      </c>
      <c r="G179" s="72">
        <f t="shared" si="19"/>
        <v>830.15959999999995</v>
      </c>
      <c r="H179" s="72">
        <f t="shared" si="19"/>
        <v>1005.1511</v>
      </c>
      <c r="I179" s="72">
        <f t="shared" si="19"/>
        <v>6372.4898000000003</v>
      </c>
      <c r="J179" s="72">
        <f t="shared" si="19"/>
        <v>20380.2081</v>
      </c>
      <c r="K179" s="72">
        <f t="shared" si="19"/>
        <v>7414.9723999999997</v>
      </c>
    </row>
    <row r="180" spans="1:11" x14ac:dyDescent="0.25">
      <c r="A180" s="73">
        <f t="shared" si="15"/>
        <v>164000</v>
      </c>
      <c r="B180" s="74">
        <f t="shared" si="16"/>
        <v>0.11111111111111112</v>
      </c>
      <c r="C180" s="72">
        <f t="shared" si="19"/>
        <v>14432.6823</v>
      </c>
      <c r="D180" s="72">
        <f t="shared" si="19"/>
        <v>26512.809600000001</v>
      </c>
      <c r="E180" s="72">
        <f t="shared" si="19"/>
        <v>15397.501099999999</v>
      </c>
      <c r="F180" s="72">
        <f t="shared" si="19"/>
        <v>1602.2447</v>
      </c>
      <c r="G180" s="72">
        <f t="shared" si="19"/>
        <v>834.66859999999997</v>
      </c>
      <c r="H180" s="72">
        <f t="shared" si="19"/>
        <v>1010.6106</v>
      </c>
      <c r="I180" s="72">
        <f t="shared" si="19"/>
        <v>6407.1019999999999</v>
      </c>
      <c r="J180" s="72">
        <f t="shared" si="19"/>
        <v>20490.903200000001</v>
      </c>
      <c r="K180" s="72">
        <f t="shared" si="19"/>
        <v>7455.2469000000001</v>
      </c>
    </row>
    <row r="181" spans="1:11" x14ac:dyDescent="0.25">
      <c r="A181" s="73">
        <f t="shared" si="15"/>
        <v>165000</v>
      </c>
      <c r="B181" s="74">
        <f t="shared" si="16"/>
        <v>0.11111111111111112</v>
      </c>
      <c r="C181" s="72">
        <f t="shared" si="19"/>
        <v>14510.65</v>
      </c>
      <c r="D181" s="72">
        <f t="shared" si="19"/>
        <v>26656.036100000001</v>
      </c>
      <c r="E181" s="72">
        <f t="shared" si="19"/>
        <v>15480.680899999999</v>
      </c>
      <c r="F181" s="72">
        <f t="shared" si="19"/>
        <v>1610.9003</v>
      </c>
      <c r="G181" s="72">
        <f t="shared" si="19"/>
        <v>839.17759999999998</v>
      </c>
      <c r="H181" s="72">
        <f t="shared" si="19"/>
        <v>1016.0701</v>
      </c>
      <c r="I181" s="72">
        <f t="shared" si="19"/>
        <v>6441.7142000000003</v>
      </c>
      <c r="J181" s="72">
        <f t="shared" si="19"/>
        <v>20601.598399999999</v>
      </c>
      <c r="K181" s="72">
        <f t="shared" si="19"/>
        <v>7495.5213000000003</v>
      </c>
    </row>
    <row r="182" spans="1:11" x14ac:dyDescent="0.25">
      <c r="A182" s="73">
        <f t="shared" si="15"/>
        <v>166000</v>
      </c>
      <c r="B182" s="74">
        <f t="shared" si="16"/>
        <v>0.11111111111111112</v>
      </c>
      <c r="C182" s="72">
        <f t="shared" si="19"/>
        <v>14588.617700000001</v>
      </c>
      <c r="D182" s="72">
        <f t="shared" si="19"/>
        <v>26799.262599999998</v>
      </c>
      <c r="E182" s="72">
        <f t="shared" si="19"/>
        <v>15563.860699999999</v>
      </c>
      <c r="F182" s="72">
        <f t="shared" si="19"/>
        <v>1619.5559000000001</v>
      </c>
      <c r="G182" s="72">
        <f t="shared" si="19"/>
        <v>843.6866</v>
      </c>
      <c r="H182" s="72">
        <f t="shared" si="19"/>
        <v>1021.5295</v>
      </c>
      <c r="I182" s="72">
        <f t="shared" si="19"/>
        <v>6476.3263999999999</v>
      </c>
      <c r="J182" s="72">
        <f t="shared" si="19"/>
        <v>20712.2935</v>
      </c>
      <c r="K182" s="72">
        <f t="shared" si="19"/>
        <v>7535.7956999999997</v>
      </c>
    </row>
    <row r="183" spans="1:11" x14ac:dyDescent="0.25">
      <c r="A183" s="73">
        <f t="shared" si="15"/>
        <v>167000</v>
      </c>
      <c r="B183" s="74">
        <f t="shared" si="16"/>
        <v>0.11111111111111112</v>
      </c>
      <c r="C183" s="72">
        <f t="shared" si="19"/>
        <v>14666.585300000001</v>
      </c>
      <c r="D183" s="72">
        <f t="shared" si="19"/>
        <v>26942.489000000001</v>
      </c>
      <c r="E183" s="72">
        <f t="shared" si="19"/>
        <v>15647.0404</v>
      </c>
      <c r="F183" s="72">
        <f t="shared" si="19"/>
        <v>1628.2113999999999</v>
      </c>
      <c r="G183" s="72">
        <f t="shared" si="19"/>
        <v>848.19560000000001</v>
      </c>
      <c r="H183" s="72">
        <f t="shared" si="19"/>
        <v>1026.989</v>
      </c>
      <c r="I183" s="72">
        <f t="shared" si="19"/>
        <v>6510.9386000000004</v>
      </c>
      <c r="J183" s="72">
        <f t="shared" si="19"/>
        <v>20822.988700000002</v>
      </c>
      <c r="K183" s="72">
        <f t="shared" si="19"/>
        <v>7576.0702000000001</v>
      </c>
    </row>
    <row r="184" spans="1:11" x14ac:dyDescent="0.25">
      <c r="A184" s="73">
        <f t="shared" si="15"/>
        <v>168000</v>
      </c>
      <c r="B184" s="74">
        <f t="shared" si="16"/>
        <v>0.11111111111111112</v>
      </c>
      <c r="C184" s="72">
        <f t="shared" si="19"/>
        <v>14744.553</v>
      </c>
      <c r="D184" s="72">
        <f t="shared" si="19"/>
        <v>27085.715499999998</v>
      </c>
      <c r="E184" s="72">
        <f t="shared" si="19"/>
        <v>15730.2202</v>
      </c>
      <c r="F184" s="72">
        <f t="shared" si="19"/>
        <v>1636.867</v>
      </c>
      <c r="G184" s="72">
        <f t="shared" si="19"/>
        <v>852.70460000000003</v>
      </c>
      <c r="H184" s="72">
        <f t="shared" si="19"/>
        <v>1032.4485</v>
      </c>
      <c r="I184" s="72">
        <f t="shared" si="19"/>
        <v>6545.5508</v>
      </c>
      <c r="J184" s="72">
        <f t="shared" si="19"/>
        <v>20933.683799999999</v>
      </c>
      <c r="K184" s="72">
        <f t="shared" si="19"/>
        <v>7616.3446000000004</v>
      </c>
    </row>
    <row r="185" spans="1:11" x14ac:dyDescent="0.25">
      <c r="A185" s="73">
        <f t="shared" si="15"/>
        <v>169000</v>
      </c>
      <c r="B185" s="74">
        <f t="shared" si="16"/>
        <v>0.11111111111111112</v>
      </c>
      <c r="C185" s="72">
        <f t="shared" si="19"/>
        <v>14822.520699999999</v>
      </c>
      <c r="D185" s="72">
        <f t="shared" si="19"/>
        <v>27228.941999999999</v>
      </c>
      <c r="E185" s="72">
        <f t="shared" si="19"/>
        <v>15813.4</v>
      </c>
      <c r="F185" s="72">
        <f t="shared" si="19"/>
        <v>1645.5226</v>
      </c>
      <c r="G185" s="72">
        <f t="shared" si="19"/>
        <v>857.21370000000002</v>
      </c>
      <c r="H185" s="72">
        <f t="shared" si="19"/>
        <v>1037.9079999999999</v>
      </c>
      <c r="I185" s="72">
        <f t="shared" si="19"/>
        <v>6580.1629999999996</v>
      </c>
      <c r="J185" s="72">
        <f t="shared" si="19"/>
        <v>21044.379000000001</v>
      </c>
      <c r="K185" s="72">
        <f t="shared" si="19"/>
        <v>7656.6190999999999</v>
      </c>
    </row>
    <row r="186" spans="1:11" x14ac:dyDescent="0.25">
      <c r="A186" s="73">
        <f t="shared" si="15"/>
        <v>170000</v>
      </c>
      <c r="B186" s="74">
        <f t="shared" si="16"/>
        <v>0.11111111111111112</v>
      </c>
      <c r="C186" s="72">
        <f t="shared" si="19"/>
        <v>14900.4884</v>
      </c>
      <c r="D186" s="72">
        <f t="shared" si="19"/>
        <v>27372.168399999999</v>
      </c>
      <c r="E186" s="72">
        <f t="shared" si="19"/>
        <v>15896.5798</v>
      </c>
      <c r="F186" s="72">
        <f t="shared" si="19"/>
        <v>1654.1782000000001</v>
      </c>
      <c r="G186" s="72">
        <f t="shared" si="19"/>
        <v>861.72270000000003</v>
      </c>
      <c r="H186" s="72">
        <f t="shared" si="19"/>
        <v>1043.3675000000001</v>
      </c>
      <c r="I186" s="72">
        <f t="shared" si="19"/>
        <v>6614.7752</v>
      </c>
      <c r="J186" s="72">
        <f t="shared" si="19"/>
        <v>21155.074100000002</v>
      </c>
      <c r="K186" s="72">
        <f t="shared" si="19"/>
        <v>7696.8935000000001</v>
      </c>
    </row>
    <row r="187" spans="1:11" x14ac:dyDescent="0.25">
      <c r="A187" s="73">
        <f t="shared" si="15"/>
        <v>171000</v>
      </c>
      <c r="B187" s="74">
        <f t="shared" si="16"/>
        <v>0.11111111111111112</v>
      </c>
      <c r="C187" s="72">
        <f t="shared" si="19"/>
        <v>14978.456</v>
      </c>
      <c r="D187" s="72">
        <f t="shared" si="19"/>
        <v>27515.394899999999</v>
      </c>
      <c r="E187" s="72">
        <f t="shared" si="19"/>
        <v>15979.7595</v>
      </c>
      <c r="F187" s="72">
        <f t="shared" si="19"/>
        <v>1662.8338000000001</v>
      </c>
      <c r="G187" s="72">
        <f t="shared" si="19"/>
        <v>866.23170000000005</v>
      </c>
      <c r="H187" s="72">
        <f t="shared" si="19"/>
        <v>1048.827</v>
      </c>
      <c r="I187" s="72">
        <f t="shared" si="19"/>
        <v>6649.3873999999996</v>
      </c>
      <c r="J187" s="72">
        <f t="shared" si="19"/>
        <v>21265.7693</v>
      </c>
      <c r="K187" s="72">
        <f t="shared" si="19"/>
        <v>7737.1679999999997</v>
      </c>
    </row>
    <row r="188" spans="1:11" x14ac:dyDescent="0.25">
      <c r="A188" s="73">
        <f t="shared" si="15"/>
        <v>172000</v>
      </c>
      <c r="B188" s="74">
        <f t="shared" si="16"/>
        <v>0.11111111111111112</v>
      </c>
      <c r="C188" s="72">
        <f t="shared" si="19"/>
        <v>15056.423699999999</v>
      </c>
      <c r="D188" s="72">
        <f t="shared" si="19"/>
        <v>27658.621299999999</v>
      </c>
      <c r="E188" s="72">
        <f t="shared" si="19"/>
        <v>16062.9393</v>
      </c>
      <c r="F188" s="72">
        <f t="shared" si="19"/>
        <v>1671.4893999999999</v>
      </c>
      <c r="G188" s="72">
        <f t="shared" si="19"/>
        <v>870.74069999999995</v>
      </c>
      <c r="H188" s="72">
        <f t="shared" si="19"/>
        <v>1054.2864</v>
      </c>
      <c r="I188" s="72">
        <f t="shared" si="19"/>
        <v>6683.9996000000001</v>
      </c>
      <c r="J188" s="72">
        <f t="shared" si="19"/>
        <v>21376.464499999998</v>
      </c>
      <c r="K188" s="72">
        <f t="shared" si="19"/>
        <v>7777.4423999999999</v>
      </c>
    </row>
    <row r="189" spans="1:11" x14ac:dyDescent="0.25">
      <c r="A189" s="73">
        <f t="shared" si="15"/>
        <v>173000</v>
      </c>
      <c r="B189" s="74">
        <f t="shared" si="16"/>
        <v>0.11111111111111112</v>
      </c>
      <c r="C189" s="72">
        <f t="shared" si="19"/>
        <v>15134.3914</v>
      </c>
      <c r="D189" s="72">
        <f t="shared" si="19"/>
        <v>27801.8478</v>
      </c>
      <c r="E189" s="72">
        <f t="shared" si="19"/>
        <v>16146.1191</v>
      </c>
      <c r="F189" s="72">
        <f t="shared" si="19"/>
        <v>1680.1449</v>
      </c>
      <c r="G189" s="72">
        <f t="shared" si="19"/>
        <v>875.24969999999996</v>
      </c>
      <c r="H189" s="72">
        <f t="shared" si="19"/>
        <v>1059.7458999999999</v>
      </c>
      <c r="I189" s="72">
        <f t="shared" si="19"/>
        <v>6718.6117999999997</v>
      </c>
      <c r="J189" s="72">
        <f t="shared" si="19"/>
        <v>21487.159599999999</v>
      </c>
      <c r="K189" s="72">
        <f t="shared" si="19"/>
        <v>7817.7168000000001</v>
      </c>
    </row>
    <row r="190" spans="1:11" x14ac:dyDescent="0.25">
      <c r="A190" s="73">
        <f t="shared" si="15"/>
        <v>174000</v>
      </c>
      <c r="B190" s="74">
        <f t="shared" si="16"/>
        <v>0.11111111111111112</v>
      </c>
      <c r="C190" s="72">
        <f t="shared" si="19"/>
        <v>15212.359</v>
      </c>
      <c r="D190" s="72">
        <f t="shared" si="19"/>
        <v>27945.0743</v>
      </c>
      <c r="E190" s="72">
        <f t="shared" si="19"/>
        <v>16229.2989</v>
      </c>
      <c r="F190" s="72">
        <f t="shared" si="19"/>
        <v>1688.8005000000001</v>
      </c>
      <c r="G190" s="72">
        <f t="shared" si="19"/>
        <v>879.75869999999998</v>
      </c>
      <c r="H190" s="72">
        <f t="shared" si="19"/>
        <v>1065.2054000000001</v>
      </c>
      <c r="I190" s="72">
        <f t="shared" si="19"/>
        <v>6753.2240000000002</v>
      </c>
      <c r="J190" s="72">
        <f t="shared" si="19"/>
        <v>21597.854800000001</v>
      </c>
      <c r="K190" s="72">
        <f t="shared" si="19"/>
        <v>7857.9912999999997</v>
      </c>
    </row>
    <row r="191" spans="1:11" x14ac:dyDescent="0.25">
      <c r="A191" s="73">
        <f t="shared" si="15"/>
        <v>175000</v>
      </c>
      <c r="B191" s="74">
        <f t="shared" si="16"/>
        <v>0.11111111111111112</v>
      </c>
      <c r="C191" s="72">
        <f t="shared" si="19"/>
        <v>15290.3267</v>
      </c>
      <c r="D191" s="72">
        <f t="shared" si="19"/>
        <v>28088.3007</v>
      </c>
      <c r="E191" s="72">
        <f t="shared" si="19"/>
        <v>16312.4787</v>
      </c>
      <c r="F191" s="72">
        <f t="shared" si="19"/>
        <v>1697.4561000000001</v>
      </c>
      <c r="G191" s="72">
        <f t="shared" si="19"/>
        <v>884.26769999999999</v>
      </c>
      <c r="H191" s="72">
        <f t="shared" si="19"/>
        <v>1070.6649</v>
      </c>
      <c r="I191" s="72">
        <f t="shared" si="19"/>
        <v>6787.8361999999997</v>
      </c>
      <c r="J191" s="72">
        <f t="shared" si="19"/>
        <v>21708.549900000002</v>
      </c>
      <c r="K191" s="72">
        <f t="shared" si="19"/>
        <v>7898.2656999999999</v>
      </c>
    </row>
    <row r="192" spans="1:11" x14ac:dyDescent="0.25">
      <c r="A192" s="73">
        <f t="shared" si="15"/>
        <v>176000</v>
      </c>
      <c r="B192" s="74">
        <f t="shared" si="16"/>
        <v>0.11111111111111112</v>
      </c>
      <c r="C192" s="72">
        <f t="shared" si="19"/>
        <v>15368.294400000001</v>
      </c>
      <c r="D192" s="72">
        <f t="shared" si="19"/>
        <v>28231.5272</v>
      </c>
      <c r="E192" s="72">
        <f t="shared" si="19"/>
        <v>16395.6584</v>
      </c>
      <c r="F192" s="72">
        <f t="shared" si="19"/>
        <v>1706.1116999999999</v>
      </c>
      <c r="G192" s="72">
        <f t="shared" si="19"/>
        <v>888.77679999999998</v>
      </c>
      <c r="H192" s="72">
        <f t="shared" si="19"/>
        <v>1076.1243999999999</v>
      </c>
      <c r="I192" s="72">
        <f t="shared" si="19"/>
        <v>6822.4484000000002</v>
      </c>
      <c r="J192" s="72">
        <f t="shared" si="19"/>
        <v>21819.2451</v>
      </c>
      <c r="K192" s="72">
        <f t="shared" si="19"/>
        <v>7938.5402000000004</v>
      </c>
    </row>
    <row r="193" spans="1:11" x14ac:dyDescent="0.25">
      <c r="A193" s="73">
        <f t="shared" si="15"/>
        <v>177000</v>
      </c>
      <c r="B193" s="74">
        <f t="shared" si="16"/>
        <v>0.11111111111111112</v>
      </c>
      <c r="C193" s="72">
        <f t="shared" si="19"/>
        <v>15446.2621</v>
      </c>
      <c r="D193" s="72">
        <f t="shared" si="19"/>
        <v>28374.753700000001</v>
      </c>
      <c r="E193" s="72">
        <f t="shared" si="19"/>
        <v>16478.838199999998</v>
      </c>
      <c r="F193" s="72">
        <f t="shared" si="19"/>
        <v>1714.7673</v>
      </c>
      <c r="G193" s="72">
        <f t="shared" si="19"/>
        <v>893.28579999999999</v>
      </c>
      <c r="H193" s="72">
        <f t="shared" si="19"/>
        <v>1081.5838000000001</v>
      </c>
      <c r="I193" s="72">
        <f t="shared" si="19"/>
        <v>6857.0605999999998</v>
      </c>
      <c r="J193" s="72">
        <f t="shared" si="19"/>
        <v>21929.940200000001</v>
      </c>
      <c r="K193" s="72">
        <f t="shared" si="19"/>
        <v>7978.8145999999997</v>
      </c>
    </row>
    <row r="194" spans="1:11" x14ac:dyDescent="0.25">
      <c r="A194" s="73">
        <f t="shared" si="15"/>
        <v>178000</v>
      </c>
      <c r="B194" s="74">
        <f t="shared" si="16"/>
        <v>0.11111111111111112</v>
      </c>
      <c r="C194" s="72">
        <f t="shared" si="19"/>
        <v>15524.2297</v>
      </c>
      <c r="D194" s="72">
        <f t="shared" si="19"/>
        <v>28517.980100000001</v>
      </c>
      <c r="E194" s="72">
        <f t="shared" si="19"/>
        <v>16562.018</v>
      </c>
      <c r="F194" s="72">
        <f t="shared" si="19"/>
        <v>1723.4229</v>
      </c>
      <c r="G194" s="72">
        <f t="shared" si="19"/>
        <v>897.79480000000001</v>
      </c>
      <c r="H194" s="72">
        <f t="shared" si="19"/>
        <v>1087.0433</v>
      </c>
      <c r="I194" s="72">
        <f t="shared" si="19"/>
        <v>6891.6728000000003</v>
      </c>
      <c r="J194" s="72">
        <f t="shared" si="19"/>
        <v>22040.635399999999</v>
      </c>
      <c r="K194" s="72">
        <f t="shared" si="19"/>
        <v>8019.0891000000001</v>
      </c>
    </row>
    <row r="195" spans="1:11" x14ac:dyDescent="0.25">
      <c r="A195" s="73">
        <f t="shared" si="15"/>
        <v>179000</v>
      </c>
      <c r="B195" s="74">
        <f t="shared" si="16"/>
        <v>0.11111111111111112</v>
      </c>
      <c r="C195" s="72">
        <f t="shared" ref="C195:K210" si="20">LinInterp(C$216,C$17)</f>
        <v>15602.197399999999</v>
      </c>
      <c r="D195" s="72">
        <f t="shared" si="20"/>
        <v>28661.206600000001</v>
      </c>
      <c r="E195" s="72">
        <f t="shared" si="20"/>
        <v>16645.197800000002</v>
      </c>
      <c r="F195" s="72">
        <f t="shared" si="20"/>
        <v>1732.0784000000001</v>
      </c>
      <c r="G195" s="72">
        <f t="shared" si="20"/>
        <v>902.30380000000002</v>
      </c>
      <c r="H195" s="72">
        <f t="shared" si="20"/>
        <v>1092.5028</v>
      </c>
      <c r="I195" s="72">
        <f t="shared" si="20"/>
        <v>6926.2849999999999</v>
      </c>
      <c r="J195" s="72">
        <f t="shared" si="20"/>
        <v>22151.3305</v>
      </c>
      <c r="K195" s="72">
        <f t="shared" si="20"/>
        <v>8059.3635000000004</v>
      </c>
    </row>
    <row r="196" spans="1:11" x14ac:dyDescent="0.25">
      <c r="A196" s="73">
        <f t="shared" si="15"/>
        <v>180000</v>
      </c>
      <c r="B196" s="74">
        <f t="shared" si="16"/>
        <v>0.11111111111111112</v>
      </c>
      <c r="C196" s="72">
        <f t="shared" si="20"/>
        <v>15680.1651</v>
      </c>
      <c r="D196" s="72">
        <f t="shared" si="20"/>
        <v>28804.433000000001</v>
      </c>
      <c r="E196" s="72">
        <f t="shared" si="20"/>
        <v>16728.377499999999</v>
      </c>
      <c r="F196" s="72">
        <f t="shared" si="20"/>
        <v>1740.7339999999999</v>
      </c>
      <c r="G196" s="72">
        <f t="shared" si="20"/>
        <v>906.81280000000004</v>
      </c>
      <c r="H196" s="72">
        <f t="shared" si="20"/>
        <v>1097.9622999999999</v>
      </c>
      <c r="I196" s="72">
        <f t="shared" si="20"/>
        <v>6960.8972000000003</v>
      </c>
      <c r="J196" s="72">
        <f t="shared" si="20"/>
        <v>22262.025699999998</v>
      </c>
      <c r="K196" s="72">
        <f t="shared" si="20"/>
        <v>8099.6378999999997</v>
      </c>
    </row>
    <row r="197" spans="1:11" x14ac:dyDescent="0.25">
      <c r="A197" s="73">
        <f t="shared" si="15"/>
        <v>181000</v>
      </c>
      <c r="B197" s="74">
        <f t="shared" si="16"/>
        <v>0.11111111111111112</v>
      </c>
      <c r="C197" s="72">
        <f t="shared" si="20"/>
        <v>15758.1327</v>
      </c>
      <c r="D197" s="72">
        <f t="shared" si="20"/>
        <v>28947.659500000002</v>
      </c>
      <c r="E197" s="72">
        <f t="shared" si="20"/>
        <v>16811.5573</v>
      </c>
      <c r="F197" s="72">
        <f t="shared" si="20"/>
        <v>1749.3896</v>
      </c>
      <c r="G197" s="72">
        <f t="shared" si="20"/>
        <v>911.32180000000005</v>
      </c>
      <c r="H197" s="72">
        <f t="shared" si="20"/>
        <v>1103.4218000000001</v>
      </c>
      <c r="I197" s="72">
        <f t="shared" si="20"/>
        <v>6995.5093999999999</v>
      </c>
      <c r="J197" s="72">
        <f t="shared" si="20"/>
        <v>22372.720799999999</v>
      </c>
      <c r="K197" s="72">
        <f t="shared" si="20"/>
        <v>8139.9124000000002</v>
      </c>
    </row>
    <row r="198" spans="1:11" x14ac:dyDescent="0.25">
      <c r="A198" s="73">
        <f t="shared" si="15"/>
        <v>182000</v>
      </c>
      <c r="B198" s="74">
        <f t="shared" si="16"/>
        <v>0.11111111111111112</v>
      </c>
      <c r="C198" s="72">
        <f t="shared" si="20"/>
        <v>15836.100399999999</v>
      </c>
      <c r="D198" s="72">
        <f t="shared" si="20"/>
        <v>29090.885999999999</v>
      </c>
      <c r="E198" s="72">
        <f t="shared" si="20"/>
        <v>16894.737099999998</v>
      </c>
      <c r="F198" s="72">
        <f t="shared" si="20"/>
        <v>1758.0452</v>
      </c>
      <c r="G198" s="72">
        <f t="shared" si="20"/>
        <v>915.83079999999995</v>
      </c>
      <c r="H198" s="72">
        <f t="shared" si="20"/>
        <v>1108.8812</v>
      </c>
      <c r="I198" s="72">
        <f t="shared" si="20"/>
        <v>7030.1216000000004</v>
      </c>
      <c r="J198" s="72">
        <f t="shared" si="20"/>
        <v>22483.416000000001</v>
      </c>
      <c r="K198" s="72">
        <f t="shared" si="20"/>
        <v>8180.1868000000004</v>
      </c>
    </row>
    <row r="199" spans="1:11" x14ac:dyDescent="0.25">
      <c r="A199" s="73">
        <f t="shared" si="15"/>
        <v>183000</v>
      </c>
      <c r="B199" s="74">
        <f t="shared" si="16"/>
        <v>0.11111111111111112</v>
      </c>
      <c r="C199" s="72">
        <f t="shared" si="20"/>
        <v>15914.0681</v>
      </c>
      <c r="D199" s="72">
        <f t="shared" si="20"/>
        <v>29234.112400000002</v>
      </c>
      <c r="E199" s="72">
        <f t="shared" si="20"/>
        <v>16977.9169</v>
      </c>
      <c r="F199" s="72">
        <f t="shared" si="20"/>
        <v>1766.7008000000001</v>
      </c>
      <c r="G199" s="72">
        <f t="shared" si="20"/>
        <v>920.33989999999994</v>
      </c>
      <c r="H199" s="72">
        <f t="shared" si="20"/>
        <v>1114.3407</v>
      </c>
      <c r="I199" s="72">
        <f t="shared" si="20"/>
        <v>7064.7338</v>
      </c>
      <c r="J199" s="72">
        <f t="shared" si="20"/>
        <v>22594.111199999999</v>
      </c>
      <c r="K199" s="72">
        <f t="shared" si="20"/>
        <v>8220.4613000000008</v>
      </c>
    </row>
    <row r="200" spans="1:11" x14ac:dyDescent="0.25">
      <c r="A200" s="73">
        <f t="shared" si="15"/>
        <v>184000</v>
      </c>
      <c r="B200" s="74">
        <f t="shared" si="16"/>
        <v>0.11111111111111112</v>
      </c>
      <c r="C200" s="72">
        <f t="shared" si="20"/>
        <v>15992.0358</v>
      </c>
      <c r="D200" s="72">
        <f t="shared" si="20"/>
        <v>29377.338899999999</v>
      </c>
      <c r="E200" s="72">
        <f t="shared" si="20"/>
        <v>17061.096699999998</v>
      </c>
      <c r="F200" s="72">
        <f t="shared" si="20"/>
        <v>1775.3563999999999</v>
      </c>
      <c r="G200" s="72">
        <f t="shared" si="20"/>
        <v>924.84889999999996</v>
      </c>
      <c r="H200" s="72">
        <f t="shared" si="20"/>
        <v>1119.8001999999999</v>
      </c>
      <c r="I200" s="72">
        <f t="shared" si="20"/>
        <v>7099.3459999999995</v>
      </c>
      <c r="J200" s="72">
        <f t="shared" si="20"/>
        <v>22704.8063</v>
      </c>
      <c r="K200" s="72">
        <f t="shared" si="20"/>
        <v>8260.7356999999993</v>
      </c>
    </row>
    <row r="201" spans="1:11" x14ac:dyDescent="0.25">
      <c r="A201" s="73">
        <f t="shared" si="15"/>
        <v>185000</v>
      </c>
      <c r="B201" s="74">
        <f t="shared" si="16"/>
        <v>0.11111111111111112</v>
      </c>
      <c r="C201" s="72">
        <f t="shared" si="20"/>
        <v>16070.0034</v>
      </c>
      <c r="D201" s="72">
        <f t="shared" si="20"/>
        <v>29520.565399999999</v>
      </c>
      <c r="E201" s="72">
        <f t="shared" si="20"/>
        <v>17144.276399999999</v>
      </c>
      <c r="F201" s="72">
        <f t="shared" si="20"/>
        <v>1784.0119</v>
      </c>
      <c r="G201" s="72">
        <f t="shared" si="20"/>
        <v>929.35789999999997</v>
      </c>
      <c r="H201" s="72">
        <f t="shared" si="20"/>
        <v>1125.2597000000001</v>
      </c>
      <c r="I201" s="72">
        <f t="shared" si="20"/>
        <v>7133.9582</v>
      </c>
      <c r="J201" s="72">
        <f t="shared" si="20"/>
        <v>22815.501499999998</v>
      </c>
      <c r="K201" s="72">
        <f t="shared" si="20"/>
        <v>8301.0102000000006</v>
      </c>
    </row>
    <row r="202" spans="1:11" x14ac:dyDescent="0.25">
      <c r="A202" s="73">
        <f t="shared" si="15"/>
        <v>186000</v>
      </c>
      <c r="B202" s="74">
        <f t="shared" si="16"/>
        <v>0.11111111111111112</v>
      </c>
      <c r="C202" s="72">
        <f t="shared" si="20"/>
        <v>16147.971100000001</v>
      </c>
      <c r="D202" s="72">
        <f t="shared" si="20"/>
        <v>29663.791799999999</v>
      </c>
      <c r="E202" s="72">
        <f t="shared" si="20"/>
        <v>17227.456200000001</v>
      </c>
      <c r="F202" s="72">
        <f t="shared" si="20"/>
        <v>1792.6675</v>
      </c>
      <c r="G202" s="72">
        <f t="shared" si="20"/>
        <v>933.86689999999999</v>
      </c>
      <c r="H202" s="72">
        <f t="shared" si="20"/>
        <v>1130.7192</v>
      </c>
      <c r="I202" s="72">
        <f t="shared" si="20"/>
        <v>7168.5703999999996</v>
      </c>
      <c r="J202" s="72">
        <f t="shared" si="20"/>
        <v>22926.196599999999</v>
      </c>
      <c r="K202" s="72">
        <f t="shared" si="20"/>
        <v>8341.2846000000009</v>
      </c>
    </row>
    <row r="203" spans="1:11" x14ac:dyDescent="0.25">
      <c r="A203" s="73">
        <f t="shared" si="15"/>
        <v>187000</v>
      </c>
      <c r="B203" s="74">
        <f t="shared" si="16"/>
        <v>0.11111111111111112</v>
      </c>
      <c r="C203" s="72">
        <f t="shared" si="20"/>
        <v>16225.9388</v>
      </c>
      <c r="D203" s="72">
        <f t="shared" si="20"/>
        <v>29807.0183</v>
      </c>
      <c r="E203" s="72">
        <f t="shared" si="20"/>
        <v>17310.635999999999</v>
      </c>
      <c r="F203" s="72">
        <f t="shared" si="20"/>
        <v>1801.3231000000001</v>
      </c>
      <c r="G203" s="72">
        <f t="shared" si="20"/>
        <v>938.3759</v>
      </c>
      <c r="H203" s="72">
        <f t="shared" si="20"/>
        <v>1136.1786</v>
      </c>
      <c r="I203" s="72">
        <f t="shared" si="20"/>
        <v>7203.1826000000001</v>
      </c>
      <c r="J203" s="72">
        <f t="shared" si="20"/>
        <v>23036.891800000001</v>
      </c>
      <c r="K203" s="72">
        <f t="shared" si="20"/>
        <v>8381.5589999999993</v>
      </c>
    </row>
    <row r="204" spans="1:11" x14ac:dyDescent="0.25">
      <c r="A204" s="73">
        <f t="shared" si="15"/>
        <v>188000</v>
      </c>
      <c r="B204" s="74">
        <f t="shared" si="16"/>
        <v>0.11111111111111112</v>
      </c>
      <c r="C204" s="72">
        <f t="shared" si="20"/>
        <v>16303.9064</v>
      </c>
      <c r="D204" s="72">
        <f t="shared" si="20"/>
        <v>29950.244699999999</v>
      </c>
      <c r="E204" s="72">
        <f t="shared" si="20"/>
        <v>17393.8158</v>
      </c>
      <c r="F204" s="72">
        <f t="shared" si="20"/>
        <v>1809.9786999999999</v>
      </c>
      <c r="G204" s="72">
        <f t="shared" si="20"/>
        <v>942.88490000000002</v>
      </c>
      <c r="H204" s="72">
        <f t="shared" si="20"/>
        <v>1141.6380999999999</v>
      </c>
      <c r="I204" s="72">
        <f t="shared" si="20"/>
        <v>7237.7947000000004</v>
      </c>
      <c r="J204" s="72">
        <f t="shared" si="20"/>
        <v>23147.586899999998</v>
      </c>
      <c r="K204" s="72">
        <f t="shared" si="20"/>
        <v>8421.8335000000006</v>
      </c>
    </row>
    <row r="205" spans="1:11" x14ac:dyDescent="0.25">
      <c r="A205" s="73">
        <f t="shared" si="15"/>
        <v>189000</v>
      </c>
      <c r="B205" s="74">
        <f t="shared" si="16"/>
        <v>0.11111111111111112</v>
      </c>
      <c r="C205" s="72">
        <f t="shared" si="20"/>
        <v>16381.874100000001</v>
      </c>
      <c r="D205" s="72">
        <f t="shared" si="20"/>
        <v>30093.4712</v>
      </c>
      <c r="E205" s="72">
        <f t="shared" si="20"/>
        <v>17476.995500000001</v>
      </c>
      <c r="F205" s="72">
        <f t="shared" si="20"/>
        <v>1818.6342999999999</v>
      </c>
      <c r="G205" s="72">
        <f t="shared" si="20"/>
        <v>947.39390000000003</v>
      </c>
      <c r="H205" s="72">
        <f t="shared" si="20"/>
        <v>1147.0976000000001</v>
      </c>
      <c r="I205" s="72">
        <f t="shared" si="20"/>
        <v>7272.4069</v>
      </c>
      <c r="J205" s="72">
        <f t="shared" si="20"/>
        <v>23258.2821</v>
      </c>
      <c r="K205" s="72">
        <f t="shared" si="20"/>
        <v>8462.1079000000009</v>
      </c>
    </row>
    <row r="206" spans="1:11" x14ac:dyDescent="0.25">
      <c r="A206" s="73">
        <f t="shared" si="15"/>
        <v>190000</v>
      </c>
      <c r="B206" s="74">
        <f t="shared" si="16"/>
        <v>0.11111111111111112</v>
      </c>
      <c r="C206" s="72">
        <f t="shared" si="20"/>
        <v>16459.841799999998</v>
      </c>
      <c r="D206" s="72">
        <f t="shared" si="20"/>
        <v>30236.697700000001</v>
      </c>
      <c r="E206" s="72">
        <f t="shared" si="20"/>
        <v>17560.175299999999</v>
      </c>
      <c r="F206" s="72">
        <f t="shared" si="20"/>
        <v>1827.2899</v>
      </c>
      <c r="G206" s="72">
        <f t="shared" si="20"/>
        <v>951.90300000000002</v>
      </c>
      <c r="H206" s="72">
        <f t="shared" si="20"/>
        <v>1152.5571</v>
      </c>
      <c r="I206" s="72">
        <f t="shared" si="20"/>
        <v>7307.0191000000004</v>
      </c>
      <c r="J206" s="72">
        <f t="shared" si="20"/>
        <v>23368.977200000001</v>
      </c>
      <c r="K206" s="72">
        <f t="shared" si="20"/>
        <v>8502.3824000000004</v>
      </c>
    </row>
    <row r="207" spans="1:11" x14ac:dyDescent="0.25">
      <c r="A207" s="73">
        <f t="shared" si="15"/>
        <v>191000</v>
      </c>
      <c r="B207" s="74">
        <f t="shared" si="16"/>
        <v>0.11111111111111112</v>
      </c>
      <c r="C207" s="72">
        <f t="shared" si="20"/>
        <v>16537.809499999999</v>
      </c>
      <c r="D207" s="72">
        <f t="shared" si="20"/>
        <v>30379.9241</v>
      </c>
      <c r="E207" s="72">
        <f t="shared" si="20"/>
        <v>17643.355100000001</v>
      </c>
      <c r="F207" s="72">
        <f t="shared" si="20"/>
        <v>1835.9454000000001</v>
      </c>
      <c r="G207" s="72">
        <f t="shared" si="20"/>
        <v>956.41200000000003</v>
      </c>
      <c r="H207" s="72">
        <f t="shared" si="20"/>
        <v>1158.0165999999999</v>
      </c>
      <c r="I207" s="72">
        <f t="shared" si="20"/>
        <v>7341.6313</v>
      </c>
      <c r="J207" s="72">
        <f t="shared" si="20"/>
        <v>23479.672399999999</v>
      </c>
      <c r="K207" s="72">
        <f t="shared" si="20"/>
        <v>8542.6568000000007</v>
      </c>
    </row>
    <row r="208" spans="1:11" x14ac:dyDescent="0.25">
      <c r="A208" s="73">
        <f t="shared" si="15"/>
        <v>192000</v>
      </c>
      <c r="B208" s="74">
        <f t="shared" si="16"/>
        <v>0.11111111111111112</v>
      </c>
      <c r="C208" s="72">
        <f t="shared" si="20"/>
        <v>16615.777099999999</v>
      </c>
      <c r="D208" s="72">
        <f t="shared" si="20"/>
        <v>30523.150600000001</v>
      </c>
      <c r="E208" s="72">
        <f t="shared" si="20"/>
        <v>17726.534899999999</v>
      </c>
      <c r="F208" s="72">
        <f t="shared" si="20"/>
        <v>1844.6010000000001</v>
      </c>
      <c r="G208" s="72">
        <f t="shared" si="20"/>
        <v>960.92100000000005</v>
      </c>
      <c r="H208" s="72">
        <f t="shared" si="20"/>
        <v>1163.4761000000001</v>
      </c>
      <c r="I208" s="72">
        <f t="shared" si="20"/>
        <v>7376.2434999999996</v>
      </c>
      <c r="J208" s="72">
        <f t="shared" si="20"/>
        <v>23590.367600000001</v>
      </c>
      <c r="K208" s="72">
        <f t="shared" si="20"/>
        <v>8582.9313000000002</v>
      </c>
    </row>
    <row r="209" spans="1:11" x14ac:dyDescent="0.25">
      <c r="A209" s="73">
        <f t="shared" si="15"/>
        <v>193000</v>
      </c>
      <c r="B209" s="74">
        <f t="shared" si="16"/>
        <v>0.11111111111111112</v>
      </c>
      <c r="C209" s="72">
        <f t="shared" si="20"/>
        <v>16693.7448</v>
      </c>
      <c r="D209" s="72">
        <f t="shared" si="20"/>
        <v>30666.377100000002</v>
      </c>
      <c r="E209" s="72">
        <f t="shared" si="20"/>
        <v>17809.7147</v>
      </c>
      <c r="F209" s="72">
        <f t="shared" si="20"/>
        <v>1853.2565999999999</v>
      </c>
      <c r="G209" s="72">
        <f t="shared" si="20"/>
        <v>965.43</v>
      </c>
      <c r="H209" s="72">
        <f t="shared" si="20"/>
        <v>1168.9355</v>
      </c>
      <c r="I209" s="72">
        <f t="shared" si="20"/>
        <v>7410.8557000000001</v>
      </c>
      <c r="J209" s="72">
        <f t="shared" si="20"/>
        <v>23701.062699999999</v>
      </c>
      <c r="K209" s="72">
        <f t="shared" si="20"/>
        <v>8623.2057000000004</v>
      </c>
    </row>
    <row r="210" spans="1:11" x14ac:dyDescent="0.25">
      <c r="A210" s="73">
        <f t="shared" si="15"/>
        <v>194000</v>
      </c>
      <c r="B210" s="74">
        <f t="shared" si="16"/>
        <v>0.11111111111111112</v>
      </c>
      <c r="C210" s="72">
        <f t="shared" si="20"/>
        <v>16771.712500000001</v>
      </c>
      <c r="D210" s="72">
        <f t="shared" si="20"/>
        <v>30809.603500000001</v>
      </c>
      <c r="E210" s="72">
        <f t="shared" si="20"/>
        <v>17892.894400000001</v>
      </c>
      <c r="F210" s="72">
        <f t="shared" si="20"/>
        <v>1861.9122</v>
      </c>
      <c r="G210" s="72">
        <f t="shared" si="20"/>
        <v>969.93899999999996</v>
      </c>
      <c r="H210" s="72">
        <f t="shared" si="20"/>
        <v>1174.395</v>
      </c>
      <c r="I210" s="72">
        <f t="shared" si="20"/>
        <v>7445.4678999999996</v>
      </c>
      <c r="J210" s="72">
        <f t="shared" si="20"/>
        <v>23811.757900000001</v>
      </c>
      <c r="K210" s="72">
        <f t="shared" si="20"/>
        <v>8663.4801000000007</v>
      </c>
    </row>
    <row r="211" spans="1:11" x14ac:dyDescent="0.25">
      <c r="A211" s="73">
        <f t="shared" ref="A211:A216" si="21">A210+1000</f>
        <v>195000</v>
      </c>
      <c r="B211" s="74">
        <f t="shared" ref="B211:B216" si="22">$B$17</f>
        <v>0.11111111111111112</v>
      </c>
      <c r="C211" s="72">
        <f t="shared" ref="C211:K215" si="23">LinInterp(C$216,C$17)</f>
        <v>16849.680100000001</v>
      </c>
      <c r="D211" s="72">
        <f t="shared" si="23"/>
        <v>30952.83</v>
      </c>
      <c r="E211" s="72">
        <f t="shared" si="23"/>
        <v>17976.074199999999</v>
      </c>
      <c r="F211" s="72">
        <f t="shared" si="23"/>
        <v>1870.5678</v>
      </c>
      <c r="G211" s="72">
        <f t="shared" si="23"/>
        <v>974.44799999999998</v>
      </c>
      <c r="H211" s="72">
        <f t="shared" si="23"/>
        <v>1179.8544999999999</v>
      </c>
      <c r="I211" s="72">
        <f t="shared" si="23"/>
        <v>7480.0801000000001</v>
      </c>
      <c r="J211" s="72">
        <f t="shared" si="23"/>
        <v>23922.453000000001</v>
      </c>
      <c r="K211" s="72">
        <f t="shared" si="23"/>
        <v>8703.7546000000002</v>
      </c>
    </row>
    <row r="212" spans="1:11" x14ac:dyDescent="0.25">
      <c r="A212" s="73">
        <f t="shared" si="21"/>
        <v>196000</v>
      </c>
      <c r="B212" s="74">
        <f t="shared" si="22"/>
        <v>0.11111111111111112</v>
      </c>
      <c r="C212" s="72">
        <f t="shared" si="23"/>
        <v>16927.647799999999</v>
      </c>
      <c r="D212" s="72">
        <f t="shared" si="23"/>
        <v>31096.056400000001</v>
      </c>
      <c r="E212" s="72">
        <f t="shared" si="23"/>
        <v>18059.254000000001</v>
      </c>
      <c r="F212" s="72">
        <f t="shared" si="23"/>
        <v>1879.2234000000001</v>
      </c>
      <c r="G212" s="72">
        <f t="shared" si="23"/>
        <v>978.95699999999999</v>
      </c>
      <c r="H212" s="72">
        <f t="shared" si="23"/>
        <v>1185.3140000000001</v>
      </c>
      <c r="I212" s="72">
        <f t="shared" si="23"/>
        <v>7514.6922999999997</v>
      </c>
      <c r="J212" s="72">
        <f t="shared" si="23"/>
        <v>24033.1482</v>
      </c>
      <c r="K212" s="72">
        <f t="shared" si="23"/>
        <v>8744.0290000000005</v>
      </c>
    </row>
    <row r="213" spans="1:11" x14ac:dyDescent="0.25">
      <c r="A213" s="73">
        <f t="shared" si="21"/>
        <v>197000</v>
      </c>
      <c r="B213" s="74">
        <f t="shared" si="22"/>
        <v>0.11111111111111112</v>
      </c>
      <c r="C213" s="72">
        <f t="shared" si="23"/>
        <v>17005.6155</v>
      </c>
      <c r="D213" s="72">
        <f t="shared" si="23"/>
        <v>31239.282899999998</v>
      </c>
      <c r="E213" s="72">
        <f t="shared" si="23"/>
        <v>18142.433799999999</v>
      </c>
      <c r="F213" s="72">
        <f t="shared" si="23"/>
        <v>1887.8788999999999</v>
      </c>
      <c r="G213" s="72">
        <f t="shared" si="23"/>
        <v>983.46609999999998</v>
      </c>
      <c r="H213" s="72">
        <f t="shared" si="23"/>
        <v>1190.7735</v>
      </c>
      <c r="I213" s="72">
        <f t="shared" si="23"/>
        <v>7549.3045000000002</v>
      </c>
      <c r="J213" s="72">
        <f t="shared" si="23"/>
        <v>24143.8433</v>
      </c>
      <c r="K213" s="72">
        <f t="shared" si="23"/>
        <v>8784.3035</v>
      </c>
    </row>
    <row r="214" spans="1:11" x14ac:dyDescent="0.25">
      <c r="A214" s="73">
        <f t="shared" si="21"/>
        <v>198000</v>
      </c>
      <c r="B214" s="74">
        <f t="shared" si="22"/>
        <v>0.11111111111111112</v>
      </c>
      <c r="C214" s="72">
        <f t="shared" si="23"/>
        <v>17083.583200000001</v>
      </c>
      <c r="D214" s="72">
        <f t="shared" si="23"/>
        <v>31382.509399999999</v>
      </c>
      <c r="E214" s="72">
        <f t="shared" si="23"/>
        <v>18225.613499999999</v>
      </c>
      <c r="F214" s="72">
        <f t="shared" si="23"/>
        <v>1896.5345</v>
      </c>
      <c r="G214" s="72">
        <f t="shared" si="23"/>
        <v>987.9751</v>
      </c>
      <c r="H214" s="72">
        <f t="shared" si="23"/>
        <v>1196.2329</v>
      </c>
      <c r="I214" s="72">
        <f t="shared" si="23"/>
        <v>7583.9166999999998</v>
      </c>
      <c r="J214" s="72">
        <f t="shared" si="23"/>
        <v>24254.538499999999</v>
      </c>
      <c r="K214" s="72">
        <f t="shared" si="23"/>
        <v>8824.5779000000002</v>
      </c>
    </row>
    <row r="215" spans="1:11" x14ac:dyDescent="0.25">
      <c r="A215" s="73">
        <f t="shared" si="21"/>
        <v>199000</v>
      </c>
      <c r="B215" s="74">
        <f t="shared" si="22"/>
        <v>0.11111111111111112</v>
      </c>
      <c r="C215" s="72">
        <f t="shared" si="23"/>
        <v>17161.550800000001</v>
      </c>
      <c r="D215" s="72">
        <f t="shared" si="23"/>
        <v>31525.735799999999</v>
      </c>
      <c r="E215" s="72">
        <f t="shared" si="23"/>
        <v>18308.793300000001</v>
      </c>
      <c r="F215" s="72">
        <f t="shared" si="23"/>
        <v>1905.1901</v>
      </c>
      <c r="G215" s="72">
        <f t="shared" si="23"/>
        <v>992.48410000000001</v>
      </c>
      <c r="H215" s="72">
        <f t="shared" si="23"/>
        <v>1201.6923999999999</v>
      </c>
      <c r="I215" s="72">
        <f t="shared" si="23"/>
        <v>7618.5289000000002</v>
      </c>
      <c r="J215" s="72">
        <f t="shared" si="23"/>
        <v>24365.2336</v>
      </c>
      <c r="K215" s="72">
        <f t="shared" si="23"/>
        <v>8864.8523999999998</v>
      </c>
    </row>
    <row r="216" spans="1:11" x14ac:dyDescent="0.25">
      <c r="A216" s="73">
        <f t="shared" si="21"/>
        <v>200000</v>
      </c>
      <c r="B216" s="74">
        <f t="shared" si="22"/>
        <v>0.11111111111111112</v>
      </c>
      <c r="C216" s="72">
        <f>'Forestry timing'!E9*$A$8</f>
        <v>17239.518504914806</v>
      </c>
      <c r="D216" s="72">
        <f>'Forestry timing'!F9*$A$8</f>
        <v>31668.962316466997</v>
      </c>
      <c r="E216" s="72">
        <f>'Forestry timing'!G9*$A$8</f>
        <v>18391.973053881906</v>
      </c>
      <c r="F216" s="72">
        <f>'Forestry timing'!H9*$A$8</f>
        <v>1913.8456937962928</v>
      </c>
      <c r="G216" s="72">
        <f>'Forestry timing'!I9*$A$8</f>
        <v>996.99311545054297</v>
      </c>
      <c r="H216" s="72">
        <f>'Forestry timing'!J9*$A$8</f>
        <v>1207.1518665994772</v>
      </c>
      <c r="I216" s="72">
        <f>'Forestry timing'!K9*$A$8</f>
        <v>7653.1410818395816</v>
      </c>
      <c r="J216" s="72">
        <f>'Forestry timing'!L9*$A$8</f>
        <v>24475.928793809446</v>
      </c>
      <c r="K216" s="72">
        <f>'Forestry timing'!M9*$A$8</f>
        <v>8905.1268153508317</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M163"/>
  <sheetViews>
    <sheetView topLeftCell="A69" zoomScale="80" zoomScaleNormal="80" workbookViewId="0">
      <selection activeCell="D69" sqref="D69"/>
    </sheetView>
  </sheetViews>
  <sheetFormatPr defaultColWidth="10.7109375" defaultRowHeight="15" x14ac:dyDescent="0.25"/>
  <cols>
    <col min="1" max="1" width="16.42578125" customWidth="1"/>
  </cols>
  <sheetData>
    <row r="1" spans="1:3" x14ac:dyDescent="0.25">
      <c r="A1" s="1" t="s">
        <v>99</v>
      </c>
    </row>
    <row r="2" spans="1:3" x14ac:dyDescent="0.25">
      <c r="A2" t="s">
        <v>101</v>
      </c>
    </row>
    <row r="3" spans="1:3" x14ac:dyDescent="0.25">
      <c r="A3" s="1" t="s">
        <v>257</v>
      </c>
    </row>
    <row r="4" spans="1:3" x14ac:dyDescent="0.25">
      <c r="A4" s="1"/>
    </row>
    <row r="7" spans="1:3" x14ac:dyDescent="0.25">
      <c r="B7" t="s">
        <v>83</v>
      </c>
    </row>
    <row r="8" spans="1:3" x14ac:dyDescent="0.25">
      <c r="A8" t="s">
        <v>84</v>
      </c>
      <c r="B8">
        <v>0.36</v>
      </c>
      <c r="C8" s="20">
        <v>20</v>
      </c>
    </row>
    <row r="9" spans="1:3" x14ac:dyDescent="0.25">
      <c r="A9" t="s">
        <v>85</v>
      </c>
      <c r="B9">
        <v>0.59</v>
      </c>
      <c r="C9" s="20">
        <v>50</v>
      </c>
    </row>
    <row r="10" spans="1:3" x14ac:dyDescent="0.25">
      <c r="A10" t="s">
        <v>86</v>
      </c>
      <c r="B10">
        <v>0.95</v>
      </c>
      <c r="C10" s="20">
        <v>100</v>
      </c>
    </row>
    <row r="11" spans="1:3" x14ac:dyDescent="0.25">
      <c r="A11" t="s">
        <v>87</v>
      </c>
      <c r="B11">
        <v>0.155</v>
      </c>
      <c r="C11" s="20">
        <v>20</v>
      </c>
    </row>
    <row r="12" spans="1:3" x14ac:dyDescent="0.25">
      <c r="A12" t="s">
        <v>88</v>
      </c>
      <c r="B12">
        <v>0.24</v>
      </c>
      <c r="C12" s="20">
        <v>50</v>
      </c>
    </row>
    <row r="13" spans="1:3" x14ac:dyDescent="0.25">
      <c r="A13" t="s">
        <v>89</v>
      </c>
      <c r="B13">
        <v>0.35</v>
      </c>
      <c r="C13" s="20">
        <v>100</v>
      </c>
    </row>
    <row r="14" spans="1:3" x14ac:dyDescent="0.25">
      <c r="A14" t="s">
        <v>90</v>
      </c>
      <c r="B14">
        <v>0.22</v>
      </c>
      <c r="C14" s="20">
        <v>20</v>
      </c>
    </row>
    <row r="15" spans="1:3" x14ac:dyDescent="0.25">
      <c r="A15" t="s">
        <v>91</v>
      </c>
      <c r="B15">
        <v>0.38</v>
      </c>
      <c r="C15" s="20">
        <v>50</v>
      </c>
    </row>
    <row r="16" spans="1:3" x14ac:dyDescent="0.25">
      <c r="A16" t="s">
        <v>92</v>
      </c>
      <c r="B16">
        <v>0.57999999999999996</v>
      </c>
      <c r="C16" s="20">
        <v>100</v>
      </c>
    </row>
    <row r="17" spans="1:3" x14ac:dyDescent="0.25">
      <c r="A17" t="s">
        <v>93</v>
      </c>
      <c r="B17">
        <v>0.18</v>
      </c>
      <c r="C17" s="20">
        <v>20</v>
      </c>
    </row>
    <row r="18" spans="1:3" x14ac:dyDescent="0.25">
      <c r="A18" t="s">
        <v>94</v>
      </c>
      <c r="B18">
        <v>0.35</v>
      </c>
      <c r="C18" s="20">
        <v>50</v>
      </c>
    </row>
    <row r="19" spans="1:3" x14ac:dyDescent="0.25">
      <c r="A19" t="s">
        <v>95</v>
      </c>
      <c r="B19">
        <v>0.6</v>
      </c>
      <c r="C19" s="20">
        <v>100</v>
      </c>
    </row>
    <row r="20" spans="1:3" x14ac:dyDescent="0.25">
      <c r="A20" t="s">
        <v>96</v>
      </c>
      <c r="B20">
        <v>0.78</v>
      </c>
      <c r="C20" s="20">
        <v>20</v>
      </c>
    </row>
    <row r="21" spans="1:3" x14ac:dyDescent="0.25">
      <c r="A21" t="s">
        <v>97</v>
      </c>
      <c r="B21">
        <v>1.2</v>
      </c>
      <c r="C21" s="20">
        <v>50</v>
      </c>
    </row>
    <row r="22" spans="1:3" x14ac:dyDescent="0.25">
      <c r="A22" t="s">
        <v>98</v>
      </c>
      <c r="B22">
        <v>1.82</v>
      </c>
      <c r="C22" s="20">
        <v>100</v>
      </c>
    </row>
    <row r="25" spans="1:3" x14ac:dyDescent="0.25">
      <c r="A25" t="s">
        <v>100</v>
      </c>
      <c r="B25" t="s">
        <v>83</v>
      </c>
    </row>
    <row r="26" spans="1:3" x14ac:dyDescent="0.25">
      <c r="A26" s="28">
        <v>20</v>
      </c>
      <c r="B26" s="21">
        <v>0.36</v>
      </c>
    </row>
    <row r="27" spans="1:3" x14ac:dyDescent="0.25">
      <c r="A27" s="28">
        <v>20</v>
      </c>
      <c r="B27" s="21">
        <v>0.155</v>
      </c>
    </row>
    <row r="28" spans="1:3" x14ac:dyDescent="0.25">
      <c r="A28" s="28">
        <v>20</v>
      </c>
      <c r="B28" s="21">
        <v>0.22</v>
      </c>
    </row>
    <row r="29" spans="1:3" x14ac:dyDescent="0.25">
      <c r="A29" s="28">
        <v>20</v>
      </c>
      <c r="B29" s="21">
        <v>0.18</v>
      </c>
    </row>
    <row r="30" spans="1:3" x14ac:dyDescent="0.25">
      <c r="A30" s="28">
        <v>20</v>
      </c>
      <c r="B30" s="21">
        <v>0.78</v>
      </c>
    </row>
    <row r="31" spans="1:3" x14ac:dyDescent="0.25">
      <c r="A31" s="28">
        <v>50</v>
      </c>
      <c r="B31" s="21">
        <v>0.59</v>
      </c>
    </row>
    <row r="32" spans="1:3" x14ac:dyDescent="0.25">
      <c r="A32" s="28">
        <v>50</v>
      </c>
      <c r="B32" s="21">
        <v>0.24</v>
      </c>
    </row>
    <row r="33" spans="1:13" x14ac:dyDescent="0.25">
      <c r="A33" s="28">
        <v>50</v>
      </c>
      <c r="B33" s="21">
        <v>0.38</v>
      </c>
    </row>
    <row r="34" spans="1:13" x14ac:dyDescent="0.25">
      <c r="A34" s="28">
        <v>50</v>
      </c>
      <c r="B34" s="21">
        <v>0.35</v>
      </c>
      <c r="M34" s="29"/>
    </row>
    <row r="35" spans="1:13" x14ac:dyDescent="0.25">
      <c r="A35" s="28">
        <v>50</v>
      </c>
      <c r="B35" s="21">
        <v>1.2</v>
      </c>
    </row>
    <row r="36" spans="1:13" x14ac:dyDescent="0.25">
      <c r="A36" s="28">
        <v>100</v>
      </c>
      <c r="B36" s="21">
        <v>0.95</v>
      </c>
    </row>
    <row r="37" spans="1:13" x14ac:dyDescent="0.25">
      <c r="A37" s="28">
        <v>100</v>
      </c>
      <c r="B37" s="21">
        <v>0.35</v>
      </c>
    </row>
    <row r="38" spans="1:13" x14ac:dyDescent="0.25">
      <c r="A38" s="28">
        <v>100</v>
      </c>
      <c r="B38" s="21">
        <v>0.57999999999999996</v>
      </c>
    </row>
    <row r="39" spans="1:13" x14ac:dyDescent="0.25">
      <c r="A39" s="28">
        <v>100</v>
      </c>
      <c r="B39" s="21">
        <v>0.6</v>
      </c>
    </row>
    <row r="40" spans="1:13" x14ac:dyDescent="0.25">
      <c r="A40" s="28">
        <v>100</v>
      </c>
      <c r="B40" s="21">
        <v>1.82</v>
      </c>
    </row>
    <row r="42" spans="1:13" x14ac:dyDescent="0.25">
      <c r="A42" s="1" t="s">
        <v>258</v>
      </c>
    </row>
    <row r="43" spans="1:13" x14ac:dyDescent="0.25">
      <c r="A43" s="20">
        <v>20</v>
      </c>
      <c r="B43" s="56">
        <f t="shared" ref="B43:B45" si="0">SUMIF($A$26:$A$40,A43,$B$26:$B$40)*1000</f>
        <v>1695</v>
      </c>
    </row>
    <row r="44" spans="1:13" x14ac:dyDescent="0.25">
      <c r="A44" s="20">
        <v>50</v>
      </c>
      <c r="B44" s="56">
        <f t="shared" si="0"/>
        <v>2760</v>
      </c>
    </row>
    <row r="45" spans="1:13" x14ac:dyDescent="0.25">
      <c r="A45" s="20">
        <v>100</v>
      </c>
      <c r="B45" s="56">
        <f t="shared" si="0"/>
        <v>4300</v>
      </c>
    </row>
    <row r="47" spans="1:13" x14ac:dyDescent="0.25">
      <c r="D47" s="1"/>
    </row>
    <row r="48" spans="1:13" x14ac:dyDescent="0.25">
      <c r="D48" s="1"/>
    </row>
    <row r="49" spans="1:5" x14ac:dyDescent="0.25">
      <c r="D49" s="1"/>
    </row>
    <row r="50" spans="1:5" x14ac:dyDescent="0.25">
      <c r="D50" s="1"/>
    </row>
    <row r="51" spans="1:5" x14ac:dyDescent="0.25">
      <c r="D51" s="1"/>
    </row>
    <row r="52" spans="1:5" x14ac:dyDescent="0.25">
      <c r="D52" s="1"/>
    </row>
    <row r="53" spans="1:5" x14ac:dyDescent="0.25">
      <c r="D53" s="1"/>
    </row>
    <row r="54" spans="1:5" x14ac:dyDescent="0.25">
      <c r="D54" s="1"/>
    </row>
    <row r="55" spans="1:5" x14ac:dyDescent="0.25">
      <c r="D55" s="1"/>
    </row>
    <row r="56" spans="1:5" x14ac:dyDescent="0.25">
      <c r="D56" s="1"/>
    </row>
    <row r="57" spans="1:5" x14ac:dyDescent="0.25">
      <c r="D57" s="1"/>
    </row>
    <row r="58" spans="1:5" x14ac:dyDescent="0.25">
      <c r="D58" s="1"/>
    </row>
    <row r="60" spans="1:5" x14ac:dyDescent="0.25">
      <c r="C60" s="36" t="s">
        <v>262</v>
      </c>
      <c r="D60">
        <v>2005</v>
      </c>
    </row>
    <row r="61" spans="1:5" x14ac:dyDescent="0.25">
      <c r="C61" s="36" t="s">
        <v>263</v>
      </c>
      <c r="D61">
        <v>2022</v>
      </c>
    </row>
    <row r="62" spans="1:5" x14ac:dyDescent="0.25">
      <c r="C62" s="36" t="s">
        <v>260</v>
      </c>
      <c r="D62" s="29">
        <f>LN(1.47429)/(D61-2005)</f>
        <v>2.2833912821801316E-2</v>
      </c>
      <c r="E62" s="1" t="s">
        <v>261</v>
      </c>
    </row>
    <row r="63" spans="1:5" x14ac:dyDescent="0.25">
      <c r="A63" t="s">
        <v>259</v>
      </c>
      <c r="D63" s="1"/>
    </row>
    <row r="64" spans="1:5" x14ac:dyDescent="0.25">
      <c r="A64" s="1" t="s">
        <v>303</v>
      </c>
      <c r="B64">
        <f>SUM(B26:B40)*1000</f>
        <v>8754.9999999999982</v>
      </c>
      <c r="C64" s="36" t="s">
        <v>304</v>
      </c>
      <c r="D64" s="1"/>
    </row>
    <row r="65" spans="1:6" x14ac:dyDescent="0.25">
      <c r="A65" s="1" t="s">
        <v>305</v>
      </c>
      <c r="B65">
        <v>2.0299999999999998</v>
      </c>
      <c r="C65" s="36"/>
      <c r="D65" s="1"/>
    </row>
    <row r="66" spans="1:6" x14ac:dyDescent="0.25">
      <c r="A66" s="1" t="s">
        <v>306</v>
      </c>
      <c r="B66" s="56">
        <f>B94</f>
        <v>8730.1165000000001</v>
      </c>
      <c r="C66" s="36"/>
      <c r="D66" s="1"/>
    </row>
    <row r="67" spans="1:6" x14ac:dyDescent="0.25">
      <c r="A67" s="3" t="s">
        <v>124</v>
      </c>
      <c r="D67" s="1"/>
      <c r="E67">
        <v>3.6640600000000001</v>
      </c>
      <c r="F67" s="1" t="s">
        <v>264</v>
      </c>
    </row>
    <row r="68" spans="1:6" x14ac:dyDescent="0.25">
      <c r="A68" s="1" t="s">
        <v>125</v>
      </c>
      <c r="B68" s="1" t="s">
        <v>248</v>
      </c>
      <c r="D68" s="57" t="str">
        <f>"$US"&amp;D61</f>
        <v>$US2022</v>
      </c>
      <c r="E68" s="1" t="s">
        <v>247</v>
      </c>
      <c r="F68" s="58" t="s">
        <v>265</v>
      </c>
    </row>
    <row r="69" spans="1:6" x14ac:dyDescent="0.25">
      <c r="A69" s="28">
        <v>0</v>
      </c>
      <c r="B69" s="56">
        <f>$B$65*(-0.0587*A69^2+39.613*A69+926.25)</f>
        <v>1880.2874999999999</v>
      </c>
      <c r="D69" s="46">
        <f>A69*EXP(($D$61-$D$60)*$D$62)</f>
        <v>0</v>
      </c>
      <c r="E69" s="55">
        <f>B69/$E$67</f>
        <v>513.17049939138542</v>
      </c>
    </row>
    <row r="70" spans="1:6" x14ac:dyDescent="0.25">
      <c r="A70" s="46">
        <f>A69+4</f>
        <v>4</v>
      </c>
      <c r="B70" s="56">
        <f t="shared" ref="B70:B125" si="1">$B$65*(-0.0587*A70^2+39.613*A70+926.25)</f>
        <v>2200.0384839999997</v>
      </c>
      <c r="D70" s="46">
        <f t="shared" ref="D70:D125" si="2">A70*EXP(($D$61-$D$60)*$D$62)</f>
        <v>5.8971600000000004</v>
      </c>
      <c r="E70" s="55">
        <f t="shared" ref="E70:E101" si="3">(B70-B69)/$E$67</f>
        <v>87.266852617042233</v>
      </c>
    </row>
    <row r="71" spans="1:6" x14ac:dyDescent="0.25">
      <c r="A71" s="46">
        <f t="shared" ref="A71:A94" si="4">A70+4</f>
        <v>8</v>
      </c>
      <c r="B71" s="56">
        <f t="shared" si="1"/>
        <v>2515.9763159999993</v>
      </c>
      <c r="D71" s="46">
        <f t="shared" si="2"/>
        <v>11.794320000000001</v>
      </c>
      <c r="E71" s="55">
        <f t="shared" si="3"/>
        <v>86.226162235334471</v>
      </c>
    </row>
    <row r="72" spans="1:6" x14ac:dyDescent="0.25">
      <c r="A72" s="46">
        <f t="shared" si="4"/>
        <v>12</v>
      </c>
      <c r="B72" s="56">
        <f t="shared" si="1"/>
        <v>2828.1009959999997</v>
      </c>
      <c r="D72" s="46">
        <f t="shared" si="2"/>
        <v>17.691480000000002</v>
      </c>
      <c r="E72" s="55">
        <f t="shared" si="3"/>
        <v>85.18547185362695</v>
      </c>
    </row>
    <row r="73" spans="1:6" x14ac:dyDescent="0.25">
      <c r="A73" s="46">
        <f t="shared" si="4"/>
        <v>16</v>
      </c>
      <c r="B73" s="56">
        <f t="shared" si="1"/>
        <v>3136.4125239999998</v>
      </c>
      <c r="D73" s="46">
        <f t="shared" si="2"/>
        <v>23.588640000000002</v>
      </c>
      <c r="E73" s="55">
        <f t="shared" si="3"/>
        <v>84.144781471919174</v>
      </c>
    </row>
    <row r="74" spans="1:6" x14ac:dyDescent="0.25">
      <c r="A74" s="46">
        <f t="shared" si="4"/>
        <v>20</v>
      </c>
      <c r="B74" s="56">
        <f t="shared" si="1"/>
        <v>3440.9108999999994</v>
      </c>
      <c r="D74" s="46">
        <f t="shared" si="2"/>
        <v>29.485800000000001</v>
      </c>
      <c r="E74" s="55">
        <f t="shared" si="3"/>
        <v>83.104091090211284</v>
      </c>
    </row>
    <row r="75" spans="1:6" x14ac:dyDescent="0.25">
      <c r="A75" s="46">
        <f t="shared" si="4"/>
        <v>24</v>
      </c>
      <c r="B75" s="56">
        <f t="shared" si="1"/>
        <v>3741.5961239999992</v>
      </c>
      <c r="D75" s="46">
        <f t="shared" si="2"/>
        <v>35.382960000000004</v>
      </c>
      <c r="E75" s="55">
        <f t="shared" si="3"/>
        <v>82.063400708503636</v>
      </c>
    </row>
    <row r="76" spans="1:6" x14ac:dyDescent="0.25">
      <c r="A76" s="46">
        <f t="shared" si="4"/>
        <v>28</v>
      </c>
      <c r="B76" s="56">
        <f t="shared" si="1"/>
        <v>4038.4681959999994</v>
      </c>
      <c r="D76" s="46">
        <f t="shared" si="2"/>
        <v>41.280120000000004</v>
      </c>
      <c r="E76" s="55">
        <f t="shared" si="3"/>
        <v>81.022710326795988</v>
      </c>
    </row>
    <row r="77" spans="1:6" x14ac:dyDescent="0.25">
      <c r="A77" s="46">
        <f t="shared" si="4"/>
        <v>32</v>
      </c>
      <c r="B77" s="56">
        <f t="shared" si="1"/>
        <v>4331.5271159999993</v>
      </c>
      <c r="D77" s="46">
        <f t="shared" si="2"/>
        <v>47.177280000000003</v>
      </c>
      <c r="E77" s="55">
        <f t="shared" si="3"/>
        <v>79.982019945088211</v>
      </c>
    </row>
    <row r="78" spans="1:6" x14ac:dyDescent="0.25">
      <c r="A78" s="46">
        <f t="shared" si="4"/>
        <v>36</v>
      </c>
      <c r="B78" s="56">
        <f t="shared" si="1"/>
        <v>4620.772884</v>
      </c>
      <c r="D78" s="46">
        <f t="shared" si="2"/>
        <v>53.074440000000003</v>
      </c>
      <c r="E78" s="55">
        <f t="shared" si="3"/>
        <v>78.941329563380691</v>
      </c>
    </row>
    <row r="79" spans="1:6" x14ac:dyDescent="0.25">
      <c r="A79" s="46">
        <f t="shared" si="4"/>
        <v>40</v>
      </c>
      <c r="B79" s="56">
        <f t="shared" si="1"/>
        <v>4906.2054999999991</v>
      </c>
      <c r="D79" s="46">
        <f t="shared" si="2"/>
        <v>58.971600000000002</v>
      </c>
      <c r="E79" s="55">
        <f t="shared" si="3"/>
        <v>77.90063918167256</v>
      </c>
    </row>
    <row r="80" spans="1:6" x14ac:dyDescent="0.25">
      <c r="A80" s="46">
        <f t="shared" si="4"/>
        <v>44</v>
      </c>
      <c r="B80" s="56">
        <f t="shared" si="1"/>
        <v>5187.8249640000004</v>
      </c>
      <c r="D80" s="46">
        <f t="shared" si="2"/>
        <v>64.868760000000009</v>
      </c>
      <c r="E80" s="55">
        <f t="shared" si="3"/>
        <v>76.859948799965409</v>
      </c>
    </row>
    <row r="81" spans="1:5" x14ac:dyDescent="0.25">
      <c r="A81" s="46">
        <f t="shared" si="4"/>
        <v>48</v>
      </c>
      <c r="B81" s="56">
        <f t="shared" si="1"/>
        <v>5465.6312759999992</v>
      </c>
      <c r="D81" s="46">
        <f t="shared" si="2"/>
        <v>70.765920000000008</v>
      </c>
      <c r="E81" s="55">
        <f t="shared" si="3"/>
        <v>75.819258418257007</v>
      </c>
    </row>
    <row r="82" spans="1:5" x14ac:dyDescent="0.25">
      <c r="A82" s="46">
        <f t="shared" si="4"/>
        <v>52</v>
      </c>
      <c r="B82" s="56">
        <f t="shared" si="1"/>
        <v>5739.6244360000001</v>
      </c>
      <c r="D82" s="46">
        <f t="shared" si="2"/>
        <v>76.663080000000008</v>
      </c>
      <c r="E82" s="55">
        <f t="shared" si="3"/>
        <v>74.778568036549856</v>
      </c>
    </row>
    <row r="83" spans="1:5" x14ac:dyDescent="0.25">
      <c r="A83" s="46">
        <f t="shared" si="4"/>
        <v>56</v>
      </c>
      <c r="B83" s="56">
        <f t="shared" si="1"/>
        <v>6009.8044439999994</v>
      </c>
      <c r="D83" s="46">
        <f t="shared" si="2"/>
        <v>82.560240000000007</v>
      </c>
      <c r="E83" s="55">
        <f t="shared" si="3"/>
        <v>73.737877654841725</v>
      </c>
    </row>
    <row r="84" spans="1:5" x14ac:dyDescent="0.25">
      <c r="A84" s="46">
        <f t="shared" si="4"/>
        <v>60</v>
      </c>
      <c r="B84" s="56">
        <f t="shared" si="1"/>
        <v>6276.1712999999982</v>
      </c>
      <c r="D84" s="46">
        <f t="shared" si="2"/>
        <v>88.457400000000007</v>
      </c>
      <c r="E84" s="55">
        <f t="shared" si="3"/>
        <v>72.697187273133821</v>
      </c>
    </row>
    <row r="85" spans="1:5" x14ac:dyDescent="0.25">
      <c r="A85" s="46">
        <f t="shared" si="4"/>
        <v>64</v>
      </c>
      <c r="B85" s="56">
        <f t="shared" si="1"/>
        <v>6538.7250039999999</v>
      </c>
      <c r="D85" s="46">
        <f t="shared" si="2"/>
        <v>94.354560000000006</v>
      </c>
      <c r="E85" s="55">
        <f t="shared" si="3"/>
        <v>71.656496891426926</v>
      </c>
    </row>
    <row r="86" spans="1:5" x14ac:dyDescent="0.25">
      <c r="A86" s="46">
        <f t="shared" si="4"/>
        <v>68</v>
      </c>
      <c r="B86" s="56">
        <f t="shared" si="1"/>
        <v>6797.4655559999992</v>
      </c>
      <c r="D86" s="46">
        <f t="shared" si="2"/>
        <v>100.25172000000001</v>
      </c>
      <c r="E86" s="55">
        <f t="shared" si="3"/>
        <v>70.615806509718539</v>
      </c>
    </row>
    <row r="87" spans="1:5" x14ac:dyDescent="0.25">
      <c r="A87" s="46">
        <f t="shared" si="4"/>
        <v>72</v>
      </c>
      <c r="B87" s="56">
        <f t="shared" si="1"/>
        <v>7052.3929559999997</v>
      </c>
      <c r="D87" s="46">
        <f t="shared" si="2"/>
        <v>106.14888000000001</v>
      </c>
      <c r="E87" s="55">
        <f t="shared" si="3"/>
        <v>69.575116128011132</v>
      </c>
    </row>
    <row r="88" spans="1:5" x14ac:dyDescent="0.25">
      <c r="A88" s="46">
        <f t="shared" si="4"/>
        <v>76</v>
      </c>
      <c r="B88" s="56">
        <f t="shared" si="1"/>
        <v>7303.5072039999986</v>
      </c>
      <c r="D88" s="46">
        <f t="shared" si="2"/>
        <v>112.04604</v>
      </c>
      <c r="E88" s="55">
        <f t="shared" si="3"/>
        <v>68.534425746302986</v>
      </c>
    </row>
    <row r="89" spans="1:5" x14ac:dyDescent="0.25">
      <c r="A89" s="46">
        <f t="shared" si="4"/>
        <v>80</v>
      </c>
      <c r="B89" s="56">
        <f t="shared" si="1"/>
        <v>7550.8082999999997</v>
      </c>
      <c r="D89" s="46">
        <f t="shared" si="2"/>
        <v>117.9432</v>
      </c>
      <c r="E89" s="55">
        <f t="shared" si="3"/>
        <v>67.49373536459585</v>
      </c>
    </row>
    <row r="90" spans="1:5" x14ac:dyDescent="0.25">
      <c r="A90" s="46">
        <f t="shared" si="4"/>
        <v>84</v>
      </c>
      <c r="B90" s="56">
        <f t="shared" si="1"/>
        <v>7794.2962440000001</v>
      </c>
      <c r="D90" s="46">
        <f t="shared" si="2"/>
        <v>123.84036</v>
      </c>
      <c r="E90" s="55">
        <f t="shared" si="3"/>
        <v>66.453044982887945</v>
      </c>
    </row>
    <row r="91" spans="1:5" x14ac:dyDescent="0.25">
      <c r="A91" s="46">
        <f t="shared" si="4"/>
        <v>88</v>
      </c>
      <c r="B91" s="56">
        <f t="shared" si="1"/>
        <v>8033.971035999999</v>
      </c>
      <c r="D91" s="46">
        <f t="shared" si="2"/>
        <v>129.73752000000002</v>
      </c>
      <c r="E91" s="55">
        <f t="shared" si="3"/>
        <v>65.4123546011798</v>
      </c>
    </row>
    <row r="92" spans="1:5" x14ac:dyDescent="0.25">
      <c r="A92" s="46">
        <f t="shared" si="4"/>
        <v>92</v>
      </c>
      <c r="B92" s="56">
        <f t="shared" si="1"/>
        <v>8269.8326759999982</v>
      </c>
      <c r="D92" s="46">
        <f t="shared" si="2"/>
        <v>135.63468</v>
      </c>
      <c r="E92" s="55">
        <f t="shared" si="3"/>
        <v>64.371664219472166</v>
      </c>
    </row>
    <row r="93" spans="1:5" x14ac:dyDescent="0.25">
      <c r="A93" s="46">
        <f t="shared" si="4"/>
        <v>96</v>
      </c>
      <c r="B93" s="56">
        <f t="shared" si="1"/>
        <v>8501.8811640000004</v>
      </c>
      <c r="D93" s="46">
        <f t="shared" si="2"/>
        <v>141.53184000000002</v>
      </c>
      <c r="E93" s="55">
        <f t="shared" si="3"/>
        <v>63.330973837765256</v>
      </c>
    </row>
    <row r="94" spans="1:5" x14ac:dyDescent="0.25">
      <c r="A94" s="46">
        <f t="shared" si="4"/>
        <v>100</v>
      </c>
      <c r="B94" s="56">
        <f t="shared" si="1"/>
        <v>8730.1165000000001</v>
      </c>
      <c r="D94" s="46">
        <f t="shared" si="2"/>
        <v>147.429</v>
      </c>
      <c r="E94" s="55">
        <f t="shared" si="3"/>
        <v>62.290283456056869</v>
      </c>
    </row>
    <row r="95" spans="1:5" x14ac:dyDescent="0.25">
      <c r="A95" s="47">
        <f>A94+4</f>
        <v>104</v>
      </c>
      <c r="B95" s="56">
        <f t="shared" si="1"/>
        <v>8954.538684000001</v>
      </c>
      <c r="D95" s="46">
        <f t="shared" si="2"/>
        <v>153.32616000000002</v>
      </c>
      <c r="E95" s="55">
        <f t="shared" si="3"/>
        <v>61.24959307434947</v>
      </c>
    </row>
    <row r="96" spans="1:5" x14ac:dyDescent="0.25">
      <c r="A96" s="47">
        <f t="shared" ref="A96:A115" si="5">A95+4</f>
        <v>108</v>
      </c>
      <c r="B96" s="56">
        <f t="shared" si="1"/>
        <v>9175.1477159999977</v>
      </c>
      <c r="D96" s="46">
        <f t="shared" si="2"/>
        <v>159.22332</v>
      </c>
      <c r="E96" s="55">
        <f t="shared" si="3"/>
        <v>60.208902692640585</v>
      </c>
    </row>
    <row r="97" spans="1:5" x14ac:dyDescent="0.25">
      <c r="A97" s="47">
        <f t="shared" si="5"/>
        <v>112</v>
      </c>
      <c r="B97" s="56">
        <f t="shared" si="1"/>
        <v>9391.9435959999992</v>
      </c>
      <c r="D97" s="46">
        <f t="shared" si="2"/>
        <v>165.12048000000001</v>
      </c>
      <c r="E97" s="55">
        <f t="shared" si="3"/>
        <v>59.16821231093418</v>
      </c>
    </row>
    <row r="98" spans="1:5" x14ac:dyDescent="0.25">
      <c r="A98" s="47">
        <f t="shared" si="5"/>
        <v>116</v>
      </c>
      <c r="B98" s="56">
        <f t="shared" si="1"/>
        <v>9604.9263239999982</v>
      </c>
      <c r="D98" s="46">
        <f t="shared" si="2"/>
        <v>171.01764</v>
      </c>
      <c r="E98" s="55">
        <f t="shared" si="3"/>
        <v>58.127521929225786</v>
      </c>
    </row>
    <row r="99" spans="1:5" x14ac:dyDescent="0.25">
      <c r="A99" s="47">
        <f t="shared" si="5"/>
        <v>120</v>
      </c>
      <c r="B99" s="56">
        <f t="shared" si="1"/>
        <v>9814.0958999999966</v>
      </c>
      <c r="D99" s="46">
        <f t="shared" si="2"/>
        <v>176.91480000000001</v>
      </c>
      <c r="E99" s="55">
        <f t="shared" si="3"/>
        <v>57.086831547517896</v>
      </c>
    </row>
    <row r="100" spans="1:5" x14ac:dyDescent="0.25">
      <c r="A100" s="47">
        <f t="shared" si="5"/>
        <v>124</v>
      </c>
      <c r="B100" s="56">
        <f t="shared" si="1"/>
        <v>10019.452323999998</v>
      </c>
      <c r="D100" s="46">
        <f t="shared" si="2"/>
        <v>182.81196</v>
      </c>
      <c r="E100" s="55">
        <f t="shared" si="3"/>
        <v>56.046141165810994</v>
      </c>
    </row>
    <row r="101" spans="1:5" x14ac:dyDescent="0.25">
      <c r="A101" s="47">
        <f t="shared" si="5"/>
        <v>128</v>
      </c>
      <c r="B101" s="56">
        <f t="shared" si="1"/>
        <v>10220.995595999999</v>
      </c>
      <c r="D101" s="46">
        <f t="shared" si="2"/>
        <v>188.70912000000001</v>
      </c>
      <c r="E101" s="55">
        <f t="shared" si="3"/>
        <v>55.005450784103097</v>
      </c>
    </row>
    <row r="102" spans="1:5" x14ac:dyDescent="0.25">
      <c r="A102" s="47">
        <f t="shared" si="5"/>
        <v>132</v>
      </c>
      <c r="B102" s="56">
        <f t="shared" si="1"/>
        <v>10418.725715999999</v>
      </c>
      <c r="D102" s="46">
        <f t="shared" si="2"/>
        <v>194.60628000000003</v>
      </c>
      <c r="E102" s="55">
        <f t="shared" ref="E102:E125" si="6">(B102-B101)/$E$67</f>
        <v>53.9647604023952</v>
      </c>
    </row>
    <row r="103" spans="1:5" x14ac:dyDescent="0.25">
      <c r="A103" s="47">
        <f t="shared" si="5"/>
        <v>136</v>
      </c>
      <c r="B103" s="56">
        <f t="shared" si="1"/>
        <v>10612.642683999999</v>
      </c>
      <c r="D103" s="46">
        <f t="shared" si="2"/>
        <v>200.50344000000001</v>
      </c>
      <c r="E103" s="55">
        <f t="shared" si="6"/>
        <v>52.92407002068731</v>
      </c>
    </row>
    <row r="104" spans="1:5" x14ac:dyDescent="0.25">
      <c r="A104" s="47">
        <f t="shared" si="5"/>
        <v>140</v>
      </c>
      <c r="B104" s="56">
        <f t="shared" si="1"/>
        <v>10802.746499999997</v>
      </c>
      <c r="D104" s="46">
        <f t="shared" si="2"/>
        <v>206.40060000000003</v>
      </c>
      <c r="E104" s="55">
        <f t="shared" si="6"/>
        <v>51.883379638979413</v>
      </c>
    </row>
    <row r="105" spans="1:5" x14ac:dyDescent="0.25">
      <c r="A105" s="47">
        <f t="shared" si="5"/>
        <v>144</v>
      </c>
      <c r="B105" s="56">
        <f t="shared" si="1"/>
        <v>10989.037163999999</v>
      </c>
      <c r="D105" s="46">
        <f t="shared" si="2"/>
        <v>212.29776000000001</v>
      </c>
      <c r="E105" s="55">
        <f t="shared" si="6"/>
        <v>50.842689257272511</v>
      </c>
    </row>
    <row r="106" spans="1:5" x14ac:dyDescent="0.25">
      <c r="A106" s="47">
        <f t="shared" si="5"/>
        <v>148</v>
      </c>
      <c r="B106" s="56">
        <f t="shared" si="1"/>
        <v>11171.514675999999</v>
      </c>
      <c r="D106" s="46">
        <f t="shared" si="2"/>
        <v>218.19492000000002</v>
      </c>
      <c r="E106" s="55">
        <f t="shared" si="6"/>
        <v>49.801998875564124</v>
      </c>
    </row>
    <row r="107" spans="1:5" x14ac:dyDescent="0.25">
      <c r="A107" s="47">
        <f t="shared" si="5"/>
        <v>152</v>
      </c>
      <c r="B107" s="56">
        <f t="shared" si="1"/>
        <v>11350.179036</v>
      </c>
      <c r="D107" s="46">
        <f t="shared" si="2"/>
        <v>224.09208000000001</v>
      </c>
      <c r="E107" s="55">
        <f t="shared" si="6"/>
        <v>48.761308493856724</v>
      </c>
    </row>
    <row r="108" spans="1:5" x14ac:dyDescent="0.25">
      <c r="A108" s="47">
        <f t="shared" si="5"/>
        <v>156</v>
      </c>
      <c r="B108" s="56">
        <f t="shared" si="1"/>
        <v>11525.030243999998</v>
      </c>
      <c r="D108" s="46">
        <f t="shared" si="2"/>
        <v>229.98924000000002</v>
      </c>
      <c r="E108" s="55">
        <f t="shared" si="6"/>
        <v>47.72061811214833</v>
      </c>
    </row>
    <row r="109" spans="1:5" x14ac:dyDescent="0.25">
      <c r="A109" s="47">
        <f t="shared" si="5"/>
        <v>160</v>
      </c>
      <c r="B109" s="56">
        <f t="shared" si="1"/>
        <v>11696.068299999999</v>
      </c>
      <c r="D109" s="46">
        <f t="shared" si="2"/>
        <v>235.88640000000001</v>
      </c>
      <c r="E109" s="55">
        <f t="shared" si="6"/>
        <v>46.679927730441428</v>
      </c>
    </row>
    <row r="110" spans="1:5" x14ac:dyDescent="0.25">
      <c r="A110" s="47">
        <f t="shared" si="5"/>
        <v>164</v>
      </c>
      <c r="B110" s="56">
        <f t="shared" si="1"/>
        <v>11863.293204</v>
      </c>
      <c r="D110" s="46">
        <f t="shared" si="2"/>
        <v>241.78356000000002</v>
      </c>
      <c r="E110" s="55">
        <f t="shared" si="6"/>
        <v>45.639237348733538</v>
      </c>
    </row>
    <row r="111" spans="1:5" x14ac:dyDescent="0.25">
      <c r="A111" s="47">
        <f t="shared" si="5"/>
        <v>168</v>
      </c>
      <c r="B111" s="56">
        <f t="shared" si="1"/>
        <v>12026.704956</v>
      </c>
      <c r="D111" s="46">
        <f t="shared" si="2"/>
        <v>247.68072000000001</v>
      </c>
      <c r="E111" s="55">
        <f t="shared" si="6"/>
        <v>44.598546967025641</v>
      </c>
    </row>
    <row r="112" spans="1:5" x14ac:dyDescent="0.25">
      <c r="A112" s="47">
        <f t="shared" si="5"/>
        <v>172</v>
      </c>
      <c r="B112" s="56">
        <f t="shared" si="1"/>
        <v>12186.303555999999</v>
      </c>
      <c r="D112" s="46">
        <f t="shared" si="2"/>
        <v>253.57788000000002</v>
      </c>
      <c r="E112" s="55">
        <f t="shared" si="6"/>
        <v>43.557856585317751</v>
      </c>
    </row>
    <row r="113" spans="1:5" x14ac:dyDescent="0.25">
      <c r="A113" s="47">
        <f t="shared" si="5"/>
        <v>176</v>
      </c>
      <c r="B113" s="56">
        <f t="shared" si="1"/>
        <v>12342.089003999998</v>
      </c>
      <c r="D113" s="46">
        <f t="shared" si="2"/>
        <v>259.47504000000004</v>
      </c>
      <c r="E113" s="55">
        <f t="shared" si="6"/>
        <v>42.517166203609854</v>
      </c>
    </row>
    <row r="114" spans="1:5" x14ac:dyDescent="0.25">
      <c r="A114" s="47">
        <f t="shared" si="5"/>
        <v>180</v>
      </c>
      <c r="B114" s="56">
        <f t="shared" si="1"/>
        <v>12494.061299999999</v>
      </c>
      <c r="D114" s="46">
        <f t="shared" si="2"/>
        <v>265.37220000000002</v>
      </c>
      <c r="E114" s="55">
        <f t="shared" si="6"/>
        <v>41.476475821902952</v>
      </c>
    </row>
    <row r="115" spans="1:5" x14ac:dyDescent="0.25">
      <c r="A115" s="47">
        <f t="shared" si="5"/>
        <v>184</v>
      </c>
      <c r="B115" s="56">
        <f t="shared" si="1"/>
        <v>12642.220443999997</v>
      </c>
      <c r="D115" s="46">
        <f t="shared" si="2"/>
        <v>271.26936000000001</v>
      </c>
      <c r="E115" s="55">
        <f t="shared" si="6"/>
        <v>40.435785440194067</v>
      </c>
    </row>
    <row r="116" spans="1:5" x14ac:dyDescent="0.25">
      <c r="A116" s="47">
        <f t="shared" ref="A116:A125" si="7">A115+4</f>
        <v>188</v>
      </c>
      <c r="B116" s="56">
        <f t="shared" si="1"/>
        <v>12786.566435999999</v>
      </c>
      <c r="D116" s="46">
        <f t="shared" si="2"/>
        <v>277.16651999999999</v>
      </c>
      <c r="E116" s="55">
        <f t="shared" si="6"/>
        <v>39.395095058487662</v>
      </c>
    </row>
    <row r="117" spans="1:5" x14ac:dyDescent="0.25">
      <c r="A117" s="47">
        <f t="shared" si="7"/>
        <v>192</v>
      </c>
      <c r="B117" s="56">
        <f t="shared" si="1"/>
        <v>12927.099275999999</v>
      </c>
      <c r="D117" s="46">
        <f t="shared" si="2"/>
        <v>283.06368000000003</v>
      </c>
      <c r="E117" s="55">
        <f t="shared" si="6"/>
        <v>38.354404676779268</v>
      </c>
    </row>
    <row r="118" spans="1:5" x14ac:dyDescent="0.25">
      <c r="A118" s="47">
        <f t="shared" si="7"/>
        <v>196</v>
      </c>
      <c r="B118" s="56">
        <f t="shared" si="1"/>
        <v>13063.818964</v>
      </c>
      <c r="D118" s="46">
        <f t="shared" si="2"/>
        <v>288.96084000000002</v>
      </c>
      <c r="E118" s="55">
        <f t="shared" si="6"/>
        <v>37.313714295071868</v>
      </c>
    </row>
    <row r="119" spans="1:5" x14ac:dyDescent="0.25">
      <c r="A119" s="47">
        <f t="shared" si="7"/>
        <v>200</v>
      </c>
      <c r="B119" s="56">
        <f t="shared" si="1"/>
        <v>13196.725499999999</v>
      </c>
      <c r="D119" s="46">
        <f t="shared" si="2"/>
        <v>294.858</v>
      </c>
      <c r="E119" s="55">
        <f t="shared" si="6"/>
        <v>36.273023913363481</v>
      </c>
    </row>
    <row r="120" spans="1:5" x14ac:dyDescent="0.25">
      <c r="A120" s="47">
        <f t="shared" si="7"/>
        <v>204</v>
      </c>
      <c r="B120" s="56">
        <f t="shared" si="1"/>
        <v>13325.818883999998</v>
      </c>
      <c r="D120" s="46">
        <f t="shared" si="2"/>
        <v>300.75516000000005</v>
      </c>
      <c r="E120" s="55">
        <f t="shared" si="6"/>
        <v>35.232333531656082</v>
      </c>
    </row>
    <row r="121" spans="1:5" x14ac:dyDescent="0.25">
      <c r="A121" s="47">
        <f t="shared" si="7"/>
        <v>208</v>
      </c>
      <c r="B121" s="56">
        <f t="shared" si="1"/>
        <v>13451.099115999999</v>
      </c>
      <c r="D121" s="46">
        <f t="shared" si="2"/>
        <v>306.65232000000003</v>
      </c>
      <c r="E121" s="55">
        <f t="shared" si="6"/>
        <v>34.191643149948682</v>
      </c>
    </row>
    <row r="122" spans="1:5" x14ac:dyDescent="0.25">
      <c r="A122" s="47">
        <f t="shared" si="7"/>
        <v>212</v>
      </c>
      <c r="B122" s="56">
        <f t="shared" si="1"/>
        <v>13572.566195999998</v>
      </c>
      <c r="D122" s="46">
        <f t="shared" si="2"/>
        <v>312.54948000000002</v>
      </c>
      <c r="E122" s="55">
        <f t="shared" si="6"/>
        <v>33.150952768240295</v>
      </c>
    </row>
    <row r="123" spans="1:5" x14ac:dyDescent="0.25">
      <c r="A123" s="47">
        <f t="shared" si="7"/>
        <v>216</v>
      </c>
      <c r="B123" s="56">
        <f t="shared" si="1"/>
        <v>13690.220123999996</v>
      </c>
      <c r="D123" s="46">
        <f t="shared" si="2"/>
        <v>318.44664</v>
      </c>
      <c r="E123" s="55">
        <f t="shared" si="6"/>
        <v>32.110262386532398</v>
      </c>
    </row>
    <row r="124" spans="1:5" x14ac:dyDescent="0.25">
      <c r="A124" s="47">
        <f t="shared" si="7"/>
        <v>220</v>
      </c>
      <c r="B124" s="56">
        <f t="shared" si="1"/>
        <v>13804.0609</v>
      </c>
      <c r="D124" s="46">
        <f t="shared" si="2"/>
        <v>324.34380000000004</v>
      </c>
      <c r="E124" s="55">
        <f t="shared" si="6"/>
        <v>31.06957200482649</v>
      </c>
    </row>
    <row r="125" spans="1:5" x14ac:dyDescent="0.25">
      <c r="A125" s="47">
        <f t="shared" si="7"/>
        <v>224</v>
      </c>
      <c r="B125" s="56">
        <f t="shared" si="1"/>
        <v>13914.088523999997</v>
      </c>
      <c r="D125" s="46">
        <f t="shared" si="2"/>
        <v>330.24096000000003</v>
      </c>
      <c r="E125" s="55">
        <f t="shared" si="6"/>
        <v>30.028881623116611</v>
      </c>
    </row>
    <row r="126" spans="1:5" x14ac:dyDescent="0.25">
      <c r="A126" s="28"/>
    </row>
    <row r="127" spans="1:5" x14ac:dyDescent="0.25">
      <c r="A127" s="28"/>
    </row>
    <row r="128" spans="1:5" x14ac:dyDescent="0.25">
      <c r="A128" s="28"/>
    </row>
    <row r="129" spans="1:1" x14ac:dyDescent="0.25">
      <c r="A129" s="28"/>
    </row>
    <row r="130" spans="1:1" x14ac:dyDescent="0.25">
      <c r="A130" s="28"/>
    </row>
    <row r="131" spans="1:1" x14ac:dyDescent="0.25">
      <c r="A131" s="28"/>
    </row>
    <row r="132" spans="1:1" x14ac:dyDescent="0.25">
      <c r="A132" s="28"/>
    </row>
    <row r="133" spans="1:1" x14ac:dyDescent="0.25">
      <c r="A133" s="28"/>
    </row>
    <row r="134" spans="1:1" x14ac:dyDescent="0.25">
      <c r="A134" s="28"/>
    </row>
    <row r="135" spans="1:1" x14ac:dyDescent="0.25">
      <c r="A135" s="28"/>
    </row>
    <row r="136" spans="1:1" x14ac:dyDescent="0.25">
      <c r="A136" s="28"/>
    </row>
    <row r="137" spans="1:1" x14ac:dyDescent="0.25">
      <c r="A137" s="28"/>
    </row>
    <row r="138" spans="1:1" x14ac:dyDescent="0.25">
      <c r="A138" s="28"/>
    </row>
    <row r="139" spans="1:1" x14ac:dyDescent="0.25">
      <c r="A139" s="28"/>
    </row>
    <row r="140" spans="1:1" x14ac:dyDescent="0.25">
      <c r="A140" s="28"/>
    </row>
    <row r="141" spans="1:1" x14ac:dyDescent="0.25">
      <c r="A141" s="28"/>
    </row>
    <row r="142" spans="1:1" x14ac:dyDescent="0.25">
      <c r="A142" s="28"/>
    </row>
    <row r="143" spans="1:1" x14ac:dyDescent="0.25">
      <c r="A143" s="28"/>
    </row>
    <row r="144" spans="1:1" x14ac:dyDescent="0.25">
      <c r="A144" s="28"/>
    </row>
    <row r="145" spans="1:1" x14ac:dyDescent="0.25">
      <c r="A145" s="28"/>
    </row>
    <row r="146" spans="1:1" x14ac:dyDescent="0.25">
      <c r="A146" s="28"/>
    </row>
    <row r="147" spans="1:1" x14ac:dyDescent="0.25">
      <c r="A147" s="28"/>
    </row>
    <row r="148" spans="1:1" x14ac:dyDescent="0.25">
      <c r="A148" s="28"/>
    </row>
    <row r="149" spans="1:1" x14ac:dyDescent="0.25">
      <c r="A149" s="28"/>
    </row>
    <row r="150" spans="1:1" x14ac:dyDescent="0.25">
      <c r="A150" s="28"/>
    </row>
    <row r="151" spans="1:1" x14ac:dyDescent="0.25">
      <c r="A151" s="28"/>
    </row>
    <row r="152" spans="1:1" x14ac:dyDescent="0.25">
      <c r="A152" s="28"/>
    </row>
    <row r="153" spans="1:1" x14ac:dyDescent="0.25">
      <c r="A153" s="28"/>
    </row>
    <row r="154" spans="1:1" x14ac:dyDescent="0.25">
      <c r="A154" s="28"/>
    </row>
    <row r="155" spans="1:1" x14ac:dyDescent="0.25">
      <c r="A155" s="28"/>
    </row>
    <row r="156" spans="1:1" x14ac:dyDescent="0.25">
      <c r="A156" s="28"/>
    </row>
    <row r="157" spans="1:1" x14ac:dyDescent="0.25">
      <c r="A157" s="28"/>
    </row>
    <row r="158" spans="1:1" x14ac:dyDescent="0.25">
      <c r="A158" s="28"/>
    </row>
    <row r="159" spans="1:1" x14ac:dyDescent="0.25">
      <c r="A159" s="28"/>
    </row>
    <row r="160" spans="1:1" x14ac:dyDescent="0.25">
      <c r="A160" s="28"/>
    </row>
    <row r="161" spans="1:1" x14ac:dyDescent="0.25">
      <c r="A161" s="28"/>
    </row>
    <row r="162" spans="1:1" x14ac:dyDescent="0.25">
      <c r="A162" s="28"/>
    </row>
    <row r="163" spans="1:1" x14ac:dyDescent="0.25">
      <c r="A163" s="28"/>
    </row>
  </sheetData>
  <sortState xmlns:xlrd2="http://schemas.microsoft.com/office/spreadsheetml/2017/richdata2" ref="B30:C44">
    <sortCondition ref="B30:B44"/>
  </sortState>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07F4F-8A4E-463F-A50A-30E7E711A0B6}">
  <dimension ref="A1:D32"/>
  <sheetViews>
    <sheetView workbookViewId="0">
      <selection activeCell="I40" sqref="I40"/>
    </sheetView>
  </sheetViews>
  <sheetFormatPr defaultRowHeight="15" x14ac:dyDescent="0.25"/>
  <cols>
    <col min="1" max="1" width="10.5703125" customWidth="1"/>
  </cols>
  <sheetData>
    <row r="1" spans="1:4" x14ac:dyDescent="0.25">
      <c r="A1" s="1" t="s">
        <v>325</v>
      </c>
    </row>
    <row r="2" spans="1:4" x14ac:dyDescent="0.25">
      <c r="A2" s="1" t="s">
        <v>330</v>
      </c>
      <c r="B2">
        <v>3.6640600000000001</v>
      </c>
      <c r="C2" t="s">
        <v>331</v>
      </c>
    </row>
    <row r="3" spans="1:4" x14ac:dyDescent="0.25">
      <c r="A3">
        <v>48</v>
      </c>
      <c r="B3" t="s">
        <v>326</v>
      </c>
    </row>
    <row r="4" spans="1:4" x14ac:dyDescent="0.25">
      <c r="A4" s="73">
        <f>A3*100</f>
        <v>4800</v>
      </c>
      <c r="B4" s="1" t="s">
        <v>335</v>
      </c>
    </row>
    <row r="5" spans="1:4" x14ac:dyDescent="0.25">
      <c r="A5" s="63">
        <v>1110</v>
      </c>
      <c r="B5" s="1" t="s">
        <v>328</v>
      </c>
    </row>
    <row r="6" spans="1:4" x14ac:dyDescent="0.25">
      <c r="A6" s="75">
        <f>A5/B2/CONVERT(1,"km^2","ha")</f>
        <v>3.0294263740222593</v>
      </c>
      <c r="B6" s="1" t="s">
        <v>332</v>
      </c>
    </row>
    <row r="7" spans="1:4" x14ac:dyDescent="0.25">
      <c r="B7" s="28"/>
    </row>
    <row r="8" spans="1:4" x14ac:dyDescent="0.25">
      <c r="A8" s="1" t="s">
        <v>327</v>
      </c>
      <c r="B8" s="4" t="s">
        <v>336</v>
      </c>
      <c r="C8" s="4" t="s">
        <v>333</v>
      </c>
      <c r="D8" s="4" t="s">
        <v>334</v>
      </c>
    </row>
    <row r="9" spans="1:4" x14ac:dyDescent="0.25">
      <c r="A9" s="70">
        <f>A4/20/24</f>
        <v>10</v>
      </c>
      <c r="B9" s="76">
        <v>71</v>
      </c>
      <c r="C9" s="77">
        <f>$A$9*$A$6</f>
        <v>30.294263740222593</v>
      </c>
    </row>
    <row r="10" spans="1:4" x14ac:dyDescent="0.25">
      <c r="A10" s="70">
        <f>A9+$A$9</f>
        <v>20</v>
      </c>
      <c r="B10" s="78">
        <f>LinInterp($B$9,$B$32)</f>
        <v>131.34780000000001</v>
      </c>
      <c r="C10" s="77">
        <f t="shared" ref="C10:C32" si="0">$A$9*$A$6</f>
        <v>30.294263740222593</v>
      </c>
    </row>
    <row r="11" spans="1:4" x14ac:dyDescent="0.25">
      <c r="A11" s="70">
        <f t="shared" ref="A11:A32" si="1">A10+$A$9</f>
        <v>30</v>
      </c>
      <c r="B11" s="78">
        <f t="shared" ref="B11:B31" si="2">LinInterp($B$9,$B$32)</f>
        <v>191.69569999999999</v>
      </c>
      <c r="C11" s="77">
        <f t="shared" si="0"/>
        <v>30.294263740222593</v>
      </c>
    </row>
    <row r="12" spans="1:4" x14ac:dyDescent="0.25">
      <c r="A12" s="70">
        <f t="shared" si="1"/>
        <v>40</v>
      </c>
      <c r="B12" s="78">
        <f t="shared" si="2"/>
        <v>252.04349999999999</v>
      </c>
      <c r="C12" s="77">
        <f t="shared" si="0"/>
        <v>30.294263740222593</v>
      </c>
    </row>
    <row r="13" spans="1:4" x14ac:dyDescent="0.25">
      <c r="A13" s="70">
        <f t="shared" si="1"/>
        <v>50</v>
      </c>
      <c r="B13" s="78">
        <f t="shared" si="2"/>
        <v>312.3913</v>
      </c>
      <c r="C13" s="77">
        <f t="shared" si="0"/>
        <v>30.294263740222593</v>
      </c>
    </row>
    <row r="14" spans="1:4" x14ac:dyDescent="0.25">
      <c r="A14" s="70">
        <f t="shared" si="1"/>
        <v>60</v>
      </c>
      <c r="B14" s="78">
        <f t="shared" si="2"/>
        <v>372.73910000000001</v>
      </c>
      <c r="C14" s="77">
        <f t="shared" si="0"/>
        <v>30.294263740222593</v>
      </c>
    </row>
    <row r="15" spans="1:4" x14ac:dyDescent="0.25">
      <c r="A15" s="70">
        <f t="shared" si="1"/>
        <v>70</v>
      </c>
      <c r="B15" s="78">
        <f t="shared" si="2"/>
        <v>433.08699999999999</v>
      </c>
      <c r="C15" s="77">
        <f t="shared" si="0"/>
        <v>30.294263740222593</v>
      </c>
    </row>
    <row r="16" spans="1:4" x14ac:dyDescent="0.25">
      <c r="A16" s="70">
        <f t="shared" si="1"/>
        <v>80</v>
      </c>
      <c r="B16" s="78">
        <f t="shared" si="2"/>
        <v>493.4348</v>
      </c>
      <c r="C16" s="77">
        <f t="shared" si="0"/>
        <v>30.294263740222593</v>
      </c>
    </row>
    <row r="17" spans="1:3" x14ac:dyDescent="0.25">
      <c r="A17" s="70">
        <f t="shared" si="1"/>
        <v>90</v>
      </c>
      <c r="B17" s="78">
        <f t="shared" si="2"/>
        <v>553.7826</v>
      </c>
      <c r="C17" s="77">
        <f t="shared" si="0"/>
        <v>30.294263740222593</v>
      </c>
    </row>
    <row r="18" spans="1:3" x14ac:dyDescent="0.25">
      <c r="A18" s="70">
        <f t="shared" si="1"/>
        <v>100</v>
      </c>
      <c r="B18" s="78">
        <f t="shared" si="2"/>
        <v>614.13040000000001</v>
      </c>
      <c r="C18" s="77">
        <f t="shared" si="0"/>
        <v>30.294263740222593</v>
      </c>
    </row>
    <row r="19" spans="1:3" x14ac:dyDescent="0.25">
      <c r="A19" s="70">
        <f t="shared" si="1"/>
        <v>110</v>
      </c>
      <c r="B19" s="78">
        <f t="shared" si="2"/>
        <v>674.47829999999999</v>
      </c>
      <c r="C19" s="77">
        <f t="shared" si="0"/>
        <v>30.294263740222593</v>
      </c>
    </row>
    <row r="20" spans="1:3" x14ac:dyDescent="0.25">
      <c r="A20" s="70">
        <f t="shared" si="1"/>
        <v>120</v>
      </c>
      <c r="B20" s="78">
        <f t="shared" si="2"/>
        <v>734.8261</v>
      </c>
      <c r="C20" s="77">
        <f t="shared" si="0"/>
        <v>30.294263740222593</v>
      </c>
    </row>
    <row r="21" spans="1:3" x14ac:dyDescent="0.25">
      <c r="A21" s="70">
        <f t="shared" si="1"/>
        <v>130</v>
      </c>
      <c r="B21" s="78">
        <f t="shared" si="2"/>
        <v>795.1739</v>
      </c>
      <c r="C21" s="77">
        <f t="shared" si="0"/>
        <v>30.294263740222593</v>
      </c>
    </row>
    <row r="22" spans="1:3" x14ac:dyDescent="0.25">
      <c r="A22" s="70">
        <f t="shared" si="1"/>
        <v>140</v>
      </c>
      <c r="B22" s="78">
        <f t="shared" si="2"/>
        <v>855.52170000000001</v>
      </c>
      <c r="C22" s="77">
        <f t="shared" si="0"/>
        <v>30.294263740222593</v>
      </c>
    </row>
    <row r="23" spans="1:3" x14ac:dyDescent="0.25">
      <c r="A23" s="70">
        <f t="shared" si="1"/>
        <v>150</v>
      </c>
      <c r="B23" s="78">
        <f t="shared" si="2"/>
        <v>915.86959999999999</v>
      </c>
      <c r="C23" s="77">
        <f t="shared" si="0"/>
        <v>30.294263740222593</v>
      </c>
    </row>
    <row r="24" spans="1:3" x14ac:dyDescent="0.25">
      <c r="A24" s="70">
        <f t="shared" si="1"/>
        <v>160</v>
      </c>
      <c r="B24" s="78">
        <f t="shared" si="2"/>
        <v>976.2174</v>
      </c>
      <c r="C24" s="77">
        <f t="shared" si="0"/>
        <v>30.294263740222593</v>
      </c>
    </row>
    <row r="25" spans="1:3" x14ac:dyDescent="0.25">
      <c r="A25" s="70">
        <f t="shared" si="1"/>
        <v>170</v>
      </c>
      <c r="B25" s="78">
        <f t="shared" si="2"/>
        <v>1036.5652</v>
      </c>
      <c r="C25" s="77">
        <f t="shared" si="0"/>
        <v>30.294263740222593</v>
      </c>
    </row>
    <row r="26" spans="1:3" x14ac:dyDescent="0.25">
      <c r="A26" s="70">
        <f t="shared" si="1"/>
        <v>180</v>
      </c>
      <c r="B26" s="78">
        <f t="shared" si="2"/>
        <v>1096.913</v>
      </c>
      <c r="C26" s="77">
        <f t="shared" si="0"/>
        <v>30.294263740222593</v>
      </c>
    </row>
    <row r="27" spans="1:3" x14ac:dyDescent="0.25">
      <c r="A27" s="70">
        <f t="shared" si="1"/>
        <v>190</v>
      </c>
      <c r="B27" s="78">
        <f t="shared" si="2"/>
        <v>1157.2609</v>
      </c>
      <c r="C27" s="77">
        <f t="shared" si="0"/>
        <v>30.294263740222593</v>
      </c>
    </row>
    <row r="28" spans="1:3" x14ac:dyDescent="0.25">
      <c r="A28" s="70">
        <f t="shared" si="1"/>
        <v>200</v>
      </c>
      <c r="B28" s="78">
        <f t="shared" si="2"/>
        <v>1217.6087</v>
      </c>
      <c r="C28" s="77">
        <f t="shared" si="0"/>
        <v>30.294263740222593</v>
      </c>
    </row>
    <row r="29" spans="1:3" x14ac:dyDescent="0.25">
      <c r="A29" s="70">
        <f t="shared" si="1"/>
        <v>210</v>
      </c>
      <c r="B29" s="78">
        <f t="shared" si="2"/>
        <v>1277.9565</v>
      </c>
      <c r="C29" s="77">
        <f t="shared" si="0"/>
        <v>30.294263740222593</v>
      </c>
    </row>
    <row r="30" spans="1:3" x14ac:dyDescent="0.25">
      <c r="A30" s="70">
        <f t="shared" si="1"/>
        <v>220</v>
      </c>
      <c r="B30" s="78">
        <f t="shared" si="2"/>
        <v>1338.3043</v>
      </c>
      <c r="C30" s="77">
        <f t="shared" si="0"/>
        <v>30.294263740222593</v>
      </c>
    </row>
    <row r="31" spans="1:3" x14ac:dyDescent="0.25">
      <c r="A31" s="70">
        <f t="shared" si="1"/>
        <v>230</v>
      </c>
      <c r="B31" s="78">
        <f t="shared" si="2"/>
        <v>1398.6522</v>
      </c>
      <c r="C31" s="77">
        <f t="shared" si="0"/>
        <v>30.294263740222593</v>
      </c>
    </row>
    <row r="32" spans="1:3" x14ac:dyDescent="0.25">
      <c r="A32" s="70">
        <f t="shared" si="1"/>
        <v>240</v>
      </c>
      <c r="B32" s="76">
        <v>1459</v>
      </c>
      <c r="C32" s="77">
        <f t="shared" si="0"/>
        <v>30.294263740222593</v>
      </c>
    </row>
  </sheetData>
  <sortState xmlns:xlrd2="http://schemas.microsoft.com/office/spreadsheetml/2017/richdata2" ref="B7:B11">
    <sortCondition ref="B7:B11"/>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BA708"/>
  <sheetViews>
    <sheetView topLeftCell="A9" zoomScale="80" zoomScaleNormal="80" workbookViewId="0">
      <selection activeCell="B17" sqref="B17"/>
    </sheetView>
  </sheetViews>
  <sheetFormatPr defaultColWidth="10.42578125" defaultRowHeight="15" x14ac:dyDescent="0.25"/>
  <sheetData>
    <row r="1" spans="1:53" x14ac:dyDescent="0.25">
      <c r="A1" t="s">
        <v>31</v>
      </c>
      <c r="M1" s="32"/>
    </row>
    <row r="6" spans="1:53" x14ac:dyDescent="0.25">
      <c r="A6" s="1" t="s">
        <v>69</v>
      </c>
    </row>
    <row r="7" spans="1:53" x14ac:dyDescent="0.25">
      <c r="A7" s="1" t="s">
        <v>70</v>
      </c>
    </row>
    <row r="8" spans="1:53" x14ac:dyDescent="0.25">
      <c r="A8" s="10" t="s">
        <v>73</v>
      </c>
    </row>
    <row r="10" spans="1:53" x14ac:dyDescent="0.25">
      <c r="A10" s="10" t="s">
        <v>68</v>
      </c>
      <c r="G10" s="6"/>
      <c r="AC10" s="43" t="s">
        <v>252</v>
      </c>
    </row>
    <row r="11" spans="1:53" x14ac:dyDescent="0.25">
      <c r="B11" s="11" t="s">
        <v>63</v>
      </c>
      <c r="AC11" s="11" t="s">
        <v>64</v>
      </c>
      <c r="AX11" s="52" t="s">
        <v>71</v>
      </c>
      <c r="AY11" s="5" t="s">
        <v>72</v>
      </c>
    </row>
    <row r="12" spans="1:53" s="31" customFormat="1" ht="45" x14ac:dyDescent="0.25">
      <c r="A12" s="12" t="s">
        <v>65</v>
      </c>
      <c r="B12" s="31" t="s">
        <v>32</v>
      </c>
      <c r="C12" s="31" t="s">
        <v>33</v>
      </c>
      <c r="D12" s="31" t="s">
        <v>34</v>
      </c>
      <c r="E12" s="31" t="s">
        <v>35</v>
      </c>
      <c r="F12" s="31" t="s">
        <v>36</v>
      </c>
      <c r="G12" s="31" t="s">
        <v>37</v>
      </c>
      <c r="H12" s="31" t="s">
        <v>38</v>
      </c>
      <c r="I12" s="31" t="s">
        <v>39</v>
      </c>
      <c r="J12" s="31" t="s">
        <v>40</v>
      </c>
      <c r="K12" s="31" t="s">
        <v>41</v>
      </c>
      <c r="L12" s="31" t="s">
        <v>42</v>
      </c>
      <c r="M12" s="31" t="s">
        <v>43</v>
      </c>
      <c r="N12" s="31" t="s">
        <v>44</v>
      </c>
      <c r="O12" s="12" t="s">
        <v>56</v>
      </c>
      <c r="P12" s="12" t="s">
        <v>55</v>
      </c>
      <c r="Q12" s="31" t="s">
        <v>45</v>
      </c>
      <c r="R12" s="31" t="s">
        <v>46</v>
      </c>
      <c r="S12" s="12" t="s">
        <v>51</v>
      </c>
      <c r="T12" s="12" t="s">
        <v>54</v>
      </c>
      <c r="U12" s="12" t="s">
        <v>53</v>
      </c>
      <c r="V12" s="31" t="s">
        <v>47</v>
      </c>
      <c r="W12" s="31" t="s">
        <v>48</v>
      </c>
      <c r="X12" s="31" t="s">
        <v>49</v>
      </c>
      <c r="Y12" s="31" t="s">
        <v>50</v>
      </c>
      <c r="Z12" s="12" t="s">
        <v>52</v>
      </c>
      <c r="AC12" s="31" t="s">
        <v>32</v>
      </c>
      <c r="AD12" s="31" t="s">
        <v>33</v>
      </c>
      <c r="AE12" s="31" t="s">
        <v>34</v>
      </c>
      <c r="AF12" s="31" t="s">
        <v>35</v>
      </c>
      <c r="AG12" s="31" t="s">
        <v>36</v>
      </c>
      <c r="AH12" s="31" t="s">
        <v>37</v>
      </c>
      <c r="AI12" s="31" t="s">
        <v>38</v>
      </c>
      <c r="AJ12" s="31" t="s">
        <v>39</v>
      </c>
      <c r="AK12" s="31" t="s">
        <v>40</v>
      </c>
      <c r="AL12" s="31" t="s">
        <v>41</v>
      </c>
      <c r="AM12" s="31" t="s">
        <v>42</v>
      </c>
      <c r="AN12" s="31" t="s">
        <v>43</v>
      </c>
      <c r="AO12" s="31" t="s">
        <v>44</v>
      </c>
      <c r="AP12" s="12" t="s">
        <v>56</v>
      </c>
      <c r="AQ12" s="12" t="s">
        <v>55</v>
      </c>
      <c r="AR12" s="31" t="s">
        <v>45</v>
      </c>
      <c r="AS12" s="31" t="s">
        <v>46</v>
      </c>
      <c r="AT12" s="12" t="s">
        <v>51</v>
      </c>
      <c r="AU12" s="12" t="s">
        <v>54</v>
      </c>
      <c r="AV12" s="12" t="s">
        <v>53</v>
      </c>
      <c r="AW12" s="31" t="s">
        <v>47</v>
      </c>
      <c r="AX12" s="31" t="s">
        <v>48</v>
      </c>
      <c r="AY12" s="31" t="s">
        <v>49</v>
      </c>
      <c r="AZ12" s="31" t="s">
        <v>50</v>
      </c>
      <c r="BA12" s="12" t="s">
        <v>52</v>
      </c>
    </row>
    <row r="13" spans="1:53" x14ac:dyDescent="0.25">
      <c r="A13" t="s">
        <v>57</v>
      </c>
      <c r="B13" s="9">
        <v>21.148</v>
      </c>
      <c r="C13" s="9">
        <v>2.843</v>
      </c>
      <c r="D13" s="9">
        <v>11.183999999999999</v>
      </c>
      <c r="E13" s="9">
        <v>3.0710000000000002</v>
      </c>
      <c r="F13" s="9">
        <v>0.94389999999999996</v>
      </c>
      <c r="G13" s="9">
        <v>0.36680000000000001</v>
      </c>
      <c r="H13" s="9">
        <v>1.8843000000000001</v>
      </c>
      <c r="I13" s="9">
        <v>3.0682999999999998</v>
      </c>
      <c r="J13" s="9">
        <v>0.94130000000000003</v>
      </c>
      <c r="K13" s="9">
        <v>0.86650000000000005</v>
      </c>
      <c r="L13" s="9">
        <v>11.038600000000001</v>
      </c>
      <c r="M13" s="9">
        <v>0.80900000000000005</v>
      </c>
      <c r="N13" s="9">
        <v>7.7432999999999996</v>
      </c>
      <c r="O13" s="9">
        <v>0.40660000000000002</v>
      </c>
      <c r="P13" s="9">
        <v>0.14660000000000001</v>
      </c>
      <c r="Q13" s="9">
        <v>0.27660000000000001</v>
      </c>
      <c r="R13" s="9">
        <v>0.2666</v>
      </c>
      <c r="S13" s="9">
        <v>2.18E-2</v>
      </c>
      <c r="T13" s="9">
        <v>0.72440000000000004</v>
      </c>
      <c r="U13" s="9">
        <v>2.4500000000000001E-2</v>
      </c>
      <c r="V13" s="9">
        <v>11.5525</v>
      </c>
      <c r="W13" s="9">
        <v>1.29E-2</v>
      </c>
      <c r="X13" s="9">
        <v>9.6000000000000002E-2</v>
      </c>
      <c r="Y13" s="9">
        <v>1.1599999999999999E-2</v>
      </c>
      <c r="Z13" s="9">
        <v>0.34050000000000002</v>
      </c>
      <c r="AB13" t="s">
        <v>60</v>
      </c>
      <c r="AC13" s="9">
        <v>11.4095</v>
      </c>
      <c r="AD13" s="9">
        <v>5.8175999999999997</v>
      </c>
      <c r="AE13" s="9">
        <v>59.665599999999998</v>
      </c>
      <c r="AF13" s="9">
        <v>75.295599999999993</v>
      </c>
      <c r="AG13" s="9">
        <v>1.5190999999999999</v>
      </c>
      <c r="AH13" s="9">
        <v>0.94169999999999998</v>
      </c>
      <c r="AI13" s="9">
        <v>30.8964</v>
      </c>
      <c r="AJ13" s="9">
        <v>23.466200000000001</v>
      </c>
      <c r="AK13" s="9">
        <v>2.5992000000000002</v>
      </c>
      <c r="AL13" s="9">
        <v>10.9863</v>
      </c>
      <c r="AM13" s="9">
        <v>56.192100000000003</v>
      </c>
      <c r="AN13" s="9">
        <v>10.3924</v>
      </c>
      <c r="AO13" s="9">
        <v>12.5684</v>
      </c>
      <c r="AP13" s="9">
        <v>1.4731000000000001</v>
      </c>
      <c r="AQ13" s="9">
        <v>0.75539999999999996</v>
      </c>
      <c r="AR13" s="9">
        <v>0.83160000000000001</v>
      </c>
      <c r="AS13" s="9">
        <v>1.3129999999999999</v>
      </c>
      <c r="AT13" s="9">
        <v>0.1075</v>
      </c>
      <c r="AU13" s="9">
        <v>1.8635999999999999</v>
      </c>
      <c r="AV13" s="9">
        <v>0.14530000000000001</v>
      </c>
      <c r="AW13" s="9">
        <v>4.1162999999999998</v>
      </c>
      <c r="AX13" s="9">
        <v>0.30520000000000003</v>
      </c>
      <c r="AY13" s="9">
        <v>2.2685</v>
      </c>
      <c r="AZ13" s="9">
        <v>0.38519999999999999</v>
      </c>
      <c r="BA13" s="9">
        <v>4.1597999999999997</v>
      </c>
    </row>
    <row r="14" spans="1:53" x14ac:dyDescent="0.25">
      <c r="A14" t="s">
        <v>58</v>
      </c>
      <c r="B14" s="9">
        <v>-3.3391999999999999</v>
      </c>
      <c r="C14" s="9">
        <v>-9.8400000000000001E-2</v>
      </c>
      <c r="D14" s="9">
        <v>-0.58169999999999999</v>
      </c>
      <c r="E14" s="9">
        <v>-5.6599999999999998E-2</v>
      </c>
      <c r="F14" s="9">
        <v>-7.7999999999999996E-3</v>
      </c>
      <c r="G14" s="9">
        <v>-1.6999999999999999E-3</v>
      </c>
      <c r="H14" s="9">
        <v>-1.18E-2</v>
      </c>
      <c r="I14" s="9">
        <v>-0.1585</v>
      </c>
      <c r="J14" s="9">
        <v>3.5999999999999999E-3</v>
      </c>
      <c r="K14" s="9">
        <v>3.9300000000000002E-2</v>
      </c>
      <c r="L14" s="9">
        <v>-0.57399999999999995</v>
      </c>
      <c r="M14" s="9">
        <v>-9.7000000000000003E-3</v>
      </c>
      <c r="N14" s="9">
        <v>-0.28139999999999998</v>
      </c>
      <c r="O14" s="9">
        <v>-2.2000000000000001E-3</v>
      </c>
      <c r="P14" s="9">
        <v>1E-4</v>
      </c>
      <c r="Q14" s="9">
        <v>6.9999999999999999E-4</v>
      </c>
      <c r="R14" s="9">
        <v>2.3E-3</v>
      </c>
      <c r="S14" s="9">
        <v>2.0000000000000001E-4</v>
      </c>
      <c r="T14" s="9">
        <v>-9.4000000000000004E-3</v>
      </c>
      <c r="U14" s="9">
        <v>0</v>
      </c>
      <c r="V14" s="9">
        <v>-6.3100000000000003E-2</v>
      </c>
      <c r="W14" s="9">
        <v>0</v>
      </c>
      <c r="X14" s="9">
        <v>-1E-4</v>
      </c>
      <c r="Y14" s="9">
        <v>1.9099999999999999E-2</v>
      </c>
      <c r="Z14" s="9">
        <v>-1.1000000000000001E-3</v>
      </c>
      <c r="AB14" t="s">
        <v>61</v>
      </c>
      <c r="AC14" s="9">
        <v>2.8620000000000001</v>
      </c>
      <c r="AD14" s="9">
        <v>0.18809999999999999</v>
      </c>
      <c r="AE14" s="9">
        <v>-12.7515</v>
      </c>
      <c r="AF14" s="9">
        <v>-14.0624</v>
      </c>
      <c r="AG14" s="9">
        <v>7.8399999999999997E-2</v>
      </c>
      <c r="AH14" s="9">
        <v>1.11E-2</v>
      </c>
      <c r="AI14" s="9">
        <v>-1.6083000000000001</v>
      </c>
      <c r="AJ14" s="9">
        <v>-0.3972</v>
      </c>
      <c r="AK14" s="9">
        <v>0.15110000000000001</v>
      </c>
      <c r="AL14" s="9">
        <v>-0.40629999999999999</v>
      </c>
      <c r="AM14" s="9">
        <v>-9.2006999999999994</v>
      </c>
      <c r="AN14" s="9">
        <v>-0.41920000000000002</v>
      </c>
      <c r="AO14" s="9">
        <v>1.7070000000000001</v>
      </c>
      <c r="AP14" s="9">
        <v>2.4400000000000002E-2</v>
      </c>
      <c r="AQ14" s="9">
        <v>8.0000000000000004E-4</v>
      </c>
      <c r="AR14" s="9">
        <v>4.4000000000000003E-3</v>
      </c>
      <c r="AS14" s="9">
        <v>3.1300000000000001E-2</v>
      </c>
      <c r="AT14" s="9">
        <v>4.0000000000000002E-4</v>
      </c>
      <c r="AU14" s="9">
        <v>-3.15E-2</v>
      </c>
      <c r="AV14" s="9">
        <v>0</v>
      </c>
      <c r="AW14" s="9">
        <v>5.9999999999999995E-4</v>
      </c>
      <c r="AX14" s="9">
        <v>-4.0000000000000002E-4</v>
      </c>
      <c r="AY14" s="9">
        <v>-3.4599999999999999E-2</v>
      </c>
      <c r="AZ14" s="9">
        <v>2.0400000000000001E-2</v>
      </c>
      <c r="BA14" s="9">
        <v>-2.7000000000000001E-3</v>
      </c>
    </row>
    <row r="15" spans="1:53" x14ac:dyDescent="0.25">
      <c r="A15" t="s">
        <v>59</v>
      </c>
      <c r="B15" s="9">
        <v>0.80940000000000001</v>
      </c>
      <c r="C15" s="9">
        <v>2.5999999999999999E-3</v>
      </c>
      <c r="D15" s="9">
        <v>2.35E-2</v>
      </c>
      <c r="E15" s="9">
        <v>3.2000000000000002E-3</v>
      </c>
      <c r="F15" s="9">
        <v>2.0000000000000001E-4</v>
      </c>
      <c r="G15" s="9">
        <v>0</v>
      </c>
      <c r="H15" s="9">
        <v>5.0000000000000001E-4</v>
      </c>
      <c r="I15" s="9">
        <v>1.0999999999999999E-2</v>
      </c>
      <c r="J15" s="9">
        <v>1E-4</v>
      </c>
      <c r="K15" s="9">
        <v>-4.0000000000000002E-4</v>
      </c>
      <c r="L15" s="9">
        <v>1.7500000000000002E-2</v>
      </c>
      <c r="M15" s="9">
        <v>2.0000000000000001E-4</v>
      </c>
      <c r="N15" s="9">
        <v>1.0200000000000001E-2</v>
      </c>
      <c r="O15" s="9">
        <v>0</v>
      </c>
      <c r="P15" s="9">
        <v>0</v>
      </c>
      <c r="Q15" s="9">
        <v>0</v>
      </c>
      <c r="R15" s="9">
        <v>0</v>
      </c>
      <c r="S15" s="9">
        <v>0</v>
      </c>
      <c r="T15" s="9">
        <v>1E-4</v>
      </c>
      <c r="U15" s="9">
        <v>0</v>
      </c>
      <c r="V15" s="9">
        <v>1E-4</v>
      </c>
      <c r="W15" s="9">
        <v>0</v>
      </c>
      <c r="X15" s="9">
        <v>0</v>
      </c>
      <c r="Y15" s="9">
        <v>-1E-4</v>
      </c>
      <c r="Z15" s="9">
        <v>0</v>
      </c>
      <c r="AB15" t="s">
        <v>62</v>
      </c>
      <c r="AC15" s="9">
        <v>-0.1012</v>
      </c>
      <c r="AD15" s="9">
        <v>1.7600000000000001E-2</v>
      </c>
      <c r="AE15" s="9">
        <v>5.7709999999999999</v>
      </c>
      <c r="AF15" s="9">
        <v>1.5541</v>
      </c>
      <c r="AG15" s="9">
        <v>-6.9999999999999999E-4</v>
      </c>
      <c r="AH15" s="9">
        <v>0</v>
      </c>
      <c r="AI15" s="9">
        <v>0.33750000000000002</v>
      </c>
      <c r="AJ15" s="9">
        <v>0.27879999999999999</v>
      </c>
      <c r="AK15" s="9">
        <v>-5.0000000000000001E-4</v>
      </c>
      <c r="AL15" s="9">
        <v>0.10879999999999999</v>
      </c>
      <c r="AM15" s="9">
        <v>2.4941</v>
      </c>
      <c r="AN15" s="9">
        <v>1.37E-2</v>
      </c>
      <c r="AO15" s="9">
        <v>0.38069999999999998</v>
      </c>
      <c r="AP15" s="9">
        <v>-1E-4</v>
      </c>
      <c r="AQ15" s="9">
        <v>0</v>
      </c>
      <c r="AR15" s="9">
        <v>1E-4</v>
      </c>
      <c r="AS15" s="9">
        <v>-1E-4</v>
      </c>
      <c r="AT15" s="9">
        <v>0</v>
      </c>
      <c r="AU15" s="9">
        <v>5.0000000000000001E-4</v>
      </c>
      <c r="AV15" s="9">
        <v>0</v>
      </c>
      <c r="AW15" s="9">
        <v>4.0000000000000002E-4</v>
      </c>
      <c r="AX15" s="9">
        <v>0</v>
      </c>
      <c r="AY15" s="9">
        <v>8.0000000000000004E-4</v>
      </c>
      <c r="AZ15" s="9">
        <v>-1E-4</v>
      </c>
      <c r="BA15" s="9">
        <v>1E-3</v>
      </c>
    </row>
    <row r="16" spans="1:53" ht="60" x14ac:dyDescent="0.25">
      <c r="A16" s="7" t="s">
        <v>66</v>
      </c>
      <c r="B16">
        <v>74.099999999999994</v>
      </c>
      <c r="C16">
        <v>143.9</v>
      </c>
      <c r="D16">
        <v>59.1</v>
      </c>
      <c r="E16">
        <v>65.2</v>
      </c>
      <c r="F16">
        <v>421</v>
      </c>
      <c r="G16">
        <v>963</v>
      </c>
      <c r="H16">
        <v>106.1</v>
      </c>
      <c r="I16">
        <v>49.8</v>
      </c>
      <c r="J16">
        <v>511.7</v>
      </c>
      <c r="K16">
        <v>201.8</v>
      </c>
      <c r="L16">
        <v>74.7</v>
      </c>
      <c r="M16">
        <v>351.1</v>
      </c>
      <c r="N16">
        <v>49.8</v>
      </c>
      <c r="O16">
        <v>640</v>
      </c>
      <c r="P16">
        <v>893.2</v>
      </c>
      <c r="Q16">
        <v>602.29999999999995</v>
      </c>
      <c r="R16">
        <v>1168.3</v>
      </c>
      <c r="S16">
        <v>3605.4</v>
      </c>
      <c r="T16">
        <v>449.7</v>
      </c>
      <c r="U16">
        <v>6410.1</v>
      </c>
      <c r="V16">
        <v>838.2</v>
      </c>
      <c r="W16">
        <v>6491.2</v>
      </c>
      <c r="X16">
        <v>2934.5</v>
      </c>
      <c r="Y16">
        <v>733.7</v>
      </c>
      <c r="Z16">
        <v>658.7</v>
      </c>
      <c r="AC16">
        <v>74.099999999999994</v>
      </c>
      <c r="AD16">
        <v>143.9</v>
      </c>
      <c r="AE16">
        <v>59.1</v>
      </c>
      <c r="AF16">
        <v>65.2</v>
      </c>
      <c r="AG16">
        <v>421</v>
      </c>
      <c r="AH16">
        <v>963</v>
      </c>
      <c r="AI16">
        <v>106.1</v>
      </c>
      <c r="AJ16">
        <v>49.8</v>
      </c>
      <c r="AK16">
        <v>511.7</v>
      </c>
      <c r="AL16">
        <v>201.8</v>
      </c>
      <c r="AM16">
        <v>74.7</v>
      </c>
      <c r="AN16">
        <v>351.1</v>
      </c>
      <c r="AO16">
        <v>49.8</v>
      </c>
      <c r="AP16">
        <v>640</v>
      </c>
      <c r="AQ16">
        <v>893.2</v>
      </c>
      <c r="AR16">
        <v>602.29999999999995</v>
      </c>
      <c r="AS16">
        <v>1168.3</v>
      </c>
      <c r="AT16">
        <v>3605.4</v>
      </c>
      <c r="AU16">
        <v>449.7</v>
      </c>
      <c r="AV16">
        <v>6410.1</v>
      </c>
      <c r="AW16">
        <v>838.2</v>
      </c>
      <c r="AX16">
        <v>6491.2</v>
      </c>
      <c r="AY16">
        <v>2934.5</v>
      </c>
      <c r="AZ16">
        <v>733.7</v>
      </c>
      <c r="BA16">
        <v>658.7</v>
      </c>
    </row>
    <row r="17" spans="1:53" x14ac:dyDescent="0.25">
      <c r="A17">
        <v>0</v>
      </c>
      <c r="B17" s="48">
        <f t="shared" ref="B17:Z27" si="0">MIN(1000,MAX(B18,IF($A17&gt;=B$16,0,B$13*(B$16-$A17)+B$14*(B$16-$A17)^2+B$15*(B$16-$A17)^3)))</f>
        <v>1000</v>
      </c>
      <c r="C17" s="48">
        <f t="shared" si="0"/>
        <v>1000</v>
      </c>
      <c r="D17" s="48">
        <f t="shared" si="0"/>
        <v>1000</v>
      </c>
      <c r="E17" s="48">
        <f t="shared" si="0"/>
        <v>846.55732160000014</v>
      </c>
      <c r="F17" s="48">
        <f t="shared" si="0"/>
        <v>1000</v>
      </c>
      <c r="G17" s="48">
        <f t="shared" si="0"/>
        <v>19.745100000000001</v>
      </c>
      <c r="H17" s="48">
        <f t="shared" si="0"/>
        <v>664.28414250000003</v>
      </c>
      <c r="I17" s="48">
        <f t="shared" si="0"/>
        <v>1000</v>
      </c>
      <c r="J17" s="48">
        <f t="shared" si="0"/>
        <v>1000</v>
      </c>
      <c r="K17" s="48">
        <f t="shared" si="0"/>
        <v>116.75713919999995</v>
      </c>
      <c r="L17" s="48">
        <f t="shared" si="0"/>
        <v>1000</v>
      </c>
      <c r="M17" s="48">
        <f t="shared" si="0"/>
        <v>1000</v>
      </c>
      <c r="N17" s="48">
        <f t="shared" si="0"/>
        <v>947.49420239999995</v>
      </c>
      <c r="O17" s="48">
        <f t="shared" si="0"/>
        <v>18.774000000000001</v>
      </c>
      <c r="P17" s="48">
        <f t="shared" si="0"/>
        <v>210.72374400000004</v>
      </c>
      <c r="Q17" s="48">
        <f t="shared" si="0"/>
        <v>420.53188299999994</v>
      </c>
      <c r="R17" s="48">
        <f t="shared" si="0"/>
        <v>1000</v>
      </c>
      <c r="S17" s="48">
        <f t="shared" si="0"/>
        <v>1000</v>
      </c>
      <c r="T17" s="48">
        <f t="shared" si="0"/>
        <v>1000</v>
      </c>
      <c r="U17" s="48">
        <f t="shared" si="0"/>
        <v>157.04745000000003</v>
      </c>
      <c r="V17" s="48">
        <f t="shared" si="0"/>
        <v>1000</v>
      </c>
      <c r="W17" s="48">
        <f t="shared" si="0"/>
        <v>83.73648</v>
      </c>
      <c r="X17" s="48">
        <f t="shared" si="0"/>
        <v>23.037974999999999</v>
      </c>
      <c r="Y17" s="48">
        <f t="shared" si="0"/>
        <v>104.41529369999995</v>
      </c>
      <c r="Z17" s="48">
        <f t="shared" si="0"/>
        <v>26.333091000000003</v>
      </c>
      <c r="AA17" s="8"/>
      <c r="AB17" s="8"/>
      <c r="AC17" s="48">
        <f t="shared" ref="AC17:AC81" si="1">MIN(1000,MAX(AC18,IF($A17&gt;=AC$16,0,AC$13*(AC$16-$A17)+AC$14*(AC$16-$A17)^2+AC$15*(AC$16-$A17)^3)))</f>
        <v>520.69804480000016</v>
      </c>
      <c r="AD17" s="48">
        <f t="shared" ref="AD17:AD80" si="2">MIN(1000,MAX(AD18,IF($A17&gt;=AD$16,0,AD$13*(AD$16-$A17)+AD$14*(AD$16-$A17)^2+AD$15*(AD$16-$A17)^3)))</f>
        <v>1000</v>
      </c>
      <c r="AE17" s="48">
        <f t="shared" ref="AE17:AE80" si="3">MIN(1000,MAX(AE18,IF($A17&gt;=AE$16,0,AE$13*(AE$16-$A17)+AE$14*(AE$16-$A17)^2+AE$15*(AE$16-$A17)^3)))</f>
        <v>1000</v>
      </c>
      <c r="AF17" s="48">
        <f t="shared" ref="AF17:AF80" si="4">MIN(1000,MAX(AF18,IF($A17&gt;=AF$16,0,AF$13*(AF$16-$A17)+AF$14*(AF$16-$A17)^2+AF$15*(AF$16-$A17)^3)))</f>
        <v>1000</v>
      </c>
      <c r="AG17" s="48">
        <f t="shared" ref="AG17:AG80" si="5">MIN(1000,MAX(AG18,IF($A17&gt;=AG$16,0,AG$13*(AG$16-$A17)+AG$14*(AG$16-$A17)^2+AG$15*(AG$16-$A17)^3)))</f>
        <v>265.42079999999999</v>
      </c>
      <c r="AH17" s="48">
        <f t="shared" ref="AH17:AH80" si="6">MIN(1000,MAX(AH18,IF($A17&gt;=AH$16,0,AH$13*(AH$16-$A17)+AH$14*(AH$16-$A17)^2+AH$15*(AH$16-$A17)^3)))</f>
        <v>1000</v>
      </c>
      <c r="AI17" s="48">
        <f t="shared" ref="AI17:AI80" si="7">MIN(1000,MAX(AI18,IF($A17&gt;=AI$16,0,AI$13*(AI$16-$A17)+AI$14*(AI$16-$A17)^2+AI$15*(AI$16-$A17)^3)))</f>
        <v>1000</v>
      </c>
      <c r="AJ17" s="48">
        <f t="shared" ref="AJ17:AJ80" si="8">MIN(1000,MAX(AJ18,IF($A17&gt;=AJ$16,0,AJ$13*(AJ$16-$A17)+AJ$14*(AJ$16-$A17)^2+AJ$15*(AJ$16-$A17)^3)))</f>
        <v>1000</v>
      </c>
      <c r="AK17" s="48">
        <f t="shared" ref="AK17:AK80" si="9">MIN(1000,MAX(AK18,IF($A17&gt;=AK$16,0,AK$13*(AK$16-$A17)+AK$14*(AK$16-$A17)^2+AK$15*(AK$16-$A17)^3)))</f>
        <v>1000</v>
      </c>
      <c r="AL17" s="48">
        <f t="shared" ref="AL17:AL80" si="10">MIN(1000,MAX(AL18,IF($A17&gt;=AL$16,0,AL$13*(AL$16-$A17)+AL$14*(AL$16-$A17)^2+AL$15*(AL$16-$A17)^3)))</f>
        <v>1000</v>
      </c>
      <c r="AM17" s="48">
        <f t="shared" ref="AM17:AM80" si="11">MIN(1000,MAX(AM18,IF($A17&gt;=AM$16,0,AM$13*(AM$16-$A17)+AM$14*(AM$16-$A17)^2+AM$15*(AM$16-$A17)^3)))</f>
        <v>1000</v>
      </c>
      <c r="AN17" s="48">
        <f t="shared" ref="AN17:AN80" si="12">MIN(1000,MAX(AN18,IF($A17&gt;=AN$16,0,AN$13*(AN$16-$A17)+AN$14*(AN$16-$A17)^2+AN$15*(AN$16-$A17)^3)))</f>
        <v>1000</v>
      </c>
      <c r="AO17" s="48">
        <f t="shared" ref="AO17:AO80" si="13">MIN(1000,MAX(AO18,IF($A17&gt;=AO$16,0,AO$13*(AO$16-$A17)+AO$14*(AO$16-$A17)^2+AO$15*(AO$16-$A17)^3)))</f>
        <v>1000</v>
      </c>
      <c r="AP17" s="48">
        <f t="shared" ref="AP17:AP80" si="14">MIN(1000,MAX(AP18,IF($A17&gt;=AP$16,0,AP$13*(AP$16-$A17)+AP$14*(AP$16-$A17)^2+AP$15*(AP$16-$A17)^3)))</f>
        <v>474.82900000000006</v>
      </c>
      <c r="AQ17" s="48">
        <f t="shared" ref="AQ17:AQ80" si="15">MIN(1000,MAX(AQ18,IF($A17&gt;=AQ$16,0,AQ$13*(AQ$16-$A17)+AQ$14*(AQ$16-$A17)^2+AQ$15*(AQ$16-$A17)^3)))</f>
        <v>1000</v>
      </c>
      <c r="AR17" s="48">
        <f t="shared" ref="AR17:AR80" si="16">MIN(1000,MAX(AR18,IF($A17&gt;=AR$16,0,AR$13*(AR$16-$A17)+AR$14*(AR$16-$A17)^2+AR$15*(AR$16-$A17)^3)))</f>
        <v>1000</v>
      </c>
      <c r="AS17" s="48">
        <f t="shared" ref="AS17:AS80" si="17">MIN(1000,MAX(AS18,IF($A17&gt;=AS$16,0,AS$13*(AS$16-$A17)+AS$14*(AS$16-$A17)^2+AS$15*(AS$16-$A17)^3)))</f>
        <v>741.22183829999994</v>
      </c>
      <c r="AT17" s="48">
        <f t="shared" ref="AT17:AT80" si="18">MIN(1000,MAX(AT18,IF($A17&gt;=AT$16,0,AT$13*(AT$16-$A17)+AT$14*(AT$16-$A17)^2+AT$15*(AT$16-$A17)^3)))</f>
        <v>1000</v>
      </c>
      <c r="AU17" s="48">
        <f t="shared" ref="AU17:AU80" si="19">MIN(1000,MAX(AU18,IF($A17&gt;=AU$16,0,AU$13*(AU$16-$A17)+AU$14*(AU$16-$A17)^2+AU$15*(AU$16-$A17)^3)))</f>
        <v>1000</v>
      </c>
      <c r="AV17" s="48">
        <f t="shared" ref="AV17:AV80" si="20">MIN(1000,MAX(AV18,IF($A17&gt;=AV$16,0,AV$13*(AV$16-$A17)+AV$14*(AV$16-$A17)^2+AV$15*(AV$16-$A17)^3)))</f>
        <v>931.38753000000008</v>
      </c>
      <c r="AW17" s="48">
        <f t="shared" ref="AW17:AW80" si="21">MIN(1000,MAX(AW18,IF($A17&gt;=AW$16,0,AW$13*(AW$16-$A17)+AW$14*(AW$16-$A17)^2+AW$15*(AW$16-$A17)^3)))</f>
        <v>1000</v>
      </c>
      <c r="AX17" s="48">
        <f t="shared" ref="AX17:AX80" si="22">MIN(1000,MAX(AX18,IF($A17&gt;=AX$16,0,AX$13*(AX$16-$A17)+AX$14*(AX$16-$A17)^2+AX$15*(AX$16-$A17)^3)))</f>
        <v>58.216864000000015</v>
      </c>
      <c r="AY17" s="48">
        <f t="shared" ref="AY17:AY80" si="23">MIN(1000,MAX(AY18,IF($A17&gt;=AY$16,0,AY$13*(AY$16-$A17)+AY$14*(AY$16-$A17)^2+AY$15*(AY$16-$A17)^3)))</f>
        <v>1000</v>
      </c>
      <c r="AZ17" s="48">
        <f t="shared" ref="AZ17:AZ80" si="24">MIN(1000,MAX(AZ18,IF($A17&gt;=AZ$16,0,AZ$13*(AZ$16-$A17)+AZ$14*(AZ$16-$A17)^2+AZ$15*(AZ$16-$A17)^3)))</f>
        <v>179.87087070000001</v>
      </c>
      <c r="BA17" s="48">
        <f t="shared" ref="BA17:BA80" si="25">MIN(1000,MAX(BA18,IF($A17&gt;=BA$16,0,BA$13*(BA$16-$A17)+BA$14*(BA$16-$A17)^2+BA$15*(BA$16-$A17)^3)))</f>
        <v>1000</v>
      </c>
    </row>
    <row r="18" spans="1:53" x14ac:dyDescent="0.25">
      <c r="A18" s="45">
        <f>A17+10</f>
        <v>10</v>
      </c>
      <c r="B18" s="48">
        <f t="shared" si="0"/>
        <v>1000</v>
      </c>
      <c r="C18" s="48">
        <f t="shared" si="0"/>
        <v>1000</v>
      </c>
      <c r="D18" s="48">
        <f t="shared" si="0"/>
        <v>1000</v>
      </c>
      <c r="E18" s="48">
        <f t="shared" si="0"/>
        <v>535.28588160000015</v>
      </c>
      <c r="F18" s="48">
        <f t="shared" si="0"/>
        <v>1000</v>
      </c>
      <c r="G18" s="48">
        <f t="shared" si="0"/>
        <v>19.745100000000001</v>
      </c>
      <c r="H18" s="48">
        <f t="shared" si="0"/>
        <v>515.85759250000001</v>
      </c>
      <c r="I18" s="48">
        <f t="shared" si="0"/>
        <v>564.54071199999987</v>
      </c>
      <c r="J18" s="48">
        <f t="shared" si="0"/>
        <v>1000</v>
      </c>
      <c r="K18" s="48">
        <f t="shared" si="0"/>
        <v>116.75713919999995</v>
      </c>
      <c r="L18" s="48">
        <f t="shared" si="0"/>
        <v>1000</v>
      </c>
      <c r="M18" s="48">
        <f t="shared" si="0"/>
        <v>1000</v>
      </c>
      <c r="N18" s="48">
        <f t="shared" si="0"/>
        <v>505.49136240000007</v>
      </c>
      <c r="O18" s="48">
        <f t="shared" si="0"/>
        <v>18.774000000000001</v>
      </c>
      <c r="P18" s="48">
        <f t="shared" si="0"/>
        <v>207.48134400000004</v>
      </c>
      <c r="Q18" s="48">
        <f t="shared" si="0"/>
        <v>409.40368299999989</v>
      </c>
      <c r="R18" s="48">
        <f t="shared" si="0"/>
        <v>1000</v>
      </c>
      <c r="S18" s="48">
        <f t="shared" si="0"/>
        <v>1000</v>
      </c>
      <c r="T18" s="48">
        <f t="shared" si="0"/>
        <v>1000</v>
      </c>
      <c r="U18" s="48">
        <f t="shared" si="0"/>
        <v>156.80245000000002</v>
      </c>
      <c r="V18" s="48">
        <f t="shared" si="0"/>
        <v>1000</v>
      </c>
      <c r="W18" s="48">
        <f t="shared" si="0"/>
        <v>83.607479999999995</v>
      </c>
      <c r="X18" s="48">
        <f t="shared" si="0"/>
        <v>23.037974999999999</v>
      </c>
      <c r="Y18" s="48">
        <f t="shared" si="0"/>
        <v>104.41529369999995</v>
      </c>
      <c r="Z18" s="48">
        <f t="shared" si="0"/>
        <v>26.333091000000003</v>
      </c>
      <c r="AC18" s="48">
        <f t="shared" si="1"/>
        <v>520.69804480000016</v>
      </c>
      <c r="AD18" s="48">
        <f t="shared" si="2"/>
        <v>1000</v>
      </c>
      <c r="AE18" s="48">
        <f t="shared" si="3"/>
        <v>1000</v>
      </c>
      <c r="AF18" s="48">
        <f t="shared" si="4"/>
        <v>1000</v>
      </c>
      <c r="AG18" s="48">
        <f t="shared" si="5"/>
        <v>265.42079999999999</v>
      </c>
      <c r="AH18" s="48">
        <f t="shared" si="6"/>
        <v>1000</v>
      </c>
      <c r="AI18" s="48">
        <f t="shared" si="7"/>
        <v>1000</v>
      </c>
      <c r="AJ18" s="48">
        <f t="shared" si="8"/>
        <v>1000</v>
      </c>
      <c r="AK18" s="48">
        <f t="shared" si="9"/>
        <v>1000</v>
      </c>
      <c r="AL18" s="48">
        <f t="shared" si="10"/>
        <v>1000</v>
      </c>
      <c r="AM18" s="48">
        <f t="shared" si="11"/>
        <v>1000</v>
      </c>
      <c r="AN18" s="48">
        <f t="shared" si="12"/>
        <v>1000</v>
      </c>
      <c r="AO18" s="48">
        <f t="shared" si="13"/>
        <v>1000</v>
      </c>
      <c r="AP18" s="48">
        <f t="shared" si="14"/>
        <v>474.82900000000006</v>
      </c>
      <c r="AQ18" s="48">
        <f t="shared" si="15"/>
        <v>1000</v>
      </c>
      <c r="AR18" s="48">
        <f t="shared" si="16"/>
        <v>1000</v>
      </c>
      <c r="AS18" s="48">
        <f t="shared" si="17"/>
        <v>741.22183829999994</v>
      </c>
      <c r="AT18" s="48">
        <f t="shared" si="18"/>
        <v>1000</v>
      </c>
      <c r="AU18" s="48">
        <f t="shared" si="19"/>
        <v>1000</v>
      </c>
      <c r="AV18" s="48">
        <f t="shared" si="20"/>
        <v>929.93453000000011</v>
      </c>
      <c r="AW18" s="48">
        <f t="shared" si="21"/>
        <v>1000</v>
      </c>
      <c r="AX18" s="48">
        <f t="shared" si="22"/>
        <v>58.216864000000015</v>
      </c>
      <c r="AY18" s="48">
        <f t="shared" si="23"/>
        <v>1000</v>
      </c>
      <c r="AZ18" s="48">
        <f t="shared" si="24"/>
        <v>179.87087070000001</v>
      </c>
      <c r="BA18" s="48">
        <f t="shared" si="25"/>
        <v>1000</v>
      </c>
    </row>
    <row r="19" spans="1:53" x14ac:dyDescent="0.25">
      <c r="A19" s="45">
        <f t="shared" ref="A19:A82" si="26">A18+10</f>
        <v>20</v>
      </c>
      <c r="B19" s="48">
        <f t="shared" si="0"/>
        <v>1000</v>
      </c>
      <c r="C19" s="48">
        <f t="shared" si="0"/>
        <v>1000</v>
      </c>
      <c r="D19" s="48">
        <f t="shared" si="0"/>
        <v>952.73269150000021</v>
      </c>
      <c r="E19" s="48">
        <f t="shared" si="0"/>
        <v>318.67844160000004</v>
      </c>
      <c r="F19" s="48">
        <f t="shared" si="0"/>
        <v>1000</v>
      </c>
      <c r="G19" s="48">
        <f t="shared" si="0"/>
        <v>19.745100000000001</v>
      </c>
      <c r="H19" s="48">
        <f t="shared" si="0"/>
        <v>393.90104250000002</v>
      </c>
      <c r="I19" s="48">
        <f t="shared" si="0"/>
        <v>241.78051199999987</v>
      </c>
      <c r="J19" s="48">
        <f t="shared" si="0"/>
        <v>1000</v>
      </c>
      <c r="K19" s="48">
        <f t="shared" si="0"/>
        <v>116.75713919999995</v>
      </c>
      <c r="L19" s="48">
        <f t="shared" si="0"/>
        <v>1000</v>
      </c>
      <c r="M19" s="48">
        <f t="shared" si="0"/>
        <v>1000</v>
      </c>
      <c r="N19" s="48">
        <f t="shared" si="0"/>
        <v>250.78452239999999</v>
      </c>
      <c r="O19" s="48">
        <f t="shared" si="0"/>
        <v>18.774000000000001</v>
      </c>
      <c r="P19" s="48">
        <f t="shared" si="0"/>
        <v>204.25894400000001</v>
      </c>
      <c r="Q19" s="48">
        <f t="shared" si="0"/>
        <v>398.41548299999994</v>
      </c>
      <c r="R19" s="48">
        <f t="shared" si="0"/>
        <v>1000</v>
      </c>
      <c r="S19" s="48">
        <f t="shared" si="0"/>
        <v>1000</v>
      </c>
      <c r="T19" s="48">
        <f t="shared" si="0"/>
        <v>1000</v>
      </c>
      <c r="U19" s="48">
        <f t="shared" si="0"/>
        <v>156.55745000000002</v>
      </c>
      <c r="V19" s="48">
        <f t="shared" si="0"/>
        <v>1000</v>
      </c>
      <c r="W19" s="48">
        <f t="shared" si="0"/>
        <v>83.478480000000005</v>
      </c>
      <c r="X19" s="48">
        <f t="shared" si="0"/>
        <v>23.037974999999999</v>
      </c>
      <c r="Y19" s="48">
        <f t="shared" si="0"/>
        <v>104.41529369999995</v>
      </c>
      <c r="Z19" s="48">
        <f t="shared" si="0"/>
        <v>26.333091000000003</v>
      </c>
      <c r="AC19" s="48">
        <f t="shared" si="1"/>
        <v>520.69804480000016</v>
      </c>
      <c r="AD19" s="48">
        <f t="shared" si="2"/>
        <v>1000</v>
      </c>
      <c r="AE19" s="48">
        <f t="shared" si="3"/>
        <v>1000</v>
      </c>
      <c r="AF19" s="48">
        <f t="shared" si="4"/>
        <v>1000</v>
      </c>
      <c r="AG19" s="48">
        <f t="shared" si="5"/>
        <v>265.42079999999999</v>
      </c>
      <c r="AH19" s="48">
        <f t="shared" si="6"/>
        <v>1000</v>
      </c>
      <c r="AI19" s="48">
        <f t="shared" si="7"/>
        <v>1000</v>
      </c>
      <c r="AJ19" s="48">
        <f t="shared" si="8"/>
        <v>1000</v>
      </c>
      <c r="AK19" s="48">
        <f t="shared" si="9"/>
        <v>1000</v>
      </c>
      <c r="AL19" s="48">
        <f t="shared" si="10"/>
        <v>1000</v>
      </c>
      <c r="AM19" s="48">
        <f t="shared" si="11"/>
        <v>1000</v>
      </c>
      <c r="AN19" s="48">
        <f t="shared" si="12"/>
        <v>1000</v>
      </c>
      <c r="AO19" s="48">
        <f t="shared" si="13"/>
        <v>1000</v>
      </c>
      <c r="AP19" s="48">
        <f t="shared" si="14"/>
        <v>474.82900000000006</v>
      </c>
      <c r="AQ19" s="48">
        <f t="shared" si="15"/>
        <v>1000</v>
      </c>
      <c r="AR19" s="48">
        <f t="shared" si="16"/>
        <v>1000</v>
      </c>
      <c r="AS19" s="48">
        <f t="shared" si="17"/>
        <v>741.22183829999994</v>
      </c>
      <c r="AT19" s="48">
        <f t="shared" si="18"/>
        <v>1000</v>
      </c>
      <c r="AU19" s="48">
        <f t="shared" si="19"/>
        <v>1000</v>
      </c>
      <c r="AV19" s="48">
        <f t="shared" si="20"/>
        <v>928.48153000000013</v>
      </c>
      <c r="AW19" s="48">
        <f t="shared" si="21"/>
        <v>1000</v>
      </c>
      <c r="AX19" s="48">
        <f t="shared" si="22"/>
        <v>58.216864000000015</v>
      </c>
      <c r="AY19" s="48">
        <f t="shared" si="23"/>
        <v>1000</v>
      </c>
      <c r="AZ19" s="48">
        <f t="shared" si="24"/>
        <v>179.87087070000001</v>
      </c>
      <c r="BA19" s="48">
        <f t="shared" si="25"/>
        <v>1000</v>
      </c>
    </row>
    <row r="20" spans="1:53" x14ac:dyDescent="0.25">
      <c r="A20" s="45">
        <f t="shared" si="26"/>
        <v>30</v>
      </c>
      <c r="B20" s="48">
        <f t="shared" si="0"/>
        <v>1000</v>
      </c>
      <c r="C20" s="48">
        <f t="shared" si="0"/>
        <v>1000</v>
      </c>
      <c r="D20" s="48">
        <f t="shared" si="0"/>
        <v>411.95604150000003</v>
      </c>
      <c r="E20" s="48">
        <f t="shared" si="0"/>
        <v>177.53500160000004</v>
      </c>
      <c r="F20" s="48">
        <f t="shared" si="0"/>
        <v>1000</v>
      </c>
      <c r="G20" s="48">
        <f t="shared" si="0"/>
        <v>19.745100000000001</v>
      </c>
      <c r="H20" s="48">
        <f t="shared" si="0"/>
        <v>295.41449249999994</v>
      </c>
      <c r="I20" s="48">
        <f t="shared" si="0"/>
        <v>84.000311999999965</v>
      </c>
      <c r="J20" s="48">
        <f t="shared" si="0"/>
        <v>1000</v>
      </c>
      <c r="K20" s="48">
        <f t="shared" si="0"/>
        <v>116.75713919999995</v>
      </c>
      <c r="L20" s="48">
        <f t="shared" si="0"/>
        <v>909.52766250000036</v>
      </c>
      <c r="M20" s="48">
        <f t="shared" si="0"/>
        <v>1000</v>
      </c>
      <c r="N20" s="48">
        <f t="shared" si="0"/>
        <v>122.17368239999999</v>
      </c>
      <c r="O20" s="48">
        <f t="shared" si="0"/>
        <v>18.774000000000001</v>
      </c>
      <c r="P20" s="48">
        <f t="shared" si="0"/>
        <v>201.05654400000003</v>
      </c>
      <c r="Q20" s="48">
        <f t="shared" si="0"/>
        <v>387.56728299999997</v>
      </c>
      <c r="R20" s="48">
        <f t="shared" si="0"/>
        <v>1000</v>
      </c>
      <c r="S20" s="48">
        <f t="shared" si="0"/>
        <v>1000</v>
      </c>
      <c r="T20" s="48">
        <f t="shared" si="0"/>
        <v>1000</v>
      </c>
      <c r="U20" s="48">
        <f t="shared" si="0"/>
        <v>156.31245000000001</v>
      </c>
      <c r="V20" s="48">
        <f t="shared" si="0"/>
        <v>1000</v>
      </c>
      <c r="W20" s="48">
        <f t="shared" si="0"/>
        <v>83.34948</v>
      </c>
      <c r="X20" s="48">
        <f t="shared" si="0"/>
        <v>23.037974999999999</v>
      </c>
      <c r="Y20" s="48">
        <f t="shared" si="0"/>
        <v>104.41529369999995</v>
      </c>
      <c r="Z20" s="48">
        <f t="shared" si="0"/>
        <v>26.333091000000003</v>
      </c>
      <c r="AC20" s="48">
        <f t="shared" si="1"/>
        <v>520.69804480000016</v>
      </c>
      <c r="AD20" s="48">
        <f t="shared" si="2"/>
        <v>1000</v>
      </c>
      <c r="AE20" s="48">
        <f t="shared" si="3"/>
        <v>1000</v>
      </c>
      <c r="AF20" s="48">
        <f t="shared" si="4"/>
        <v>1000</v>
      </c>
      <c r="AG20" s="48">
        <f t="shared" si="5"/>
        <v>265.42079999999999</v>
      </c>
      <c r="AH20" s="48">
        <f t="shared" si="6"/>
        <v>1000</v>
      </c>
      <c r="AI20" s="48">
        <f t="shared" si="7"/>
        <v>1000</v>
      </c>
      <c r="AJ20" s="48">
        <f t="shared" si="8"/>
        <v>1000</v>
      </c>
      <c r="AK20" s="48">
        <f t="shared" si="9"/>
        <v>1000</v>
      </c>
      <c r="AL20" s="48">
        <f t="shared" si="10"/>
        <v>1000</v>
      </c>
      <c r="AM20" s="48">
        <f t="shared" si="11"/>
        <v>1000</v>
      </c>
      <c r="AN20" s="48">
        <f t="shared" si="12"/>
        <v>1000</v>
      </c>
      <c r="AO20" s="48">
        <f t="shared" si="13"/>
        <v>1000</v>
      </c>
      <c r="AP20" s="48">
        <f t="shared" si="14"/>
        <v>474.82900000000006</v>
      </c>
      <c r="AQ20" s="48">
        <f t="shared" si="15"/>
        <v>1000</v>
      </c>
      <c r="AR20" s="48">
        <f t="shared" si="16"/>
        <v>1000</v>
      </c>
      <c r="AS20" s="48">
        <f t="shared" si="17"/>
        <v>741.22183829999994</v>
      </c>
      <c r="AT20" s="48">
        <f t="shared" si="18"/>
        <v>1000</v>
      </c>
      <c r="AU20" s="48">
        <f t="shared" si="19"/>
        <v>1000</v>
      </c>
      <c r="AV20" s="48">
        <f t="shared" si="20"/>
        <v>927.02853000000016</v>
      </c>
      <c r="AW20" s="48">
        <f t="shared" si="21"/>
        <v>1000</v>
      </c>
      <c r="AX20" s="48">
        <f t="shared" si="22"/>
        <v>58.216864000000015</v>
      </c>
      <c r="AY20" s="48">
        <f t="shared" si="23"/>
        <v>1000</v>
      </c>
      <c r="AZ20" s="48">
        <f t="shared" si="24"/>
        <v>179.87087070000001</v>
      </c>
      <c r="BA20" s="48">
        <f t="shared" si="25"/>
        <v>1000</v>
      </c>
    </row>
    <row r="21" spans="1:53" x14ac:dyDescent="0.25">
      <c r="A21" s="45">
        <f t="shared" si="26"/>
        <v>40</v>
      </c>
      <c r="B21" s="48">
        <f t="shared" si="0"/>
        <v>1000</v>
      </c>
      <c r="C21" s="48">
        <f t="shared" si="0"/>
        <v>1000</v>
      </c>
      <c r="D21" s="48">
        <f t="shared" si="0"/>
        <v>165.14939150000001</v>
      </c>
      <c r="E21" s="48">
        <f t="shared" si="0"/>
        <v>92.655561600000027</v>
      </c>
      <c r="F21" s="48">
        <f t="shared" si="0"/>
        <v>1000</v>
      </c>
      <c r="G21" s="48">
        <f t="shared" si="0"/>
        <v>19.745100000000001</v>
      </c>
      <c r="H21" s="48">
        <f t="shared" si="0"/>
        <v>217.39794249999997</v>
      </c>
      <c r="I21" s="48">
        <f t="shared" si="0"/>
        <v>25.20011199999999</v>
      </c>
      <c r="J21" s="48">
        <f t="shared" si="0"/>
        <v>1000</v>
      </c>
      <c r="K21" s="48">
        <f t="shared" si="0"/>
        <v>116.75713919999995</v>
      </c>
      <c r="L21" s="48">
        <f t="shared" si="0"/>
        <v>423.07541250000031</v>
      </c>
      <c r="M21" s="48">
        <f t="shared" si="0"/>
        <v>1000</v>
      </c>
      <c r="N21" s="48">
        <f t="shared" si="0"/>
        <v>58.458842399999988</v>
      </c>
      <c r="O21" s="48">
        <f t="shared" si="0"/>
        <v>18.774000000000001</v>
      </c>
      <c r="P21" s="48">
        <f t="shared" si="0"/>
        <v>197.87414400000003</v>
      </c>
      <c r="Q21" s="48">
        <f t="shared" si="0"/>
        <v>376.85908299999994</v>
      </c>
      <c r="R21" s="48">
        <f t="shared" si="0"/>
        <v>1000</v>
      </c>
      <c r="S21" s="48">
        <f t="shared" si="0"/>
        <v>1000</v>
      </c>
      <c r="T21" s="48">
        <f t="shared" si="0"/>
        <v>1000</v>
      </c>
      <c r="U21" s="48">
        <f t="shared" si="0"/>
        <v>156.06745000000001</v>
      </c>
      <c r="V21" s="48">
        <f t="shared" si="0"/>
        <v>1000</v>
      </c>
      <c r="W21" s="48">
        <f t="shared" si="0"/>
        <v>83.220479999999995</v>
      </c>
      <c r="X21" s="48">
        <f t="shared" si="0"/>
        <v>23.037974999999999</v>
      </c>
      <c r="Y21" s="48">
        <f t="shared" si="0"/>
        <v>104.41529369999995</v>
      </c>
      <c r="Z21" s="48">
        <f t="shared" si="0"/>
        <v>26.333091000000003</v>
      </c>
      <c r="AC21" s="48">
        <f t="shared" si="1"/>
        <v>520.69804480000016</v>
      </c>
      <c r="AD21" s="48">
        <f t="shared" si="2"/>
        <v>1000</v>
      </c>
      <c r="AE21" s="48">
        <f t="shared" si="3"/>
        <v>1000</v>
      </c>
      <c r="AF21" s="48">
        <f t="shared" si="4"/>
        <v>1000</v>
      </c>
      <c r="AG21" s="48">
        <f t="shared" si="5"/>
        <v>265.42079999999999</v>
      </c>
      <c r="AH21" s="48">
        <f t="shared" si="6"/>
        <v>1000</v>
      </c>
      <c r="AI21" s="48">
        <f t="shared" si="7"/>
        <v>1000</v>
      </c>
      <c r="AJ21" s="48">
        <f t="shared" si="8"/>
        <v>454.22600159999973</v>
      </c>
      <c r="AK21" s="48">
        <f t="shared" si="9"/>
        <v>1000</v>
      </c>
      <c r="AL21" s="48">
        <f t="shared" si="10"/>
        <v>1000</v>
      </c>
      <c r="AM21" s="48">
        <f t="shared" si="11"/>
        <v>1000</v>
      </c>
      <c r="AN21" s="48">
        <f t="shared" si="12"/>
        <v>1000</v>
      </c>
      <c r="AO21" s="48">
        <f t="shared" si="13"/>
        <v>645.42239439999958</v>
      </c>
      <c r="AP21" s="48">
        <f t="shared" si="14"/>
        <v>474.82900000000006</v>
      </c>
      <c r="AQ21" s="48">
        <f t="shared" si="15"/>
        <v>1000</v>
      </c>
      <c r="AR21" s="48">
        <f t="shared" si="16"/>
        <v>1000</v>
      </c>
      <c r="AS21" s="48">
        <f t="shared" si="17"/>
        <v>741.22183829999994</v>
      </c>
      <c r="AT21" s="48">
        <f t="shared" si="18"/>
        <v>1000</v>
      </c>
      <c r="AU21" s="48">
        <f t="shared" si="19"/>
        <v>1000</v>
      </c>
      <c r="AV21" s="48">
        <f t="shared" si="20"/>
        <v>925.57553000000019</v>
      </c>
      <c r="AW21" s="48">
        <f t="shared" si="21"/>
        <v>1000</v>
      </c>
      <c r="AX21" s="48">
        <f t="shared" si="22"/>
        <v>58.216864000000015</v>
      </c>
      <c r="AY21" s="48">
        <f t="shared" si="23"/>
        <v>1000</v>
      </c>
      <c r="AZ21" s="48">
        <f t="shared" si="24"/>
        <v>179.87087070000001</v>
      </c>
      <c r="BA21" s="48">
        <f t="shared" si="25"/>
        <v>1000</v>
      </c>
    </row>
    <row r="22" spans="1:53" x14ac:dyDescent="0.25">
      <c r="A22" s="45">
        <f t="shared" si="26"/>
        <v>50</v>
      </c>
      <c r="B22" s="48">
        <f t="shared" si="0"/>
        <v>1000</v>
      </c>
      <c r="C22" s="48">
        <f t="shared" si="0"/>
        <v>1000</v>
      </c>
      <c r="D22" s="48">
        <f t="shared" si="0"/>
        <v>71.312741500000016</v>
      </c>
      <c r="E22" s="48">
        <f t="shared" si="0"/>
        <v>44.840121600000018</v>
      </c>
      <c r="F22" s="48">
        <f t="shared" si="0"/>
        <v>1000</v>
      </c>
      <c r="G22" s="48">
        <f t="shared" si="0"/>
        <v>19.745100000000001</v>
      </c>
      <c r="H22" s="48">
        <f t="shared" si="0"/>
        <v>156.85139249999997</v>
      </c>
      <c r="I22" s="48">
        <f t="shared" si="0"/>
        <v>0</v>
      </c>
      <c r="J22" s="48">
        <f t="shared" si="0"/>
        <v>1000</v>
      </c>
      <c r="K22" s="48">
        <f t="shared" si="0"/>
        <v>116.75713919999995</v>
      </c>
      <c r="L22" s="48">
        <f t="shared" si="0"/>
        <v>186.1731625000001</v>
      </c>
      <c r="M22" s="48">
        <f t="shared" si="0"/>
        <v>1000</v>
      </c>
      <c r="N22" s="48">
        <f t="shared" si="0"/>
        <v>0</v>
      </c>
      <c r="O22" s="48">
        <f t="shared" si="0"/>
        <v>18.774000000000001</v>
      </c>
      <c r="P22" s="48">
        <f t="shared" si="0"/>
        <v>194.71174400000001</v>
      </c>
      <c r="Q22" s="48">
        <f t="shared" si="0"/>
        <v>366.29088299999989</v>
      </c>
      <c r="R22" s="48">
        <f t="shared" si="0"/>
        <v>1000</v>
      </c>
      <c r="S22" s="48">
        <f t="shared" si="0"/>
        <v>1000</v>
      </c>
      <c r="T22" s="48">
        <f t="shared" si="0"/>
        <v>1000</v>
      </c>
      <c r="U22" s="48">
        <f t="shared" si="0"/>
        <v>155.82245</v>
      </c>
      <c r="V22" s="48">
        <f t="shared" si="0"/>
        <v>1000</v>
      </c>
      <c r="W22" s="48">
        <f t="shared" si="0"/>
        <v>83.091480000000004</v>
      </c>
      <c r="X22" s="48">
        <f t="shared" si="0"/>
        <v>23.037974999999999</v>
      </c>
      <c r="Y22" s="48">
        <f t="shared" si="0"/>
        <v>104.41529369999995</v>
      </c>
      <c r="Z22" s="48">
        <f t="shared" si="0"/>
        <v>26.333091000000003</v>
      </c>
      <c r="AC22" s="48">
        <f t="shared" si="1"/>
        <v>520.69804480000016</v>
      </c>
      <c r="AD22" s="48">
        <f t="shared" si="2"/>
        <v>1000</v>
      </c>
      <c r="AE22" s="48">
        <f t="shared" si="3"/>
        <v>1000</v>
      </c>
      <c r="AF22" s="48">
        <f t="shared" si="4"/>
        <v>1000</v>
      </c>
      <c r="AG22" s="48">
        <f t="shared" si="5"/>
        <v>265.42079999999999</v>
      </c>
      <c r="AH22" s="48">
        <f t="shared" si="6"/>
        <v>1000</v>
      </c>
      <c r="AI22" s="48">
        <f t="shared" si="7"/>
        <v>1000</v>
      </c>
      <c r="AJ22" s="48">
        <f t="shared" si="8"/>
        <v>0</v>
      </c>
      <c r="AK22" s="48">
        <f t="shared" si="9"/>
        <v>1000</v>
      </c>
      <c r="AL22" s="48">
        <f t="shared" si="10"/>
        <v>1000</v>
      </c>
      <c r="AM22" s="48">
        <f t="shared" si="11"/>
        <v>1000</v>
      </c>
      <c r="AN22" s="48">
        <f t="shared" si="12"/>
        <v>1000</v>
      </c>
      <c r="AO22" s="48">
        <f t="shared" si="13"/>
        <v>0</v>
      </c>
      <c r="AP22" s="48">
        <f t="shared" si="14"/>
        <v>474.82900000000006</v>
      </c>
      <c r="AQ22" s="48">
        <f t="shared" si="15"/>
        <v>1000</v>
      </c>
      <c r="AR22" s="48">
        <f t="shared" si="16"/>
        <v>1000</v>
      </c>
      <c r="AS22" s="48">
        <f t="shared" si="17"/>
        <v>741.22183829999994</v>
      </c>
      <c r="AT22" s="48">
        <f t="shared" si="18"/>
        <v>1000</v>
      </c>
      <c r="AU22" s="48">
        <f t="shared" si="19"/>
        <v>1000</v>
      </c>
      <c r="AV22" s="48">
        <f t="shared" si="20"/>
        <v>924.1225300000001</v>
      </c>
      <c r="AW22" s="48">
        <f t="shared" si="21"/>
        <v>1000</v>
      </c>
      <c r="AX22" s="48">
        <f t="shared" si="22"/>
        <v>58.216864000000015</v>
      </c>
      <c r="AY22" s="48">
        <f t="shared" si="23"/>
        <v>1000</v>
      </c>
      <c r="AZ22" s="48">
        <f t="shared" si="24"/>
        <v>179.87087070000001</v>
      </c>
      <c r="BA22" s="48">
        <f t="shared" si="25"/>
        <v>1000</v>
      </c>
    </row>
    <row r="23" spans="1:53" x14ac:dyDescent="0.25">
      <c r="A23" s="45">
        <f t="shared" si="26"/>
        <v>60</v>
      </c>
      <c r="B23" s="48">
        <f t="shared" si="0"/>
        <v>1000</v>
      </c>
      <c r="C23" s="48">
        <f t="shared" si="0"/>
        <v>1000</v>
      </c>
      <c r="D23" s="48">
        <f t="shared" si="0"/>
        <v>0</v>
      </c>
      <c r="E23" s="48">
        <f t="shared" si="0"/>
        <v>14.888681600000009</v>
      </c>
      <c r="F23" s="48">
        <f t="shared" si="0"/>
        <v>1000</v>
      </c>
      <c r="G23" s="48">
        <f t="shared" si="0"/>
        <v>19.745100000000001</v>
      </c>
      <c r="H23" s="48">
        <f t="shared" si="0"/>
        <v>110.77484249999998</v>
      </c>
      <c r="I23" s="48">
        <f t="shared" si="0"/>
        <v>0</v>
      </c>
      <c r="J23" s="48">
        <f t="shared" si="0"/>
        <v>1000</v>
      </c>
      <c r="K23" s="48">
        <f t="shared" si="0"/>
        <v>116.75713919999995</v>
      </c>
      <c r="L23" s="48">
        <f t="shared" si="0"/>
        <v>93.820912500000048</v>
      </c>
      <c r="M23" s="48">
        <f t="shared" si="0"/>
        <v>1000</v>
      </c>
      <c r="N23" s="48">
        <f t="shared" si="0"/>
        <v>0</v>
      </c>
      <c r="O23" s="48">
        <f t="shared" si="0"/>
        <v>18.774000000000001</v>
      </c>
      <c r="P23" s="48">
        <f t="shared" si="0"/>
        <v>191.56934400000003</v>
      </c>
      <c r="Q23" s="48">
        <f t="shared" si="0"/>
        <v>355.86268299999995</v>
      </c>
      <c r="R23" s="48">
        <f t="shared" si="0"/>
        <v>1000</v>
      </c>
      <c r="S23" s="48">
        <f t="shared" si="0"/>
        <v>1000</v>
      </c>
      <c r="T23" s="48">
        <f t="shared" si="0"/>
        <v>1000</v>
      </c>
      <c r="U23" s="48">
        <f t="shared" si="0"/>
        <v>155.57745000000003</v>
      </c>
      <c r="V23" s="48">
        <f t="shared" si="0"/>
        <v>1000</v>
      </c>
      <c r="W23" s="48">
        <f t="shared" si="0"/>
        <v>82.962479999999999</v>
      </c>
      <c r="X23" s="48">
        <f t="shared" si="0"/>
        <v>23.037974999999999</v>
      </c>
      <c r="Y23" s="48">
        <f t="shared" si="0"/>
        <v>104.41529369999995</v>
      </c>
      <c r="Z23" s="48">
        <f t="shared" si="0"/>
        <v>26.333091000000003</v>
      </c>
      <c r="AC23" s="48">
        <f t="shared" si="1"/>
        <v>446.18220479999991</v>
      </c>
      <c r="AD23" s="48">
        <f t="shared" si="2"/>
        <v>1000</v>
      </c>
      <c r="AE23" s="48">
        <f t="shared" si="3"/>
        <v>0</v>
      </c>
      <c r="AF23" s="48">
        <f t="shared" si="4"/>
        <v>229.8087168000001</v>
      </c>
      <c r="AG23" s="48">
        <f t="shared" si="5"/>
        <v>265.42079999999999</v>
      </c>
      <c r="AH23" s="48">
        <f t="shared" si="6"/>
        <v>1000</v>
      </c>
      <c r="AI23" s="48">
        <f t="shared" si="7"/>
        <v>1000</v>
      </c>
      <c r="AJ23" s="48">
        <f t="shared" si="8"/>
        <v>0</v>
      </c>
      <c r="AK23" s="48">
        <f t="shared" si="9"/>
        <v>1000</v>
      </c>
      <c r="AL23" s="48">
        <f t="shared" si="10"/>
        <v>1000</v>
      </c>
      <c r="AM23" s="48">
        <f t="shared" si="11"/>
        <v>1000</v>
      </c>
      <c r="AN23" s="48">
        <f t="shared" si="12"/>
        <v>1000</v>
      </c>
      <c r="AO23" s="48">
        <f t="shared" si="13"/>
        <v>0</v>
      </c>
      <c r="AP23" s="48">
        <f t="shared" si="14"/>
        <v>474.82900000000006</v>
      </c>
      <c r="AQ23" s="48">
        <f t="shared" si="15"/>
        <v>1000</v>
      </c>
      <c r="AR23" s="48">
        <f t="shared" si="16"/>
        <v>1000</v>
      </c>
      <c r="AS23" s="48">
        <f t="shared" si="17"/>
        <v>741.22183829999994</v>
      </c>
      <c r="AT23" s="48">
        <f t="shared" si="18"/>
        <v>1000</v>
      </c>
      <c r="AU23" s="48">
        <f t="shared" si="19"/>
        <v>1000</v>
      </c>
      <c r="AV23" s="48">
        <f t="shared" si="20"/>
        <v>922.66953000000012</v>
      </c>
      <c r="AW23" s="48">
        <f t="shared" si="21"/>
        <v>1000</v>
      </c>
      <c r="AX23" s="48">
        <f t="shared" si="22"/>
        <v>58.216864000000015</v>
      </c>
      <c r="AY23" s="48">
        <f t="shared" si="23"/>
        <v>1000</v>
      </c>
      <c r="AZ23" s="48">
        <f t="shared" si="24"/>
        <v>179.87087070000001</v>
      </c>
      <c r="BA23" s="48">
        <f t="shared" si="25"/>
        <v>1000</v>
      </c>
    </row>
    <row r="24" spans="1:53" x14ac:dyDescent="0.25">
      <c r="A24" s="45">
        <f t="shared" si="26"/>
        <v>70</v>
      </c>
      <c r="B24" s="48">
        <f t="shared" si="0"/>
        <v>86.35950539999979</v>
      </c>
      <c r="C24" s="48">
        <f t="shared" si="0"/>
        <v>722.03152540000019</v>
      </c>
      <c r="D24" s="48">
        <f t="shared" si="0"/>
        <v>0</v>
      </c>
      <c r="E24" s="48">
        <f t="shared" si="0"/>
        <v>0</v>
      </c>
      <c r="F24" s="48">
        <f t="shared" si="0"/>
        <v>1000</v>
      </c>
      <c r="G24" s="48">
        <f t="shared" si="0"/>
        <v>19.745100000000001</v>
      </c>
      <c r="H24" s="48">
        <f t="shared" si="0"/>
        <v>76.168292499999993</v>
      </c>
      <c r="I24" s="48">
        <f t="shared" si="0"/>
        <v>0</v>
      </c>
      <c r="J24" s="48">
        <f t="shared" si="0"/>
        <v>1000</v>
      </c>
      <c r="K24" s="48">
        <f t="shared" si="0"/>
        <v>116.75713919999995</v>
      </c>
      <c r="L24" s="48">
        <f t="shared" si="0"/>
        <v>41.018662500000026</v>
      </c>
      <c r="M24" s="48">
        <f t="shared" si="0"/>
        <v>1000</v>
      </c>
      <c r="N24" s="48">
        <f t="shared" si="0"/>
        <v>0</v>
      </c>
      <c r="O24" s="48">
        <f t="shared" si="0"/>
        <v>18.774000000000001</v>
      </c>
      <c r="P24" s="48">
        <f t="shared" si="0"/>
        <v>188.44694400000003</v>
      </c>
      <c r="Q24" s="48">
        <f t="shared" si="0"/>
        <v>345.57448299999999</v>
      </c>
      <c r="R24" s="48">
        <f t="shared" si="0"/>
        <v>1000</v>
      </c>
      <c r="S24" s="48">
        <f t="shared" si="0"/>
        <v>1000</v>
      </c>
      <c r="T24" s="48">
        <f t="shared" si="0"/>
        <v>1000</v>
      </c>
      <c r="U24" s="48">
        <f t="shared" si="0"/>
        <v>155.33245000000002</v>
      </c>
      <c r="V24" s="48">
        <f t="shared" si="0"/>
        <v>1000</v>
      </c>
      <c r="W24" s="48">
        <f t="shared" si="0"/>
        <v>82.833479999999994</v>
      </c>
      <c r="X24" s="48">
        <f t="shared" si="0"/>
        <v>23.037974999999999</v>
      </c>
      <c r="Y24" s="48">
        <f t="shared" si="0"/>
        <v>104.41529369999995</v>
      </c>
      <c r="Z24" s="48">
        <f t="shared" si="0"/>
        <v>26.333091000000003</v>
      </c>
      <c r="AC24" s="48">
        <f t="shared" si="1"/>
        <v>87.914364799999817</v>
      </c>
      <c r="AD24" s="48">
        <f t="shared" si="2"/>
        <v>1000</v>
      </c>
      <c r="AE24" s="48">
        <f t="shared" si="3"/>
        <v>0</v>
      </c>
      <c r="AF24" s="48">
        <f t="shared" si="4"/>
        <v>0</v>
      </c>
      <c r="AG24" s="48">
        <f t="shared" si="5"/>
        <v>265.42079999999999</v>
      </c>
      <c r="AH24" s="48">
        <f t="shared" si="6"/>
        <v>1000</v>
      </c>
      <c r="AI24" s="48">
        <f t="shared" si="7"/>
        <v>1000</v>
      </c>
      <c r="AJ24" s="48">
        <f t="shared" si="8"/>
        <v>0</v>
      </c>
      <c r="AK24" s="48">
        <f t="shared" si="9"/>
        <v>1000</v>
      </c>
      <c r="AL24" s="48">
        <f t="shared" si="10"/>
        <v>1000</v>
      </c>
      <c r="AM24" s="48">
        <f t="shared" si="11"/>
        <v>319.80435130000041</v>
      </c>
      <c r="AN24" s="48">
        <f t="shared" si="12"/>
        <v>1000</v>
      </c>
      <c r="AO24" s="48">
        <f t="shared" si="13"/>
        <v>0</v>
      </c>
      <c r="AP24" s="48">
        <f t="shared" si="14"/>
        <v>474.82900000000006</v>
      </c>
      <c r="AQ24" s="48">
        <f t="shared" si="15"/>
        <v>1000</v>
      </c>
      <c r="AR24" s="48">
        <f t="shared" si="16"/>
        <v>1000</v>
      </c>
      <c r="AS24" s="48">
        <f t="shared" si="17"/>
        <v>741.22183829999994</v>
      </c>
      <c r="AT24" s="48">
        <f t="shared" si="18"/>
        <v>1000</v>
      </c>
      <c r="AU24" s="48">
        <f t="shared" si="19"/>
        <v>1000</v>
      </c>
      <c r="AV24" s="48">
        <f t="shared" si="20"/>
        <v>921.21653000000015</v>
      </c>
      <c r="AW24" s="48">
        <f t="shared" si="21"/>
        <v>1000</v>
      </c>
      <c r="AX24" s="48">
        <f t="shared" si="22"/>
        <v>58.216864000000015</v>
      </c>
      <c r="AY24" s="48">
        <f t="shared" si="23"/>
        <v>1000</v>
      </c>
      <c r="AZ24" s="48">
        <f t="shared" si="24"/>
        <v>179.87087070000001</v>
      </c>
      <c r="BA24" s="48">
        <f t="shared" si="25"/>
        <v>1000</v>
      </c>
    </row>
    <row r="25" spans="1:53" x14ac:dyDescent="0.25">
      <c r="A25" s="45">
        <f t="shared" si="26"/>
        <v>80</v>
      </c>
      <c r="B25" s="48">
        <f t="shared" si="0"/>
        <v>0</v>
      </c>
      <c r="C25" s="48">
        <f t="shared" si="0"/>
        <v>458.26434540000008</v>
      </c>
      <c r="D25" s="48">
        <f t="shared" si="0"/>
        <v>0</v>
      </c>
      <c r="E25" s="48">
        <f t="shared" si="0"/>
        <v>0</v>
      </c>
      <c r="F25" s="48">
        <f t="shared" si="0"/>
        <v>1000</v>
      </c>
      <c r="G25" s="48">
        <f t="shared" si="0"/>
        <v>19.745100000000001</v>
      </c>
      <c r="H25" s="48">
        <f t="shared" si="0"/>
        <v>50.031742499999993</v>
      </c>
      <c r="I25" s="48">
        <f t="shared" si="0"/>
        <v>0</v>
      </c>
      <c r="J25" s="48">
        <f t="shared" si="0"/>
        <v>1000</v>
      </c>
      <c r="K25" s="48">
        <f t="shared" si="0"/>
        <v>116.75713919999995</v>
      </c>
      <c r="L25" s="48">
        <f t="shared" si="0"/>
        <v>0</v>
      </c>
      <c r="M25" s="48">
        <f t="shared" si="0"/>
        <v>1000</v>
      </c>
      <c r="N25" s="48">
        <f t="shared" si="0"/>
        <v>0</v>
      </c>
      <c r="O25" s="48">
        <f t="shared" si="0"/>
        <v>18.774000000000001</v>
      </c>
      <c r="P25" s="48">
        <f t="shared" si="0"/>
        <v>185.34454400000004</v>
      </c>
      <c r="Q25" s="48">
        <f t="shared" si="0"/>
        <v>335.42628300000001</v>
      </c>
      <c r="R25" s="48">
        <f t="shared" si="0"/>
        <v>1000</v>
      </c>
      <c r="S25" s="48">
        <f t="shared" si="0"/>
        <v>1000</v>
      </c>
      <c r="T25" s="48">
        <f t="shared" si="0"/>
        <v>1000</v>
      </c>
      <c r="U25" s="48">
        <f t="shared" si="0"/>
        <v>155.08745000000002</v>
      </c>
      <c r="V25" s="48">
        <f t="shared" si="0"/>
        <v>1000</v>
      </c>
      <c r="W25" s="48">
        <f t="shared" si="0"/>
        <v>82.704480000000004</v>
      </c>
      <c r="X25" s="48">
        <f t="shared" si="0"/>
        <v>23.037974999999999</v>
      </c>
      <c r="Y25" s="48">
        <f t="shared" si="0"/>
        <v>104.41529369999995</v>
      </c>
      <c r="Z25" s="48">
        <f t="shared" si="0"/>
        <v>26.333091000000003</v>
      </c>
      <c r="AC25" s="48">
        <f t="shared" si="1"/>
        <v>0</v>
      </c>
      <c r="AD25" s="48">
        <f t="shared" si="2"/>
        <v>1000</v>
      </c>
      <c r="AE25" s="48">
        <f t="shared" si="3"/>
        <v>0</v>
      </c>
      <c r="AF25" s="48">
        <f t="shared" si="4"/>
        <v>0</v>
      </c>
      <c r="AG25" s="48">
        <f t="shared" si="5"/>
        <v>265.42079999999999</v>
      </c>
      <c r="AH25" s="48">
        <f t="shared" si="6"/>
        <v>1000</v>
      </c>
      <c r="AI25" s="48">
        <f t="shared" si="7"/>
        <v>1000</v>
      </c>
      <c r="AJ25" s="48">
        <f t="shared" si="8"/>
        <v>0</v>
      </c>
      <c r="AK25" s="48">
        <f t="shared" si="9"/>
        <v>1000</v>
      </c>
      <c r="AL25" s="48">
        <f t="shared" si="10"/>
        <v>1000</v>
      </c>
      <c r="AM25" s="48">
        <f t="shared" si="11"/>
        <v>0</v>
      </c>
      <c r="AN25" s="48">
        <f t="shared" si="12"/>
        <v>1000</v>
      </c>
      <c r="AO25" s="48">
        <f t="shared" si="13"/>
        <v>0</v>
      </c>
      <c r="AP25" s="48">
        <f t="shared" si="14"/>
        <v>474.82900000000006</v>
      </c>
      <c r="AQ25" s="48">
        <f t="shared" si="15"/>
        <v>1000</v>
      </c>
      <c r="AR25" s="48">
        <f t="shared" si="16"/>
        <v>1000</v>
      </c>
      <c r="AS25" s="48">
        <f t="shared" si="17"/>
        <v>741.22183829999994</v>
      </c>
      <c r="AT25" s="48">
        <f t="shared" si="18"/>
        <v>1000</v>
      </c>
      <c r="AU25" s="48">
        <f t="shared" si="19"/>
        <v>1000</v>
      </c>
      <c r="AV25" s="48">
        <f t="shared" si="20"/>
        <v>919.76353000000017</v>
      </c>
      <c r="AW25" s="48">
        <f t="shared" si="21"/>
        <v>1000</v>
      </c>
      <c r="AX25" s="48">
        <f t="shared" si="22"/>
        <v>58.216864000000015</v>
      </c>
      <c r="AY25" s="48">
        <f t="shared" si="23"/>
        <v>1000</v>
      </c>
      <c r="AZ25" s="48">
        <f t="shared" si="24"/>
        <v>179.87087070000001</v>
      </c>
      <c r="BA25" s="48">
        <f t="shared" si="25"/>
        <v>1000</v>
      </c>
    </row>
    <row r="26" spans="1:53" x14ac:dyDescent="0.25">
      <c r="A26" s="45">
        <f t="shared" si="26"/>
        <v>90</v>
      </c>
      <c r="B26" s="48">
        <f t="shared" si="0"/>
        <v>0</v>
      </c>
      <c r="C26" s="48">
        <f t="shared" si="0"/>
        <v>274.5011654000001</v>
      </c>
      <c r="D26" s="48">
        <f t="shared" si="0"/>
        <v>0</v>
      </c>
      <c r="E26" s="48">
        <f t="shared" si="0"/>
        <v>0</v>
      </c>
      <c r="F26" s="48">
        <f t="shared" si="0"/>
        <v>1000</v>
      </c>
      <c r="G26" s="48">
        <f t="shared" si="0"/>
        <v>19.745100000000001</v>
      </c>
      <c r="H26" s="48">
        <f t="shared" si="0"/>
        <v>29.365192499999992</v>
      </c>
      <c r="I26" s="48">
        <f t="shared" si="0"/>
        <v>0</v>
      </c>
      <c r="J26" s="48">
        <f t="shared" si="0"/>
        <v>1000</v>
      </c>
      <c r="K26" s="48">
        <f t="shared" si="0"/>
        <v>116.75713919999995</v>
      </c>
      <c r="L26" s="48">
        <f t="shared" si="0"/>
        <v>0</v>
      </c>
      <c r="M26" s="48">
        <f t="shared" si="0"/>
        <v>1000</v>
      </c>
      <c r="N26" s="48">
        <f t="shared" si="0"/>
        <v>0</v>
      </c>
      <c r="O26" s="48">
        <f t="shared" si="0"/>
        <v>18.774000000000001</v>
      </c>
      <c r="P26" s="48">
        <f t="shared" si="0"/>
        <v>182.26214400000003</v>
      </c>
      <c r="Q26" s="48">
        <f t="shared" si="0"/>
        <v>325.41808300000002</v>
      </c>
      <c r="R26" s="48">
        <f t="shared" si="0"/>
        <v>1000</v>
      </c>
      <c r="S26" s="48">
        <f t="shared" si="0"/>
        <v>1000</v>
      </c>
      <c r="T26" s="48">
        <f t="shared" si="0"/>
        <v>1000</v>
      </c>
      <c r="U26" s="48">
        <f t="shared" si="0"/>
        <v>154.84245000000001</v>
      </c>
      <c r="V26" s="48">
        <f t="shared" si="0"/>
        <v>1000</v>
      </c>
      <c r="W26" s="48">
        <f t="shared" si="0"/>
        <v>82.575479999999999</v>
      </c>
      <c r="X26" s="48">
        <f t="shared" si="0"/>
        <v>23.037974999999999</v>
      </c>
      <c r="Y26" s="48">
        <f t="shared" si="0"/>
        <v>104.41529369999995</v>
      </c>
      <c r="Z26" s="48">
        <f t="shared" si="0"/>
        <v>26.333091000000003</v>
      </c>
      <c r="AC26" s="48">
        <f t="shared" si="1"/>
        <v>0</v>
      </c>
      <c r="AD26" s="48">
        <f t="shared" si="2"/>
        <v>1000</v>
      </c>
      <c r="AE26" s="48">
        <f t="shared" si="3"/>
        <v>0</v>
      </c>
      <c r="AF26" s="48">
        <f t="shared" si="4"/>
        <v>0</v>
      </c>
      <c r="AG26" s="48">
        <f t="shared" si="5"/>
        <v>265.42079999999999</v>
      </c>
      <c r="AH26" s="48">
        <f t="shared" si="6"/>
        <v>1000</v>
      </c>
      <c r="AI26" s="48">
        <f t="shared" si="7"/>
        <v>1000</v>
      </c>
      <c r="AJ26" s="48">
        <f t="shared" si="8"/>
        <v>0</v>
      </c>
      <c r="AK26" s="48">
        <f t="shared" si="9"/>
        <v>1000</v>
      </c>
      <c r="AL26" s="48">
        <f t="shared" si="10"/>
        <v>1000</v>
      </c>
      <c r="AM26" s="48">
        <f t="shared" si="11"/>
        <v>0</v>
      </c>
      <c r="AN26" s="48">
        <f t="shared" si="12"/>
        <v>1000</v>
      </c>
      <c r="AO26" s="48">
        <f t="shared" si="13"/>
        <v>0</v>
      </c>
      <c r="AP26" s="48">
        <f t="shared" si="14"/>
        <v>474.82900000000006</v>
      </c>
      <c r="AQ26" s="48">
        <f t="shared" si="15"/>
        <v>1000</v>
      </c>
      <c r="AR26" s="48">
        <f t="shared" si="16"/>
        <v>1000</v>
      </c>
      <c r="AS26" s="48">
        <f t="shared" si="17"/>
        <v>741.22183829999994</v>
      </c>
      <c r="AT26" s="48">
        <f t="shared" si="18"/>
        <v>1000</v>
      </c>
      <c r="AU26" s="48">
        <f t="shared" si="19"/>
        <v>1000</v>
      </c>
      <c r="AV26" s="48">
        <f t="shared" si="20"/>
        <v>918.31053000000009</v>
      </c>
      <c r="AW26" s="48">
        <f t="shared" si="21"/>
        <v>1000</v>
      </c>
      <c r="AX26" s="48">
        <f t="shared" si="22"/>
        <v>58.216864000000015</v>
      </c>
      <c r="AY26" s="48">
        <f t="shared" si="23"/>
        <v>1000</v>
      </c>
      <c r="AZ26" s="48">
        <f t="shared" si="24"/>
        <v>179.87087070000001</v>
      </c>
      <c r="BA26" s="48">
        <f t="shared" si="25"/>
        <v>1000</v>
      </c>
    </row>
    <row r="27" spans="1:53" x14ac:dyDescent="0.25">
      <c r="A27" s="45">
        <f t="shared" si="26"/>
        <v>100</v>
      </c>
      <c r="B27" s="48">
        <f t="shared" si="0"/>
        <v>0</v>
      </c>
      <c r="C27" s="48">
        <f t="shared" si="0"/>
        <v>155.14198540000004</v>
      </c>
      <c r="D27" s="48">
        <f t="shared" si="0"/>
        <v>0</v>
      </c>
      <c r="E27" s="48">
        <f t="shared" si="0"/>
        <v>0</v>
      </c>
      <c r="F27" s="48">
        <f t="shared" si="0"/>
        <v>1000</v>
      </c>
      <c r="G27" s="48">
        <f t="shared" ref="G27:Z27" si="27">MIN(1000,MAX(G28,IF($A27&gt;=G$16,0,G$13*(G$16-$A27)+G$14*(G$16-$A27)^2+G$15*(G$16-$A27)^3)))</f>
        <v>19.745100000000001</v>
      </c>
      <c r="H27" s="48">
        <f t="shared" si="27"/>
        <v>11.16864249999999</v>
      </c>
      <c r="I27" s="48">
        <f t="shared" si="27"/>
        <v>0</v>
      </c>
      <c r="J27" s="48">
        <f t="shared" si="27"/>
        <v>1000</v>
      </c>
      <c r="K27" s="48">
        <f t="shared" si="27"/>
        <v>116.75713919999995</v>
      </c>
      <c r="L27" s="48">
        <f t="shared" si="27"/>
        <v>0</v>
      </c>
      <c r="M27" s="48">
        <f t="shared" si="27"/>
        <v>1000</v>
      </c>
      <c r="N27" s="48">
        <f t="shared" si="27"/>
        <v>0</v>
      </c>
      <c r="O27" s="48">
        <f t="shared" si="27"/>
        <v>18.774000000000001</v>
      </c>
      <c r="P27" s="48">
        <f t="shared" si="27"/>
        <v>179.19974400000001</v>
      </c>
      <c r="Q27" s="48">
        <f t="shared" si="27"/>
        <v>315.54988299999997</v>
      </c>
      <c r="R27" s="48">
        <f t="shared" si="27"/>
        <v>1000</v>
      </c>
      <c r="S27" s="48">
        <f t="shared" si="27"/>
        <v>1000</v>
      </c>
      <c r="T27" s="48">
        <f t="shared" si="27"/>
        <v>1000</v>
      </c>
      <c r="U27" s="48">
        <f t="shared" si="27"/>
        <v>154.59745000000001</v>
      </c>
      <c r="V27" s="48">
        <f t="shared" si="27"/>
        <v>1000</v>
      </c>
      <c r="W27" s="48">
        <f t="shared" si="27"/>
        <v>82.446479999999994</v>
      </c>
      <c r="X27" s="48">
        <f t="shared" si="27"/>
        <v>23.037974999999999</v>
      </c>
      <c r="Y27" s="48">
        <f t="shared" si="27"/>
        <v>104.41529369999995</v>
      </c>
      <c r="Z27" s="48">
        <f t="shared" si="27"/>
        <v>26.333091000000003</v>
      </c>
      <c r="AC27" s="48">
        <f t="shared" si="1"/>
        <v>0</v>
      </c>
      <c r="AD27" s="48">
        <f t="shared" si="2"/>
        <v>1000</v>
      </c>
      <c r="AE27" s="48">
        <f t="shared" si="3"/>
        <v>0</v>
      </c>
      <c r="AF27" s="48">
        <f t="shared" si="4"/>
        <v>0</v>
      </c>
      <c r="AG27" s="48">
        <f t="shared" si="5"/>
        <v>265.42079999999999</v>
      </c>
      <c r="AH27" s="48">
        <f t="shared" si="6"/>
        <v>1000</v>
      </c>
      <c r="AI27" s="48">
        <f t="shared" si="7"/>
        <v>205.22928449999972</v>
      </c>
      <c r="AJ27" s="48">
        <f t="shared" si="8"/>
        <v>0</v>
      </c>
      <c r="AK27" s="48">
        <f t="shared" si="9"/>
        <v>1000</v>
      </c>
      <c r="AL27" s="48">
        <f t="shared" si="10"/>
        <v>1000</v>
      </c>
      <c r="AM27" s="48">
        <f t="shared" si="11"/>
        <v>0</v>
      </c>
      <c r="AN27" s="48">
        <f t="shared" si="12"/>
        <v>1000</v>
      </c>
      <c r="AO27" s="48">
        <f t="shared" si="13"/>
        <v>0</v>
      </c>
      <c r="AP27" s="48">
        <f t="shared" si="14"/>
        <v>474.82900000000006</v>
      </c>
      <c r="AQ27" s="48">
        <f t="shared" si="15"/>
        <v>1000</v>
      </c>
      <c r="AR27" s="48">
        <f t="shared" si="16"/>
        <v>1000</v>
      </c>
      <c r="AS27" s="48">
        <f t="shared" si="17"/>
        <v>741.22183829999994</v>
      </c>
      <c r="AT27" s="48">
        <f t="shared" si="18"/>
        <v>1000</v>
      </c>
      <c r="AU27" s="48">
        <f t="shared" si="19"/>
        <v>1000</v>
      </c>
      <c r="AV27" s="48">
        <f t="shared" si="20"/>
        <v>916.85753000000011</v>
      </c>
      <c r="AW27" s="48">
        <f t="shared" si="21"/>
        <v>1000</v>
      </c>
      <c r="AX27" s="48">
        <f t="shared" si="22"/>
        <v>58.216864000000015</v>
      </c>
      <c r="AY27" s="48">
        <f t="shared" si="23"/>
        <v>1000</v>
      </c>
      <c r="AZ27" s="48">
        <f t="shared" si="24"/>
        <v>179.87087070000001</v>
      </c>
      <c r="BA27" s="48">
        <f t="shared" si="25"/>
        <v>1000</v>
      </c>
    </row>
    <row r="28" spans="1:53" x14ac:dyDescent="0.25">
      <c r="A28" s="45">
        <f t="shared" si="26"/>
        <v>110</v>
      </c>
      <c r="B28" s="48">
        <f t="shared" ref="B28:Z38" si="28">MIN(1000,MAX(B29,IF($A28&gt;=B$16,0,B$13*(B$16-$A28)+B$14*(B$16-$A28)^2+B$15*(B$16-$A28)^3)))</f>
        <v>0</v>
      </c>
      <c r="C28" s="48">
        <f t="shared" si="28"/>
        <v>84.586805400000031</v>
      </c>
      <c r="D28" s="48">
        <f t="shared" si="28"/>
        <v>0</v>
      </c>
      <c r="E28" s="48">
        <f t="shared" si="28"/>
        <v>0</v>
      </c>
      <c r="F28" s="48">
        <f t="shared" si="28"/>
        <v>1000</v>
      </c>
      <c r="G28" s="48">
        <f t="shared" si="28"/>
        <v>19.745100000000001</v>
      </c>
      <c r="H28" s="48">
        <f t="shared" si="28"/>
        <v>0</v>
      </c>
      <c r="I28" s="48">
        <f t="shared" si="28"/>
        <v>0</v>
      </c>
      <c r="J28" s="48">
        <f t="shared" si="28"/>
        <v>1000</v>
      </c>
      <c r="K28" s="48">
        <f t="shared" si="28"/>
        <v>116.75713919999995</v>
      </c>
      <c r="L28" s="48">
        <f t="shared" si="28"/>
        <v>0</v>
      </c>
      <c r="M28" s="48">
        <f t="shared" si="28"/>
        <v>1000</v>
      </c>
      <c r="N28" s="48">
        <f t="shared" si="28"/>
        <v>0</v>
      </c>
      <c r="O28" s="48">
        <f t="shared" si="28"/>
        <v>18.774000000000001</v>
      </c>
      <c r="P28" s="48">
        <f t="shared" si="28"/>
        <v>176.15734400000002</v>
      </c>
      <c r="Q28" s="48">
        <f t="shared" si="28"/>
        <v>305.82168299999995</v>
      </c>
      <c r="R28" s="48">
        <f t="shared" si="28"/>
        <v>1000</v>
      </c>
      <c r="S28" s="48">
        <f t="shared" si="28"/>
        <v>1000</v>
      </c>
      <c r="T28" s="48">
        <f t="shared" si="28"/>
        <v>1000</v>
      </c>
      <c r="U28" s="48">
        <f t="shared" si="28"/>
        <v>154.35245</v>
      </c>
      <c r="V28" s="48">
        <f t="shared" si="28"/>
        <v>1000</v>
      </c>
      <c r="W28" s="48">
        <f t="shared" si="28"/>
        <v>82.317480000000003</v>
      </c>
      <c r="X28" s="48">
        <f t="shared" si="28"/>
        <v>23.037974999999999</v>
      </c>
      <c r="Y28" s="48">
        <f t="shared" si="28"/>
        <v>104.41529369999995</v>
      </c>
      <c r="Z28" s="48">
        <f t="shared" si="28"/>
        <v>26.333091000000003</v>
      </c>
      <c r="AC28" s="48">
        <f t="shared" si="1"/>
        <v>0</v>
      </c>
      <c r="AD28" s="48">
        <f t="shared" si="2"/>
        <v>1000</v>
      </c>
      <c r="AE28" s="48">
        <f t="shared" si="3"/>
        <v>0</v>
      </c>
      <c r="AF28" s="48">
        <f t="shared" si="4"/>
        <v>0</v>
      </c>
      <c r="AG28" s="48">
        <f t="shared" si="5"/>
        <v>265.42079999999999</v>
      </c>
      <c r="AH28" s="48">
        <f t="shared" si="6"/>
        <v>1000</v>
      </c>
      <c r="AI28" s="48">
        <f t="shared" si="7"/>
        <v>0</v>
      </c>
      <c r="AJ28" s="48">
        <f t="shared" si="8"/>
        <v>0</v>
      </c>
      <c r="AK28" s="48">
        <f t="shared" si="9"/>
        <v>1000</v>
      </c>
      <c r="AL28" s="48">
        <f t="shared" si="10"/>
        <v>1000</v>
      </c>
      <c r="AM28" s="48">
        <f t="shared" si="11"/>
        <v>0</v>
      </c>
      <c r="AN28" s="48">
        <f t="shared" si="12"/>
        <v>1000</v>
      </c>
      <c r="AO28" s="48">
        <f t="shared" si="13"/>
        <v>0</v>
      </c>
      <c r="AP28" s="48">
        <f t="shared" si="14"/>
        <v>474.82900000000006</v>
      </c>
      <c r="AQ28" s="48">
        <f t="shared" si="15"/>
        <v>1000</v>
      </c>
      <c r="AR28" s="48">
        <f t="shared" si="16"/>
        <v>1000</v>
      </c>
      <c r="AS28" s="48">
        <f t="shared" si="17"/>
        <v>741.22183829999994</v>
      </c>
      <c r="AT28" s="48">
        <f t="shared" si="18"/>
        <v>1000</v>
      </c>
      <c r="AU28" s="48">
        <f t="shared" si="19"/>
        <v>1000</v>
      </c>
      <c r="AV28" s="48">
        <f t="shared" si="20"/>
        <v>915.40453000000014</v>
      </c>
      <c r="AW28" s="48">
        <f t="shared" si="21"/>
        <v>1000</v>
      </c>
      <c r="AX28" s="48">
        <f t="shared" si="22"/>
        <v>58.216864000000015</v>
      </c>
      <c r="AY28" s="48">
        <f t="shared" si="23"/>
        <v>1000</v>
      </c>
      <c r="AZ28" s="48">
        <f t="shared" si="24"/>
        <v>179.87087070000001</v>
      </c>
      <c r="BA28" s="48">
        <f t="shared" si="25"/>
        <v>1000</v>
      </c>
    </row>
    <row r="29" spans="1:53" x14ac:dyDescent="0.25">
      <c r="A29" s="45">
        <f t="shared" si="26"/>
        <v>120</v>
      </c>
      <c r="B29" s="48">
        <f t="shared" si="28"/>
        <v>0</v>
      </c>
      <c r="C29" s="48">
        <f t="shared" si="28"/>
        <v>47.235625400000011</v>
      </c>
      <c r="D29" s="48">
        <f t="shared" si="28"/>
        <v>0</v>
      </c>
      <c r="E29" s="48">
        <f t="shared" si="28"/>
        <v>0</v>
      </c>
      <c r="F29" s="48">
        <f t="shared" si="28"/>
        <v>1000</v>
      </c>
      <c r="G29" s="48">
        <f t="shared" si="28"/>
        <v>19.745100000000001</v>
      </c>
      <c r="H29" s="48">
        <f t="shared" si="28"/>
        <v>0</v>
      </c>
      <c r="I29" s="48">
        <f t="shared" si="28"/>
        <v>0</v>
      </c>
      <c r="J29" s="48">
        <f t="shared" si="28"/>
        <v>1000</v>
      </c>
      <c r="K29" s="48">
        <f t="shared" si="28"/>
        <v>116.75713919999995</v>
      </c>
      <c r="L29" s="48">
        <f t="shared" si="28"/>
        <v>0</v>
      </c>
      <c r="M29" s="48">
        <f t="shared" si="28"/>
        <v>1000</v>
      </c>
      <c r="N29" s="48">
        <f t="shared" si="28"/>
        <v>0</v>
      </c>
      <c r="O29" s="48">
        <f t="shared" si="28"/>
        <v>18.774000000000001</v>
      </c>
      <c r="P29" s="48">
        <f t="shared" si="28"/>
        <v>173.13494400000002</v>
      </c>
      <c r="Q29" s="48">
        <f t="shared" si="28"/>
        <v>296.23348299999998</v>
      </c>
      <c r="R29" s="48">
        <f t="shared" si="28"/>
        <v>1000</v>
      </c>
      <c r="S29" s="48">
        <f t="shared" si="28"/>
        <v>1000</v>
      </c>
      <c r="T29" s="48">
        <f t="shared" si="28"/>
        <v>1000</v>
      </c>
      <c r="U29" s="48">
        <f t="shared" si="28"/>
        <v>154.10745000000003</v>
      </c>
      <c r="V29" s="48">
        <f t="shared" si="28"/>
        <v>1000</v>
      </c>
      <c r="W29" s="48">
        <f t="shared" si="28"/>
        <v>82.188479999999998</v>
      </c>
      <c r="X29" s="48">
        <f t="shared" si="28"/>
        <v>23.037974999999999</v>
      </c>
      <c r="Y29" s="48">
        <f t="shared" si="28"/>
        <v>104.41529369999995</v>
      </c>
      <c r="Z29" s="48">
        <f t="shared" si="28"/>
        <v>26.333091000000003</v>
      </c>
      <c r="AC29" s="48">
        <f t="shared" si="1"/>
        <v>0</v>
      </c>
      <c r="AD29" s="48">
        <f t="shared" si="2"/>
        <v>486.75901540000029</v>
      </c>
      <c r="AE29" s="48">
        <f t="shared" si="3"/>
        <v>0</v>
      </c>
      <c r="AF29" s="48">
        <f t="shared" si="4"/>
        <v>0</v>
      </c>
      <c r="AG29" s="48">
        <f t="shared" si="5"/>
        <v>265.42079999999999</v>
      </c>
      <c r="AH29" s="48">
        <f t="shared" si="6"/>
        <v>1000</v>
      </c>
      <c r="AI29" s="48">
        <f t="shared" si="7"/>
        <v>0</v>
      </c>
      <c r="AJ29" s="48">
        <f t="shared" si="8"/>
        <v>0</v>
      </c>
      <c r="AK29" s="48">
        <f t="shared" si="9"/>
        <v>1000</v>
      </c>
      <c r="AL29" s="48">
        <f t="shared" si="10"/>
        <v>1000</v>
      </c>
      <c r="AM29" s="48">
        <f t="shared" si="11"/>
        <v>0</v>
      </c>
      <c r="AN29" s="48">
        <f t="shared" si="12"/>
        <v>1000</v>
      </c>
      <c r="AO29" s="48">
        <f t="shared" si="13"/>
        <v>0</v>
      </c>
      <c r="AP29" s="48">
        <f t="shared" si="14"/>
        <v>474.82900000000006</v>
      </c>
      <c r="AQ29" s="48">
        <f t="shared" si="15"/>
        <v>1000</v>
      </c>
      <c r="AR29" s="48">
        <f t="shared" si="16"/>
        <v>1000</v>
      </c>
      <c r="AS29" s="48">
        <f t="shared" si="17"/>
        <v>741.22183829999994</v>
      </c>
      <c r="AT29" s="48">
        <f t="shared" si="18"/>
        <v>1000</v>
      </c>
      <c r="AU29" s="48">
        <f t="shared" si="19"/>
        <v>1000</v>
      </c>
      <c r="AV29" s="48">
        <f t="shared" si="20"/>
        <v>913.95153000000016</v>
      </c>
      <c r="AW29" s="48">
        <f t="shared" si="21"/>
        <v>1000</v>
      </c>
      <c r="AX29" s="48">
        <f t="shared" si="22"/>
        <v>58.216864000000015</v>
      </c>
      <c r="AY29" s="48">
        <f t="shared" si="23"/>
        <v>1000</v>
      </c>
      <c r="AZ29" s="48">
        <f t="shared" si="24"/>
        <v>179.87087070000001</v>
      </c>
      <c r="BA29" s="48">
        <f t="shared" si="25"/>
        <v>1000</v>
      </c>
    </row>
    <row r="30" spans="1:53" x14ac:dyDescent="0.25">
      <c r="A30" s="45">
        <f t="shared" si="26"/>
        <v>130</v>
      </c>
      <c r="B30" s="48">
        <f t="shared" si="28"/>
        <v>0</v>
      </c>
      <c r="C30" s="48">
        <f t="shared" si="28"/>
        <v>27.488445400000014</v>
      </c>
      <c r="D30" s="48">
        <f t="shared" si="28"/>
        <v>0</v>
      </c>
      <c r="E30" s="48">
        <f t="shared" si="28"/>
        <v>0</v>
      </c>
      <c r="F30" s="48">
        <f t="shared" si="28"/>
        <v>1000</v>
      </c>
      <c r="G30" s="48">
        <f t="shared" si="28"/>
        <v>19.745100000000001</v>
      </c>
      <c r="H30" s="48">
        <f t="shared" si="28"/>
        <v>0</v>
      </c>
      <c r="I30" s="48">
        <f t="shared" si="28"/>
        <v>0</v>
      </c>
      <c r="J30" s="48">
        <f t="shared" si="28"/>
        <v>1000</v>
      </c>
      <c r="K30" s="48">
        <f t="shared" si="28"/>
        <v>116.75713919999995</v>
      </c>
      <c r="L30" s="48">
        <f t="shared" si="28"/>
        <v>0</v>
      </c>
      <c r="M30" s="48">
        <f t="shared" si="28"/>
        <v>1000</v>
      </c>
      <c r="N30" s="48">
        <f t="shared" si="28"/>
        <v>0</v>
      </c>
      <c r="O30" s="48">
        <f t="shared" si="28"/>
        <v>18.774000000000001</v>
      </c>
      <c r="P30" s="48">
        <f t="shared" si="28"/>
        <v>170.13254400000002</v>
      </c>
      <c r="Q30" s="48">
        <f t="shared" si="28"/>
        <v>286.78528299999994</v>
      </c>
      <c r="R30" s="48">
        <f t="shared" si="28"/>
        <v>1000</v>
      </c>
      <c r="S30" s="48">
        <f t="shared" si="28"/>
        <v>1000</v>
      </c>
      <c r="T30" s="48">
        <f t="shared" si="28"/>
        <v>1000</v>
      </c>
      <c r="U30" s="48">
        <f t="shared" si="28"/>
        <v>153.86245000000002</v>
      </c>
      <c r="V30" s="48">
        <f t="shared" si="28"/>
        <v>1000</v>
      </c>
      <c r="W30" s="48">
        <f t="shared" si="28"/>
        <v>82.059479999999994</v>
      </c>
      <c r="X30" s="48">
        <f t="shared" si="28"/>
        <v>23.037974999999999</v>
      </c>
      <c r="Y30" s="48">
        <f t="shared" si="28"/>
        <v>104.41529369999995</v>
      </c>
      <c r="Z30" s="48">
        <f t="shared" si="28"/>
        <v>26.333091000000003</v>
      </c>
      <c r="AC30" s="48">
        <f t="shared" si="1"/>
        <v>0</v>
      </c>
      <c r="AD30" s="48">
        <f t="shared" si="2"/>
        <v>164.47433540000011</v>
      </c>
      <c r="AE30" s="48">
        <f t="shared" si="3"/>
        <v>0</v>
      </c>
      <c r="AF30" s="48">
        <f t="shared" si="4"/>
        <v>0</v>
      </c>
      <c r="AG30" s="48">
        <f t="shared" si="5"/>
        <v>265.42079999999999</v>
      </c>
      <c r="AH30" s="48">
        <f t="shared" si="6"/>
        <v>1000</v>
      </c>
      <c r="AI30" s="48">
        <f t="shared" si="7"/>
        <v>0</v>
      </c>
      <c r="AJ30" s="48">
        <f t="shared" si="8"/>
        <v>0</v>
      </c>
      <c r="AK30" s="48">
        <f t="shared" si="9"/>
        <v>1000</v>
      </c>
      <c r="AL30" s="48">
        <f t="shared" si="10"/>
        <v>1000</v>
      </c>
      <c r="AM30" s="48">
        <f t="shared" si="11"/>
        <v>0</v>
      </c>
      <c r="AN30" s="48">
        <f t="shared" si="12"/>
        <v>1000</v>
      </c>
      <c r="AO30" s="48">
        <f t="shared" si="13"/>
        <v>0</v>
      </c>
      <c r="AP30" s="48">
        <f t="shared" si="14"/>
        <v>474.82900000000006</v>
      </c>
      <c r="AQ30" s="48">
        <f t="shared" si="15"/>
        <v>1000</v>
      </c>
      <c r="AR30" s="48">
        <f t="shared" si="16"/>
        <v>1000</v>
      </c>
      <c r="AS30" s="48">
        <f t="shared" si="17"/>
        <v>741.22183829999994</v>
      </c>
      <c r="AT30" s="48">
        <f t="shared" si="18"/>
        <v>1000</v>
      </c>
      <c r="AU30" s="48">
        <f t="shared" si="19"/>
        <v>1000</v>
      </c>
      <c r="AV30" s="48">
        <f t="shared" si="20"/>
        <v>912.49853000000019</v>
      </c>
      <c r="AW30" s="48">
        <f t="shared" si="21"/>
        <v>1000</v>
      </c>
      <c r="AX30" s="48">
        <f t="shared" si="22"/>
        <v>58.216864000000015</v>
      </c>
      <c r="AY30" s="48">
        <f t="shared" si="23"/>
        <v>1000</v>
      </c>
      <c r="AZ30" s="48">
        <f t="shared" si="24"/>
        <v>179.87087070000001</v>
      </c>
      <c r="BA30" s="48">
        <f t="shared" si="25"/>
        <v>1000</v>
      </c>
    </row>
    <row r="31" spans="1:53" x14ac:dyDescent="0.25">
      <c r="A31" s="45">
        <f t="shared" si="26"/>
        <v>140</v>
      </c>
      <c r="B31" s="48">
        <f t="shared" si="28"/>
        <v>0</v>
      </c>
      <c r="C31" s="48">
        <f t="shared" si="28"/>
        <v>9.7452654000000116</v>
      </c>
      <c r="D31" s="48">
        <f t="shared" si="28"/>
        <v>0</v>
      </c>
      <c r="E31" s="48">
        <f t="shared" si="28"/>
        <v>0</v>
      </c>
      <c r="F31" s="48">
        <f t="shared" si="28"/>
        <v>1000</v>
      </c>
      <c r="G31" s="48">
        <f t="shared" si="28"/>
        <v>19.745100000000001</v>
      </c>
      <c r="H31" s="48">
        <f t="shared" si="28"/>
        <v>0</v>
      </c>
      <c r="I31" s="48">
        <f t="shared" si="28"/>
        <v>0</v>
      </c>
      <c r="J31" s="48">
        <f t="shared" si="28"/>
        <v>1000</v>
      </c>
      <c r="K31" s="48">
        <f t="shared" si="28"/>
        <v>109.23421920000003</v>
      </c>
      <c r="L31" s="48">
        <f t="shared" si="28"/>
        <v>0</v>
      </c>
      <c r="M31" s="48">
        <f t="shared" si="28"/>
        <v>1000</v>
      </c>
      <c r="N31" s="48">
        <f t="shared" si="28"/>
        <v>0</v>
      </c>
      <c r="O31" s="48">
        <f t="shared" si="28"/>
        <v>18.774000000000001</v>
      </c>
      <c r="P31" s="48">
        <f t="shared" si="28"/>
        <v>167.15014400000001</v>
      </c>
      <c r="Q31" s="48">
        <f t="shared" si="28"/>
        <v>277.47708299999994</v>
      </c>
      <c r="R31" s="48">
        <f t="shared" si="28"/>
        <v>1000</v>
      </c>
      <c r="S31" s="48">
        <f t="shared" si="28"/>
        <v>1000</v>
      </c>
      <c r="T31" s="48">
        <f t="shared" si="28"/>
        <v>1000</v>
      </c>
      <c r="U31" s="48">
        <f t="shared" si="28"/>
        <v>153.61745000000002</v>
      </c>
      <c r="V31" s="48">
        <f t="shared" si="28"/>
        <v>1000</v>
      </c>
      <c r="W31" s="48">
        <f t="shared" si="28"/>
        <v>81.930480000000003</v>
      </c>
      <c r="X31" s="48">
        <f t="shared" si="28"/>
        <v>23.037974999999999</v>
      </c>
      <c r="Y31" s="48">
        <f t="shared" si="28"/>
        <v>104.41529369999995</v>
      </c>
      <c r="Z31" s="48">
        <f t="shared" si="28"/>
        <v>26.333091000000003</v>
      </c>
      <c r="AC31" s="48">
        <f t="shared" si="1"/>
        <v>0</v>
      </c>
      <c r="AD31" s="48">
        <f t="shared" si="2"/>
        <v>26.593655400000046</v>
      </c>
      <c r="AE31" s="48">
        <f t="shared" si="3"/>
        <v>0</v>
      </c>
      <c r="AF31" s="48">
        <f t="shared" si="4"/>
        <v>0</v>
      </c>
      <c r="AG31" s="48">
        <f t="shared" si="5"/>
        <v>265.42079999999999</v>
      </c>
      <c r="AH31" s="48">
        <f t="shared" si="6"/>
        <v>1000</v>
      </c>
      <c r="AI31" s="48">
        <f t="shared" si="7"/>
        <v>0</v>
      </c>
      <c r="AJ31" s="48">
        <f t="shared" si="8"/>
        <v>0</v>
      </c>
      <c r="AK31" s="48">
        <f t="shared" si="9"/>
        <v>1000</v>
      </c>
      <c r="AL31" s="48">
        <f t="shared" si="10"/>
        <v>1000</v>
      </c>
      <c r="AM31" s="48">
        <f t="shared" si="11"/>
        <v>0</v>
      </c>
      <c r="AN31" s="48">
        <f t="shared" si="12"/>
        <v>1000</v>
      </c>
      <c r="AO31" s="48">
        <f t="shared" si="13"/>
        <v>0</v>
      </c>
      <c r="AP31" s="48">
        <f t="shared" si="14"/>
        <v>474.82900000000006</v>
      </c>
      <c r="AQ31" s="48">
        <f t="shared" si="15"/>
        <v>1000</v>
      </c>
      <c r="AR31" s="48">
        <f t="shared" si="16"/>
        <v>1000</v>
      </c>
      <c r="AS31" s="48">
        <f t="shared" si="17"/>
        <v>741.22183829999994</v>
      </c>
      <c r="AT31" s="48">
        <f t="shared" si="18"/>
        <v>1000</v>
      </c>
      <c r="AU31" s="48">
        <f t="shared" si="19"/>
        <v>1000</v>
      </c>
      <c r="AV31" s="48">
        <f t="shared" si="20"/>
        <v>911.0455300000001</v>
      </c>
      <c r="AW31" s="48">
        <f t="shared" si="21"/>
        <v>1000</v>
      </c>
      <c r="AX31" s="48">
        <f t="shared" si="22"/>
        <v>58.216864000000015</v>
      </c>
      <c r="AY31" s="48">
        <f t="shared" si="23"/>
        <v>1000</v>
      </c>
      <c r="AZ31" s="48">
        <f t="shared" si="24"/>
        <v>179.87087070000001</v>
      </c>
      <c r="BA31" s="48">
        <f t="shared" si="25"/>
        <v>1000</v>
      </c>
    </row>
    <row r="32" spans="1:53" x14ac:dyDescent="0.25">
      <c r="A32" s="45">
        <f t="shared" si="26"/>
        <v>150</v>
      </c>
      <c r="B32" s="48">
        <f t="shared" si="28"/>
        <v>0</v>
      </c>
      <c r="C32" s="48">
        <f t="shared" si="28"/>
        <v>0</v>
      </c>
      <c r="D32" s="48">
        <f t="shared" si="28"/>
        <v>0</v>
      </c>
      <c r="E32" s="48">
        <f t="shared" si="28"/>
        <v>0</v>
      </c>
      <c r="F32" s="48">
        <f t="shared" si="28"/>
        <v>1000</v>
      </c>
      <c r="G32" s="48">
        <f t="shared" si="28"/>
        <v>19.745100000000001</v>
      </c>
      <c r="H32" s="48">
        <f t="shared" si="28"/>
        <v>0</v>
      </c>
      <c r="I32" s="48">
        <f t="shared" si="28"/>
        <v>0</v>
      </c>
      <c r="J32" s="48">
        <f t="shared" si="28"/>
        <v>1000</v>
      </c>
      <c r="K32" s="48">
        <f t="shared" si="28"/>
        <v>94.739299200000005</v>
      </c>
      <c r="L32" s="48">
        <f t="shared" si="28"/>
        <v>0</v>
      </c>
      <c r="M32" s="48">
        <f t="shared" si="28"/>
        <v>1000</v>
      </c>
      <c r="N32" s="48">
        <f t="shared" si="28"/>
        <v>0</v>
      </c>
      <c r="O32" s="48">
        <f t="shared" si="28"/>
        <v>18.774000000000001</v>
      </c>
      <c r="P32" s="48">
        <f t="shared" si="28"/>
        <v>164.18774400000001</v>
      </c>
      <c r="Q32" s="48">
        <f t="shared" si="28"/>
        <v>268.30888299999992</v>
      </c>
      <c r="R32" s="48">
        <f t="shared" si="28"/>
        <v>1000</v>
      </c>
      <c r="S32" s="48">
        <f t="shared" si="28"/>
        <v>1000</v>
      </c>
      <c r="T32" s="48">
        <f t="shared" si="28"/>
        <v>1000</v>
      </c>
      <c r="U32" s="48">
        <f t="shared" si="28"/>
        <v>153.37245000000001</v>
      </c>
      <c r="V32" s="48">
        <f t="shared" si="28"/>
        <v>1000</v>
      </c>
      <c r="W32" s="48">
        <f t="shared" si="28"/>
        <v>81.801479999999998</v>
      </c>
      <c r="X32" s="48">
        <f t="shared" si="28"/>
        <v>23.037974999999999</v>
      </c>
      <c r="Y32" s="48">
        <f t="shared" si="28"/>
        <v>104.41529369999995</v>
      </c>
      <c r="Z32" s="48">
        <f t="shared" si="28"/>
        <v>26.333091000000003</v>
      </c>
      <c r="AC32" s="48">
        <f t="shared" si="1"/>
        <v>0</v>
      </c>
      <c r="AD32" s="48">
        <f t="shared" si="2"/>
        <v>0</v>
      </c>
      <c r="AE32" s="48">
        <f t="shared" si="3"/>
        <v>0</v>
      </c>
      <c r="AF32" s="48">
        <f t="shared" si="4"/>
        <v>0</v>
      </c>
      <c r="AG32" s="48">
        <f t="shared" si="5"/>
        <v>265.42079999999999</v>
      </c>
      <c r="AH32" s="48">
        <f t="shared" si="6"/>
        <v>1000</v>
      </c>
      <c r="AI32" s="48">
        <f t="shared" si="7"/>
        <v>0</v>
      </c>
      <c r="AJ32" s="48">
        <f t="shared" si="8"/>
        <v>0</v>
      </c>
      <c r="AK32" s="48">
        <f t="shared" si="9"/>
        <v>1000</v>
      </c>
      <c r="AL32" s="48">
        <f t="shared" si="10"/>
        <v>1000</v>
      </c>
      <c r="AM32" s="48">
        <f t="shared" si="11"/>
        <v>0</v>
      </c>
      <c r="AN32" s="48">
        <f t="shared" si="12"/>
        <v>1000</v>
      </c>
      <c r="AO32" s="48">
        <f t="shared" si="13"/>
        <v>0</v>
      </c>
      <c r="AP32" s="48">
        <f t="shared" si="14"/>
        <v>474.82900000000006</v>
      </c>
      <c r="AQ32" s="48">
        <f t="shared" si="15"/>
        <v>1000</v>
      </c>
      <c r="AR32" s="48">
        <f t="shared" si="16"/>
        <v>1000</v>
      </c>
      <c r="AS32" s="48">
        <f t="shared" si="17"/>
        <v>741.22183829999994</v>
      </c>
      <c r="AT32" s="48">
        <f t="shared" si="18"/>
        <v>1000</v>
      </c>
      <c r="AU32" s="48">
        <f t="shared" si="19"/>
        <v>1000</v>
      </c>
      <c r="AV32" s="48">
        <f t="shared" si="20"/>
        <v>909.59253000000012</v>
      </c>
      <c r="AW32" s="48">
        <f t="shared" si="21"/>
        <v>1000</v>
      </c>
      <c r="AX32" s="48">
        <f t="shared" si="22"/>
        <v>58.216864000000015</v>
      </c>
      <c r="AY32" s="48">
        <f t="shared" si="23"/>
        <v>1000</v>
      </c>
      <c r="AZ32" s="48">
        <f t="shared" si="24"/>
        <v>179.87087070000001</v>
      </c>
      <c r="BA32" s="48">
        <f t="shared" si="25"/>
        <v>1000</v>
      </c>
    </row>
    <row r="33" spans="1:53" x14ac:dyDescent="0.25">
      <c r="A33" s="45">
        <f t="shared" si="26"/>
        <v>160</v>
      </c>
      <c r="B33" s="48">
        <f t="shared" si="28"/>
        <v>0</v>
      </c>
      <c r="C33" s="48">
        <f t="shared" si="28"/>
        <v>0</v>
      </c>
      <c r="D33" s="48">
        <f t="shared" si="28"/>
        <v>0</v>
      </c>
      <c r="E33" s="48">
        <f t="shared" si="28"/>
        <v>0</v>
      </c>
      <c r="F33" s="48">
        <f t="shared" si="28"/>
        <v>1000</v>
      </c>
      <c r="G33" s="48">
        <f t="shared" si="28"/>
        <v>19.745100000000001</v>
      </c>
      <c r="H33" s="48">
        <f t="shared" si="28"/>
        <v>0</v>
      </c>
      <c r="I33" s="48">
        <f t="shared" si="28"/>
        <v>0</v>
      </c>
      <c r="J33" s="48">
        <f t="shared" si="28"/>
        <v>1000</v>
      </c>
      <c r="K33" s="48">
        <f t="shared" si="28"/>
        <v>75.672379200000009</v>
      </c>
      <c r="L33" s="48">
        <f t="shared" si="28"/>
        <v>0</v>
      </c>
      <c r="M33" s="48">
        <f t="shared" si="28"/>
        <v>1000</v>
      </c>
      <c r="N33" s="48">
        <f t="shared" si="28"/>
        <v>0</v>
      </c>
      <c r="O33" s="48">
        <f t="shared" si="28"/>
        <v>18.774000000000001</v>
      </c>
      <c r="P33" s="48">
        <f t="shared" si="28"/>
        <v>161.24534400000005</v>
      </c>
      <c r="Q33" s="48">
        <f t="shared" si="28"/>
        <v>259.28068299999995</v>
      </c>
      <c r="R33" s="48">
        <f t="shared" si="28"/>
        <v>1000</v>
      </c>
      <c r="S33" s="48">
        <f t="shared" si="28"/>
        <v>1000</v>
      </c>
      <c r="T33" s="48">
        <f t="shared" si="28"/>
        <v>1000</v>
      </c>
      <c r="U33" s="48">
        <f t="shared" si="28"/>
        <v>153.12745000000001</v>
      </c>
      <c r="V33" s="48">
        <f t="shared" si="28"/>
        <v>1000</v>
      </c>
      <c r="W33" s="48">
        <f t="shared" si="28"/>
        <v>81.672479999999993</v>
      </c>
      <c r="X33" s="48">
        <f t="shared" si="28"/>
        <v>23.037974999999999</v>
      </c>
      <c r="Y33" s="48">
        <f t="shared" si="28"/>
        <v>104.41529369999995</v>
      </c>
      <c r="Z33" s="48">
        <f t="shared" si="28"/>
        <v>26.333091000000003</v>
      </c>
      <c r="AC33" s="48">
        <f t="shared" si="1"/>
        <v>0</v>
      </c>
      <c r="AD33" s="48">
        <f t="shared" si="2"/>
        <v>0</v>
      </c>
      <c r="AE33" s="48">
        <f t="shared" si="3"/>
        <v>0</v>
      </c>
      <c r="AF33" s="48">
        <f t="shared" si="4"/>
        <v>0</v>
      </c>
      <c r="AG33" s="48">
        <f t="shared" si="5"/>
        <v>265.42079999999999</v>
      </c>
      <c r="AH33" s="48">
        <f t="shared" si="6"/>
        <v>1000</v>
      </c>
      <c r="AI33" s="48">
        <f t="shared" si="7"/>
        <v>0</v>
      </c>
      <c r="AJ33" s="48">
        <f t="shared" si="8"/>
        <v>0</v>
      </c>
      <c r="AK33" s="48">
        <f t="shared" si="9"/>
        <v>1000</v>
      </c>
      <c r="AL33" s="48">
        <f t="shared" si="10"/>
        <v>1000</v>
      </c>
      <c r="AM33" s="48">
        <f t="shared" si="11"/>
        <v>0</v>
      </c>
      <c r="AN33" s="48">
        <f t="shared" si="12"/>
        <v>1000</v>
      </c>
      <c r="AO33" s="48">
        <f t="shared" si="13"/>
        <v>0</v>
      </c>
      <c r="AP33" s="48">
        <f t="shared" si="14"/>
        <v>474.82900000000006</v>
      </c>
      <c r="AQ33" s="48">
        <f t="shared" si="15"/>
        <v>983.92507200000011</v>
      </c>
      <c r="AR33" s="48">
        <f t="shared" si="16"/>
        <v>1000</v>
      </c>
      <c r="AS33" s="48">
        <f t="shared" si="17"/>
        <v>741.22183829999994</v>
      </c>
      <c r="AT33" s="48">
        <f t="shared" si="18"/>
        <v>1000</v>
      </c>
      <c r="AU33" s="48">
        <f t="shared" si="19"/>
        <v>1000</v>
      </c>
      <c r="AV33" s="48">
        <f t="shared" si="20"/>
        <v>908.13953000000015</v>
      </c>
      <c r="AW33" s="48">
        <f t="shared" si="21"/>
        <v>1000</v>
      </c>
      <c r="AX33" s="48">
        <f t="shared" si="22"/>
        <v>58.216864000000015</v>
      </c>
      <c r="AY33" s="48">
        <f t="shared" si="23"/>
        <v>1000</v>
      </c>
      <c r="AZ33" s="48">
        <f t="shared" si="24"/>
        <v>179.87087070000001</v>
      </c>
      <c r="BA33" s="48">
        <f t="shared" si="25"/>
        <v>1000</v>
      </c>
    </row>
    <row r="34" spans="1:53" x14ac:dyDescent="0.25">
      <c r="A34" s="45">
        <f t="shared" si="26"/>
        <v>170</v>
      </c>
      <c r="B34" s="48">
        <f t="shared" si="28"/>
        <v>0</v>
      </c>
      <c r="C34" s="48">
        <f t="shared" si="28"/>
        <v>0</v>
      </c>
      <c r="D34" s="48">
        <f t="shared" si="28"/>
        <v>0</v>
      </c>
      <c r="E34" s="48">
        <f t="shared" si="28"/>
        <v>0</v>
      </c>
      <c r="F34" s="48">
        <f t="shared" si="28"/>
        <v>1000</v>
      </c>
      <c r="G34" s="48">
        <f t="shared" si="28"/>
        <v>19.745100000000001</v>
      </c>
      <c r="H34" s="48">
        <f t="shared" si="28"/>
        <v>0</v>
      </c>
      <c r="I34" s="48">
        <f t="shared" si="28"/>
        <v>0</v>
      </c>
      <c r="J34" s="48">
        <f t="shared" si="28"/>
        <v>1000</v>
      </c>
      <c r="K34" s="48">
        <f t="shared" si="28"/>
        <v>54.433459200000023</v>
      </c>
      <c r="L34" s="48">
        <f t="shared" si="28"/>
        <v>0</v>
      </c>
      <c r="M34" s="48">
        <f t="shared" si="28"/>
        <v>1000</v>
      </c>
      <c r="N34" s="48">
        <f t="shared" si="28"/>
        <v>0</v>
      </c>
      <c r="O34" s="48">
        <f t="shared" si="28"/>
        <v>18.774000000000001</v>
      </c>
      <c r="P34" s="48">
        <f t="shared" si="28"/>
        <v>158.32294400000001</v>
      </c>
      <c r="Q34" s="48">
        <f t="shared" si="28"/>
        <v>250.39248299999997</v>
      </c>
      <c r="R34" s="48">
        <f t="shared" si="28"/>
        <v>1000</v>
      </c>
      <c r="S34" s="48">
        <f t="shared" si="28"/>
        <v>1000</v>
      </c>
      <c r="T34" s="48">
        <f t="shared" si="28"/>
        <v>1000</v>
      </c>
      <c r="U34" s="48">
        <f t="shared" si="28"/>
        <v>152.88245000000001</v>
      </c>
      <c r="V34" s="48">
        <f t="shared" si="28"/>
        <v>1000</v>
      </c>
      <c r="W34" s="48">
        <f t="shared" si="28"/>
        <v>81.543480000000002</v>
      </c>
      <c r="X34" s="48">
        <f t="shared" si="28"/>
        <v>23.037974999999999</v>
      </c>
      <c r="Y34" s="48">
        <f t="shared" si="28"/>
        <v>104.41529369999995</v>
      </c>
      <c r="Z34" s="48">
        <f t="shared" si="28"/>
        <v>26.333091000000003</v>
      </c>
      <c r="AC34" s="48">
        <f t="shared" si="1"/>
        <v>0</v>
      </c>
      <c r="AD34" s="48">
        <f t="shared" si="2"/>
        <v>0</v>
      </c>
      <c r="AE34" s="48">
        <f t="shared" si="3"/>
        <v>0</v>
      </c>
      <c r="AF34" s="48">
        <f t="shared" si="4"/>
        <v>0</v>
      </c>
      <c r="AG34" s="48">
        <f t="shared" si="5"/>
        <v>265.42079999999999</v>
      </c>
      <c r="AH34" s="48">
        <f t="shared" si="6"/>
        <v>1000</v>
      </c>
      <c r="AI34" s="48">
        <f t="shared" si="7"/>
        <v>0</v>
      </c>
      <c r="AJ34" s="48">
        <f t="shared" si="8"/>
        <v>0</v>
      </c>
      <c r="AK34" s="48">
        <f t="shared" si="9"/>
        <v>1000</v>
      </c>
      <c r="AL34" s="48">
        <f t="shared" si="10"/>
        <v>1000</v>
      </c>
      <c r="AM34" s="48">
        <f t="shared" si="11"/>
        <v>0</v>
      </c>
      <c r="AN34" s="48">
        <f t="shared" si="12"/>
        <v>1000</v>
      </c>
      <c r="AO34" s="48">
        <f t="shared" si="13"/>
        <v>0</v>
      </c>
      <c r="AP34" s="48">
        <f t="shared" si="14"/>
        <v>474.82900000000006</v>
      </c>
      <c r="AQ34" s="48">
        <f t="shared" si="15"/>
        <v>964.71987200000012</v>
      </c>
      <c r="AR34" s="48">
        <f t="shared" si="16"/>
        <v>1000</v>
      </c>
      <c r="AS34" s="48">
        <f t="shared" si="17"/>
        <v>741.22183829999994</v>
      </c>
      <c r="AT34" s="48">
        <f t="shared" si="18"/>
        <v>1000</v>
      </c>
      <c r="AU34" s="48">
        <f t="shared" si="19"/>
        <v>1000</v>
      </c>
      <c r="AV34" s="48">
        <f t="shared" si="20"/>
        <v>906.68653000000018</v>
      </c>
      <c r="AW34" s="48">
        <f t="shared" si="21"/>
        <v>1000</v>
      </c>
      <c r="AX34" s="48">
        <f t="shared" si="22"/>
        <v>58.216864000000015</v>
      </c>
      <c r="AY34" s="48">
        <f t="shared" si="23"/>
        <v>1000</v>
      </c>
      <c r="AZ34" s="48">
        <f t="shared" si="24"/>
        <v>179.87087070000001</v>
      </c>
      <c r="BA34" s="48">
        <f t="shared" si="25"/>
        <v>1000</v>
      </c>
    </row>
    <row r="35" spans="1:53" x14ac:dyDescent="0.25">
      <c r="A35" s="45">
        <f t="shared" si="26"/>
        <v>180</v>
      </c>
      <c r="B35" s="48">
        <f t="shared" si="28"/>
        <v>0</v>
      </c>
      <c r="C35" s="48">
        <f t="shared" si="28"/>
        <v>0</v>
      </c>
      <c r="D35" s="48">
        <f t="shared" si="28"/>
        <v>0</v>
      </c>
      <c r="E35" s="48">
        <f t="shared" si="28"/>
        <v>0</v>
      </c>
      <c r="F35" s="48">
        <f t="shared" si="28"/>
        <v>1000</v>
      </c>
      <c r="G35" s="48">
        <f t="shared" si="28"/>
        <v>19.745100000000001</v>
      </c>
      <c r="H35" s="48">
        <f t="shared" si="28"/>
        <v>0</v>
      </c>
      <c r="I35" s="48">
        <f t="shared" si="28"/>
        <v>0</v>
      </c>
      <c r="J35" s="48">
        <f t="shared" si="28"/>
        <v>1000</v>
      </c>
      <c r="K35" s="48">
        <f t="shared" si="28"/>
        <v>33.422539200000031</v>
      </c>
      <c r="L35" s="48">
        <f t="shared" si="28"/>
        <v>0</v>
      </c>
      <c r="M35" s="48">
        <f t="shared" si="28"/>
        <v>856.24804920000042</v>
      </c>
      <c r="N35" s="48">
        <f t="shared" si="28"/>
        <v>0</v>
      </c>
      <c r="O35" s="48">
        <f t="shared" si="28"/>
        <v>18.774000000000001</v>
      </c>
      <c r="P35" s="48">
        <f t="shared" si="28"/>
        <v>155.42054400000001</v>
      </c>
      <c r="Q35" s="48">
        <f t="shared" si="28"/>
        <v>241.64428299999997</v>
      </c>
      <c r="R35" s="48">
        <f t="shared" si="28"/>
        <v>1000</v>
      </c>
      <c r="S35" s="48">
        <f t="shared" si="28"/>
        <v>1000</v>
      </c>
      <c r="T35" s="48">
        <f t="shared" si="28"/>
        <v>1000</v>
      </c>
      <c r="U35" s="48">
        <f t="shared" si="28"/>
        <v>152.63745</v>
      </c>
      <c r="V35" s="48">
        <f t="shared" si="28"/>
        <v>1000</v>
      </c>
      <c r="W35" s="48">
        <f t="shared" si="28"/>
        <v>81.414479999999998</v>
      </c>
      <c r="X35" s="48">
        <f t="shared" si="28"/>
        <v>23.037974999999999</v>
      </c>
      <c r="Y35" s="48">
        <f t="shared" si="28"/>
        <v>104.41529369999995</v>
      </c>
      <c r="Z35" s="48">
        <f t="shared" si="28"/>
        <v>26.333091000000003</v>
      </c>
      <c r="AC35" s="48">
        <f t="shared" si="1"/>
        <v>0</v>
      </c>
      <c r="AD35" s="48">
        <f t="shared" si="2"/>
        <v>0</v>
      </c>
      <c r="AE35" s="48">
        <f t="shared" si="3"/>
        <v>0</v>
      </c>
      <c r="AF35" s="48">
        <f t="shared" si="4"/>
        <v>0</v>
      </c>
      <c r="AG35" s="48">
        <f t="shared" si="5"/>
        <v>265.42079999999999</v>
      </c>
      <c r="AH35" s="48">
        <f t="shared" si="6"/>
        <v>1000</v>
      </c>
      <c r="AI35" s="48">
        <f t="shared" si="7"/>
        <v>0</v>
      </c>
      <c r="AJ35" s="48">
        <f t="shared" si="8"/>
        <v>0</v>
      </c>
      <c r="AK35" s="48">
        <f t="shared" si="9"/>
        <v>1000</v>
      </c>
      <c r="AL35" s="48">
        <f t="shared" si="10"/>
        <v>1000</v>
      </c>
      <c r="AM35" s="48">
        <f t="shared" si="11"/>
        <v>0</v>
      </c>
      <c r="AN35" s="48">
        <f t="shared" si="12"/>
        <v>1000</v>
      </c>
      <c r="AO35" s="48">
        <f t="shared" si="13"/>
        <v>0</v>
      </c>
      <c r="AP35" s="48">
        <f t="shared" si="14"/>
        <v>474.82900000000006</v>
      </c>
      <c r="AQ35" s="48">
        <f t="shared" si="15"/>
        <v>945.67467199999999</v>
      </c>
      <c r="AR35" s="48">
        <f t="shared" si="16"/>
        <v>1000</v>
      </c>
      <c r="AS35" s="48">
        <f t="shared" si="17"/>
        <v>741.22183829999994</v>
      </c>
      <c r="AT35" s="48">
        <f t="shared" si="18"/>
        <v>1000</v>
      </c>
      <c r="AU35" s="48">
        <f t="shared" si="19"/>
        <v>1000</v>
      </c>
      <c r="AV35" s="48">
        <f t="shared" si="20"/>
        <v>905.23353000000009</v>
      </c>
      <c r="AW35" s="48">
        <f t="shared" si="21"/>
        <v>1000</v>
      </c>
      <c r="AX35" s="48">
        <f t="shared" si="22"/>
        <v>58.216864000000015</v>
      </c>
      <c r="AY35" s="48">
        <f t="shared" si="23"/>
        <v>1000</v>
      </c>
      <c r="AZ35" s="48">
        <f t="shared" si="24"/>
        <v>179.87087070000001</v>
      </c>
      <c r="BA35" s="48">
        <f t="shared" si="25"/>
        <v>1000</v>
      </c>
    </row>
    <row r="36" spans="1:53" x14ac:dyDescent="0.25">
      <c r="A36" s="45">
        <f t="shared" si="26"/>
        <v>190</v>
      </c>
      <c r="B36" s="48">
        <f t="shared" si="28"/>
        <v>0</v>
      </c>
      <c r="C36" s="48">
        <f t="shared" si="28"/>
        <v>0</v>
      </c>
      <c r="D36" s="48">
        <f t="shared" si="28"/>
        <v>0</v>
      </c>
      <c r="E36" s="48">
        <f t="shared" si="28"/>
        <v>0</v>
      </c>
      <c r="F36" s="48">
        <f t="shared" si="28"/>
        <v>1000</v>
      </c>
      <c r="G36" s="48">
        <f t="shared" si="28"/>
        <v>19.745100000000001</v>
      </c>
      <c r="H36" s="48">
        <f t="shared" si="28"/>
        <v>0</v>
      </c>
      <c r="I36" s="48">
        <f t="shared" si="28"/>
        <v>0</v>
      </c>
      <c r="J36" s="48">
        <f t="shared" si="28"/>
        <v>1000</v>
      </c>
      <c r="K36" s="48">
        <f t="shared" si="28"/>
        <v>15.03961920000002</v>
      </c>
      <c r="L36" s="48">
        <f t="shared" si="28"/>
        <v>0</v>
      </c>
      <c r="M36" s="48">
        <f t="shared" si="28"/>
        <v>714.7961892000003</v>
      </c>
      <c r="N36" s="48">
        <f t="shared" si="28"/>
        <v>0</v>
      </c>
      <c r="O36" s="48">
        <f t="shared" si="28"/>
        <v>18.774000000000001</v>
      </c>
      <c r="P36" s="48">
        <f t="shared" si="28"/>
        <v>152.53814400000002</v>
      </c>
      <c r="Q36" s="48">
        <f t="shared" si="28"/>
        <v>233.03608299999996</v>
      </c>
      <c r="R36" s="48">
        <f t="shared" si="28"/>
        <v>1000</v>
      </c>
      <c r="S36" s="48">
        <f t="shared" si="28"/>
        <v>1000</v>
      </c>
      <c r="T36" s="48">
        <f t="shared" si="28"/>
        <v>1000</v>
      </c>
      <c r="U36" s="48">
        <f t="shared" si="28"/>
        <v>152.39245000000003</v>
      </c>
      <c r="V36" s="48">
        <f t="shared" si="28"/>
        <v>1000</v>
      </c>
      <c r="W36" s="48">
        <f t="shared" si="28"/>
        <v>81.285479999999993</v>
      </c>
      <c r="X36" s="48">
        <f t="shared" si="28"/>
        <v>23.037974999999999</v>
      </c>
      <c r="Y36" s="48">
        <f t="shared" si="28"/>
        <v>104.41529369999995</v>
      </c>
      <c r="Z36" s="48">
        <f t="shared" si="28"/>
        <v>26.333091000000003</v>
      </c>
      <c r="AC36" s="48">
        <f t="shared" si="1"/>
        <v>0</v>
      </c>
      <c r="AD36" s="48">
        <f t="shared" si="2"/>
        <v>0</v>
      </c>
      <c r="AE36" s="48">
        <f t="shared" si="3"/>
        <v>0</v>
      </c>
      <c r="AF36" s="48">
        <f t="shared" si="4"/>
        <v>0</v>
      </c>
      <c r="AG36" s="48">
        <f t="shared" si="5"/>
        <v>265.42079999999999</v>
      </c>
      <c r="AH36" s="48">
        <f t="shared" si="6"/>
        <v>1000</v>
      </c>
      <c r="AI36" s="48">
        <f t="shared" si="7"/>
        <v>0</v>
      </c>
      <c r="AJ36" s="48">
        <f t="shared" si="8"/>
        <v>0</v>
      </c>
      <c r="AK36" s="48">
        <f t="shared" si="9"/>
        <v>1000</v>
      </c>
      <c r="AL36" s="48">
        <f t="shared" si="10"/>
        <v>251.82700960000051</v>
      </c>
      <c r="AM36" s="48">
        <f t="shared" si="11"/>
        <v>0</v>
      </c>
      <c r="AN36" s="48">
        <f t="shared" si="12"/>
        <v>1000</v>
      </c>
      <c r="AO36" s="48">
        <f t="shared" si="13"/>
        <v>0</v>
      </c>
      <c r="AP36" s="48">
        <f t="shared" si="14"/>
        <v>474.82900000000006</v>
      </c>
      <c r="AQ36" s="48">
        <f t="shared" si="15"/>
        <v>926.78947200000005</v>
      </c>
      <c r="AR36" s="48">
        <f t="shared" si="16"/>
        <v>1000</v>
      </c>
      <c r="AS36" s="48">
        <f t="shared" si="17"/>
        <v>741.22183829999994</v>
      </c>
      <c r="AT36" s="48">
        <f t="shared" si="18"/>
        <v>1000</v>
      </c>
      <c r="AU36" s="48">
        <f t="shared" si="19"/>
        <v>1000</v>
      </c>
      <c r="AV36" s="48">
        <f t="shared" si="20"/>
        <v>903.78053000000011</v>
      </c>
      <c r="AW36" s="48">
        <f t="shared" si="21"/>
        <v>1000</v>
      </c>
      <c r="AX36" s="48">
        <f t="shared" si="22"/>
        <v>58.216864000000015</v>
      </c>
      <c r="AY36" s="48">
        <f t="shared" si="23"/>
        <v>1000</v>
      </c>
      <c r="AZ36" s="48">
        <f t="shared" si="24"/>
        <v>179.87087070000001</v>
      </c>
      <c r="BA36" s="48">
        <f t="shared" si="25"/>
        <v>1000</v>
      </c>
    </row>
    <row r="37" spans="1:53" x14ac:dyDescent="0.25">
      <c r="A37" s="45">
        <f t="shared" si="26"/>
        <v>200</v>
      </c>
      <c r="B37" s="48">
        <f t="shared" si="28"/>
        <v>0</v>
      </c>
      <c r="C37" s="48">
        <f t="shared" si="28"/>
        <v>0</v>
      </c>
      <c r="D37" s="48">
        <f t="shared" si="28"/>
        <v>0</v>
      </c>
      <c r="E37" s="48">
        <f t="shared" si="28"/>
        <v>0</v>
      </c>
      <c r="F37" s="48">
        <f t="shared" si="28"/>
        <v>1000</v>
      </c>
      <c r="G37" s="48">
        <f t="shared" si="28"/>
        <v>19.745100000000001</v>
      </c>
      <c r="H37" s="48">
        <f t="shared" si="28"/>
        <v>0</v>
      </c>
      <c r="I37" s="48">
        <f t="shared" si="28"/>
        <v>0</v>
      </c>
      <c r="J37" s="48">
        <f t="shared" si="28"/>
        <v>1000</v>
      </c>
      <c r="K37" s="48">
        <f t="shared" si="28"/>
        <v>1.6846992000000114</v>
      </c>
      <c r="L37" s="48">
        <f t="shared" si="28"/>
        <v>0</v>
      </c>
      <c r="M37" s="48">
        <f t="shared" si="28"/>
        <v>590.73632920000034</v>
      </c>
      <c r="N37" s="48">
        <f t="shared" si="28"/>
        <v>0</v>
      </c>
      <c r="O37" s="48">
        <f t="shared" si="28"/>
        <v>18.774000000000001</v>
      </c>
      <c r="P37" s="48">
        <f t="shared" si="28"/>
        <v>149.67574400000001</v>
      </c>
      <c r="Q37" s="48">
        <f t="shared" si="28"/>
        <v>224.56788299999997</v>
      </c>
      <c r="R37" s="48">
        <f t="shared" si="28"/>
        <v>1000</v>
      </c>
      <c r="S37" s="48">
        <f t="shared" si="28"/>
        <v>1000</v>
      </c>
      <c r="T37" s="48">
        <f t="shared" si="28"/>
        <v>1000</v>
      </c>
      <c r="U37" s="48">
        <f t="shared" si="28"/>
        <v>152.14745000000002</v>
      </c>
      <c r="V37" s="48">
        <f t="shared" si="28"/>
        <v>1000</v>
      </c>
      <c r="W37" s="48">
        <f t="shared" si="28"/>
        <v>81.156480000000002</v>
      </c>
      <c r="X37" s="48">
        <f t="shared" si="28"/>
        <v>23.037974999999999</v>
      </c>
      <c r="Y37" s="48">
        <f t="shared" si="28"/>
        <v>104.41529369999995</v>
      </c>
      <c r="Z37" s="48">
        <f t="shared" si="28"/>
        <v>26.333091000000003</v>
      </c>
      <c r="AC37" s="48">
        <f t="shared" si="1"/>
        <v>0</v>
      </c>
      <c r="AD37" s="48">
        <f t="shared" si="2"/>
        <v>0</v>
      </c>
      <c r="AE37" s="48">
        <f t="shared" si="3"/>
        <v>0</v>
      </c>
      <c r="AF37" s="48">
        <f t="shared" si="4"/>
        <v>0</v>
      </c>
      <c r="AG37" s="48">
        <f t="shared" si="5"/>
        <v>265.42079999999999</v>
      </c>
      <c r="AH37" s="48">
        <f t="shared" si="6"/>
        <v>1000</v>
      </c>
      <c r="AI37" s="48">
        <f t="shared" si="7"/>
        <v>0</v>
      </c>
      <c r="AJ37" s="48">
        <f t="shared" si="8"/>
        <v>0</v>
      </c>
      <c r="AK37" s="48">
        <f t="shared" si="9"/>
        <v>1000</v>
      </c>
      <c r="AL37" s="48">
        <f t="shared" si="10"/>
        <v>19.09344960000012</v>
      </c>
      <c r="AM37" s="48">
        <f t="shared" si="11"/>
        <v>0</v>
      </c>
      <c r="AN37" s="48">
        <f t="shared" si="12"/>
        <v>1000</v>
      </c>
      <c r="AO37" s="48">
        <f t="shared" si="13"/>
        <v>0</v>
      </c>
      <c r="AP37" s="48">
        <f t="shared" si="14"/>
        <v>474.82900000000006</v>
      </c>
      <c r="AQ37" s="48">
        <f t="shared" si="15"/>
        <v>908.06427200000007</v>
      </c>
      <c r="AR37" s="48">
        <f t="shared" si="16"/>
        <v>1000</v>
      </c>
      <c r="AS37" s="48">
        <f t="shared" si="17"/>
        <v>741.22183829999994</v>
      </c>
      <c r="AT37" s="48">
        <f t="shared" si="18"/>
        <v>1000</v>
      </c>
      <c r="AU37" s="48">
        <f t="shared" si="19"/>
        <v>1000</v>
      </c>
      <c r="AV37" s="48">
        <f t="shared" si="20"/>
        <v>902.32753000000014</v>
      </c>
      <c r="AW37" s="48">
        <f t="shared" si="21"/>
        <v>1000</v>
      </c>
      <c r="AX37" s="48">
        <f t="shared" si="22"/>
        <v>58.216864000000015</v>
      </c>
      <c r="AY37" s="48">
        <f t="shared" si="23"/>
        <v>1000</v>
      </c>
      <c r="AZ37" s="48">
        <f t="shared" si="24"/>
        <v>179.87087070000001</v>
      </c>
      <c r="BA37" s="48">
        <f t="shared" si="25"/>
        <v>1000</v>
      </c>
    </row>
    <row r="38" spans="1:53" x14ac:dyDescent="0.25">
      <c r="A38" s="45">
        <f t="shared" si="26"/>
        <v>210</v>
      </c>
      <c r="B38" s="48">
        <f t="shared" si="28"/>
        <v>0</v>
      </c>
      <c r="C38" s="48">
        <f t="shared" si="28"/>
        <v>0</v>
      </c>
      <c r="D38" s="48">
        <f t="shared" si="28"/>
        <v>0</v>
      </c>
      <c r="E38" s="48">
        <f t="shared" si="28"/>
        <v>0</v>
      </c>
      <c r="F38" s="48">
        <f t="shared" si="28"/>
        <v>1000</v>
      </c>
      <c r="G38" s="48">
        <f t="shared" ref="G38:Z38" si="29">MIN(1000,MAX(G39,IF($A38&gt;=G$16,0,G$13*(G$16-$A38)+G$14*(G$16-$A38)^2+G$15*(G$16-$A38)^3)))</f>
        <v>19.745100000000001</v>
      </c>
      <c r="H38" s="48">
        <f t="shared" si="29"/>
        <v>0</v>
      </c>
      <c r="I38" s="48">
        <f t="shared" si="29"/>
        <v>0</v>
      </c>
      <c r="J38" s="48">
        <f t="shared" si="29"/>
        <v>1000</v>
      </c>
      <c r="K38" s="48">
        <f t="shared" si="29"/>
        <v>0</v>
      </c>
      <c r="L38" s="48">
        <f t="shared" si="29"/>
        <v>0</v>
      </c>
      <c r="M38" s="48">
        <f t="shared" si="29"/>
        <v>482.86846920000022</v>
      </c>
      <c r="N38" s="48">
        <f t="shared" si="29"/>
        <v>0</v>
      </c>
      <c r="O38" s="48">
        <f t="shared" si="29"/>
        <v>18.774000000000001</v>
      </c>
      <c r="P38" s="48">
        <f t="shared" si="29"/>
        <v>146.83334400000001</v>
      </c>
      <c r="Q38" s="48">
        <f t="shared" si="29"/>
        <v>216.23968299999996</v>
      </c>
      <c r="R38" s="48">
        <f t="shared" si="29"/>
        <v>1000</v>
      </c>
      <c r="S38" s="48">
        <f t="shared" si="29"/>
        <v>1000</v>
      </c>
      <c r="T38" s="48">
        <f t="shared" si="29"/>
        <v>1000</v>
      </c>
      <c r="U38" s="48">
        <f t="shared" si="29"/>
        <v>151.90245000000002</v>
      </c>
      <c r="V38" s="48">
        <f t="shared" si="29"/>
        <v>1000</v>
      </c>
      <c r="W38" s="48">
        <f t="shared" si="29"/>
        <v>81.027479999999997</v>
      </c>
      <c r="X38" s="48">
        <f t="shared" si="29"/>
        <v>23.037974999999999</v>
      </c>
      <c r="Y38" s="48">
        <f t="shared" si="29"/>
        <v>104.41529369999995</v>
      </c>
      <c r="Z38" s="48">
        <f t="shared" si="29"/>
        <v>26.333091000000003</v>
      </c>
      <c r="AC38" s="48">
        <f t="shared" si="1"/>
        <v>0</v>
      </c>
      <c r="AD38" s="48">
        <f t="shared" si="2"/>
        <v>0</v>
      </c>
      <c r="AE38" s="48">
        <f t="shared" si="3"/>
        <v>0</v>
      </c>
      <c r="AF38" s="48">
        <f t="shared" si="4"/>
        <v>0</v>
      </c>
      <c r="AG38" s="48">
        <f t="shared" si="5"/>
        <v>265.42079999999999</v>
      </c>
      <c r="AH38" s="48">
        <f t="shared" si="6"/>
        <v>1000</v>
      </c>
      <c r="AI38" s="48">
        <f t="shared" si="7"/>
        <v>0</v>
      </c>
      <c r="AJ38" s="48">
        <f t="shared" si="8"/>
        <v>0</v>
      </c>
      <c r="AK38" s="48">
        <f t="shared" si="9"/>
        <v>1000</v>
      </c>
      <c r="AL38" s="48">
        <f t="shared" si="10"/>
        <v>0</v>
      </c>
      <c r="AM38" s="48">
        <f t="shared" si="11"/>
        <v>0</v>
      </c>
      <c r="AN38" s="48">
        <f t="shared" si="12"/>
        <v>1000</v>
      </c>
      <c r="AO38" s="48">
        <f t="shared" si="13"/>
        <v>0</v>
      </c>
      <c r="AP38" s="48">
        <f t="shared" si="14"/>
        <v>474.82900000000006</v>
      </c>
      <c r="AQ38" s="48">
        <f t="shared" si="15"/>
        <v>889.49907200000007</v>
      </c>
      <c r="AR38" s="48">
        <f t="shared" si="16"/>
        <v>1000</v>
      </c>
      <c r="AS38" s="48">
        <f t="shared" si="17"/>
        <v>741.22183829999994</v>
      </c>
      <c r="AT38" s="48">
        <f t="shared" si="18"/>
        <v>1000</v>
      </c>
      <c r="AU38" s="48">
        <f t="shared" si="19"/>
        <v>1000</v>
      </c>
      <c r="AV38" s="48">
        <f t="shared" si="20"/>
        <v>900.87453000000016</v>
      </c>
      <c r="AW38" s="48">
        <f t="shared" si="21"/>
        <v>1000</v>
      </c>
      <c r="AX38" s="48">
        <f t="shared" si="22"/>
        <v>58.216864000000015</v>
      </c>
      <c r="AY38" s="48">
        <f t="shared" si="23"/>
        <v>1000</v>
      </c>
      <c r="AZ38" s="48">
        <f t="shared" si="24"/>
        <v>179.87087070000001</v>
      </c>
      <c r="BA38" s="48">
        <f t="shared" si="25"/>
        <v>1000</v>
      </c>
    </row>
    <row r="39" spans="1:53" x14ac:dyDescent="0.25">
      <c r="A39" s="45">
        <f t="shared" si="26"/>
        <v>220</v>
      </c>
      <c r="B39" s="48">
        <f t="shared" ref="B39:Z49" si="30">MIN(1000,MAX(B40,IF($A39&gt;=B$16,0,B$13*(B$16-$A39)+B$14*(B$16-$A39)^2+B$15*(B$16-$A39)^3)))</f>
        <v>0</v>
      </c>
      <c r="C39" s="48">
        <f t="shared" si="30"/>
        <v>0</v>
      </c>
      <c r="D39" s="48">
        <f t="shared" si="30"/>
        <v>0</v>
      </c>
      <c r="E39" s="48">
        <f t="shared" si="30"/>
        <v>0</v>
      </c>
      <c r="F39" s="48">
        <f t="shared" si="30"/>
        <v>1000</v>
      </c>
      <c r="G39" s="48">
        <f t="shared" si="30"/>
        <v>19.745100000000001</v>
      </c>
      <c r="H39" s="48">
        <f t="shared" si="30"/>
        <v>0</v>
      </c>
      <c r="I39" s="48">
        <f t="shared" si="30"/>
        <v>0</v>
      </c>
      <c r="J39" s="48">
        <f t="shared" si="30"/>
        <v>1000</v>
      </c>
      <c r="K39" s="48">
        <f t="shared" si="30"/>
        <v>0</v>
      </c>
      <c r="L39" s="48">
        <f t="shared" si="30"/>
        <v>0</v>
      </c>
      <c r="M39" s="48">
        <f t="shared" si="30"/>
        <v>389.99260920000023</v>
      </c>
      <c r="N39" s="48">
        <f t="shared" si="30"/>
        <v>0</v>
      </c>
      <c r="O39" s="48">
        <f t="shared" si="30"/>
        <v>18.774000000000001</v>
      </c>
      <c r="P39" s="48">
        <f t="shared" si="30"/>
        <v>144.01094400000002</v>
      </c>
      <c r="Q39" s="48">
        <f t="shared" si="30"/>
        <v>208.05148299999996</v>
      </c>
      <c r="R39" s="48">
        <f t="shared" si="30"/>
        <v>1000</v>
      </c>
      <c r="S39" s="48">
        <f t="shared" si="30"/>
        <v>1000</v>
      </c>
      <c r="T39" s="48">
        <f t="shared" si="30"/>
        <v>882.37624129999995</v>
      </c>
      <c r="U39" s="48">
        <f t="shared" si="30"/>
        <v>151.65745000000001</v>
      </c>
      <c r="V39" s="48">
        <f t="shared" si="30"/>
        <v>1000</v>
      </c>
      <c r="W39" s="48">
        <f t="shared" si="30"/>
        <v>80.898479999999992</v>
      </c>
      <c r="X39" s="48">
        <f t="shared" si="30"/>
        <v>23.037974999999999</v>
      </c>
      <c r="Y39" s="48">
        <f t="shared" si="30"/>
        <v>104.41529369999995</v>
      </c>
      <c r="Z39" s="48">
        <f t="shared" si="30"/>
        <v>26.333091000000003</v>
      </c>
      <c r="AC39" s="48">
        <f t="shared" si="1"/>
        <v>0</v>
      </c>
      <c r="AD39" s="48">
        <f t="shared" si="2"/>
        <v>0</v>
      </c>
      <c r="AE39" s="48">
        <f t="shared" si="3"/>
        <v>0</v>
      </c>
      <c r="AF39" s="48">
        <f t="shared" si="4"/>
        <v>0</v>
      </c>
      <c r="AG39" s="48">
        <f t="shared" si="5"/>
        <v>265.42079999999999</v>
      </c>
      <c r="AH39" s="48">
        <f t="shared" si="6"/>
        <v>1000</v>
      </c>
      <c r="AI39" s="48">
        <f t="shared" si="7"/>
        <v>0</v>
      </c>
      <c r="AJ39" s="48">
        <f t="shared" si="8"/>
        <v>0</v>
      </c>
      <c r="AK39" s="48">
        <f t="shared" si="9"/>
        <v>1000</v>
      </c>
      <c r="AL39" s="48">
        <f t="shared" si="10"/>
        <v>0</v>
      </c>
      <c r="AM39" s="48">
        <f t="shared" si="11"/>
        <v>0</v>
      </c>
      <c r="AN39" s="48">
        <f t="shared" si="12"/>
        <v>1000</v>
      </c>
      <c r="AO39" s="48">
        <f t="shared" si="13"/>
        <v>0</v>
      </c>
      <c r="AP39" s="48">
        <f t="shared" si="14"/>
        <v>474.82900000000006</v>
      </c>
      <c r="AQ39" s="48">
        <f t="shared" si="15"/>
        <v>871.09387200000003</v>
      </c>
      <c r="AR39" s="48">
        <f t="shared" si="16"/>
        <v>1000</v>
      </c>
      <c r="AS39" s="48">
        <f t="shared" si="17"/>
        <v>741.22183829999994</v>
      </c>
      <c r="AT39" s="48">
        <f t="shared" si="18"/>
        <v>1000</v>
      </c>
      <c r="AU39" s="48">
        <f t="shared" si="19"/>
        <v>1000</v>
      </c>
      <c r="AV39" s="48">
        <f t="shared" si="20"/>
        <v>899.42153000000008</v>
      </c>
      <c r="AW39" s="48">
        <f t="shared" si="21"/>
        <v>1000</v>
      </c>
      <c r="AX39" s="48">
        <f t="shared" si="22"/>
        <v>58.216864000000015</v>
      </c>
      <c r="AY39" s="48">
        <f t="shared" si="23"/>
        <v>1000</v>
      </c>
      <c r="AZ39" s="48">
        <f t="shared" si="24"/>
        <v>179.87087070000001</v>
      </c>
      <c r="BA39" s="48">
        <f t="shared" si="25"/>
        <v>1000</v>
      </c>
    </row>
    <row r="40" spans="1:53" x14ac:dyDescent="0.25">
      <c r="A40" s="45">
        <f t="shared" si="26"/>
        <v>230</v>
      </c>
      <c r="B40" s="48">
        <f t="shared" si="30"/>
        <v>0</v>
      </c>
      <c r="C40" s="48">
        <f t="shared" si="30"/>
        <v>0</v>
      </c>
      <c r="D40" s="48">
        <f t="shared" si="30"/>
        <v>0</v>
      </c>
      <c r="E40" s="48">
        <f t="shared" si="30"/>
        <v>0</v>
      </c>
      <c r="F40" s="48">
        <f t="shared" si="30"/>
        <v>1000</v>
      </c>
      <c r="G40" s="48">
        <f t="shared" si="30"/>
        <v>19.745100000000001</v>
      </c>
      <c r="H40" s="48">
        <f t="shared" si="30"/>
        <v>0</v>
      </c>
      <c r="I40" s="48">
        <f t="shared" si="30"/>
        <v>0</v>
      </c>
      <c r="J40" s="48">
        <f t="shared" si="30"/>
        <v>1000</v>
      </c>
      <c r="K40" s="48">
        <f t="shared" si="30"/>
        <v>0</v>
      </c>
      <c r="L40" s="48">
        <f t="shared" si="30"/>
        <v>0</v>
      </c>
      <c r="M40" s="48">
        <f t="shared" si="30"/>
        <v>310.90874920000022</v>
      </c>
      <c r="N40" s="48">
        <f t="shared" si="30"/>
        <v>0</v>
      </c>
      <c r="O40" s="48">
        <f t="shared" si="30"/>
        <v>18.774000000000001</v>
      </c>
      <c r="P40" s="48">
        <f t="shared" si="30"/>
        <v>141.20854400000002</v>
      </c>
      <c r="Q40" s="48">
        <f t="shared" si="30"/>
        <v>200.00328299999998</v>
      </c>
      <c r="R40" s="48">
        <f t="shared" si="30"/>
        <v>1000</v>
      </c>
      <c r="S40" s="48">
        <f t="shared" si="30"/>
        <v>1000</v>
      </c>
      <c r="T40" s="48">
        <f t="shared" si="30"/>
        <v>765.88057129999993</v>
      </c>
      <c r="U40" s="48">
        <f t="shared" si="30"/>
        <v>151.41245000000001</v>
      </c>
      <c r="V40" s="48">
        <f t="shared" si="30"/>
        <v>1000</v>
      </c>
      <c r="W40" s="48">
        <f t="shared" si="30"/>
        <v>80.769480000000001</v>
      </c>
      <c r="X40" s="48">
        <f t="shared" si="30"/>
        <v>23.037974999999999</v>
      </c>
      <c r="Y40" s="48">
        <f t="shared" si="30"/>
        <v>104.41529369999995</v>
      </c>
      <c r="Z40" s="48">
        <f t="shared" si="30"/>
        <v>26.333091000000003</v>
      </c>
      <c r="AC40" s="48">
        <f t="shared" si="1"/>
        <v>0</v>
      </c>
      <c r="AD40" s="48">
        <f t="shared" si="2"/>
        <v>0</v>
      </c>
      <c r="AE40" s="48">
        <f t="shared" si="3"/>
        <v>0</v>
      </c>
      <c r="AF40" s="48">
        <f t="shared" si="4"/>
        <v>0</v>
      </c>
      <c r="AG40" s="48">
        <f t="shared" si="5"/>
        <v>265.42079999999999</v>
      </c>
      <c r="AH40" s="48">
        <f t="shared" si="6"/>
        <v>1000</v>
      </c>
      <c r="AI40" s="48">
        <f t="shared" si="7"/>
        <v>0</v>
      </c>
      <c r="AJ40" s="48">
        <f t="shared" si="8"/>
        <v>0</v>
      </c>
      <c r="AK40" s="48">
        <f t="shared" si="9"/>
        <v>1000</v>
      </c>
      <c r="AL40" s="48">
        <f t="shared" si="10"/>
        <v>0</v>
      </c>
      <c r="AM40" s="48">
        <f t="shared" si="11"/>
        <v>0</v>
      </c>
      <c r="AN40" s="48">
        <f t="shared" si="12"/>
        <v>1000</v>
      </c>
      <c r="AO40" s="48">
        <f t="shared" si="13"/>
        <v>0</v>
      </c>
      <c r="AP40" s="48">
        <f t="shared" si="14"/>
        <v>474.82900000000006</v>
      </c>
      <c r="AQ40" s="48">
        <f t="shared" si="15"/>
        <v>852.84867200000008</v>
      </c>
      <c r="AR40" s="48">
        <f t="shared" si="16"/>
        <v>1000</v>
      </c>
      <c r="AS40" s="48">
        <f t="shared" si="17"/>
        <v>741.22183829999994</v>
      </c>
      <c r="AT40" s="48">
        <f t="shared" si="18"/>
        <v>1000</v>
      </c>
      <c r="AU40" s="48">
        <f t="shared" si="19"/>
        <v>1000</v>
      </c>
      <c r="AV40" s="48">
        <f t="shared" si="20"/>
        <v>897.9685300000001</v>
      </c>
      <c r="AW40" s="48">
        <f t="shared" si="21"/>
        <v>1000</v>
      </c>
      <c r="AX40" s="48">
        <f t="shared" si="22"/>
        <v>58.216864000000015</v>
      </c>
      <c r="AY40" s="48">
        <f t="shared" si="23"/>
        <v>1000</v>
      </c>
      <c r="AZ40" s="48">
        <f t="shared" si="24"/>
        <v>179.87087070000001</v>
      </c>
      <c r="BA40" s="48">
        <f t="shared" si="25"/>
        <v>1000</v>
      </c>
    </row>
    <row r="41" spans="1:53" x14ac:dyDescent="0.25">
      <c r="A41" s="45">
        <f t="shared" si="26"/>
        <v>240</v>
      </c>
      <c r="B41" s="48">
        <f t="shared" si="30"/>
        <v>0</v>
      </c>
      <c r="C41" s="48">
        <f t="shared" si="30"/>
        <v>0</v>
      </c>
      <c r="D41" s="48">
        <f t="shared" si="30"/>
        <v>0</v>
      </c>
      <c r="E41" s="48">
        <f t="shared" si="30"/>
        <v>0</v>
      </c>
      <c r="F41" s="48">
        <f t="shared" si="30"/>
        <v>1000</v>
      </c>
      <c r="G41" s="48">
        <f t="shared" si="30"/>
        <v>19.745100000000001</v>
      </c>
      <c r="H41" s="48">
        <f t="shared" si="30"/>
        <v>0</v>
      </c>
      <c r="I41" s="48">
        <f t="shared" si="30"/>
        <v>0</v>
      </c>
      <c r="J41" s="48">
        <f t="shared" si="30"/>
        <v>1000</v>
      </c>
      <c r="K41" s="48">
        <f t="shared" si="30"/>
        <v>0</v>
      </c>
      <c r="L41" s="48">
        <f t="shared" si="30"/>
        <v>0</v>
      </c>
      <c r="M41" s="48">
        <f t="shared" si="30"/>
        <v>244.41688920000013</v>
      </c>
      <c r="N41" s="48">
        <f t="shared" si="30"/>
        <v>0</v>
      </c>
      <c r="O41" s="48">
        <f t="shared" si="30"/>
        <v>18.774000000000001</v>
      </c>
      <c r="P41" s="48">
        <f t="shared" si="30"/>
        <v>138.42614400000002</v>
      </c>
      <c r="Q41" s="48">
        <f t="shared" si="30"/>
        <v>192.09508299999999</v>
      </c>
      <c r="R41" s="48">
        <f t="shared" si="30"/>
        <v>1000</v>
      </c>
      <c r="S41" s="48">
        <f t="shared" si="30"/>
        <v>1000</v>
      </c>
      <c r="T41" s="48">
        <f t="shared" si="30"/>
        <v>660.68690129999982</v>
      </c>
      <c r="U41" s="48">
        <f t="shared" si="30"/>
        <v>151.16745</v>
      </c>
      <c r="V41" s="48">
        <f t="shared" si="30"/>
        <v>1000</v>
      </c>
      <c r="W41" s="48">
        <f t="shared" si="30"/>
        <v>80.640479999999997</v>
      </c>
      <c r="X41" s="48">
        <f t="shared" si="30"/>
        <v>23.037974999999999</v>
      </c>
      <c r="Y41" s="48">
        <f t="shared" si="30"/>
        <v>104.41529369999995</v>
      </c>
      <c r="Z41" s="48">
        <f t="shared" si="30"/>
        <v>26.333091000000003</v>
      </c>
      <c r="AC41" s="48">
        <f t="shared" si="1"/>
        <v>0</v>
      </c>
      <c r="AD41" s="48">
        <f t="shared" si="2"/>
        <v>0</v>
      </c>
      <c r="AE41" s="48">
        <f t="shared" si="3"/>
        <v>0</v>
      </c>
      <c r="AF41" s="48">
        <f t="shared" si="4"/>
        <v>0</v>
      </c>
      <c r="AG41" s="48">
        <f t="shared" si="5"/>
        <v>265.42079999999999</v>
      </c>
      <c r="AH41" s="48">
        <f t="shared" si="6"/>
        <v>1000</v>
      </c>
      <c r="AI41" s="48">
        <f t="shared" si="7"/>
        <v>0</v>
      </c>
      <c r="AJ41" s="48">
        <f t="shared" si="8"/>
        <v>0</v>
      </c>
      <c r="AK41" s="48">
        <f t="shared" si="9"/>
        <v>1000</v>
      </c>
      <c r="AL41" s="48">
        <f t="shared" si="10"/>
        <v>0</v>
      </c>
      <c r="AM41" s="48">
        <f t="shared" si="11"/>
        <v>0</v>
      </c>
      <c r="AN41" s="48">
        <f t="shared" si="12"/>
        <v>1000</v>
      </c>
      <c r="AO41" s="48">
        <f t="shared" si="13"/>
        <v>0</v>
      </c>
      <c r="AP41" s="48">
        <f t="shared" si="14"/>
        <v>474.82900000000006</v>
      </c>
      <c r="AQ41" s="48">
        <f t="shared" si="15"/>
        <v>834.76347200000009</v>
      </c>
      <c r="AR41" s="48">
        <f t="shared" si="16"/>
        <v>1000</v>
      </c>
      <c r="AS41" s="48">
        <f t="shared" si="17"/>
        <v>741.22183829999994</v>
      </c>
      <c r="AT41" s="48">
        <f t="shared" si="18"/>
        <v>1000</v>
      </c>
      <c r="AU41" s="48">
        <f t="shared" si="19"/>
        <v>1000</v>
      </c>
      <c r="AV41" s="48">
        <f t="shared" si="20"/>
        <v>896.51553000000013</v>
      </c>
      <c r="AW41" s="48">
        <f t="shared" si="21"/>
        <v>1000</v>
      </c>
      <c r="AX41" s="48">
        <f t="shared" si="22"/>
        <v>58.216864000000015</v>
      </c>
      <c r="AY41" s="48">
        <f t="shared" si="23"/>
        <v>1000</v>
      </c>
      <c r="AZ41" s="48">
        <f t="shared" si="24"/>
        <v>179.87087070000001</v>
      </c>
      <c r="BA41" s="48">
        <f t="shared" si="25"/>
        <v>1000</v>
      </c>
    </row>
    <row r="42" spans="1:53" x14ac:dyDescent="0.25">
      <c r="A42" s="45">
        <f t="shared" si="26"/>
        <v>250</v>
      </c>
      <c r="B42" s="48">
        <f t="shared" si="30"/>
        <v>0</v>
      </c>
      <c r="C42" s="48">
        <f t="shared" si="30"/>
        <v>0</v>
      </c>
      <c r="D42" s="48">
        <f t="shared" si="30"/>
        <v>0</v>
      </c>
      <c r="E42" s="48">
        <f t="shared" si="30"/>
        <v>0</v>
      </c>
      <c r="F42" s="48">
        <f t="shared" si="30"/>
        <v>933.36930000000007</v>
      </c>
      <c r="G42" s="48">
        <f t="shared" si="30"/>
        <v>19.745100000000001</v>
      </c>
      <c r="H42" s="48">
        <f t="shared" si="30"/>
        <v>0</v>
      </c>
      <c r="I42" s="48">
        <f t="shared" si="30"/>
        <v>0</v>
      </c>
      <c r="J42" s="48">
        <f t="shared" si="30"/>
        <v>1000</v>
      </c>
      <c r="K42" s="48">
        <f t="shared" si="30"/>
        <v>0</v>
      </c>
      <c r="L42" s="48">
        <f t="shared" si="30"/>
        <v>0</v>
      </c>
      <c r="M42" s="48">
        <f t="shared" si="30"/>
        <v>189.31702920000012</v>
      </c>
      <c r="N42" s="48">
        <f t="shared" si="30"/>
        <v>0</v>
      </c>
      <c r="O42" s="48">
        <f t="shared" si="30"/>
        <v>18.774000000000001</v>
      </c>
      <c r="P42" s="48">
        <f t="shared" si="30"/>
        <v>135.66374400000001</v>
      </c>
      <c r="Q42" s="48">
        <f t="shared" si="30"/>
        <v>184.32688299999995</v>
      </c>
      <c r="R42" s="48">
        <f t="shared" si="30"/>
        <v>1000</v>
      </c>
      <c r="S42" s="48">
        <f t="shared" si="30"/>
        <v>1000</v>
      </c>
      <c r="T42" s="48">
        <f t="shared" si="30"/>
        <v>566.19523130000005</v>
      </c>
      <c r="U42" s="48">
        <f t="shared" si="30"/>
        <v>150.92245000000003</v>
      </c>
      <c r="V42" s="48">
        <f t="shared" si="30"/>
        <v>1000</v>
      </c>
      <c r="W42" s="48">
        <f t="shared" si="30"/>
        <v>80.511479999999992</v>
      </c>
      <c r="X42" s="48">
        <f t="shared" si="30"/>
        <v>23.037974999999999</v>
      </c>
      <c r="Y42" s="48">
        <f t="shared" si="30"/>
        <v>104.41529369999995</v>
      </c>
      <c r="Z42" s="48">
        <f t="shared" si="30"/>
        <v>26.333091000000003</v>
      </c>
      <c r="AC42" s="48">
        <f t="shared" si="1"/>
        <v>0</v>
      </c>
      <c r="AD42" s="48">
        <f t="shared" si="2"/>
        <v>0</v>
      </c>
      <c r="AE42" s="48">
        <f t="shared" si="3"/>
        <v>0</v>
      </c>
      <c r="AF42" s="48">
        <f t="shared" si="4"/>
        <v>0</v>
      </c>
      <c r="AG42" s="48">
        <f t="shared" si="5"/>
        <v>265.42079999999999</v>
      </c>
      <c r="AH42" s="48">
        <f t="shared" si="6"/>
        <v>1000</v>
      </c>
      <c r="AI42" s="48">
        <f t="shared" si="7"/>
        <v>0</v>
      </c>
      <c r="AJ42" s="48">
        <f t="shared" si="8"/>
        <v>0</v>
      </c>
      <c r="AK42" s="48">
        <f t="shared" si="9"/>
        <v>1000</v>
      </c>
      <c r="AL42" s="48">
        <f t="shared" si="10"/>
        <v>0</v>
      </c>
      <c r="AM42" s="48">
        <f t="shared" si="11"/>
        <v>0</v>
      </c>
      <c r="AN42" s="48">
        <f t="shared" si="12"/>
        <v>1000</v>
      </c>
      <c r="AO42" s="48">
        <f t="shared" si="13"/>
        <v>0</v>
      </c>
      <c r="AP42" s="48">
        <f t="shared" si="14"/>
        <v>474.82900000000006</v>
      </c>
      <c r="AQ42" s="48">
        <f t="shared" si="15"/>
        <v>816.83827200000007</v>
      </c>
      <c r="AR42" s="48">
        <f t="shared" si="16"/>
        <v>1000</v>
      </c>
      <c r="AS42" s="48">
        <f t="shared" si="17"/>
        <v>741.22183829999994</v>
      </c>
      <c r="AT42" s="48">
        <f t="shared" si="18"/>
        <v>1000</v>
      </c>
      <c r="AU42" s="48">
        <f t="shared" si="19"/>
        <v>1000</v>
      </c>
      <c r="AV42" s="48">
        <f t="shared" si="20"/>
        <v>895.06253000000015</v>
      </c>
      <c r="AW42" s="48">
        <f t="shared" si="21"/>
        <v>1000</v>
      </c>
      <c r="AX42" s="48">
        <f t="shared" si="22"/>
        <v>58.216864000000015</v>
      </c>
      <c r="AY42" s="48">
        <f t="shared" si="23"/>
        <v>1000</v>
      </c>
      <c r="AZ42" s="48">
        <f t="shared" si="24"/>
        <v>179.87087070000001</v>
      </c>
      <c r="BA42" s="48">
        <f t="shared" si="25"/>
        <v>1000</v>
      </c>
    </row>
    <row r="43" spans="1:53" x14ac:dyDescent="0.25">
      <c r="A43" s="45">
        <f t="shared" si="26"/>
        <v>260</v>
      </c>
      <c r="B43" s="48">
        <f t="shared" si="30"/>
        <v>0</v>
      </c>
      <c r="C43" s="48">
        <f t="shared" si="30"/>
        <v>0</v>
      </c>
      <c r="D43" s="48">
        <f t="shared" si="30"/>
        <v>0</v>
      </c>
      <c r="E43" s="48">
        <f t="shared" si="30"/>
        <v>0</v>
      </c>
      <c r="F43" s="48">
        <f t="shared" si="30"/>
        <v>784.44029999999998</v>
      </c>
      <c r="G43" s="48">
        <f t="shared" si="30"/>
        <v>19.745100000000001</v>
      </c>
      <c r="H43" s="48">
        <f t="shared" si="30"/>
        <v>0</v>
      </c>
      <c r="I43" s="48">
        <f t="shared" si="30"/>
        <v>0</v>
      </c>
      <c r="J43" s="48">
        <f t="shared" si="30"/>
        <v>1000</v>
      </c>
      <c r="K43" s="48">
        <f t="shared" si="30"/>
        <v>0</v>
      </c>
      <c r="L43" s="48">
        <f t="shared" si="30"/>
        <v>0</v>
      </c>
      <c r="M43" s="48">
        <f t="shared" si="30"/>
        <v>144.40916920000012</v>
      </c>
      <c r="N43" s="48">
        <f t="shared" si="30"/>
        <v>0</v>
      </c>
      <c r="O43" s="48">
        <f t="shared" si="30"/>
        <v>18.774000000000001</v>
      </c>
      <c r="P43" s="48">
        <f t="shared" si="30"/>
        <v>132.921344</v>
      </c>
      <c r="Q43" s="48">
        <f t="shared" si="30"/>
        <v>176.69868299999996</v>
      </c>
      <c r="R43" s="48">
        <f t="shared" si="30"/>
        <v>1000</v>
      </c>
      <c r="S43" s="48">
        <f t="shared" si="30"/>
        <v>1000</v>
      </c>
      <c r="T43" s="48">
        <f t="shared" si="30"/>
        <v>481.80556130000002</v>
      </c>
      <c r="U43" s="48">
        <f t="shared" si="30"/>
        <v>150.67745000000002</v>
      </c>
      <c r="V43" s="48">
        <f t="shared" si="30"/>
        <v>1000</v>
      </c>
      <c r="W43" s="48">
        <f t="shared" si="30"/>
        <v>80.382480000000001</v>
      </c>
      <c r="X43" s="48">
        <f t="shared" si="30"/>
        <v>23.037974999999999</v>
      </c>
      <c r="Y43" s="48">
        <f t="shared" si="30"/>
        <v>104.41529369999995</v>
      </c>
      <c r="Z43" s="48">
        <f t="shared" si="30"/>
        <v>26.333091000000003</v>
      </c>
      <c r="AC43" s="48">
        <f t="shared" si="1"/>
        <v>0</v>
      </c>
      <c r="AD43" s="48">
        <f t="shared" si="2"/>
        <v>0</v>
      </c>
      <c r="AE43" s="48">
        <f t="shared" si="3"/>
        <v>0</v>
      </c>
      <c r="AF43" s="48">
        <f t="shared" si="4"/>
        <v>0</v>
      </c>
      <c r="AG43" s="48">
        <f t="shared" si="5"/>
        <v>265.42079999999999</v>
      </c>
      <c r="AH43" s="48">
        <f t="shared" si="6"/>
        <v>1000</v>
      </c>
      <c r="AI43" s="48">
        <f t="shared" si="7"/>
        <v>0</v>
      </c>
      <c r="AJ43" s="48">
        <f t="shared" si="8"/>
        <v>0</v>
      </c>
      <c r="AK43" s="48">
        <f t="shared" si="9"/>
        <v>1000</v>
      </c>
      <c r="AL43" s="48">
        <f t="shared" si="10"/>
        <v>0</v>
      </c>
      <c r="AM43" s="48">
        <f t="shared" si="11"/>
        <v>0</v>
      </c>
      <c r="AN43" s="48">
        <f t="shared" si="12"/>
        <v>1000</v>
      </c>
      <c r="AO43" s="48">
        <f t="shared" si="13"/>
        <v>0</v>
      </c>
      <c r="AP43" s="48">
        <f t="shared" si="14"/>
        <v>474.82900000000006</v>
      </c>
      <c r="AQ43" s="48">
        <f t="shared" si="15"/>
        <v>799.07307200000002</v>
      </c>
      <c r="AR43" s="48">
        <f t="shared" si="16"/>
        <v>1000</v>
      </c>
      <c r="AS43" s="48">
        <f t="shared" si="17"/>
        <v>741.22183829999994</v>
      </c>
      <c r="AT43" s="48">
        <f t="shared" si="18"/>
        <v>1000</v>
      </c>
      <c r="AU43" s="48">
        <f t="shared" si="19"/>
        <v>1000</v>
      </c>
      <c r="AV43" s="48">
        <f t="shared" si="20"/>
        <v>893.60953000000018</v>
      </c>
      <c r="AW43" s="48">
        <f t="shared" si="21"/>
        <v>1000</v>
      </c>
      <c r="AX43" s="48">
        <f t="shared" si="22"/>
        <v>58.216864000000015</v>
      </c>
      <c r="AY43" s="48">
        <f t="shared" si="23"/>
        <v>1000</v>
      </c>
      <c r="AZ43" s="48">
        <f t="shared" si="24"/>
        <v>179.87087070000001</v>
      </c>
      <c r="BA43" s="48">
        <f t="shared" si="25"/>
        <v>1000</v>
      </c>
    </row>
    <row r="44" spans="1:53" x14ac:dyDescent="0.25">
      <c r="A44" s="45">
        <f t="shared" si="26"/>
        <v>270</v>
      </c>
      <c r="B44" s="48">
        <f t="shared" si="30"/>
        <v>0</v>
      </c>
      <c r="C44" s="48">
        <f t="shared" si="30"/>
        <v>0</v>
      </c>
      <c r="D44" s="48">
        <f t="shared" si="30"/>
        <v>0</v>
      </c>
      <c r="E44" s="48">
        <f t="shared" si="30"/>
        <v>0</v>
      </c>
      <c r="F44" s="48">
        <f t="shared" si="30"/>
        <v>653.2713</v>
      </c>
      <c r="G44" s="48">
        <f t="shared" si="30"/>
        <v>19.745100000000001</v>
      </c>
      <c r="H44" s="48">
        <f t="shared" si="30"/>
        <v>0</v>
      </c>
      <c r="I44" s="48">
        <f t="shared" si="30"/>
        <v>0</v>
      </c>
      <c r="J44" s="48">
        <f t="shared" si="30"/>
        <v>1000</v>
      </c>
      <c r="K44" s="48">
        <f t="shared" si="30"/>
        <v>0</v>
      </c>
      <c r="L44" s="48">
        <f t="shared" si="30"/>
        <v>0</v>
      </c>
      <c r="M44" s="48">
        <f t="shared" si="30"/>
        <v>108.49330920000008</v>
      </c>
      <c r="N44" s="48">
        <f t="shared" si="30"/>
        <v>0</v>
      </c>
      <c r="O44" s="48">
        <f t="shared" si="30"/>
        <v>18.774000000000001</v>
      </c>
      <c r="P44" s="48">
        <f t="shared" si="30"/>
        <v>130.19894400000001</v>
      </c>
      <c r="Q44" s="48">
        <f t="shared" si="30"/>
        <v>169.21048299999995</v>
      </c>
      <c r="R44" s="48">
        <f t="shared" si="30"/>
        <v>1000</v>
      </c>
      <c r="S44" s="48">
        <f t="shared" si="30"/>
        <v>1000</v>
      </c>
      <c r="T44" s="48">
        <f t="shared" si="30"/>
        <v>406.91789129999995</v>
      </c>
      <c r="U44" s="48">
        <f t="shared" si="30"/>
        <v>150.43245000000002</v>
      </c>
      <c r="V44" s="48">
        <f t="shared" si="30"/>
        <v>1000</v>
      </c>
      <c r="W44" s="48">
        <f t="shared" si="30"/>
        <v>80.253479999999996</v>
      </c>
      <c r="X44" s="48">
        <f t="shared" si="30"/>
        <v>23.037974999999999</v>
      </c>
      <c r="Y44" s="48">
        <f t="shared" si="30"/>
        <v>104.41529369999995</v>
      </c>
      <c r="Z44" s="48">
        <f t="shared" si="30"/>
        <v>26.333091000000003</v>
      </c>
      <c r="AC44" s="48">
        <f t="shared" si="1"/>
        <v>0</v>
      </c>
      <c r="AD44" s="48">
        <f t="shared" si="2"/>
        <v>0</v>
      </c>
      <c r="AE44" s="48">
        <f t="shared" si="3"/>
        <v>0</v>
      </c>
      <c r="AF44" s="48">
        <f t="shared" si="4"/>
        <v>0</v>
      </c>
      <c r="AG44" s="48">
        <f t="shared" si="5"/>
        <v>265.42079999999999</v>
      </c>
      <c r="AH44" s="48">
        <f t="shared" si="6"/>
        <v>1000</v>
      </c>
      <c r="AI44" s="48">
        <f t="shared" si="7"/>
        <v>0</v>
      </c>
      <c r="AJ44" s="48">
        <f t="shared" si="8"/>
        <v>0</v>
      </c>
      <c r="AK44" s="48">
        <f t="shared" si="9"/>
        <v>1000</v>
      </c>
      <c r="AL44" s="48">
        <f t="shared" si="10"/>
        <v>0</v>
      </c>
      <c r="AM44" s="48">
        <f t="shared" si="11"/>
        <v>0</v>
      </c>
      <c r="AN44" s="48">
        <f t="shared" si="12"/>
        <v>1000</v>
      </c>
      <c r="AO44" s="48">
        <f t="shared" si="13"/>
        <v>0</v>
      </c>
      <c r="AP44" s="48">
        <f t="shared" si="14"/>
        <v>474.82900000000006</v>
      </c>
      <c r="AQ44" s="48">
        <f t="shared" si="15"/>
        <v>781.46787200000006</v>
      </c>
      <c r="AR44" s="48">
        <f t="shared" si="16"/>
        <v>1000</v>
      </c>
      <c r="AS44" s="48">
        <f t="shared" si="17"/>
        <v>741.22183829999994</v>
      </c>
      <c r="AT44" s="48">
        <f t="shared" si="18"/>
        <v>1000</v>
      </c>
      <c r="AU44" s="48">
        <f t="shared" si="19"/>
        <v>1000</v>
      </c>
      <c r="AV44" s="48">
        <f t="shared" si="20"/>
        <v>892.15653000000009</v>
      </c>
      <c r="AW44" s="48">
        <f t="shared" si="21"/>
        <v>1000</v>
      </c>
      <c r="AX44" s="48">
        <f t="shared" si="22"/>
        <v>58.216864000000015</v>
      </c>
      <c r="AY44" s="48">
        <f t="shared" si="23"/>
        <v>1000</v>
      </c>
      <c r="AZ44" s="48">
        <f t="shared" si="24"/>
        <v>179.87087070000001</v>
      </c>
      <c r="BA44" s="48">
        <f t="shared" si="25"/>
        <v>1000</v>
      </c>
    </row>
    <row r="45" spans="1:53" x14ac:dyDescent="0.25">
      <c r="A45" s="45">
        <f t="shared" si="26"/>
        <v>280</v>
      </c>
      <c r="B45" s="48">
        <f t="shared" si="30"/>
        <v>0</v>
      </c>
      <c r="C45" s="48">
        <f t="shared" si="30"/>
        <v>0</v>
      </c>
      <c r="D45" s="48">
        <f t="shared" si="30"/>
        <v>0</v>
      </c>
      <c r="E45" s="48">
        <f t="shared" si="30"/>
        <v>0</v>
      </c>
      <c r="F45" s="48">
        <f t="shared" si="30"/>
        <v>538.66230000000007</v>
      </c>
      <c r="G45" s="48">
        <f t="shared" si="30"/>
        <v>19.745100000000001</v>
      </c>
      <c r="H45" s="48">
        <f t="shared" si="30"/>
        <v>0</v>
      </c>
      <c r="I45" s="48">
        <f t="shared" si="30"/>
        <v>0</v>
      </c>
      <c r="J45" s="48">
        <f t="shared" si="30"/>
        <v>1000</v>
      </c>
      <c r="K45" s="48">
        <f t="shared" si="30"/>
        <v>0</v>
      </c>
      <c r="L45" s="48">
        <f t="shared" si="30"/>
        <v>0</v>
      </c>
      <c r="M45" s="48">
        <f t="shared" si="30"/>
        <v>80.369449200000048</v>
      </c>
      <c r="N45" s="48">
        <f t="shared" si="30"/>
        <v>0</v>
      </c>
      <c r="O45" s="48">
        <f t="shared" si="30"/>
        <v>18.774000000000001</v>
      </c>
      <c r="P45" s="48">
        <f t="shared" si="30"/>
        <v>127.49654400000001</v>
      </c>
      <c r="Q45" s="48">
        <f t="shared" si="30"/>
        <v>161.86228299999999</v>
      </c>
      <c r="R45" s="48">
        <f t="shared" si="30"/>
        <v>1000</v>
      </c>
      <c r="S45" s="48">
        <f t="shared" si="30"/>
        <v>1000</v>
      </c>
      <c r="T45" s="48">
        <f t="shared" si="30"/>
        <v>340.93222129999992</v>
      </c>
      <c r="U45" s="48">
        <f t="shared" si="30"/>
        <v>150.18745000000001</v>
      </c>
      <c r="V45" s="48">
        <f t="shared" si="30"/>
        <v>1000</v>
      </c>
      <c r="W45" s="48">
        <f t="shared" si="30"/>
        <v>80.124479999999991</v>
      </c>
      <c r="X45" s="48">
        <f t="shared" si="30"/>
        <v>23.037974999999999</v>
      </c>
      <c r="Y45" s="48">
        <f t="shared" si="30"/>
        <v>104.41529369999995</v>
      </c>
      <c r="Z45" s="48">
        <f t="shared" si="30"/>
        <v>26.333091000000003</v>
      </c>
      <c r="AC45" s="48">
        <f t="shared" si="1"/>
        <v>0</v>
      </c>
      <c r="AD45" s="48">
        <f t="shared" si="2"/>
        <v>0</v>
      </c>
      <c r="AE45" s="48">
        <f t="shared" si="3"/>
        <v>0</v>
      </c>
      <c r="AF45" s="48">
        <f t="shared" si="4"/>
        <v>0</v>
      </c>
      <c r="AG45" s="48">
        <f t="shared" si="5"/>
        <v>265.42079999999999</v>
      </c>
      <c r="AH45" s="48">
        <f t="shared" si="6"/>
        <v>1000</v>
      </c>
      <c r="AI45" s="48">
        <f t="shared" si="7"/>
        <v>0</v>
      </c>
      <c r="AJ45" s="48">
        <f t="shared" si="8"/>
        <v>0</v>
      </c>
      <c r="AK45" s="48">
        <f t="shared" si="9"/>
        <v>1000</v>
      </c>
      <c r="AL45" s="48">
        <f t="shared" si="10"/>
        <v>0</v>
      </c>
      <c r="AM45" s="48">
        <f t="shared" si="11"/>
        <v>0</v>
      </c>
      <c r="AN45" s="48">
        <f t="shared" si="12"/>
        <v>1000</v>
      </c>
      <c r="AO45" s="48">
        <f t="shared" si="13"/>
        <v>0</v>
      </c>
      <c r="AP45" s="48">
        <f t="shared" si="14"/>
        <v>474.82900000000006</v>
      </c>
      <c r="AQ45" s="48">
        <f t="shared" si="15"/>
        <v>764.02267200000006</v>
      </c>
      <c r="AR45" s="48">
        <f t="shared" si="16"/>
        <v>1000</v>
      </c>
      <c r="AS45" s="48">
        <f t="shared" si="17"/>
        <v>741.22183829999994</v>
      </c>
      <c r="AT45" s="48">
        <f t="shared" si="18"/>
        <v>1000</v>
      </c>
      <c r="AU45" s="48">
        <f t="shared" si="19"/>
        <v>1000</v>
      </c>
      <c r="AV45" s="48">
        <f t="shared" si="20"/>
        <v>890.70353000000011</v>
      </c>
      <c r="AW45" s="48">
        <f t="shared" si="21"/>
        <v>1000</v>
      </c>
      <c r="AX45" s="48">
        <f t="shared" si="22"/>
        <v>58.216864000000015</v>
      </c>
      <c r="AY45" s="48">
        <f t="shared" si="23"/>
        <v>1000</v>
      </c>
      <c r="AZ45" s="48">
        <f t="shared" si="24"/>
        <v>179.87087070000001</v>
      </c>
      <c r="BA45" s="48">
        <f t="shared" si="25"/>
        <v>1000</v>
      </c>
    </row>
    <row r="46" spans="1:53" x14ac:dyDescent="0.25">
      <c r="A46" s="45">
        <f t="shared" si="26"/>
        <v>290</v>
      </c>
      <c r="B46" s="48">
        <f t="shared" si="30"/>
        <v>0</v>
      </c>
      <c r="C46" s="48">
        <f t="shared" si="30"/>
        <v>0</v>
      </c>
      <c r="D46" s="48">
        <f t="shared" si="30"/>
        <v>0</v>
      </c>
      <c r="E46" s="48">
        <f t="shared" si="30"/>
        <v>0</v>
      </c>
      <c r="F46" s="48">
        <f t="shared" si="30"/>
        <v>439.41329999999999</v>
      </c>
      <c r="G46" s="48">
        <f t="shared" si="30"/>
        <v>19.745100000000001</v>
      </c>
      <c r="H46" s="48">
        <f t="shared" si="30"/>
        <v>0</v>
      </c>
      <c r="I46" s="48">
        <f t="shared" si="30"/>
        <v>0</v>
      </c>
      <c r="J46" s="48">
        <f t="shared" si="30"/>
        <v>1000</v>
      </c>
      <c r="K46" s="48">
        <f t="shared" si="30"/>
        <v>0</v>
      </c>
      <c r="L46" s="48">
        <f t="shared" si="30"/>
        <v>0</v>
      </c>
      <c r="M46" s="48">
        <f t="shared" si="30"/>
        <v>58.837589200000053</v>
      </c>
      <c r="N46" s="48">
        <f t="shared" si="30"/>
        <v>0</v>
      </c>
      <c r="O46" s="48">
        <f t="shared" si="30"/>
        <v>18.774000000000001</v>
      </c>
      <c r="P46" s="48">
        <f t="shared" si="30"/>
        <v>124.81414400000003</v>
      </c>
      <c r="Q46" s="48">
        <f t="shared" si="30"/>
        <v>154.65408299999996</v>
      </c>
      <c r="R46" s="48">
        <f t="shared" si="30"/>
        <v>1000</v>
      </c>
      <c r="S46" s="48">
        <f t="shared" si="30"/>
        <v>1000</v>
      </c>
      <c r="T46" s="48">
        <f t="shared" si="30"/>
        <v>283.24855129999992</v>
      </c>
      <c r="U46" s="48">
        <f t="shared" si="30"/>
        <v>149.94245000000001</v>
      </c>
      <c r="V46" s="48">
        <f t="shared" si="30"/>
        <v>1000</v>
      </c>
      <c r="W46" s="48">
        <f t="shared" si="30"/>
        <v>79.995480000000001</v>
      </c>
      <c r="X46" s="48">
        <f t="shared" si="30"/>
        <v>23.037974999999999</v>
      </c>
      <c r="Y46" s="48">
        <f t="shared" si="30"/>
        <v>104.41529369999995</v>
      </c>
      <c r="Z46" s="48">
        <f t="shared" si="30"/>
        <v>26.333091000000003</v>
      </c>
      <c r="AC46" s="48">
        <f t="shared" si="1"/>
        <v>0</v>
      </c>
      <c r="AD46" s="48">
        <f t="shared" si="2"/>
        <v>0</v>
      </c>
      <c r="AE46" s="48">
        <f t="shared" si="3"/>
        <v>0</v>
      </c>
      <c r="AF46" s="48">
        <f t="shared" si="4"/>
        <v>0</v>
      </c>
      <c r="AG46" s="48">
        <f t="shared" si="5"/>
        <v>265.42079999999999</v>
      </c>
      <c r="AH46" s="48">
        <f t="shared" si="6"/>
        <v>1000</v>
      </c>
      <c r="AI46" s="48">
        <f t="shared" si="7"/>
        <v>0</v>
      </c>
      <c r="AJ46" s="48">
        <f t="shared" si="8"/>
        <v>0</v>
      </c>
      <c r="AK46" s="48">
        <f t="shared" si="9"/>
        <v>1000</v>
      </c>
      <c r="AL46" s="48">
        <f t="shared" si="10"/>
        <v>0</v>
      </c>
      <c r="AM46" s="48">
        <f t="shared" si="11"/>
        <v>0</v>
      </c>
      <c r="AN46" s="48">
        <f t="shared" si="12"/>
        <v>1000</v>
      </c>
      <c r="AO46" s="48">
        <f t="shared" si="13"/>
        <v>0</v>
      </c>
      <c r="AP46" s="48">
        <f t="shared" si="14"/>
        <v>474.82900000000006</v>
      </c>
      <c r="AQ46" s="48">
        <f t="shared" si="15"/>
        <v>746.73747200000003</v>
      </c>
      <c r="AR46" s="48">
        <f t="shared" si="16"/>
        <v>1000</v>
      </c>
      <c r="AS46" s="48">
        <f t="shared" si="17"/>
        <v>741.22183829999994</v>
      </c>
      <c r="AT46" s="48">
        <f t="shared" si="18"/>
        <v>1000</v>
      </c>
      <c r="AU46" s="48">
        <f t="shared" si="19"/>
        <v>1000</v>
      </c>
      <c r="AV46" s="48">
        <f t="shared" si="20"/>
        <v>889.25053000000014</v>
      </c>
      <c r="AW46" s="48">
        <f t="shared" si="21"/>
        <v>1000</v>
      </c>
      <c r="AX46" s="48">
        <f t="shared" si="22"/>
        <v>58.216864000000015</v>
      </c>
      <c r="AY46" s="48">
        <f t="shared" si="23"/>
        <v>1000</v>
      </c>
      <c r="AZ46" s="48">
        <f t="shared" si="24"/>
        <v>179.87087070000001</v>
      </c>
      <c r="BA46" s="48">
        <f t="shared" si="25"/>
        <v>1000</v>
      </c>
    </row>
    <row r="47" spans="1:53" x14ac:dyDescent="0.25">
      <c r="A47" s="45">
        <f t="shared" si="26"/>
        <v>300</v>
      </c>
      <c r="B47" s="48">
        <f t="shared" si="30"/>
        <v>0</v>
      </c>
      <c r="C47" s="48">
        <f t="shared" si="30"/>
        <v>0</v>
      </c>
      <c r="D47" s="48">
        <f t="shared" si="30"/>
        <v>0</v>
      </c>
      <c r="E47" s="48">
        <f t="shared" si="30"/>
        <v>0</v>
      </c>
      <c r="F47" s="48">
        <f t="shared" si="30"/>
        <v>354.32429999999999</v>
      </c>
      <c r="G47" s="48">
        <f t="shared" si="30"/>
        <v>19.745100000000001</v>
      </c>
      <c r="H47" s="48">
        <f t="shared" si="30"/>
        <v>0</v>
      </c>
      <c r="I47" s="48">
        <f t="shared" si="30"/>
        <v>0</v>
      </c>
      <c r="J47" s="48">
        <f t="shared" si="30"/>
        <v>1000</v>
      </c>
      <c r="K47" s="48">
        <f t="shared" si="30"/>
        <v>0</v>
      </c>
      <c r="L47" s="48">
        <f t="shared" si="30"/>
        <v>0</v>
      </c>
      <c r="M47" s="48">
        <f t="shared" si="30"/>
        <v>42.69772920000004</v>
      </c>
      <c r="N47" s="48">
        <f t="shared" si="30"/>
        <v>0</v>
      </c>
      <c r="O47" s="48">
        <f t="shared" si="30"/>
        <v>18.774000000000001</v>
      </c>
      <c r="P47" s="48">
        <f t="shared" si="30"/>
        <v>122.15174400000002</v>
      </c>
      <c r="Q47" s="48">
        <f t="shared" si="30"/>
        <v>147.58588299999997</v>
      </c>
      <c r="R47" s="48">
        <f t="shared" si="30"/>
        <v>1000</v>
      </c>
      <c r="S47" s="48">
        <f t="shared" si="30"/>
        <v>1000</v>
      </c>
      <c r="T47" s="48">
        <f t="shared" si="30"/>
        <v>233.26688129999997</v>
      </c>
      <c r="U47" s="48">
        <f t="shared" si="30"/>
        <v>149.69745</v>
      </c>
      <c r="V47" s="48">
        <f t="shared" si="30"/>
        <v>1000</v>
      </c>
      <c r="W47" s="48">
        <f t="shared" si="30"/>
        <v>79.866479999999996</v>
      </c>
      <c r="X47" s="48">
        <f t="shared" si="30"/>
        <v>23.037974999999999</v>
      </c>
      <c r="Y47" s="48">
        <f t="shared" si="30"/>
        <v>104.41529369999995</v>
      </c>
      <c r="Z47" s="48">
        <f t="shared" si="30"/>
        <v>26.333091000000003</v>
      </c>
      <c r="AC47" s="48">
        <f t="shared" si="1"/>
        <v>0</v>
      </c>
      <c r="AD47" s="48">
        <f t="shared" si="2"/>
        <v>0</v>
      </c>
      <c r="AE47" s="48">
        <f t="shared" si="3"/>
        <v>0</v>
      </c>
      <c r="AF47" s="48">
        <f t="shared" si="4"/>
        <v>0</v>
      </c>
      <c r="AG47" s="48">
        <f t="shared" si="5"/>
        <v>265.42079999999999</v>
      </c>
      <c r="AH47" s="48">
        <f t="shared" si="6"/>
        <v>1000</v>
      </c>
      <c r="AI47" s="48">
        <f t="shared" si="7"/>
        <v>0</v>
      </c>
      <c r="AJ47" s="48">
        <f t="shared" si="8"/>
        <v>0</v>
      </c>
      <c r="AK47" s="48">
        <f t="shared" si="9"/>
        <v>1000</v>
      </c>
      <c r="AL47" s="48">
        <f t="shared" si="10"/>
        <v>0</v>
      </c>
      <c r="AM47" s="48">
        <f t="shared" si="11"/>
        <v>0</v>
      </c>
      <c r="AN47" s="48">
        <f t="shared" si="12"/>
        <v>1000</v>
      </c>
      <c r="AO47" s="48">
        <f t="shared" si="13"/>
        <v>0</v>
      </c>
      <c r="AP47" s="48">
        <f t="shared" si="14"/>
        <v>474.82900000000006</v>
      </c>
      <c r="AQ47" s="48">
        <f t="shared" si="15"/>
        <v>729.61227200000008</v>
      </c>
      <c r="AR47" s="48">
        <f t="shared" si="16"/>
        <v>1000</v>
      </c>
      <c r="AS47" s="48">
        <f t="shared" si="17"/>
        <v>741.22183829999994</v>
      </c>
      <c r="AT47" s="48">
        <f t="shared" si="18"/>
        <v>1000</v>
      </c>
      <c r="AU47" s="48">
        <f t="shared" si="19"/>
        <v>1000</v>
      </c>
      <c r="AV47" s="48">
        <f t="shared" si="20"/>
        <v>887.79753000000017</v>
      </c>
      <c r="AW47" s="48">
        <f t="shared" si="21"/>
        <v>1000</v>
      </c>
      <c r="AX47" s="48">
        <f t="shared" si="22"/>
        <v>58.216864000000015</v>
      </c>
      <c r="AY47" s="48">
        <f t="shared" si="23"/>
        <v>1000</v>
      </c>
      <c r="AZ47" s="48">
        <f t="shared" si="24"/>
        <v>179.87087070000001</v>
      </c>
      <c r="BA47" s="48">
        <f t="shared" si="25"/>
        <v>1000</v>
      </c>
    </row>
    <row r="48" spans="1:53" x14ac:dyDescent="0.25">
      <c r="A48" s="45">
        <f t="shared" si="26"/>
        <v>310</v>
      </c>
      <c r="B48" s="48">
        <f t="shared" si="30"/>
        <v>0</v>
      </c>
      <c r="C48" s="48">
        <f t="shared" si="30"/>
        <v>0</v>
      </c>
      <c r="D48" s="48">
        <f t="shared" si="30"/>
        <v>0</v>
      </c>
      <c r="E48" s="48">
        <f t="shared" si="30"/>
        <v>0</v>
      </c>
      <c r="F48" s="48">
        <f t="shared" si="30"/>
        <v>282.19530000000003</v>
      </c>
      <c r="G48" s="48">
        <f t="shared" si="30"/>
        <v>19.745100000000001</v>
      </c>
      <c r="H48" s="48">
        <f t="shared" si="30"/>
        <v>0</v>
      </c>
      <c r="I48" s="48">
        <f t="shared" si="30"/>
        <v>0</v>
      </c>
      <c r="J48" s="48">
        <f t="shared" si="30"/>
        <v>1000</v>
      </c>
      <c r="K48" s="48">
        <f t="shared" si="30"/>
        <v>0</v>
      </c>
      <c r="L48" s="48">
        <f t="shared" si="30"/>
        <v>0</v>
      </c>
      <c r="M48" s="48">
        <f t="shared" si="30"/>
        <v>30.749869200000028</v>
      </c>
      <c r="N48" s="48">
        <f t="shared" si="30"/>
        <v>0</v>
      </c>
      <c r="O48" s="48">
        <f t="shared" si="30"/>
        <v>18.774000000000001</v>
      </c>
      <c r="P48" s="48">
        <f t="shared" si="30"/>
        <v>119.50934400000001</v>
      </c>
      <c r="Q48" s="48">
        <f t="shared" si="30"/>
        <v>140.65768299999996</v>
      </c>
      <c r="R48" s="48">
        <f t="shared" si="30"/>
        <v>1000</v>
      </c>
      <c r="S48" s="48">
        <f t="shared" si="30"/>
        <v>1000</v>
      </c>
      <c r="T48" s="48">
        <f t="shared" si="30"/>
        <v>190.38721129999996</v>
      </c>
      <c r="U48" s="48">
        <f t="shared" si="30"/>
        <v>149.45245000000003</v>
      </c>
      <c r="V48" s="48">
        <f t="shared" si="30"/>
        <v>1000</v>
      </c>
      <c r="W48" s="48">
        <f t="shared" si="30"/>
        <v>79.737479999999991</v>
      </c>
      <c r="X48" s="48">
        <f t="shared" si="30"/>
        <v>23.037974999999999</v>
      </c>
      <c r="Y48" s="48">
        <f t="shared" si="30"/>
        <v>104.41529369999995</v>
      </c>
      <c r="Z48" s="48">
        <f t="shared" si="30"/>
        <v>26.333091000000003</v>
      </c>
      <c r="AC48" s="48">
        <f t="shared" si="1"/>
        <v>0</v>
      </c>
      <c r="AD48" s="48">
        <f t="shared" si="2"/>
        <v>0</v>
      </c>
      <c r="AE48" s="48">
        <f t="shared" si="3"/>
        <v>0</v>
      </c>
      <c r="AF48" s="48">
        <f t="shared" si="4"/>
        <v>0</v>
      </c>
      <c r="AG48" s="48">
        <f t="shared" si="5"/>
        <v>265.42079999999999</v>
      </c>
      <c r="AH48" s="48">
        <f t="shared" si="6"/>
        <v>1000</v>
      </c>
      <c r="AI48" s="48">
        <f t="shared" si="7"/>
        <v>0</v>
      </c>
      <c r="AJ48" s="48">
        <f t="shared" si="8"/>
        <v>0</v>
      </c>
      <c r="AK48" s="48">
        <f t="shared" si="9"/>
        <v>1000</v>
      </c>
      <c r="AL48" s="48">
        <f t="shared" si="10"/>
        <v>0</v>
      </c>
      <c r="AM48" s="48">
        <f t="shared" si="11"/>
        <v>0</v>
      </c>
      <c r="AN48" s="48">
        <f t="shared" si="12"/>
        <v>670.15428270000109</v>
      </c>
      <c r="AO48" s="48">
        <f t="shared" si="13"/>
        <v>0</v>
      </c>
      <c r="AP48" s="48">
        <f t="shared" si="14"/>
        <v>474.82900000000006</v>
      </c>
      <c r="AQ48" s="48">
        <f t="shared" si="15"/>
        <v>712.64707199999998</v>
      </c>
      <c r="AR48" s="48">
        <f t="shared" si="16"/>
        <v>1000</v>
      </c>
      <c r="AS48" s="48">
        <f t="shared" si="17"/>
        <v>741.22183829999994</v>
      </c>
      <c r="AT48" s="48">
        <f t="shared" si="18"/>
        <v>1000</v>
      </c>
      <c r="AU48" s="48">
        <f t="shared" si="19"/>
        <v>1000</v>
      </c>
      <c r="AV48" s="48">
        <f t="shared" si="20"/>
        <v>886.34453000000008</v>
      </c>
      <c r="AW48" s="48">
        <f t="shared" si="21"/>
        <v>1000</v>
      </c>
      <c r="AX48" s="48">
        <f t="shared" si="22"/>
        <v>58.216864000000015</v>
      </c>
      <c r="AY48" s="48">
        <f t="shared" si="23"/>
        <v>1000</v>
      </c>
      <c r="AZ48" s="48">
        <f t="shared" si="24"/>
        <v>179.87087070000001</v>
      </c>
      <c r="BA48" s="48">
        <f t="shared" si="25"/>
        <v>1000</v>
      </c>
    </row>
    <row r="49" spans="1:53" x14ac:dyDescent="0.25">
      <c r="A49" s="45">
        <f t="shared" si="26"/>
        <v>320</v>
      </c>
      <c r="B49" s="48">
        <f t="shared" si="30"/>
        <v>0</v>
      </c>
      <c r="C49" s="48">
        <f t="shared" si="30"/>
        <v>0</v>
      </c>
      <c r="D49" s="48">
        <f t="shared" si="30"/>
        <v>0</v>
      </c>
      <c r="E49" s="48">
        <f t="shared" si="30"/>
        <v>0</v>
      </c>
      <c r="F49" s="48">
        <f t="shared" si="30"/>
        <v>221.8263</v>
      </c>
      <c r="G49" s="48">
        <f t="shared" ref="G49:Z49" si="31">MIN(1000,MAX(G50,IF($A49&gt;=G$16,0,G$13*(G$16-$A49)+G$14*(G$16-$A49)^2+G$15*(G$16-$A49)^3)))</f>
        <v>19.745100000000001</v>
      </c>
      <c r="H49" s="48">
        <f t="shared" si="31"/>
        <v>0</v>
      </c>
      <c r="I49" s="48">
        <f t="shared" si="31"/>
        <v>0</v>
      </c>
      <c r="J49" s="48">
        <f t="shared" si="31"/>
        <v>1000</v>
      </c>
      <c r="K49" s="48">
        <f t="shared" si="31"/>
        <v>0</v>
      </c>
      <c r="L49" s="48">
        <f t="shared" si="31"/>
        <v>0</v>
      </c>
      <c r="M49" s="48">
        <f t="shared" si="31"/>
        <v>21.794009200000023</v>
      </c>
      <c r="N49" s="48">
        <f t="shared" si="31"/>
        <v>0</v>
      </c>
      <c r="O49" s="48">
        <f t="shared" si="31"/>
        <v>18.774000000000001</v>
      </c>
      <c r="P49" s="48">
        <f t="shared" si="31"/>
        <v>116.88694400000003</v>
      </c>
      <c r="Q49" s="48">
        <f t="shared" si="31"/>
        <v>133.86948299999997</v>
      </c>
      <c r="R49" s="48">
        <f t="shared" si="31"/>
        <v>1000</v>
      </c>
      <c r="S49" s="48">
        <f t="shared" si="31"/>
        <v>1000</v>
      </c>
      <c r="T49" s="48">
        <f t="shared" si="31"/>
        <v>154.00954129999997</v>
      </c>
      <c r="U49" s="48">
        <f t="shared" si="31"/>
        <v>149.20745000000002</v>
      </c>
      <c r="V49" s="48">
        <f t="shared" si="31"/>
        <v>1000</v>
      </c>
      <c r="W49" s="48">
        <f t="shared" si="31"/>
        <v>79.60848</v>
      </c>
      <c r="X49" s="48">
        <f t="shared" si="31"/>
        <v>23.037974999999999</v>
      </c>
      <c r="Y49" s="48">
        <f t="shared" si="31"/>
        <v>104.41529369999995</v>
      </c>
      <c r="Z49" s="48">
        <f t="shared" si="31"/>
        <v>26.333091000000003</v>
      </c>
      <c r="AC49" s="48">
        <f t="shared" si="1"/>
        <v>0</v>
      </c>
      <c r="AD49" s="48">
        <f t="shared" si="2"/>
        <v>0</v>
      </c>
      <c r="AE49" s="48">
        <f t="shared" si="3"/>
        <v>0</v>
      </c>
      <c r="AF49" s="48">
        <f t="shared" si="4"/>
        <v>0</v>
      </c>
      <c r="AG49" s="48">
        <f t="shared" si="5"/>
        <v>265.42079999999999</v>
      </c>
      <c r="AH49" s="48">
        <f t="shared" si="6"/>
        <v>1000</v>
      </c>
      <c r="AI49" s="48">
        <f t="shared" si="7"/>
        <v>0</v>
      </c>
      <c r="AJ49" s="48">
        <f t="shared" si="8"/>
        <v>0</v>
      </c>
      <c r="AK49" s="48">
        <f t="shared" si="9"/>
        <v>1000</v>
      </c>
      <c r="AL49" s="48">
        <f t="shared" si="10"/>
        <v>0</v>
      </c>
      <c r="AM49" s="48">
        <f t="shared" si="11"/>
        <v>0</v>
      </c>
      <c r="AN49" s="48">
        <f t="shared" si="12"/>
        <v>329.84837270000054</v>
      </c>
      <c r="AO49" s="48">
        <f t="shared" si="13"/>
        <v>0</v>
      </c>
      <c r="AP49" s="48">
        <f t="shared" si="14"/>
        <v>474.82900000000006</v>
      </c>
      <c r="AQ49" s="48">
        <f t="shared" si="15"/>
        <v>695.84187200000008</v>
      </c>
      <c r="AR49" s="48">
        <f t="shared" si="16"/>
        <v>1000</v>
      </c>
      <c r="AS49" s="48">
        <f t="shared" si="17"/>
        <v>741.22183829999994</v>
      </c>
      <c r="AT49" s="48">
        <f t="shared" si="18"/>
        <v>1000</v>
      </c>
      <c r="AU49" s="48">
        <f t="shared" si="19"/>
        <v>802.72562149999976</v>
      </c>
      <c r="AV49" s="48">
        <f t="shared" si="20"/>
        <v>884.8915300000001</v>
      </c>
      <c r="AW49" s="48">
        <f t="shared" si="21"/>
        <v>1000</v>
      </c>
      <c r="AX49" s="48">
        <f t="shared" si="22"/>
        <v>58.216864000000015</v>
      </c>
      <c r="AY49" s="48">
        <f t="shared" si="23"/>
        <v>1000</v>
      </c>
      <c r="AZ49" s="48">
        <f t="shared" si="24"/>
        <v>179.87087070000001</v>
      </c>
      <c r="BA49" s="48">
        <f t="shared" si="25"/>
        <v>1000</v>
      </c>
    </row>
    <row r="50" spans="1:53" x14ac:dyDescent="0.25">
      <c r="A50" s="45">
        <f t="shared" si="26"/>
        <v>330</v>
      </c>
      <c r="B50" s="48">
        <f t="shared" ref="B50:Z60" si="32">MIN(1000,MAX(B51,IF($A50&gt;=B$16,0,B$13*(B$16-$A50)+B$14*(B$16-$A50)^2+B$15*(B$16-$A50)^3)))</f>
        <v>0</v>
      </c>
      <c r="C50" s="48">
        <f t="shared" si="32"/>
        <v>0</v>
      </c>
      <c r="D50" s="48">
        <f t="shared" si="32"/>
        <v>0</v>
      </c>
      <c r="E50" s="48">
        <f t="shared" si="32"/>
        <v>0</v>
      </c>
      <c r="F50" s="48">
        <f t="shared" si="32"/>
        <v>172.01730000000001</v>
      </c>
      <c r="G50" s="48">
        <f t="shared" si="32"/>
        <v>19.745100000000001</v>
      </c>
      <c r="H50" s="48">
        <f t="shared" si="32"/>
        <v>0</v>
      </c>
      <c r="I50" s="48">
        <f t="shared" si="32"/>
        <v>0</v>
      </c>
      <c r="J50" s="48">
        <f t="shared" si="32"/>
        <v>889.76836529999991</v>
      </c>
      <c r="K50" s="48">
        <f t="shared" si="32"/>
        <v>0</v>
      </c>
      <c r="L50" s="48">
        <f t="shared" si="32"/>
        <v>0</v>
      </c>
      <c r="M50" s="48">
        <f t="shared" si="32"/>
        <v>14.630149200000014</v>
      </c>
      <c r="N50" s="48">
        <f t="shared" si="32"/>
        <v>0</v>
      </c>
      <c r="O50" s="48">
        <f t="shared" si="32"/>
        <v>18.774000000000001</v>
      </c>
      <c r="P50" s="48">
        <f t="shared" si="32"/>
        <v>114.28454400000001</v>
      </c>
      <c r="Q50" s="48">
        <f t="shared" si="32"/>
        <v>127.22128299999997</v>
      </c>
      <c r="R50" s="48">
        <f t="shared" si="32"/>
        <v>1000</v>
      </c>
      <c r="S50" s="48">
        <f t="shared" si="32"/>
        <v>1000</v>
      </c>
      <c r="T50" s="48">
        <f t="shared" si="32"/>
        <v>123.53387129999999</v>
      </c>
      <c r="U50" s="48">
        <f t="shared" si="32"/>
        <v>148.96245000000002</v>
      </c>
      <c r="V50" s="48">
        <f t="shared" si="32"/>
        <v>1000</v>
      </c>
      <c r="W50" s="48">
        <f t="shared" si="32"/>
        <v>79.479479999999995</v>
      </c>
      <c r="X50" s="48">
        <f t="shared" si="32"/>
        <v>23.037974999999999</v>
      </c>
      <c r="Y50" s="48">
        <f t="shared" si="32"/>
        <v>104.41529369999995</v>
      </c>
      <c r="Z50" s="48">
        <f t="shared" si="32"/>
        <v>26.333091000000003</v>
      </c>
      <c r="AC50" s="48">
        <f t="shared" si="1"/>
        <v>0</v>
      </c>
      <c r="AD50" s="48">
        <f t="shared" si="2"/>
        <v>0</v>
      </c>
      <c r="AE50" s="48">
        <f t="shared" si="3"/>
        <v>0</v>
      </c>
      <c r="AF50" s="48">
        <f t="shared" si="4"/>
        <v>0</v>
      </c>
      <c r="AG50" s="48">
        <f t="shared" si="5"/>
        <v>265.42079999999999</v>
      </c>
      <c r="AH50" s="48">
        <f t="shared" si="6"/>
        <v>1000</v>
      </c>
      <c r="AI50" s="48">
        <f t="shared" si="7"/>
        <v>0</v>
      </c>
      <c r="AJ50" s="48">
        <f t="shared" si="8"/>
        <v>0</v>
      </c>
      <c r="AK50" s="48">
        <f t="shared" si="9"/>
        <v>1000</v>
      </c>
      <c r="AL50" s="48">
        <f t="shared" si="10"/>
        <v>0</v>
      </c>
      <c r="AM50" s="48">
        <f t="shared" si="11"/>
        <v>0</v>
      </c>
      <c r="AN50" s="48">
        <f t="shared" si="12"/>
        <v>161.34446270000026</v>
      </c>
      <c r="AO50" s="48">
        <f t="shared" si="13"/>
        <v>0</v>
      </c>
      <c r="AP50" s="48">
        <f t="shared" si="14"/>
        <v>474.82900000000006</v>
      </c>
      <c r="AQ50" s="48">
        <f t="shared" si="15"/>
        <v>679.19667200000004</v>
      </c>
      <c r="AR50" s="48">
        <f t="shared" si="16"/>
        <v>1000</v>
      </c>
      <c r="AS50" s="48">
        <f t="shared" si="17"/>
        <v>741.22183829999994</v>
      </c>
      <c r="AT50" s="48">
        <f t="shared" si="18"/>
        <v>1000</v>
      </c>
      <c r="AU50" s="48">
        <f t="shared" si="19"/>
        <v>629.27427149999983</v>
      </c>
      <c r="AV50" s="48">
        <f t="shared" si="20"/>
        <v>883.43853000000013</v>
      </c>
      <c r="AW50" s="48">
        <f t="shared" si="21"/>
        <v>1000</v>
      </c>
      <c r="AX50" s="48">
        <f t="shared" si="22"/>
        <v>58.216864000000015</v>
      </c>
      <c r="AY50" s="48">
        <f t="shared" si="23"/>
        <v>1000</v>
      </c>
      <c r="AZ50" s="48">
        <f t="shared" si="24"/>
        <v>179.87087070000001</v>
      </c>
      <c r="BA50" s="48">
        <f t="shared" si="25"/>
        <v>1000</v>
      </c>
    </row>
    <row r="51" spans="1:53" x14ac:dyDescent="0.25">
      <c r="A51" s="45">
        <f t="shared" si="26"/>
        <v>340</v>
      </c>
      <c r="B51" s="48">
        <f t="shared" si="32"/>
        <v>0</v>
      </c>
      <c r="C51" s="48">
        <f t="shared" si="32"/>
        <v>0</v>
      </c>
      <c r="D51" s="48">
        <f t="shared" si="32"/>
        <v>0</v>
      </c>
      <c r="E51" s="48">
        <f t="shared" si="32"/>
        <v>0</v>
      </c>
      <c r="F51" s="48">
        <f t="shared" si="32"/>
        <v>131.56830000000002</v>
      </c>
      <c r="G51" s="48">
        <f t="shared" si="32"/>
        <v>19.745100000000001</v>
      </c>
      <c r="H51" s="48">
        <f t="shared" si="32"/>
        <v>0</v>
      </c>
      <c r="I51" s="48">
        <f t="shared" si="32"/>
        <v>0</v>
      </c>
      <c r="J51" s="48">
        <f t="shared" si="32"/>
        <v>773.93929529999991</v>
      </c>
      <c r="K51" s="48">
        <f t="shared" si="32"/>
        <v>0</v>
      </c>
      <c r="L51" s="48">
        <f t="shared" si="32"/>
        <v>0</v>
      </c>
      <c r="M51" s="48">
        <f t="shared" si="32"/>
        <v>8.058289200000015</v>
      </c>
      <c r="N51" s="48">
        <f t="shared" si="32"/>
        <v>0</v>
      </c>
      <c r="O51" s="48">
        <f t="shared" si="32"/>
        <v>18.774000000000001</v>
      </c>
      <c r="P51" s="48">
        <f t="shared" si="32"/>
        <v>111.70214400000002</v>
      </c>
      <c r="Q51" s="48">
        <f t="shared" si="32"/>
        <v>120.71308299999998</v>
      </c>
      <c r="R51" s="48">
        <f t="shared" si="32"/>
        <v>1000</v>
      </c>
      <c r="S51" s="48">
        <f t="shared" si="32"/>
        <v>1000</v>
      </c>
      <c r="T51" s="48">
        <f t="shared" si="32"/>
        <v>98.3602013</v>
      </c>
      <c r="U51" s="48">
        <f t="shared" si="32"/>
        <v>148.71745000000001</v>
      </c>
      <c r="V51" s="48">
        <f t="shared" si="32"/>
        <v>1000</v>
      </c>
      <c r="W51" s="48">
        <f t="shared" si="32"/>
        <v>79.350480000000005</v>
      </c>
      <c r="X51" s="48">
        <f t="shared" si="32"/>
        <v>23.037974999999999</v>
      </c>
      <c r="Y51" s="48">
        <f t="shared" si="32"/>
        <v>104.41529369999995</v>
      </c>
      <c r="Z51" s="48">
        <f t="shared" si="32"/>
        <v>26.333091000000003</v>
      </c>
      <c r="AC51" s="48">
        <f t="shared" si="1"/>
        <v>0</v>
      </c>
      <c r="AD51" s="48">
        <f t="shared" si="2"/>
        <v>0</v>
      </c>
      <c r="AE51" s="48">
        <f t="shared" si="3"/>
        <v>0</v>
      </c>
      <c r="AF51" s="48">
        <f t="shared" si="4"/>
        <v>0</v>
      </c>
      <c r="AG51" s="48">
        <f t="shared" si="5"/>
        <v>265.42079999999999</v>
      </c>
      <c r="AH51" s="48">
        <f t="shared" si="6"/>
        <v>1000</v>
      </c>
      <c r="AI51" s="48">
        <f t="shared" si="7"/>
        <v>0</v>
      </c>
      <c r="AJ51" s="48">
        <f t="shared" si="8"/>
        <v>0</v>
      </c>
      <c r="AK51" s="48">
        <f t="shared" si="9"/>
        <v>1000</v>
      </c>
      <c r="AL51" s="48">
        <f t="shared" si="10"/>
        <v>0</v>
      </c>
      <c r="AM51" s="48">
        <f t="shared" si="11"/>
        <v>0</v>
      </c>
      <c r="AN51" s="48">
        <f t="shared" si="12"/>
        <v>82.442552700000135</v>
      </c>
      <c r="AO51" s="48">
        <f t="shared" si="13"/>
        <v>0</v>
      </c>
      <c r="AP51" s="48">
        <f t="shared" si="14"/>
        <v>474.82900000000006</v>
      </c>
      <c r="AQ51" s="48">
        <f t="shared" si="15"/>
        <v>662.71147200000007</v>
      </c>
      <c r="AR51" s="48">
        <f t="shared" si="16"/>
        <v>1000</v>
      </c>
      <c r="AS51" s="48">
        <f t="shared" si="17"/>
        <v>741.22183829999994</v>
      </c>
      <c r="AT51" s="48">
        <f t="shared" si="18"/>
        <v>1000</v>
      </c>
      <c r="AU51" s="48">
        <f t="shared" si="19"/>
        <v>485.43292149999979</v>
      </c>
      <c r="AV51" s="48">
        <f t="shared" si="20"/>
        <v>881.98553000000015</v>
      </c>
      <c r="AW51" s="48">
        <f t="shared" si="21"/>
        <v>1000</v>
      </c>
      <c r="AX51" s="48">
        <f t="shared" si="22"/>
        <v>58.216864000000015</v>
      </c>
      <c r="AY51" s="48">
        <f t="shared" si="23"/>
        <v>1000</v>
      </c>
      <c r="AZ51" s="48">
        <f t="shared" si="24"/>
        <v>179.87087070000001</v>
      </c>
      <c r="BA51" s="48">
        <f t="shared" si="25"/>
        <v>1000</v>
      </c>
    </row>
    <row r="52" spans="1:53" x14ac:dyDescent="0.25">
      <c r="A52" s="45">
        <f t="shared" si="26"/>
        <v>350</v>
      </c>
      <c r="B52" s="48">
        <f t="shared" si="32"/>
        <v>0</v>
      </c>
      <c r="C52" s="48">
        <f t="shared" si="32"/>
        <v>0</v>
      </c>
      <c r="D52" s="48">
        <f t="shared" si="32"/>
        <v>0</v>
      </c>
      <c r="E52" s="48">
        <f t="shared" si="32"/>
        <v>0</v>
      </c>
      <c r="F52" s="48">
        <f t="shared" si="32"/>
        <v>99.279299999999992</v>
      </c>
      <c r="G52" s="48">
        <f t="shared" si="32"/>
        <v>19.745100000000001</v>
      </c>
      <c r="H52" s="48">
        <f t="shared" si="32"/>
        <v>0</v>
      </c>
      <c r="I52" s="48">
        <f t="shared" si="32"/>
        <v>0</v>
      </c>
      <c r="J52" s="48">
        <f t="shared" si="32"/>
        <v>669.13222529999985</v>
      </c>
      <c r="K52" s="48">
        <f t="shared" si="32"/>
        <v>0</v>
      </c>
      <c r="L52" s="48">
        <f t="shared" si="32"/>
        <v>0</v>
      </c>
      <c r="M52" s="48">
        <f t="shared" si="32"/>
        <v>0.87842920000001801</v>
      </c>
      <c r="N52" s="48">
        <f t="shared" si="32"/>
        <v>0</v>
      </c>
      <c r="O52" s="48">
        <f t="shared" si="32"/>
        <v>18.774000000000001</v>
      </c>
      <c r="P52" s="48">
        <f t="shared" si="32"/>
        <v>109.13974400000001</v>
      </c>
      <c r="Q52" s="48">
        <f t="shared" si="32"/>
        <v>114.34488299999998</v>
      </c>
      <c r="R52" s="48">
        <f t="shared" si="32"/>
        <v>1000</v>
      </c>
      <c r="S52" s="48">
        <f t="shared" si="32"/>
        <v>1000</v>
      </c>
      <c r="T52" s="48">
        <f t="shared" si="32"/>
        <v>77.888531299999983</v>
      </c>
      <c r="U52" s="48">
        <f t="shared" si="32"/>
        <v>148.47245000000001</v>
      </c>
      <c r="V52" s="48">
        <f t="shared" si="32"/>
        <v>1000</v>
      </c>
      <c r="W52" s="48">
        <f t="shared" si="32"/>
        <v>79.22148</v>
      </c>
      <c r="X52" s="48">
        <f t="shared" si="32"/>
        <v>23.037974999999999</v>
      </c>
      <c r="Y52" s="48">
        <f t="shared" si="32"/>
        <v>104.41529369999995</v>
      </c>
      <c r="Z52" s="48">
        <f t="shared" si="32"/>
        <v>26.333091000000003</v>
      </c>
      <c r="AC52" s="48">
        <f t="shared" si="1"/>
        <v>0</v>
      </c>
      <c r="AD52" s="48">
        <f t="shared" si="2"/>
        <v>0</v>
      </c>
      <c r="AE52" s="48">
        <f t="shared" si="3"/>
        <v>0</v>
      </c>
      <c r="AF52" s="48">
        <f t="shared" si="4"/>
        <v>0</v>
      </c>
      <c r="AG52" s="48">
        <f t="shared" si="5"/>
        <v>252.53280000000004</v>
      </c>
      <c r="AH52" s="48">
        <f t="shared" si="6"/>
        <v>1000</v>
      </c>
      <c r="AI52" s="48">
        <f t="shared" si="7"/>
        <v>0</v>
      </c>
      <c r="AJ52" s="48">
        <f t="shared" si="8"/>
        <v>0</v>
      </c>
      <c r="AK52" s="48">
        <f t="shared" si="9"/>
        <v>1000</v>
      </c>
      <c r="AL52" s="48">
        <f t="shared" si="10"/>
        <v>0</v>
      </c>
      <c r="AM52" s="48">
        <f t="shared" si="11"/>
        <v>0</v>
      </c>
      <c r="AN52" s="48">
        <f t="shared" si="12"/>
        <v>10.942642700000215</v>
      </c>
      <c r="AO52" s="48">
        <f t="shared" si="13"/>
        <v>0</v>
      </c>
      <c r="AP52" s="48">
        <f t="shared" si="14"/>
        <v>474.82900000000006</v>
      </c>
      <c r="AQ52" s="48">
        <f t="shared" si="15"/>
        <v>646.38627200000008</v>
      </c>
      <c r="AR52" s="48">
        <f t="shared" si="16"/>
        <v>1000</v>
      </c>
      <c r="AS52" s="48">
        <f t="shared" si="17"/>
        <v>741.22183829999994</v>
      </c>
      <c r="AT52" s="48">
        <f t="shared" si="18"/>
        <v>1000</v>
      </c>
      <c r="AU52" s="48">
        <f t="shared" si="19"/>
        <v>368.20157149999989</v>
      </c>
      <c r="AV52" s="48">
        <f t="shared" si="20"/>
        <v>880.53253000000018</v>
      </c>
      <c r="AW52" s="48">
        <f t="shared" si="21"/>
        <v>1000</v>
      </c>
      <c r="AX52" s="48">
        <f t="shared" si="22"/>
        <v>58.216864000000015</v>
      </c>
      <c r="AY52" s="48">
        <f t="shared" si="23"/>
        <v>1000</v>
      </c>
      <c r="AZ52" s="48">
        <f t="shared" si="24"/>
        <v>179.87087070000001</v>
      </c>
      <c r="BA52" s="48">
        <f t="shared" si="25"/>
        <v>1000</v>
      </c>
    </row>
    <row r="53" spans="1:53" x14ac:dyDescent="0.25">
      <c r="A53" s="45">
        <f t="shared" si="26"/>
        <v>360</v>
      </c>
      <c r="B53" s="48">
        <f t="shared" si="32"/>
        <v>0</v>
      </c>
      <c r="C53" s="48">
        <f t="shared" si="32"/>
        <v>0</v>
      </c>
      <c r="D53" s="48">
        <f t="shared" si="32"/>
        <v>0</v>
      </c>
      <c r="E53" s="48">
        <f t="shared" si="32"/>
        <v>0</v>
      </c>
      <c r="F53" s="48">
        <f t="shared" si="32"/>
        <v>73.950299999999999</v>
      </c>
      <c r="G53" s="48">
        <f t="shared" si="32"/>
        <v>19.745100000000001</v>
      </c>
      <c r="H53" s="48">
        <f t="shared" si="32"/>
        <v>0</v>
      </c>
      <c r="I53" s="48">
        <f t="shared" si="32"/>
        <v>0</v>
      </c>
      <c r="J53" s="48">
        <f t="shared" si="32"/>
        <v>574.74715529999992</v>
      </c>
      <c r="K53" s="48">
        <f t="shared" si="32"/>
        <v>0</v>
      </c>
      <c r="L53" s="48">
        <f t="shared" si="32"/>
        <v>0</v>
      </c>
      <c r="M53" s="48">
        <f t="shared" si="32"/>
        <v>0</v>
      </c>
      <c r="N53" s="48">
        <f t="shared" si="32"/>
        <v>0</v>
      </c>
      <c r="O53" s="48">
        <f t="shared" si="32"/>
        <v>18.774000000000001</v>
      </c>
      <c r="P53" s="48">
        <f t="shared" si="32"/>
        <v>106.59734400000002</v>
      </c>
      <c r="Q53" s="48">
        <f t="shared" si="32"/>
        <v>108.11668299999998</v>
      </c>
      <c r="R53" s="48">
        <f t="shared" si="32"/>
        <v>1000</v>
      </c>
      <c r="S53" s="48">
        <f t="shared" si="32"/>
        <v>1000</v>
      </c>
      <c r="T53" s="48">
        <f t="shared" si="32"/>
        <v>61.518861299999998</v>
      </c>
      <c r="U53" s="48">
        <f t="shared" si="32"/>
        <v>148.22745</v>
      </c>
      <c r="V53" s="48">
        <f t="shared" si="32"/>
        <v>1000</v>
      </c>
      <c r="W53" s="48">
        <f t="shared" si="32"/>
        <v>79.092479999999995</v>
      </c>
      <c r="X53" s="48">
        <f t="shared" si="32"/>
        <v>23.037974999999999</v>
      </c>
      <c r="Y53" s="48">
        <f t="shared" si="32"/>
        <v>104.41529369999995</v>
      </c>
      <c r="Z53" s="48">
        <f t="shared" si="32"/>
        <v>26.333091000000003</v>
      </c>
      <c r="AC53" s="48">
        <f t="shared" si="1"/>
        <v>0</v>
      </c>
      <c r="AD53" s="48">
        <f t="shared" si="2"/>
        <v>0</v>
      </c>
      <c r="AE53" s="48">
        <f t="shared" si="3"/>
        <v>0</v>
      </c>
      <c r="AF53" s="48">
        <f t="shared" si="4"/>
        <v>0</v>
      </c>
      <c r="AG53" s="48">
        <f t="shared" si="5"/>
        <v>225.50480000000002</v>
      </c>
      <c r="AH53" s="48">
        <f t="shared" si="6"/>
        <v>1000</v>
      </c>
      <c r="AI53" s="48">
        <f t="shared" si="7"/>
        <v>0</v>
      </c>
      <c r="AJ53" s="48">
        <f t="shared" si="8"/>
        <v>0</v>
      </c>
      <c r="AK53" s="48">
        <f t="shared" si="9"/>
        <v>1000</v>
      </c>
      <c r="AL53" s="48">
        <f t="shared" si="10"/>
        <v>0</v>
      </c>
      <c r="AM53" s="48">
        <f t="shared" si="11"/>
        <v>0</v>
      </c>
      <c r="AN53" s="48">
        <f t="shared" si="12"/>
        <v>0</v>
      </c>
      <c r="AO53" s="48">
        <f t="shared" si="13"/>
        <v>0</v>
      </c>
      <c r="AP53" s="48">
        <f t="shared" si="14"/>
        <v>474.82900000000006</v>
      </c>
      <c r="AQ53" s="48">
        <f t="shared" si="15"/>
        <v>630.22107200000005</v>
      </c>
      <c r="AR53" s="48">
        <f t="shared" si="16"/>
        <v>1000</v>
      </c>
      <c r="AS53" s="48">
        <f t="shared" si="17"/>
        <v>741.22183829999994</v>
      </c>
      <c r="AT53" s="48">
        <f t="shared" si="18"/>
        <v>1000</v>
      </c>
      <c r="AU53" s="48">
        <f t="shared" si="19"/>
        <v>274.58022149999988</v>
      </c>
      <c r="AV53" s="48">
        <f t="shared" si="20"/>
        <v>879.07953000000009</v>
      </c>
      <c r="AW53" s="48">
        <f t="shared" si="21"/>
        <v>1000</v>
      </c>
      <c r="AX53" s="48">
        <f t="shared" si="22"/>
        <v>58.216864000000015</v>
      </c>
      <c r="AY53" s="48">
        <f t="shared" si="23"/>
        <v>1000</v>
      </c>
      <c r="AZ53" s="48">
        <f t="shared" si="24"/>
        <v>179.87087070000001</v>
      </c>
      <c r="BA53" s="48">
        <f t="shared" si="25"/>
        <v>1000</v>
      </c>
    </row>
    <row r="54" spans="1:53" x14ac:dyDescent="0.25">
      <c r="A54" s="45">
        <f t="shared" si="26"/>
        <v>370</v>
      </c>
      <c r="B54" s="48">
        <f t="shared" si="32"/>
        <v>0</v>
      </c>
      <c r="C54" s="48">
        <f t="shared" si="32"/>
        <v>0</v>
      </c>
      <c r="D54" s="48">
        <f t="shared" si="32"/>
        <v>0</v>
      </c>
      <c r="E54" s="48">
        <f t="shared" si="32"/>
        <v>0</v>
      </c>
      <c r="F54" s="48">
        <f t="shared" si="32"/>
        <v>54.381299999999996</v>
      </c>
      <c r="G54" s="48">
        <f t="shared" si="32"/>
        <v>19.745100000000001</v>
      </c>
      <c r="H54" s="48">
        <f t="shared" si="32"/>
        <v>0</v>
      </c>
      <c r="I54" s="48">
        <f t="shared" si="32"/>
        <v>0</v>
      </c>
      <c r="J54" s="48">
        <f t="shared" si="32"/>
        <v>490.18408529999988</v>
      </c>
      <c r="K54" s="48">
        <f t="shared" si="32"/>
        <v>0</v>
      </c>
      <c r="L54" s="48">
        <f t="shared" si="32"/>
        <v>0</v>
      </c>
      <c r="M54" s="48">
        <f t="shared" si="32"/>
        <v>0</v>
      </c>
      <c r="N54" s="48">
        <f t="shared" si="32"/>
        <v>0</v>
      </c>
      <c r="O54" s="48">
        <f t="shared" si="32"/>
        <v>18.774000000000001</v>
      </c>
      <c r="P54" s="48">
        <f t="shared" si="32"/>
        <v>104.07494400000002</v>
      </c>
      <c r="Q54" s="48">
        <f t="shared" si="32"/>
        <v>102.02848299999997</v>
      </c>
      <c r="R54" s="48">
        <f t="shared" si="32"/>
        <v>1000</v>
      </c>
      <c r="S54" s="48">
        <f t="shared" si="32"/>
        <v>1000</v>
      </c>
      <c r="T54" s="48">
        <f t="shared" si="32"/>
        <v>48.651191299999994</v>
      </c>
      <c r="U54" s="48">
        <f t="shared" si="32"/>
        <v>147.98245000000003</v>
      </c>
      <c r="V54" s="48">
        <f t="shared" si="32"/>
        <v>1000</v>
      </c>
      <c r="W54" s="48">
        <f t="shared" si="32"/>
        <v>78.963480000000004</v>
      </c>
      <c r="X54" s="48">
        <f t="shared" si="32"/>
        <v>23.037974999999999</v>
      </c>
      <c r="Y54" s="48">
        <f t="shared" si="32"/>
        <v>104.41529369999995</v>
      </c>
      <c r="Z54" s="48">
        <f t="shared" si="32"/>
        <v>26.333091000000003</v>
      </c>
      <c r="AC54" s="48">
        <f t="shared" si="1"/>
        <v>0</v>
      </c>
      <c r="AD54" s="48">
        <f t="shared" si="2"/>
        <v>0</v>
      </c>
      <c r="AE54" s="48">
        <f t="shared" si="3"/>
        <v>0</v>
      </c>
      <c r="AF54" s="48">
        <f t="shared" si="4"/>
        <v>0</v>
      </c>
      <c r="AG54" s="48">
        <f t="shared" si="5"/>
        <v>188.53679999999997</v>
      </c>
      <c r="AH54" s="48">
        <f t="shared" si="6"/>
        <v>1000</v>
      </c>
      <c r="AI54" s="48">
        <f t="shared" si="7"/>
        <v>0</v>
      </c>
      <c r="AJ54" s="48">
        <f t="shared" si="8"/>
        <v>0</v>
      </c>
      <c r="AK54" s="48">
        <f t="shared" si="9"/>
        <v>1000</v>
      </c>
      <c r="AL54" s="48">
        <f t="shared" si="10"/>
        <v>0</v>
      </c>
      <c r="AM54" s="48">
        <f t="shared" si="11"/>
        <v>0</v>
      </c>
      <c r="AN54" s="48">
        <f t="shared" si="12"/>
        <v>0</v>
      </c>
      <c r="AO54" s="48">
        <f t="shared" si="13"/>
        <v>0</v>
      </c>
      <c r="AP54" s="48">
        <f t="shared" si="14"/>
        <v>474.82900000000006</v>
      </c>
      <c r="AQ54" s="48">
        <f t="shared" si="15"/>
        <v>614.21587199999999</v>
      </c>
      <c r="AR54" s="48">
        <f t="shared" si="16"/>
        <v>1000</v>
      </c>
      <c r="AS54" s="48">
        <f t="shared" si="17"/>
        <v>741.22183829999994</v>
      </c>
      <c r="AT54" s="48">
        <f t="shared" si="18"/>
        <v>1000</v>
      </c>
      <c r="AU54" s="48">
        <f t="shared" si="19"/>
        <v>201.56887149999994</v>
      </c>
      <c r="AV54" s="48">
        <f t="shared" si="20"/>
        <v>877.62653000000012</v>
      </c>
      <c r="AW54" s="48">
        <f t="shared" si="21"/>
        <v>1000</v>
      </c>
      <c r="AX54" s="48">
        <f t="shared" si="22"/>
        <v>58.216864000000015</v>
      </c>
      <c r="AY54" s="48">
        <f t="shared" si="23"/>
        <v>1000</v>
      </c>
      <c r="AZ54" s="48">
        <f t="shared" si="24"/>
        <v>179.87087070000001</v>
      </c>
      <c r="BA54" s="48">
        <f t="shared" si="25"/>
        <v>1000</v>
      </c>
    </row>
    <row r="55" spans="1:53" x14ac:dyDescent="0.25">
      <c r="A55" s="45">
        <f t="shared" si="26"/>
        <v>380</v>
      </c>
      <c r="B55" s="48">
        <f t="shared" si="32"/>
        <v>0</v>
      </c>
      <c r="C55" s="48">
        <f t="shared" si="32"/>
        <v>0</v>
      </c>
      <c r="D55" s="48">
        <f t="shared" si="32"/>
        <v>0</v>
      </c>
      <c r="E55" s="48">
        <f t="shared" si="32"/>
        <v>0</v>
      </c>
      <c r="F55" s="48">
        <f t="shared" si="32"/>
        <v>39.372300000000003</v>
      </c>
      <c r="G55" s="48">
        <f t="shared" si="32"/>
        <v>19.745100000000001</v>
      </c>
      <c r="H55" s="48">
        <f t="shared" si="32"/>
        <v>0</v>
      </c>
      <c r="I55" s="48">
        <f t="shared" si="32"/>
        <v>0</v>
      </c>
      <c r="J55" s="48">
        <f t="shared" si="32"/>
        <v>414.84301529999993</v>
      </c>
      <c r="K55" s="48">
        <f t="shared" si="32"/>
        <v>0</v>
      </c>
      <c r="L55" s="48">
        <f t="shared" si="32"/>
        <v>0</v>
      </c>
      <c r="M55" s="48">
        <f t="shared" si="32"/>
        <v>0</v>
      </c>
      <c r="N55" s="48">
        <f t="shared" si="32"/>
        <v>0</v>
      </c>
      <c r="O55" s="48">
        <f t="shared" si="32"/>
        <v>18.774000000000001</v>
      </c>
      <c r="P55" s="48">
        <f t="shared" si="32"/>
        <v>101.57254400000002</v>
      </c>
      <c r="Q55" s="48">
        <f t="shared" si="32"/>
        <v>96.08028299999998</v>
      </c>
      <c r="R55" s="48">
        <f t="shared" si="32"/>
        <v>1000</v>
      </c>
      <c r="S55" s="48">
        <f t="shared" si="32"/>
        <v>1000</v>
      </c>
      <c r="T55" s="48">
        <f t="shared" si="32"/>
        <v>38.685521299999998</v>
      </c>
      <c r="U55" s="48">
        <f t="shared" si="32"/>
        <v>147.73745000000002</v>
      </c>
      <c r="V55" s="48">
        <f t="shared" si="32"/>
        <v>1000</v>
      </c>
      <c r="W55" s="48">
        <f t="shared" si="32"/>
        <v>78.834479999999999</v>
      </c>
      <c r="X55" s="48">
        <f t="shared" si="32"/>
        <v>23.037974999999999</v>
      </c>
      <c r="Y55" s="48">
        <f t="shared" si="32"/>
        <v>104.41529369999995</v>
      </c>
      <c r="Z55" s="48">
        <f t="shared" si="32"/>
        <v>26.333091000000003</v>
      </c>
      <c r="AC55" s="48">
        <f t="shared" si="1"/>
        <v>0</v>
      </c>
      <c r="AD55" s="48">
        <f t="shared" si="2"/>
        <v>0</v>
      </c>
      <c r="AE55" s="48">
        <f t="shared" si="3"/>
        <v>0</v>
      </c>
      <c r="AF55" s="48">
        <f t="shared" si="4"/>
        <v>0</v>
      </c>
      <c r="AG55" s="48">
        <f t="shared" si="5"/>
        <v>145.8288</v>
      </c>
      <c r="AH55" s="48">
        <f t="shared" si="6"/>
        <v>1000</v>
      </c>
      <c r="AI55" s="48">
        <f t="shared" si="7"/>
        <v>0</v>
      </c>
      <c r="AJ55" s="48">
        <f t="shared" si="8"/>
        <v>0</v>
      </c>
      <c r="AK55" s="48">
        <f t="shared" si="9"/>
        <v>1000</v>
      </c>
      <c r="AL55" s="48">
        <f t="shared" si="10"/>
        <v>0</v>
      </c>
      <c r="AM55" s="48">
        <f t="shared" si="11"/>
        <v>0</v>
      </c>
      <c r="AN55" s="48">
        <f t="shared" si="12"/>
        <v>0</v>
      </c>
      <c r="AO55" s="48">
        <f t="shared" si="13"/>
        <v>0</v>
      </c>
      <c r="AP55" s="48">
        <f t="shared" si="14"/>
        <v>474.82900000000006</v>
      </c>
      <c r="AQ55" s="48">
        <f t="shared" si="15"/>
        <v>598.37067200000001</v>
      </c>
      <c r="AR55" s="48">
        <f t="shared" si="16"/>
        <v>1000</v>
      </c>
      <c r="AS55" s="48">
        <f t="shared" si="17"/>
        <v>741.22183829999994</v>
      </c>
      <c r="AT55" s="48">
        <f t="shared" si="18"/>
        <v>1000</v>
      </c>
      <c r="AU55" s="48">
        <f t="shared" si="19"/>
        <v>146.16752149999996</v>
      </c>
      <c r="AV55" s="48">
        <f t="shared" si="20"/>
        <v>876.17353000000014</v>
      </c>
      <c r="AW55" s="48">
        <f t="shared" si="21"/>
        <v>1000</v>
      </c>
      <c r="AX55" s="48">
        <f t="shared" si="22"/>
        <v>58.216864000000015</v>
      </c>
      <c r="AY55" s="48">
        <f t="shared" si="23"/>
        <v>1000</v>
      </c>
      <c r="AZ55" s="48">
        <f t="shared" si="24"/>
        <v>179.87087070000001</v>
      </c>
      <c r="BA55" s="48">
        <f t="shared" si="25"/>
        <v>1000</v>
      </c>
    </row>
    <row r="56" spans="1:53" x14ac:dyDescent="0.25">
      <c r="A56" s="45">
        <f t="shared" si="26"/>
        <v>390</v>
      </c>
      <c r="B56" s="48">
        <f t="shared" si="32"/>
        <v>0</v>
      </c>
      <c r="C56" s="48">
        <f t="shared" si="32"/>
        <v>0</v>
      </c>
      <c r="D56" s="48">
        <f t="shared" si="32"/>
        <v>0</v>
      </c>
      <c r="E56" s="48">
        <f t="shared" si="32"/>
        <v>0</v>
      </c>
      <c r="F56" s="48">
        <f t="shared" si="32"/>
        <v>27.723300000000002</v>
      </c>
      <c r="G56" s="48">
        <f t="shared" si="32"/>
        <v>19.745100000000001</v>
      </c>
      <c r="H56" s="48">
        <f t="shared" si="32"/>
        <v>0</v>
      </c>
      <c r="I56" s="48">
        <f t="shared" si="32"/>
        <v>0</v>
      </c>
      <c r="J56" s="48">
        <f t="shared" si="32"/>
        <v>348.12394529999995</v>
      </c>
      <c r="K56" s="48">
        <f t="shared" si="32"/>
        <v>0</v>
      </c>
      <c r="L56" s="48">
        <f t="shared" si="32"/>
        <v>0</v>
      </c>
      <c r="M56" s="48">
        <f t="shared" si="32"/>
        <v>0</v>
      </c>
      <c r="N56" s="48">
        <f t="shared" si="32"/>
        <v>0</v>
      </c>
      <c r="O56" s="48">
        <f t="shared" si="32"/>
        <v>18.774000000000001</v>
      </c>
      <c r="P56" s="48">
        <f t="shared" si="32"/>
        <v>99.090144000000024</v>
      </c>
      <c r="Q56" s="48">
        <f t="shared" si="32"/>
        <v>90.272082999999981</v>
      </c>
      <c r="R56" s="48">
        <f t="shared" si="32"/>
        <v>1000</v>
      </c>
      <c r="S56" s="48">
        <f t="shared" si="32"/>
        <v>1000</v>
      </c>
      <c r="T56" s="48">
        <f t="shared" si="32"/>
        <v>31.021851299999994</v>
      </c>
      <c r="U56" s="48">
        <f t="shared" si="32"/>
        <v>147.49245000000002</v>
      </c>
      <c r="V56" s="48">
        <f t="shared" si="32"/>
        <v>1000</v>
      </c>
      <c r="W56" s="48">
        <f t="shared" si="32"/>
        <v>78.705479999999994</v>
      </c>
      <c r="X56" s="48">
        <f t="shared" si="32"/>
        <v>23.037974999999999</v>
      </c>
      <c r="Y56" s="48">
        <f t="shared" si="32"/>
        <v>104.41529369999995</v>
      </c>
      <c r="Z56" s="48">
        <f t="shared" si="32"/>
        <v>26.333091000000003</v>
      </c>
      <c r="AC56" s="48">
        <f t="shared" si="1"/>
        <v>0</v>
      </c>
      <c r="AD56" s="48">
        <f t="shared" si="2"/>
        <v>0</v>
      </c>
      <c r="AE56" s="48">
        <f t="shared" si="3"/>
        <v>0</v>
      </c>
      <c r="AF56" s="48">
        <f t="shared" si="4"/>
        <v>0</v>
      </c>
      <c r="AG56" s="48">
        <f t="shared" si="5"/>
        <v>101.58079999999998</v>
      </c>
      <c r="AH56" s="48">
        <f t="shared" si="6"/>
        <v>1000</v>
      </c>
      <c r="AI56" s="48">
        <f t="shared" si="7"/>
        <v>0</v>
      </c>
      <c r="AJ56" s="48">
        <f t="shared" si="8"/>
        <v>0</v>
      </c>
      <c r="AK56" s="48">
        <f t="shared" si="9"/>
        <v>1000</v>
      </c>
      <c r="AL56" s="48">
        <f t="shared" si="10"/>
        <v>0</v>
      </c>
      <c r="AM56" s="48">
        <f t="shared" si="11"/>
        <v>0</v>
      </c>
      <c r="AN56" s="48">
        <f t="shared" si="12"/>
        <v>0</v>
      </c>
      <c r="AO56" s="48">
        <f t="shared" si="13"/>
        <v>0</v>
      </c>
      <c r="AP56" s="48">
        <f t="shared" si="14"/>
        <v>474.82900000000006</v>
      </c>
      <c r="AQ56" s="48">
        <f t="shared" si="15"/>
        <v>582.685472</v>
      </c>
      <c r="AR56" s="48">
        <f t="shared" si="16"/>
        <v>1000</v>
      </c>
      <c r="AS56" s="48">
        <f t="shared" si="17"/>
        <v>741.22183829999994</v>
      </c>
      <c r="AT56" s="48">
        <f t="shared" si="18"/>
        <v>1000</v>
      </c>
      <c r="AU56" s="48">
        <f t="shared" si="19"/>
        <v>105.37617149999996</v>
      </c>
      <c r="AV56" s="48">
        <f t="shared" si="20"/>
        <v>874.72053000000017</v>
      </c>
      <c r="AW56" s="48">
        <f t="shared" si="21"/>
        <v>1000</v>
      </c>
      <c r="AX56" s="48">
        <f t="shared" si="22"/>
        <v>58.216864000000015</v>
      </c>
      <c r="AY56" s="48">
        <f t="shared" si="23"/>
        <v>1000</v>
      </c>
      <c r="AZ56" s="48">
        <f t="shared" si="24"/>
        <v>179.87087070000001</v>
      </c>
      <c r="BA56" s="48">
        <f t="shared" si="25"/>
        <v>1000</v>
      </c>
    </row>
    <row r="57" spans="1:53" x14ac:dyDescent="0.25">
      <c r="A57" s="45">
        <f t="shared" si="26"/>
        <v>400</v>
      </c>
      <c r="B57" s="48">
        <f t="shared" si="32"/>
        <v>0</v>
      </c>
      <c r="C57" s="48">
        <f t="shared" si="32"/>
        <v>0</v>
      </c>
      <c r="D57" s="48">
        <f t="shared" si="32"/>
        <v>0</v>
      </c>
      <c r="E57" s="48">
        <f t="shared" si="32"/>
        <v>0</v>
      </c>
      <c r="F57" s="48">
        <f t="shared" si="32"/>
        <v>18.234300000000001</v>
      </c>
      <c r="G57" s="48">
        <f t="shared" si="32"/>
        <v>19.745100000000001</v>
      </c>
      <c r="H57" s="48">
        <f t="shared" si="32"/>
        <v>0</v>
      </c>
      <c r="I57" s="48">
        <f t="shared" si="32"/>
        <v>0</v>
      </c>
      <c r="J57" s="48">
        <f t="shared" si="32"/>
        <v>289.42687530000001</v>
      </c>
      <c r="K57" s="48">
        <f t="shared" si="32"/>
        <v>0</v>
      </c>
      <c r="L57" s="48">
        <f t="shared" si="32"/>
        <v>0</v>
      </c>
      <c r="M57" s="48">
        <f t="shared" si="32"/>
        <v>0</v>
      </c>
      <c r="N57" s="48">
        <f t="shared" si="32"/>
        <v>0</v>
      </c>
      <c r="O57" s="48">
        <f t="shared" si="32"/>
        <v>18.774000000000001</v>
      </c>
      <c r="P57" s="48">
        <f t="shared" si="32"/>
        <v>96.627744000000007</v>
      </c>
      <c r="Q57" s="48">
        <f t="shared" si="32"/>
        <v>84.603882999999968</v>
      </c>
      <c r="R57" s="48">
        <f t="shared" si="32"/>
        <v>1000</v>
      </c>
      <c r="S57" s="48">
        <f t="shared" si="32"/>
        <v>1000</v>
      </c>
      <c r="T57" s="48">
        <f t="shared" si="32"/>
        <v>25.060181299999996</v>
      </c>
      <c r="U57" s="48">
        <f t="shared" si="32"/>
        <v>147.24745000000001</v>
      </c>
      <c r="V57" s="48">
        <f t="shared" si="32"/>
        <v>1000</v>
      </c>
      <c r="W57" s="48">
        <f t="shared" si="32"/>
        <v>78.576480000000004</v>
      </c>
      <c r="X57" s="48">
        <f t="shared" si="32"/>
        <v>23.037974999999999</v>
      </c>
      <c r="Y57" s="48">
        <f t="shared" si="32"/>
        <v>104.41529369999995</v>
      </c>
      <c r="Z57" s="48">
        <f t="shared" si="32"/>
        <v>26.333091000000003</v>
      </c>
      <c r="AC57" s="48">
        <f t="shared" si="1"/>
        <v>0</v>
      </c>
      <c r="AD57" s="48">
        <f t="shared" si="2"/>
        <v>0</v>
      </c>
      <c r="AE57" s="48">
        <f t="shared" si="3"/>
        <v>0</v>
      </c>
      <c r="AF57" s="48">
        <f t="shared" si="4"/>
        <v>0</v>
      </c>
      <c r="AG57" s="48">
        <f t="shared" si="5"/>
        <v>59.992799999999995</v>
      </c>
      <c r="AH57" s="48">
        <f t="shared" si="6"/>
        <v>1000</v>
      </c>
      <c r="AI57" s="48">
        <f t="shared" si="7"/>
        <v>0</v>
      </c>
      <c r="AJ57" s="48">
        <f t="shared" si="8"/>
        <v>0</v>
      </c>
      <c r="AK57" s="48">
        <f t="shared" si="9"/>
        <v>1000</v>
      </c>
      <c r="AL57" s="48">
        <f t="shared" si="10"/>
        <v>0</v>
      </c>
      <c r="AM57" s="48">
        <f t="shared" si="11"/>
        <v>0</v>
      </c>
      <c r="AN57" s="48">
        <f t="shared" si="12"/>
        <v>0</v>
      </c>
      <c r="AO57" s="48">
        <f t="shared" si="13"/>
        <v>0</v>
      </c>
      <c r="AP57" s="48">
        <f t="shared" si="14"/>
        <v>474.82900000000006</v>
      </c>
      <c r="AQ57" s="48">
        <f t="shared" si="15"/>
        <v>567.16027200000008</v>
      </c>
      <c r="AR57" s="48">
        <f t="shared" si="16"/>
        <v>1000</v>
      </c>
      <c r="AS57" s="48">
        <f t="shared" si="17"/>
        <v>741.22183829999994</v>
      </c>
      <c r="AT57" s="48">
        <f t="shared" si="18"/>
        <v>1000</v>
      </c>
      <c r="AU57" s="48">
        <f t="shared" si="19"/>
        <v>76.194821499999961</v>
      </c>
      <c r="AV57" s="48">
        <f t="shared" si="20"/>
        <v>873.26753000000008</v>
      </c>
      <c r="AW57" s="48">
        <f t="shared" si="21"/>
        <v>1000</v>
      </c>
      <c r="AX57" s="48">
        <f t="shared" si="22"/>
        <v>58.216864000000015</v>
      </c>
      <c r="AY57" s="48">
        <f t="shared" si="23"/>
        <v>1000</v>
      </c>
      <c r="AZ57" s="48">
        <f t="shared" si="24"/>
        <v>179.87087070000001</v>
      </c>
      <c r="BA57" s="48">
        <f t="shared" si="25"/>
        <v>1000</v>
      </c>
    </row>
    <row r="58" spans="1:53" x14ac:dyDescent="0.25">
      <c r="A58" s="45">
        <f t="shared" si="26"/>
        <v>410</v>
      </c>
      <c r="B58" s="48">
        <f t="shared" si="32"/>
        <v>0</v>
      </c>
      <c r="C58" s="48">
        <f t="shared" si="32"/>
        <v>0</v>
      </c>
      <c r="D58" s="48">
        <f t="shared" si="32"/>
        <v>0</v>
      </c>
      <c r="E58" s="48">
        <f t="shared" si="32"/>
        <v>0</v>
      </c>
      <c r="F58" s="48">
        <f t="shared" si="32"/>
        <v>9.7052999999999994</v>
      </c>
      <c r="G58" s="48">
        <f t="shared" si="32"/>
        <v>19.745100000000001</v>
      </c>
      <c r="H58" s="48">
        <f t="shared" si="32"/>
        <v>0</v>
      </c>
      <c r="I58" s="48">
        <f t="shared" si="32"/>
        <v>0</v>
      </c>
      <c r="J58" s="48">
        <f t="shared" si="32"/>
        <v>238.15180529999998</v>
      </c>
      <c r="K58" s="48">
        <f t="shared" si="32"/>
        <v>0</v>
      </c>
      <c r="L58" s="48">
        <f t="shared" si="32"/>
        <v>0</v>
      </c>
      <c r="M58" s="48">
        <f t="shared" si="32"/>
        <v>0</v>
      </c>
      <c r="N58" s="48">
        <f t="shared" si="32"/>
        <v>0</v>
      </c>
      <c r="O58" s="48">
        <f t="shared" si="32"/>
        <v>18.774000000000001</v>
      </c>
      <c r="P58" s="48">
        <f t="shared" si="32"/>
        <v>94.185344000000015</v>
      </c>
      <c r="Q58" s="48">
        <f t="shared" si="32"/>
        <v>79.07568299999997</v>
      </c>
      <c r="R58" s="48">
        <f t="shared" si="32"/>
        <v>1000</v>
      </c>
      <c r="S58" s="48">
        <f t="shared" si="32"/>
        <v>1000</v>
      </c>
      <c r="T58" s="48">
        <f t="shared" si="32"/>
        <v>20.200511299999999</v>
      </c>
      <c r="U58" s="48">
        <f t="shared" si="32"/>
        <v>147.00245000000001</v>
      </c>
      <c r="V58" s="48">
        <f t="shared" si="32"/>
        <v>1000</v>
      </c>
      <c r="W58" s="48">
        <f t="shared" si="32"/>
        <v>78.447479999999999</v>
      </c>
      <c r="X58" s="48">
        <f t="shared" si="32"/>
        <v>23.037974999999999</v>
      </c>
      <c r="Y58" s="48">
        <f t="shared" si="32"/>
        <v>104.41529369999995</v>
      </c>
      <c r="Z58" s="48">
        <f t="shared" si="32"/>
        <v>26.333091000000003</v>
      </c>
      <c r="AC58" s="48">
        <f t="shared" si="1"/>
        <v>0</v>
      </c>
      <c r="AD58" s="48">
        <f t="shared" si="2"/>
        <v>0</v>
      </c>
      <c r="AE58" s="48">
        <f t="shared" si="3"/>
        <v>0</v>
      </c>
      <c r="AF58" s="48">
        <f t="shared" si="4"/>
        <v>0</v>
      </c>
      <c r="AG58" s="48">
        <f t="shared" si="5"/>
        <v>25.264799999999997</v>
      </c>
      <c r="AH58" s="48">
        <f t="shared" si="6"/>
        <v>1000</v>
      </c>
      <c r="AI58" s="48">
        <f t="shared" si="7"/>
        <v>0</v>
      </c>
      <c r="AJ58" s="48">
        <f t="shared" si="8"/>
        <v>0</v>
      </c>
      <c r="AK58" s="48">
        <f t="shared" si="9"/>
        <v>1000</v>
      </c>
      <c r="AL58" s="48">
        <f t="shared" si="10"/>
        <v>0</v>
      </c>
      <c r="AM58" s="48">
        <f t="shared" si="11"/>
        <v>0</v>
      </c>
      <c r="AN58" s="48">
        <f t="shared" si="12"/>
        <v>0</v>
      </c>
      <c r="AO58" s="48">
        <f t="shared" si="13"/>
        <v>0</v>
      </c>
      <c r="AP58" s="48">
        <f t="shared" si="14"/>
        <v>474.82900000000006</v>
      </c>
      <c r="AQ58" s="48">
        <f t="shared" si="15"/>
        <v>551.795072</v>
      </c>
      <c r="AR58" s="48">
        <f t="shared" si="16"/>
        <v>1000</v>
      </c>
      <c r="AS58" s="48">
        <f t="shared" si="17"/>
        <v>741.22183829999994</v>
      </c>
      <c r="AT58" s="48">
        <f t="shared" si="18"/>
        <v>1000</v>
      </c>
      <c r="AU58" s="48">
        <f t="shared" si="19"/>
        <v>55.62347149999998</v>
      </c>
      <c r="AV58" s="48">
        <f t="shared" si="20"/>
        <v>871.8145300000001</v>
      </c>
      <c r="AW58" s="48">
        <f t="shared" si="21"/>
        <v>1000</v>
      </c>
      <c r="AX58" s="48">
        <f t="shared" si="22"/>
        <v>58.216864000000015</v>
      </c>
      <c r="AY58" s="48">
        <f t="shared" si="23"/>
        <v>1000</v>
      </c>
      <c r="AZ58" s="48">
        <f t="shared" si="24"/>
        <v>179.87087070000001</v>
      </c>
      <c r="BA58" s="48">
        <f t="shared" si="25"/>
        <v>1000</v>
      </c>
    </row>
    <row r="59" spans="1:53" x14ac:dyDescent="0.25">
      <c r="A59" s="45">
        <f t="shared" si="26"/>
        <v>420</v>
      </c>
      <c r="B59" s="48">
        <f t="shared" si="32"/>
        <v>0</v>
      </c>
      <c r="C59" s="48">
        <f t="shared" si="32"/>
        <v>0</v>
      </c>
      <c r="D59" s="48">
        <f t="shared" si="32"/>
        <v>0</v>
      </c>
      <c r="E59" s="48">
        <f t="shared" si="32"/>
        <v>0</v>
      </c>
      <c r="F59" s="48">
        <f t="shared" si="32"/>
        <v>0.93629999999999991</v>
      </c>
      <c r="G59" s="48">
        <f t="shared" si="32"/>
        <v>19.745100000000001</v>
      </c>
      <c r="H59" s="48">
        <f t="shared" si="32"/>
        <v>0</v>
      </c>
      <c r="I59" s="48">
        <f t="shared" si="32"/>
        <v>0</v>
      </c>
      <c r="J59" s="48">
        <f t="shared" si="32"/>
        <v>193.69873529999995</v>
      </c>
      <c r="K59" s="48">
        <f t="shared" si="32"/>
        <v>0</v>
      </c>
      <c r="L59" s="48">
        <f t="shared" si="32"/>
        <v>0</v>
      </c>
      <c r="M59" s="48">
        <f t="shared" si="32"/>
        <v>0</v>
      </c>
      <c r="N59" s="48">
        <f t="shared" si="32"/>
        <v>0</v>
      </c>
      <c r="O59" s="48">
        <f t="shared" si="32"/>
        <v>18.774000000000001</v>
      </c>
      <c r="P59" s="48">
        <f t="shared" si="32"/>
        <v>91.762944000000005</v>
      </c>
      <c r="Q59" s="48">
        <f t="shared" si="32"/>
        <v>73.687482999999986</v>
      </c>
      <c r="R59" s="48">
        <f t="shared" si="32"/>
        <v>1000</v>
      </c>
      <c r="S59" s="48">
        <f t="shared" si="32"/>
        <v>1000</v>
      </c>
      <c r="T59" s="48">
        <f t="shared" si="32"/>
        <v>15.842841299999993</v>
      </c>
      <c r="U59" s="48">
        <f t="shared" si="32"/>
        <v>146.75745000000001</v>
      </c>
      <c r="V59" s="48">
        <f t="shared" si="32"/>
        <v>1000</v>
      </c>
      <c r="W59" s="48">
        <f t="shared" si="32"/>
        <v>78.318479999999994</v>
      </c>
      <c r="X59" s="48">
        <f t="shared" si="32"/>
        <v>23.037974999999999</v>
      </c>
      <c r="Y59" s="48">
        <f t="shared" si="32"/>
        <v>104.41529369999995</v>
      </c>
      <c r="Z59" s="48">
        <f t="shared" si="32"/>
        <v>26.333091000000003</v>
      </c>
      <c r="AC59" s="48">
        <f t="shared" si="1"/>
        <v>0</v>
      </c>
      <c r="AD59" s="48">
        <f t="shared" si="2"/>
        <v>0</v>
      </c>
      <c r="AE59" s="48">
        <f t="shared" si="3"/>
        <v>0</v>
      </c>
      <c r="AF59" s="48">
        <f t="shared" si="4"/>
        <v>0</v>
      </c>
      <c r="AG59" s="48">
        <f t="shared" si="5"/>
        <v>1.5968</v>
      </c>
      <c r="AH59" s="48">
        <f t="shared" si="6"/>
        <v>1000</v>
      </c>
      <c r="AI59" s="48">
        <f t="shared" si="7"/>
        <v>0</v>
      </c>
      <c r="AJ59" s="48">
        <f t="shared" si="8"/>
        <v>0</v>
      </c>
      <c r="AK59" s="48">
        <f t="shared" si="9"/>
        <v>1000</v>
      </c>
      <c r="AL59" s="48">
        <f t="shared" si="10"/>
        <v>0</v>
      </c>
      <c r="AM59" s="48">
        <f t="shared" si="11"/>
        <v>0</v>
      </c>
      <c r="AN59" s="48">
        <f t="shared" si="12"/>
        <v>0</v>
      </c>
      <c r="AO59" s="48">
        <f t="shared" si="13"/>
        <v>0</v>
      </c>
      <c r="AP59" s="48">
        <f t="shared" si="14"/>
        <v>474.82900000000006</v>
      </c>
      <c r="AQ59" s="48">
        <f t="shared" si="15"/>
        <v>536.58987200000001</v>
      </c>
      <c r="AR59" s="48">
        <f t="shared" si="16"/>
        <v>903.67003269999964</v>
      </c>
      <c r="AS59" s="48">
        <f t="shared" si="17"/>
        <v>741.22183829999994</v>
      </c>
      <c r="AT59" s="48">
        <f t="shared" si="18"/>
        <v>1000</v>
      </c>
      <c r="AU59" s="48">
        <f t="shared" si="19"/>
        <v>40.662121499999984</v>
      </c>
      <c r="AV59" s="48">
        <f t="shared" si="20"/>
        <v>870.36153000000013</v>
      </c>
      <c r="AW59" s="48">
        <f t="shared" si="21"/>
        <v>1000</v>
      </c>
      <c r="AX59" s="48">
        <f t="shared" si="22"/>
        <v>58.216864000000015</v>
      </c>
      <c r="AY59" s="48">
        <f t="shared" si="23"/>
        <v>1000</v>
      </c>
      <c r="AZ59" s="48">
        <f t="shared" si="24"/>
        <v>179.87087070000001</v>
      </c>
      <c r="BA59" s="48">
        <f t="shared" si="25"/>
        <v>1000</v>
      </c>
    </row>
    <row r="60" spans="1:53" x14ac:dyDescent="0.25">
      <c r="A60" s="45">
        <f t="shared" si="26"/>
        <v>430</v>
      </c>
      <c r="B60" s="48">
        <f t="shared" si="32"/>
        <v>0</v>
      </c>
      <c r="C60" s="48">
        <f t="shared" si="32"/>
        <v>0</v>
      </c>
      <c r="D60" s="48">
        <f t="shared" si="32"/>
        <v>0</v>
      </c>
      <c r="E60" s="48">
        <f t="shared" si="32"/>
        <v>0</v>
      </c>
      <c r="F60" s="48">
        <f t="shared" si="32"/>
        <v>0</v>
      </c>
      <c r="G60" s="48">
        <f t="shared" ref="G60:Z60" si="33">MIN(1000,MAX(G61,IF($A60&gt;=G$16,0,G$13*(G$16-$A60)+G$14*(G$16-$A60)^2+G$15*(G$16-$A60)^3)))</f>
        <v>19.745100000000001</v>
      </c>
      <c r="H60" s="48">
        <f t="shared" si="33"/>
        <v>0</v>
      </c>
      <c r="I60" s="48">
        <f t="shared" si="33"/>
        <v>0</v>
      </c>
      <c r="J60" s="48">
        <f t="shared" si="33"/>
        <v>155.46766529999996</v>
      </c>
      <c r="K60" s="48">
        <f t="shared" si="33"/>
        <v>0</v>
      </c>
      <c r="L60" s="48">
        <f t="shared" si="33"/>
        <v>0</v>
      </c>
      <c r="M60" s="48">
        <f t="shared" si="33"/>
        <v>0</v>
      </c>
      <c r="N60" s="48">
        <f t="shared" si="33"/>
        <v>0</v>
      </c>
      <c r="O60" s="48">
        <f t="shared" si="33"/>
        <v>18.774000000000001</v>
      </c>
      <c r="P60" s="48">
        <f t="shared" si="33"/>
        <v>89.360544000000019</v>
      </c>
      <c r="Q60" s="48">
        <f t="shared" si="33"/>
        <v>68.439282999999975</v>
      </c>
      <c r="R60" s="48">
        <f t="shared" si="33"/>
        <v>1000</v>
      </c>
      <c r="S60" s="48">
        <f t="shared" si="33"/>
        <v>1000</v>
      </c>
      <c r="T60" s="48">
        <f t="shared" si="33"/>
        <v>11.387171299999997</v>
      </c>
      <c r="U60" s="48">
        <f t="shared" si="33"/>
        <v>146.51245</v>
      </c>
      <c r="V60" s="48">
        <f t="shared" si="33"/>
        <v>1000</v>
      </c>
      <c r="W60" s="48">
        <f t="shared" si="33"/>
        <v>78.189480000000003</v>
      </c>
      <c r="X60" s="48">
        <f t="shared" si="33"/>
        <v>23.037974999999999</v>
      </c>
      <c r="Y60" s="48">
        <f t="shared" si="33"/>
        <v>104.41529369999995</v>
      </c>
      <c r="Z60" s="48">
        <f t="shared" si="33"/>
        <v>26.333091000000003</v>
      </c>
      <c r="AC60" s="48">
        <f t="shared" si="1"/>
        <v>0</v>
      </c>
      <c r="AD60" s="48">
        <f t="shared" si="2"/>
        <v>0</v>
      </c>
      <c r="AE60" s="48">
        <f t="shared" si="3"/>
        <v>0</v>
      </c>
      <c r="AF60" s="48">
        <f t="shared" si="4"/>
        <v>0</v>
      </c>
      <c r="AG60" s="48">
        <f t="shared" si="5"/>
        <v>0</v>
      </c>
      <c r="AH60" s="48">
        <f t="shared" si="6"/>
        <v>1000</v>
      </c>
      <c r="AI60" s="48">
        <f t="shared" si="7"/>
        <v>0</v>
      </c>
      <c r="AJ60" s="48">
        <f t="shared" si="8"/>
        <v>0</v>
      </c>
      <c r="AK60" s="48">
        <f t="shared" si="9"/>
        <v>948.26126249999993</v>
      </c>
      <c r="AL60" s="48">
        <f t="shared" si="10"/>
        <v>0</v>
      </c>
      <c r="AM60" s="48">
        <f t="shared" si="11"/>
        <v>0</v>
      </c>
      <c r="AN60" s="48">
        <f t="shared" si="12"/>
        <v>0</v>
      </c>
      <c r="AO60" s="48">
        <f t="shared" si="13"/>
        <v>0</v>
      </c>
      <c r="AP60" s="48">
        <f t="shared" si="14"/>
        <v>474.82900000000006</v>
      </c>
      <c r="AQ60" s="48">
        <f t="shared" si="15"/>
        <v>521.54467200000011</v>
      </c>
      <c r="AR60" s="48">
        <f t="shared" si="16"/>
        <v>785.42076269999961</v>
      </c>
      <c r="AS60" s="48">
        <f t="shared" si="17"/>
        <v>741.22183829999994</v>
      </c>
      <c r="AT60" s="48">
        <f t="shared" si="18"/>
        <v>1000</v>
      </c>
      <c r="AU60" s="48">
        <f t="shared" si="19"/>
        <v>28.310771499999984</v>
      </c>
      <c r="AV60" s="48">
        <f t="shared" si="20"/>
        <v>868.90853000000016</v>
      </c>
      <c r="AW60" s="48">
        <f t="shared" si="21"/>
        <v>1000</v>
      </c>
      <c r="AX60" s="48">
        <f t="shared" si="22"/>
        <v>58.216864000000015</v>
      </c>
      <c r="AY60" s="48">
        <f t="shared" si="23"/>
        <v>1000</v>
      </c>
      <c r="AZ60" s="48">
        <f t="shared" si="24"/>
        <v>179.87087070000001</v>
      </c>
      <c r="BA60" s="48">
        <f t="shared" si="25"/>
        <v>1000</v>
      </c>
    </row>
    <row r="61" spans="1:53" x14ac:dyDescent="0.25">
      <c r="A61" s="45">
        <f t="shared" si="26"/>
        <v>440</v>
      </c>
      <c r="B61" s="48">
        <f t="shared" ref="B61:Z71" si="34">MIN(1000,MAX(B62,IF($A61&gt;=B$16,0,B$13*(B$16-$A61)+B$14*(B$16-$A61)^2+B$15*(B$16-$A61)^3)))</f>
        <v>0</v>
      </c>
      <c r="C61" s="48">
        <f t="shared" si="34"/>
        <v>0</v>
      </c>
      <c r="D61" s="48">
        <f t="shared" si="34"/>
        <v>0</v>
      </c>
      <c r="E61" s="48">
        <f t="shared" si="34"/>
        <v>0</v>
      </c>
      <c r="F61" s="48">
        <f t="shared" si="34"/>
        <v>0</v>
      </c>
      <c r="G61" s="48">
        <f t="shared" si="34"/>
        <v>19.745100000000001</v>
      </c>
      <c r="H61" s="48">
        <f t="shared" si="34"/>
        <v>0</v>
      </c>
      <c r="I61" s="48">
        <f t="shared" si="34"/>
        <v>0</v>
      </c>
      <c r="J61" s="48">
        <f t="shared" si="34"/>
        <v>122.85859529999999</v>
      </c>
      <c r="K61" s="48">
        <f t="shared" si="34"/>
        <v>0</v>
      </c>
      <c r="L61" s="48">
        <f t="shared" si="34"/>
        <v>0</v>
      </c>
      <c r="M61" s="48">
        <f t="shared" si="34"/>
        <v>0</v>
      </c>
      <c r="N61" s="48">
        <f t="shared" si="34"/>
        <v>0</v>
      </c>
      <c r="O61" s="48">
        <f t="shared" si="34"/>
        <v>18.774000000000001</v>
      </c>
      <c r="P61" s="48">
        <f t="shared" si="34"/>
        <v>86.978144000000015</v>
      </c>
      <c r="Q61" s="48">
        <f t="shared" si="34"/>
        <v>63.331082999999978</v>
      </c>
      <c r="R61" s="48">
        <f t="shared" si="34"/>
        <v>1000</v>
      </c>
      <c r="S61" s="48">
        <f t="shared" si="34"/>
        <v>1000</v>
      </c>
      <c r="T61" s="48">
        <f t="shared" si="34"/>
        <v>6.2335012999999933</v>
      </c>
      <c r="U61" s="48">
        <f t="shared" si="34"/>
        <v>146.26745000000003</v>
      </c>
      <c r="V61" s="48">
        <f t="shared" si="34"/>
        <v>908.85327280000092</v>
      </c>
      <c r="W61" s="48">
        <f t="shared" si="34"/>
        <v>78.060479999999998</v>
      </c>
      <c r="X61" s="48">
        <f t="shared" si="34"/>
        <v>23.037974999999999</v>
      </c>
      <c r="Y61" s="48">
        <f t="shared" si="34"/>
        <v>104.41529369999995</v>
      </c>
      <c r="Z61" s="48">
        <f t="shared" si="34"/>
        <v>26.333091000000003</v>
      </c>
      <c r="AC61" s="48">
        <f t="shared" si="1"/>
        <v>0</v>
      </c>
      <c r="AD61" s="48">
        <f t="shared" si="2"/>
        <v>0</v>
      </c>
      <c r="AE61" s="48">
        <f t="shared" si="3"/>
        <v>0</v>
      </c>
      <c r="AF61" s="48">
        <f t="shared" si="4"/>
        <v>0</v>
      </c>
      <c r="AG61" s="48">
        <f t="shared" si="5"/>
        <v>0</v>
      </c>
      <c r="AH61" s="48">
        <f t="shared" si="6"/>
        <v>1000</v>
      </c>
      <c r="AI61" s="48">
        <f t="shared" si="7"/>
        <v>0</v>
      </c>
      <c r="AJ61" s="48">
        <f t="shared" si="8"/>
        <v>0</v>
      </c>
      <c r="AK61" s="48">
        <f t="shared" si="9"/>
        <v>778.85021249999977</v>
      </c>
      <c r="AL61" s="48">
        <f t="shared" si="10"/>
        <v>0</v>
      </c>
      <c r="AM61" s="48">
        <f t="shared" si="11"/>
        <v>0</v>
      </c>
      <c r="AN61" s="48">
        <f t="shared" si="12"/>
        <v>0</v>
      </c>
      <c r="AO61" s="48">
        <f t="shared" si="13"/>
        <v>0</v>
      </c>
      <c r="AP61" s="48">
        <f t="shared" si="14"/>
        <v>474.82900000000006</v>
      </c>
      <c r="AQ61" s="48">
        <f t="shared" si="15"/>
        <v>506.65947200000005</v>
      </c>
      <c r="AR61" s="48">
        <f t="shared" si="16"/>
        <v>678.38949269999966</v>
      </c>
      <c r="AS61" s="48">
        <f t="shared" si="17"/>
        <v>741.22183829999994</v>
      </c>
      <c r="AT61" s="48">
        <f t="shared" si="18"/>
        <v>1000</v>
      </c>
      <c r="AU61" s="48">
        <f t="shared" si="19"/>
        <v>15.569421499999983</v>
      </c>
      <c r="AV61" s="48">
        <f t="shared" si="20"/>
        <v>867.45553000000018</v>
      </c>
      <c r="AW61" s="48">
        <f t="shared" si="21"/>
        <v>1000</v>
      </c>
      <c r="AX61" s="48">
        <f t="shared" si="22"/>
        <v>58.216864000000015</v>
      </c>
      <c r="AY61" s="48">
        <f t="shared" si="23"/>
        <v>1000</v>
      </c>
      <c r="AZ61" s="48">
        <f t="shared" si="24"/>
        <v>179.87087070000001</v>
      </c>
      <c r="BA61" s="48">
        <f t="shared" si="25"/>
        <v>1000</v>
      </c>
    </row>
    <row r="62" spans="1:53" x14ac:dyDescent="0.25">
      <c r="A62" s="45">
        <f t="shared" si="26"/>
        <v>450</v>
      </c>
      <c r="B62" s="48">
        <f t="shared" si="34"/>
        <v>0</v>
      </c>
      <c r="C62" s="48">
        <f t="shared" si="34"/>
        <v>0</v>
      </c>
      <c r="D62" s="48">
        <f t="shared" si="34"/>
        <v>0</v>
      </c>
      <c r="E62" s="48">
        <f t="shared" si="34"/>
        <v>0</v>
      </c>
      <c r="F62" s="48">
        <f t="shared" si="34"/>
        <v>0</v>
      </c>
      <c r="G62" s="48">
        <f t="shared" si="34"/>
        <v>19.745100000000001</v>
      </c>
      <c r="H62" s="48">
        <f t="shared" si="34"/>
        <v>0</v>
      </c>
      <c r="I62" s="48">
        <f t="shared" si="34"/>
        <v>0</v>
      </c>
      <c r="J62" s="48">
        <f t="shared" si="34"/>
        <v>95.271525299999965</v>
      </c>
      <c r="K62" s="48">
        <f t="shared" si="34"/>
        <v>0</v>
      </c>
      <c r="L62" s="48">
        <f t="shared" si="34"/>
        <v>0</v>
      </c>
      <c r="M62" s="48">
        <f t="shared" si="34"/>
        <v>0</v>
      </c>
      <c r="N62" s="48">
        <f t="shared" si="34"/>
        <v>0</v>
      </c>
      <c r="O62" s="48">
        <f t="shared" si="34"/>
        <v>18.774000000000001</v>
      </c>
      <c r="P62" s="48">
        <f t="shared" si="34"/>
        <v>84.615744000000007</v>
      </c>
      <c r="Q62" s="48">
        <f t="shared" si="34"/>
        <v>58.362882999999982</v>
      </c>
      <c r="R62" s="48">
        <f t="shared" si="34"/>
        <v>1000</v>
      </c>
      <c r="S62" s="48">
        <f t="shared" si="34"/>
        <v>1000</v>
      </c>
      <c r="T62" s="48">
        <f t="shared" si="34"/>
        <v>0</v>
      </c>
      <c r="U62" s="48">
        <f t="shared" si="34"/>
        <v>146.02245000000002</v>
      </c>
      <c r="V62" s="48">
        <f t="shared" si="34"/>
        <v>825.70295279999937</v>
      </c>
      <c r="W62" s="48">
        <f t="shared" si="34"/>
        <v>77.931479999999993</v>
      </c>
      <c r="X62" s="48">
        <f t="shared" si="34"/>
        <v>23.037974999999999</v>
      </c>
      <c r="Y62" s="48">
        <f t="shared" si="34"/>
        <v>104.41529369999995</v>
      </c>
      <c r="Z62" s="48">
        <f t="shared" si="34"/>
        <v>26.333091000000003</v>
      </c>
      <c r="AC62" s="48">
        <f t="shared" si="1"/>
        <v>0</v>
      </c>
      <c r="AD62" s="48">
        <f t="shared" si="2"/>
        <v>0</v>
      </c>
      <c r="AE62" s="48">
        <f t="shared" si="3"/>
        <v>0</v>
      </c>
      <c r="AF62" s="48">
        <f t="shared" si="4"/>
        <v>0</v>
      </c>
      <c r="AG62" s="48">
        <f t="shared" si="5"/>
        <v>0</v>
      </c>
      <c r="AH62" s="48">
        <f t="shared" si="6"/>
        <v>1000</v>
      </c>
      <c r="AI62" s="48">
        <f t="shared" si="7"/>
        <v>0</v>
      </c>
      <c r="AJ62" s="48">
        <f t="shared" si="8"/>
        <v>0</v>
      </c>
      <c r="AK62" s="48">
        <f t="shared" si="9"/>
        <v>618.14916249999987</v>
      </c>
      <c r="AL62" s="48">
        <f t="shared" si="10"/>
        <v>0</v>
      </c>
      <c r="AM62" s="48">
        <f t="shared" si="11"/>
        <v>0</v>
      </c>
      <c r="AN62" s="48">
        <f t="shared" si="12"/>
        <v>0</v>
      </c>
      <c r="AO62" s="48">
        <f t="shared" si="13"/>
        <v>0</v>
      </c>
      <c r="AP62" s="48">
        <f t="shared" si="14"/>
        <v>474.82900000000006</v>
      </c>
      <c r="AQ62" s="48">
        <f t="shared" si="15"/>
        <v>491.93427200000008</v>
      </c>
      <c r="AR62" s="48">
        <f t="shared" si="16"/>
        <v>581.97622269999954</v>
      </c>
      <c r="AS62" s="48">
        <f t="shared" si="17"/>
        <v>741.22183829999994</v>
      </c>
      <c r="AT62" s="48">
        <f t="shared" si="18"/>
        <v>1000</v>
      </c>
      <c r="AU62" s="48">
        <f t="shared" si="19"/>
        <v>0</v>
      </c>
      <c r="AV62" s="48">
        <f t="shared" si="20"/>
        <v>866.00253000000009</v>
      </c>
      <c r="AW62" s="48">
        <f t="shared" si="21"/>
        <v>1000</v>
      </c>
      <c r="AX62" s="48">
        <f t="shared" si="22"/>
        <v>58.216864000000015</v>
      </c>
      <c r="AY62" s="48">
        <f t="shared" si="23"/>
        <v>1000</v>
      </c>
      <c r="AZ62" s="48">
        <f t="shared" si="24"/>
        <v>179.87087070000001</v>
      </c>
      <c r="BA62" s="48">
        <f t="shared" si="25"/>
        <v>1000</v>
      </c>
    </row>
    <row r="63" spans="1:53" x14ac:dyDescent="0.25">
      <c r="A63" s="45">
        <f t="shared" si="26"/>
        <v>460</v>
      </c>
      <c r="B63" s="48">
        <f t="shared" si="34"/>
        <v>0</v>
      </c>
      <c r="C63" s="48">
        <f t="shared" si="34"/>
        <v>0</v>
      </c>
      <c r="D63" s="48">
        <f t="shared" si="34"/>
        <v>0</v>
      </c>
      <c r="E63" s="48">
        <f t="shared" si="34"/>
        <v>0</v>
      </c>
      <c r="F63" s="48">
        <f t="shared" si="34"/>
        <v>0</v>
      </c>
      <c r="G63" s="48">
        <f t="shared" si="34"/>
        <v>19.745100000000001</v>
      </c>
      <c r="H63" s="48">
        <f t="shared" si="34"/>
        <v>0</v>
      </c>
      <c r="I63" s="48">
        <f t="shared" si="34"/>
        <v>0</v>
      </c>
      <c r="J63" s="48">
        <f t="shared" si="34"/>
        <v>72.106455299999979</v>
      </c>
      <c r="K63" s="48">
        <f t="shared" si="34"/>
        <v>0</v>
      </c>
      <c r="L63" s="48">
        <f t="shared" si="34"/>
        <v>0</v>
      </c>
      <c r="M63" s="48">
        <f t="shared" si="34"/>
        <v>0</v>
      </c>
      <c r="N63" s="48">
        <f t="shared" si="34"/>
        <v>0</v>
      </c>
      <c r="O63" s="48">
        <f t="shared" si="34"/>
        <v>18.774000000000001</v>
      </c>
      <c r="P63" s="48">
        <f t="shared" si="34"/>
        <v>82.273344000000009</v>
      </c>
      <c r="Q63" s="48">
        <f t="shared" si="34"/>
        <v>53.534682999999987</v>
      </c>
      <c r="R63" s="48">
        <f t="shared" si="34"/>
        <v>1000</v>
      </c>
      <c r="S63" s="48">
        <f t="shared" si="34"/>
        <v>1000</v>
      </c>
      <c r="T63" s="48">
        <f t="shared" si="34"/>
        <v>0</v>
      </c>
      <c r="U63" s="48">
        <f t="shared" si="34"/>
        <v>145.77745000000002</v>
      </c>
      <c r="V63" s="48">
        <f t="shared" si="34"/>
        <v>753.2246327999992</v>
      </c>
      <c r="W63" s="48">
        <f t="shared" si="34"/>
        <v>77.802480000000003</v>
      </c>
      <c r="X63" s="48">
        <f t="shared" si="34"/>
        <v>23.037974999999999</v>
      </c>
      <c r="Y63" s="48">
        <f t="shared" si="34"/>
        <v>104.41529369999995</v>
      </c>
      <c r="Z63" s="48">
        <f t="shared" si="34"/>
        <v>26.333091000000003</v>
      </c>
      <c r="AC63" s="48">
        <f t="shared" si="1"/>
        <v>0</v>
      </c>
      <c r="AD63" s="48">
        <f t="shared" si="2"/>
        <v>0</v>
      </c>
      <c r="AE63" s="48">
        <f t="shared" si="3"/>
        <v>0</v>
      </c>
      <c r="AF63" s="48">
        <f t="shared" si="4"/>
        <v>0</v>
      </c>
      <c r="AG63" s="48">
        <f t="shared" si="5"/>
        <v>0</v>
      </c>
      <c r="AH63" s="48">
        <f t="shared" si="6"/>
        <v>1000</v>
      </c>
      <c r="AI63" s="48">
        <f t="shared" si="7"/>
        <v>0</v>
      </c>
      <c r="AJ63" s="48">
        <f t="shared" si="8"/>
        <v>0</v>
      </c>
      <c r="AK63" s="48">
        <f t="shared" si="9"/>
        <v>469.1581124999999</v>
      </c>
      <c r="AL63" s="48">
        <f t="shared" si="10"/>
        <v>0</v>
      </c>
      <c r="AM63" s="48">
        <f t="shared" si="11"/>
        <v>0</v>
      </c>
      <c r="AN63" s="48">
        <f t="shared" si="12"/>
        <v>0</v>
      </c>
      <c r="AO63" s="48">
        <f t="shared" si="13"/>
        <v>0</v>
      </c>
      <c r="AP63" s="48">
        <f t="shared" si="14"/>
        <v>472.51800000000003</v>
      </c>
      <c r="AQ63" s="48">
        <f t="shared" si="15"/>
        <v>477.36907200000007</v>
      </c>
      <c r="AR63" s="48">
        <f t="shared" si="16"/>
        <v>495.58095269999961</v>
      </c>
      <c r="AS63" s="48">
        <f t="shared" si="17"/>
        <v>741.22183829999994</v>
      </c>
      <c r="AT63" s="48">
        <f t="shared" si="18"/>
        <v>1000</v>
      </c>
      <c r="AU63" s="48">
        <f t="shared" si="19"/>
        <v>0</v>
      </c>
      <c r="AV63" s="48">
        <f t="shared" si="20"/>
        <v>864.54953000000012</v>
      </c>
      <c r="AW63" s="48">
        <f t="shared" si="21"/>
        <v>1000</v>
      </c>
      <c r="AX63" s="48">
        <f t="shared" si="22"/>
        <v>58.216864000000015</v>
      </c>
      <c r="AY63" s="48">
        <f t="shared" si="23"/>
        <v>1000</v>
      </c>
      <c r="AZ63" s="48">
        <f t="shared" si="24"/>
        <v>179.87087070000001</v>
      </c>
      <c r="BA63" s="48">
        <f t="shared" si="25"/>
        <v>1000</v>
      </c>
    </row>
    <row r="64" spans="1:53" x14ac:dyDescent="0.25">
      <c r="A64" s="45">
        <f t="shared" si="26"/>
        <v>470</v>
      </c>
      <c r="B64" s="48">
        <f t="shared" si="34"/>
        <v>0</v>
      </c>
      <c r="C64" s="48">
        <f t="shared" si="34"/>
        <v>0</v>
      </c>
      <c r="D64" s="48">
        <f t="shared" si="34"/>
        <v>0</v>
      </c>
      <c r="E64" s="48">
        <f t="shared" si="34"/>
        <v>0</v>
      </c>
      <c r="F64" s="48">
        <f t="shared" si="34"/>
        <v>0</v>
      </c>
      <c r="G64" s="48">
        <f t="shared" si="34"/>
        <v>19.745100000000001</v>
      </c>
      <c r="H64" s="48">
        <f t="shared" si="34"/>
        <v>0</v>
      </c>
      <c r="I64" s="48">
        <f t="shared" si="34"/>
        <v>0</v>
      </c>
      <c r="J64" s="48">
        <f t="shared" si="34"/>
        <v>52.763385299999982</v>
      </c>
      <c r="K64" s="48">
        <f t="shared" si="34"/>
        <v>0</v>
      </c>
      <c r="L64" s="48">
        <f t="shared" si="34"/>
        <v>0</v>
      </c>
      <c r="M64" s="48">
        <f t="shared" si="34"/>
        <v>0</v>
      </c>
      <c r="N64" s="48">
        <f t="shared" si="34"/>
        <v>0</v>
      </c>
      <c r="O64" s="48">
        <f t="shared" si="34"/>
        <v>18.774000000000001</v>
      </c>
      <c r="P64" s="48">
        <f t="shared" si="34"/>
        <v>79.950944000000021</v>
      </c>
      <c r="Q64" s="48">
        <f t="shared" si="34"/>
        <v>48.846482999999978</v>
      </c>
      <c r="R64" s="48">
        <f t="shared" si="34"/>
        <v>1000</v>
      </c>
      <c r="S64" s="48">
        <f t="shared" si="34"/>
        <v>1000</v>
      </c>
      <c r="T64" s="48">
        <f t="shared" si="34"/>
        <v>0</v>
      </c>
      <c r="U64" s="48">
        <f t="shared" si="34"/>
        <v>145.53245000000001</v>
      </c>
      <c r="V64" s="48">
        <f t="shared" si="34"/>
        <v>690.81831280000097</v>
      </c>
      <c r="W64" s="48">
        <f t="shared" si="34"/>
        <v>77.673479999999998</v>
      </c>
      <c r="X64" s="48">
        <f t="shared" si="34"/>
        <v>23.037974999999999</v>
      </c>
      <c r="Y64" s="48">
        <f t="shared" si="34"/>
        <v>104.41529369999995</v>
      </c>
      <c r="Z64" s="48">
        <f t="shared" si="34"/>
        <v>26.333091000000003</v>
      </c>
      <c r="AC64" s="48">
        <f t="shared" si="1"/>
        <v>0</v>
      </c>
      <c r="AD64" s="48">
        <f t="shared" si="2"/>
        <v>0</v>
      </c>
      <c r="AE64" s="48">
        <f t="shared" si="3"/>
        <v>0</v>
      </c>
      <c r="AF64" s="48">
        <f t="shared" si="4"/>
        <v>0</v>
      </c>
      <c r="AG64" s="48">
        <f t="shared" si="5"/>
        <v>0</v>
      </c>
      <c r="AH64" s="48">
        <f t="shared" si="6"/>
        <v>1000</v>
      </c>
      <c r="AI64" s="48">
        <f t="shared" si="7"/>
        <v>0</v>
      </c>
      <c r="AJ64" s="48">
        <f t="shared" si="8"/>
        <v>0</v>
      </c>
      <c r="AK64" s="48">
        <f t="shared" si="9"/>
        <v>334.87706249999985</v>
      </c>
      <c r="AL64" s="48">
        <f t="shared" si="10"/>
        <v>0</v>
      </c>
      <c r="AM64" s="48">
        <f t="shared" si="11"/>
        <v>0</v>
      </c>
      <c r="AN64" s="48">
        <f t="shared" si="12"/>
        <v>0</v>
      </c>
      <c r="AO64" s="48">
        <f t="shared" si="13"/>
        <v>0</v>
      </c>
      <c r="AP64" s="48">
        <f t="shared" si="14"/>
        <v>464.28700000000009</v>
      </c>
      <c r="AQ64" s="48">
        <f t="shared" si="15"/>
        <v>462.96387200000009</v>
      </c>
      <c r="AR64" s="48">
        <f t="shared" si="16"/>
        <v>418.60368269999964</v>
      </c>
      <c r="AS64" s="48">
        <f t="shared" si="17"/>
        <v>741.22183829999994</v>
      </c>
      <c r="AT64" s="48">
        <f t="shared" si="18"/>
        <v>1000</v>
      </c>
      <c r="AU64" s="48">
        <f t="shared" si="19"/>
        <v>0</v>
      </c>
      <c r="AV64" s="48">
        <f t="shared" si="20"/>
        <v>863.09653000000014</v>
      </c>
      <c r="AW64" s="48">
        <f t="shared" si="21"/>
        <v>1000</v>
      </c>
      <c r="AX64" s="48">
        <f t="shared" si="22"/>
        <v>58.216864000000015</v>
      </c>
      <c r="AY64" s="48">
        <f t="shared" si="23"/>
        <v>1000</v>
      </c>
      <c r="AZ64" s="48">
        <f t="shared" si="24"/>
        <v>179.87087070000001</v>
      </c>
      <c r="BA64" s="48">
        <f t="shared" si="25"/>
        <v>1000</v>
      </c>
    </row>
    <row r="65" spans="1:53" x14ac:dyDescent="0.25">
      <c r="A65" s="45">
        <f t="shared" si="26"/>
        <v>480</v>
      </c>
      <c r="B65" s="48">
        <f t="shared" si="34"/>
        <v>0</v>
      </c>
      <c r="C65" s="48">
        <f t="shared" si="34"/>
        <v>0</v>
      </c>
      <c r="D65" s="48">
        <f t="shared" si="34"/>
        <v>0</v>
      </c>
      <c r="E65" s="48">
        <f t="shared" si="34"/>
        <v>0</v>
      </c>
      <c r="F65" s="48">
        <f t="shared" si="34"/>
        <v>0</v>
      </c>
      <c r="G65" s="48">
        <f t="shared" si="34"/>
        <v>19.745100000000001</v>
      </c>
      <c r="H65" s="48">
        <f t="shared" si="34"/>
        <v>0</v>
      </c>
      <c r="I65" s="48">
        <f t="shared" si="34"/>
        <v>0</v>
      </c>
      <c r="J65" s="48">
        <f t="shared" si="34"/>
        <v>36.642315299999986</v>
      </c>
      <c r="K65" s="48">
        <f t="shared" si="34"/>
        <v>0</v>
      </c>
      <c r="L65" s="48">
        <f t="shared" si="34"/>
        <v>0</v>
      </c>
      <c r="M65" s="48">
        <f t="shared" si="34"/>
        <v>0</v>
      </c>
      <c r="N65" s="48">
        <f t="shared" si="34"/>
        <v>0</v>
      </c>
      <c r="O65" s="48">
        <f t="shared" si="34"/>
        <v>18.774000000000001</v>
      </c>
      <c r="P65" s="48">
        <f t="shared" si="34"/>
        <v>77.648544000000015</v>
      </c>
      <c r="Q65" s="48">
        <f t="shared" si="34"/>
        <v>44.298282999999984</v>
      </c>
      <c r="R65" s="48">
        <f t="shared" si="34"/>
        <v>1000</v>
      </c>
      <c r="S65" s="48">
        <f t="shared" si="34"/>
        <v>1000</v>
      </c>
      <c r="T65" s="48">
        <f t="shared" si="34"/>
        <v>0</v>
      </c>
      <c r="U65" s="48">
        <f t="shared" si="34"/>
        <v>145.28745000000001</v>
      </c>
      <c r="V65" s="48">
        <f t="shared" si="34"/>
        <v>655.3449528000001</v>
      </c>
      <c r="W65" s="48">
        <f t="shared" si="34"/>
        <v>77.544479999999993</v>
      </c>
      <c r="X65" s="48">
        <f t="shared" si="34"/>
        <v>23.037974999999999</v>
      </c>
      <c r="Y65" s="48">
        <f t="shared" si="34"/>
        <v>104.41529369999995</v>
      </c>
      <c r="Z65" s="48">
        <f t="shared" si="34"/>
        <v>26.333091000000003</v>
      </c>
      <c r="AC65" s="48">
        <f t="shared" si="1"/>
        <v>0</v>
      </c>
      <c r="AD65" s="48">
        <f t="shared" si="2"/>
        <v>0</v>
      </c>
      <c r="AE65" s="48">
        <f t="shared" si="3"/>
        <v>0</v>
      </c>
      <c r="AF65" s="48">
        <f t="shared" si="4"/>
        <v>0</v>
      </c>
      <c r="AG65" s="48">
        <f t="shared" si="5"/>
        <v>0</v>
      </c>
      <c r="AH65" s="48">
        <f t="shared" si="6"/>
        <v>1000</v>
      </c>
      <c r="AI65" s="48">
        <f t="shared" si="7"/>
        <v>0</v>
      </c>
      <c r="AJ65" s="48">
        <f t="shared" si="8"/>
        <v>0</v>
      </c>
      <c r="AK65" s="48">
        <f t="shared" si="9"/>
        <v>218.30601249999989</v>
      </c>
      <c r="AL65" s="48">
        <f t="shared" si="10"/>
        <v>0</v>
      </c>
      <c r="AM65" s="48">
        <f t="shared" si="11"/>
        <v>0</v>
      </c>
      <c r="AN65" s="48">
        <f t="shared" si="12"/>
        <v>0</v>
      </c>
      <c r="AO65" s="48">
        <f t="shared" si="13"/>
        <v>0</v>
      </c>
      <c r="AP65" s="48">
        <f t="shared" si="14"/>
        <v>450.73599999999999</v>
      </c>
      <c r="AQ65" s="48">
        <f t="shared" si="15"/>
        <v>448.71867200000008</v>
      </c>
      <c r="AR65" s="48">
        <f t="shared" si="16"/>
        <v>350.4444126999997</v>
      </c>
      <c r="AS65" s="48">
        <f t="shared" si="17"/>
        <v>741.22183829999994</v>
      </c>
      <c r="AT65" s="48">
        <f t="shared" si="18"/>
        <v>1000</v>
      </c>
      <c r="AU65" s="48">
        <f t="shared" si="19"/>
        <v>0</v>
      </c>
      <c r="AV65" s="48">
        <f t="shared" si="20"/>
        <v>861.64353000000017</v>
      </c>
      <c r="AW65" s="48">
        <f t="shared" si="21"/>
        <v>1000</v>
      </c>
      <c r="AX65" s="48">
        <f t="shared" si="22"/>
        <v>58.216864000000015</v>
      </c>
      <c r="AY65" s="48">
        <f t="shared" si="23"/>
        <v>1000</v>
      </c>
      <c r="AZ65" s="48">
        <f t="shared" si="24"/>
        <v>179.87087070000001</v>
      </c>
      <c r="BA65" s="48">
        <f t="shared" si="25"/>
        <v>1000</v>
      </c>
    </row>
    <row r="66" spans="1:53" x14ac:dyDescent="0.25">
      <c r="A66" s="45">
        <f t="shared" si="26"/>
        <v>490</v>
      </c>
      <c r="B66" s="48">
        <f t="shared" si="34"/>
        <v>0</v>
      </c>
      <c r="C66" s="48">
        <f t="shared" si="34"/>
        <v>0</v>
      </c>
      <c r="D66" s="48">
        <f t="shared" si="34"/>
        <v>0</v>
      </c>
      <c r="E66" s="48">
        <f t="shared" si="34"/>
        <v>0</v>
      </c>
      <c r="F66" s="48">
        <f t="shared" si="34"/>
        <v>0</v>
      </c>
      <c r="G66" s="48">
        <f t="shared" si="34"/>
        <v>19.745100000000001</v>
      </c>
      <c r="H66" s="48">
        <f t="shared" si="34"/>
        <v>0</v>
      </c>
      <c r="I66" s="48">
        <f t="shared" si="34"/>
        <v>0</v>
      </c>
      <c r="J66" s="48">
        <f t="shared" si="34"/>
        <v>23.143245299999986</v>
      </c>
      <c r="K66" s="48">
        <f t="shared" si="34"/>
        <v>0</v>
      </c>
      <c r="L66" s="48">
        <f t="shared" si="34"/>
        <v>0</v>
      </c>
      <c r="M66" s="48">
        <f t="shared" si="34"/>
        <v>0</v>
      </c>
      <c r="N66" s="48">
        <f t="shared" si="34"/>
        <v>0</v>
      </c>
      <c r="O66" s="48">
        <f t="shared" si="34"/>
        <v>18.774000000000001</v>
      </c>
      <c r="P66" s="48">
        <f t="shared" si="34"/>
        <v>75.36614400000002</v>
      </c>
      <c r="Q66" s="48">
        <f t="shared" si="34"/>
        <v>39.890082999999976</v>
      </c>
      <c r="R66" s="48">
        <f t="shared" si="34"/>
        <v>1000</v>
      </c>
      <c r="S66" s="48">
        <f t="shared" si="34"/>
        <v>1000</v>
      </c>
      <c r="T66" s="48">
        <f t="shared" si="34"/>
        <v>0</v>
      </c>
      <c r="U66" s="48">
        <f t="shared" si="34"/>
        <v>145.04245</v>
      </c>
      <c r="V66" s="48">
        <f t="shared" si="34"/>
        <v>655.3449528000001</v>
      </c>
      <c r="W66" s="48">
        <f t="shared" si="34"/>
        <v>77.415480000000002</v>
      </c>
      <c r="X66" s="48">
        <f t="shared" si="34"/>
        <v>23.037974999999999</v>
      </c>
      <c r="Y66" s="48">
        <f t="shared" si="34"/>
        <v>104.41529369999995</v>
      </c>
      <c r="Z66" s="48">
        <f t="shared" si="34"/>
        <v>26.333091000000003</v>
      </c>
      <c r="AC66" s="48">
        <f t="shared" si="1"/>
        <v>0</v>
      </c>
      <c r="AD66" s="48">
        <f t="shared" si="2"/>
        <v>0</v>
      </c>
      <c r="AE66" s="48">
        <f t="shared" si="3"/>
        <v>0</v>
      </c>
      <c r="AF66" s="48">
        <f t="shared" si="4"/>
        <v>0</v>
      </c>
      <c r="AG66" s="48">
        <f t="shared" si="5"/>
        <v>0</v>
      </c>
      <c r="AH66" s="48">
        <f t="shared" si="6"/>
        <v>1000</v>
      </c>
      <c r="AI66" s="48">
        <f t="shared" si="7"/>
        <v>0</v>
      </c>
      <c r="AJ66" s="48">
        <f t="shared" si="8"/>
        <v>0</v>
      </c>
      <c r="AK66" s="48">
        <f t="shared" si="9"/>
        <v>122.44496249999992</v>
      </c>
      <c r="AL66" s="48">
        <f t="shared" si="10"/>
        <v>0</v>
      </c>
      <c r="AM66" s="48">
        <f t="shared" si="11"/>
        <v>0</v>
      </c>
      <c r="AN66" s="48">
        <f t="shared" si="12"/>
        <v>0</v>
      </c>
      <c r="AO66" s="48">
        <f t="shared" si="13"/>
        <v>0</v>
      </c>
      <c r="AP66" s="48">
        <f t="shared" si="14"/>
        <v>432.46500000000003</v>
      </c>
      <c r="AQ66" s="48">
        <f t="shared" si="15"/>
        <v>434.6334720000001</v>
      </c>
      <c r="AR66" s="48">
        <f t="shared" si="16"/>
        <v>290.50314269999978</v>
      </c>
      <c r="AS66" s="48">
        <f t="shared" si="17"/>
        <v>741.22183829999994</v>
      </c>
      <c r="AT66" s="48">
        <f t="shared" si="18"/>
        <v>1000</v>
      </c>
      <c r="AU66" s="48">
        <f t="shared" si="19"/>
        <v>0</v>
      </c>
      <c r="AV66" s="48">
        <f t="shared" si="20"/>
        <v>860.19053000000008</v>
      </c>
      <c r="AW66" s="48">
        <f t="shared" si="21"/>
        <v>1000</v>
      </c>
      <c r="AX66" s="48">
        <f t="shared" si="22"/>
        <v>58.216864000000015</v>
      </c>
      <c r="AY66" s="48">
        <f t="shared" si="23"/>
        <v>1000</v>
      </c>
      <c r="AZ66" s="48">
        <f t="shared" si="24"/>
        <v>179.87087070000001</v>
      </c>
      <c r="BA66" s="48">
        <f t="shared" si="25"/>
        <v>1000</v>
      </c>
    </row>
    <row r="67" spans="1:53" x14ac:dyDescent="0.25">
      <c r="A67" s="45">
        <f t="shared" si="26"/>
        <v>500</v>
      </c>
      <c r="B67" s="48">
        <f t="shared" si="34"/>
        <v>0</v>
      </c>
      <c r="C67" s="48">
        <f t="shared" si="34"/>
        <v>0</v>
      </c>
      <c r="D67" s="48">
        <f t="shared" si="34"/>
        <v>0</v>
      </c>
      <c r="E67" s="48">
        <f t="shared" si="34"/>
        <v>0</v>
      </c>
      <c r="F67" s="48">
        <f t="shared" si="34"/>
        <v>0</v>
      </c>
      <c r="G67" s="48">
        <f t="shared" si="34"/>
        <v>19.745100000000001</v>
      </c>
      <c r="H67" s="48">
        <f t="shared" si="34"/>
        <v>0</v>
      </c>
      <c r="I67" s="48">
        <f t="shared" si="34"/>
        <v>0</v>
      </c>
      <c r="J67" s="48">
        <f t="shared" si="34"/>
        <v>11.66617529999999</v>
      </c>
      <c r="K67" s="48">
        <f t="shared" si="34"/>
        <v>0</v>
      </c>
      <c r="L67" s="48">
        <f t="shared" si="34"/>
        <v>0</v>
      </c>
      <c r="M67" s="48">
        <f t="shared" si="34"/>
        <v>0</v>
      </c>
      <c r="N67" s="48">
        <f t="shared" si="34"/>
        <v>0</v>
      </c>
      <c r="O67" s="48">
        <f t="shared" si="34"/>
        <v>18.774000000000001</v>
      </c>
      <c r="P67" s="48">
        <f t="shared" si="34"/>
        <v>73.10374400000002</v>
      </c>
      <c r="Q67" s="48">
        <f t="shared" si="34"/>
        <v>35.621882999999983</v>
      </c>
      <c r="R67" s="48">
        <f t="shared" si="34"/>
        <v>1000</v>
      </c>
      <c r="S67" s="48">
        <f t="shared" si="34"/>
        <v>1000</v>
      </c>
      <c r="T67" s="48">
        <f t="shared" si="34"/>
        <v>0</v>
      </c>
      <c r="U67" s="48">
        <f t="shared" si="34"/>
        <v>144.79745000000003</v>
      </c>
      <c r="V67" s="48">
        <f t="shared" si="34"/>
        <v>655.3449528000001</v>
      </c>
      <c r="W67" s="48">
        <f t="shared" si="34"/>
        <v>77.286479999999997</v>
      </c>
      <c r="X67" s="48">
        <f t="shared" si="34"/>
        <v>23.037974999999999</v>
      </c>
      <c r="Y67" s="48">
        <f t="shared" si="34"/>
        <v>104.41529369999995</v>
      </c>
      <c r="Z67" s="48">
        <f t="shared" si="34"/>
        <v>26.333091000000003</v>
      </c>
      <c r="AC67" s="48">
        <f t="shared" si="1"/>
        <v>0</v>
      </c>
      <c r="AD67" s="48">
        <f t="shared" si="2"/>
        <v>0</v>
      </c>
      <c r="AE67" s="48">
        <f t="shared" si="3"/>
        <v>0</v>
      </c>
      <c r="AF67" s="48">
        <f t="shared" si="4"/>
        <v>0</v>
      </c>
      <c r="AG67" s="48">
        <f t="shared" si="5"/>
        <v>0</v>
      </c>
      <c r="AH67" s="48">
        <f t="shared" si="6"/>
        <v>1000</v>
      </c>
      <c r="AI67" s="48">
        <f t="shared" si="7"/>
        <v>0</v>
      </c>
      <c r="AJ67" s="48">
        <f t="shared" si="8"/>
        <v>0</v>
      </c>
      <c r="AK67" s="48">
        <f t="shared" si="9"/>
        <v>50.293912499999934</v>
      </c>
      <c r="AL67" s="48">
        <f t="shared" si="10"/>
        <v>0</v>
      </c>
      <c r="AM67" s="48">
        <f t="shared" si="11"/>
        <v>0</v>
      </c>
      <c r="AN67" s="48">
        <f t="shared" si="12"/>
        <v>0</v>
      </c>
      <c r="AO67" s="48">
        <f t="shared" si="13"/>
        <v>0</v>
      </c>
      <c r="AP67" s="48">
        <f t="shared" si="14"/>
        <v>410.07400000000001</v>
      </c>
      <c r="AQ67" s="48">
        <f t="shared" si="15"/>
        <v>420.70827200000008</v>
      </c>
      <c r="AR67" s="48">
        <f t="shared" si="16"/>
        <v>238.17987269999978</v>
      </c>
      <c r="AS67" s="48">
        <f t="shared" si="17"/>
        <v>741.22183829999994</v>
      </c>
      <c r="AT67" s="48">
        <f t="shared" si="18"/>
        <v>1000</v>
      </c>
      <c r="AU67" s="48">
        <f t="shared" si="19"/>
        <v>0</v>
      </c>
      <c r="AV67" s="48">
        <f t="shared" si="20"/>
        <v>858.73753000000011</v>
      </c>
      <c r="AW67" s="48">
        <f t="shared" si="21"/>
        <v>1000</v>
      </c>
      <c r="AX67" s="48">
        <f t="shared" si="22"/>
        <v>58.216864000000015</v>
      </c>
      <c r="AY67" s="48">
        <f t="shared" si="23"/>
        <v>1000</v>
      </c>
      <c r="AZ67" s="48">
        <f t="shared" si="24"/>
        <v>179.87087070000001</v>
      </c>
      <c r="BA67" s="48">
        <f t="shared" si="25"/>
        <v>1000</v>
      </c>
    </row>
    <row r="68" spans="1:53" x14ac:dyDescent="0.25">
      <c r="A68" s="45">
        <f t="shared" si="26"/>
        <v>510</v>
      </c>
      <c r="B68" s="48">
        <f t="shared" si="34"/>
        <v>0</v>
      </c>
      <c r="C68" s="48">
        <f t="shared" si="34"/>
        <v>0</v>
      </c>
      <c r="D68" s="48">
        <f t="shared" si="34"/>
        <v>0</v>
      </c>
      <c r="E68" s="48">
        <f t="shared" si="34"/>
        <v>0</v>
      </c>
      <c r="F68" s="48">
        <f t="shared" si="34"/>
        <v>0</v>
      </c>
      <c r="G68" s="48">
        <f t="shared" si="34"/>
        <v>19.745100000000001</v>
      </c>
      <c r="H68" s="48">
        <f t="shared" si="34"/>
        <v>0</v>
      </c>
      <c r="I68" s="48">
        <f t="shared" si="34"/>
        <v>0</v>
      </c>
      <c r="J68" s="48">
        <f t="shared" si="34"/>
        <v>1.6111052999999891</v>
      </c>
      <c r="K68" s="48">
        <f t="shared" si="34"/>
        <v>0</v>
      </c>
      <c r="L68" s="48">
        <f t="shared" si="34"/>
        <v>0</v>
      </c>
      <c r="M68" s="48">
        <f t="shared" si="34"/>
        <v>0</v>
      </c>
      <c r="N68" s="48">
        <f t="shared" si="34"/>
        <v>0</v>
      </c>
      <c r="O68" s="48">
        <f t="shared" si="34"/>
        <v>18.774000000000001</v>
      </c>
      <c r="P68" s="48">
        <f t="shared" si="34"/>
        <v>70.861344000000017</v>
      </c>
      <c r="Q68" s="48">
        <f t="shared" si="34"/>
        <v>31.493682999999983</v>
      </c>
      <c r="R68" s="48">
        <f t="shared" si="34"/>
        <v>1000</v>
      </c>
      <c r="S68" s="48">
        <f t="shared" si="34"/>
        <v>1000</v>
      </c>
      <c r="T68" s="48">
        <f t="shared" si="34"/>
        <v>0</v>
      </c>
      <c r="U68" s="48">
        <f t="shared" si="34"/>
        <v>144.55245000000002</v>
      </c>
      <c r="V68" s="48">
        <f t="shared" si="34"/>
        <v>655.3449528000001</v>
      </c>
      <c r="W68" s="48">
        <f t="shared" si="34"/>
        <v>77.157479999999993</v>
      </c>
      <c r="X68" s="48">
        <f t="shared" si="34"/>
        <v>23.037974999999999</v>
      </c>
      <c r="Y68" s="48">
        <f t="shared" si="34"/>
        <v>104.41529369999995</v>
      </c>
      <c r="Z68" s="48">
        <f t="shared" si="34"/>
        <v>26.309491000000001</v>
      </c>
      <c r="AC68" s="48">
        <f t="shared" si="1"/>
        <v>0</v>
      </c>
      <c r="AD68" s="48">
        <f t="shared" si="2"/>
        <v>0</v>
      </c>
      <c r="AE68" s="48">
        <f t="shared" si="3"/>
        <v>0</v>
      </c>
      <c r="AF68" s="48">
        <f t="shared" si="4"/>
        <v>0</v>
      </c>
      <c r="AG68" s="48">
        <f t="shared" si="5"/>
        <v>0</v>
      </c>
      <c r="AH68" s="48">
        <f t="shared" si="6"/>
        <v>1000</v>
      </c>
      <c r="AI68" s="48">
        <f t="shared" si="7"/>
        <v>0</v>
      </c>
      <c r="AJ68" s="48">
        <f t="shared" si="8"/>
        <v>0</v>
      </c>
      <c r="AK68" s="48">
        <f t="shared" si="9"/>
        <v>4.852862499999965</v>
      </c>
      <c r="AL68" s="48">
        <f t="shared" si="10"/>
        <v>0</v>
      </c>
      <c r="AM68" s="48">
        <f t="shared" si="11"/>
        <v>0</v>
      </c>
      <c r="AN68" s="48">
        <f t="shared" si="12"/>
        <v>0</v>
      </c>
      <c r="AO68" s="48">
        <f t="shared" si="13"/>
        <v>0</v>
      </c>
      <c r="AP68" s="48">
        <f t="shared" si="14"/>
        <v>384.16300000000001</v>
      </c>
      <c r="AQ68" s="48">
        <f t="shared" si="15"/>
        <v>406.94307200000009</v>
      </c>
      <c r="AR68" s="48">
        <f t="shared" si="16"/>
        <v>192.8746026999998</v>
      </c>
      <c r="AS68" s="48">
        <f t="shared" si="17"/>
        <v>741.22183829999994</v>
      </c>
      <c r="AT68" s="48">
        <f t="shared" si="18"/>
        <v>1000</v>
      </c>
      <c r="AU68" s="48">
        <f t="shared" si="19"/>
        <v>0</v>
      </c>
      <c r="AV68" s="48">
        <f t="shared" si="20"/>
        <v>857.28453000000013</v>
      </c>
      <c r="AW68" s="48">
        <f t="shared" si="21"/>
        <v>1000</v>
      </c>
      <c r="AX68" s="48">
        <f t="shared" si="22"/>
        <v>58.216864000000015</v>
      </c>
      <c r="AY68" s="48">
        <f t="shared" si="23"/>
        <v>1000</v>
      </c>
      <c r="AZ68" s="48">
        <f t="shared" si="24"/>
        <v>179.87087070000001</v>
      </c>
      <c r="BA68" s="48">
        <f t="shared" si="25"/>
        <v>1000</v>
      </c>
    </row>
    <row r="69" spans="1:53" x14ac:dyDescent="0.25">
      <c r="A69" s="45">
        <f t="shared" si="26"/>
        <v>520</v>
      </c>
      <c r="B69" s="48">
        <f t="shared" si="34"/>
        <v>0</v>
      </c>
      <c r="C69" s="48">
        <f t="shared" si="34"/>
        <v>0</v>
      </c>
      <c r="D69" s="48">
        <f t="shared" si="34"/>
        <v>0</v>
      </c>
      <c r="E69" s="48">
        <f t="shared" si="34"/>
        <v>0</v>
      </c>
      <c r="F69" s="48">
        <f t="shared" si="34"/>
        <v>0</v>
      </c>
      <c r="G69" s="48">
        <f t="shared" si="34"/>
        <v>19.745100000000001</v>
      </c>
      <c r="H69" s="48">
        <f t="shared" si="34"/>
        <v>0</v>
      </c>
      <c r="I69" s="48">
        <f t="shared" si="34"/>
        <v>0</v>
      </c>
      <c r="J69" s="48">
        <f t="shared" si="34"/>
        <v>0</v>
      </c>
      <c r="K69" s="48">
        <f t="shared" si="34"/>
        <v>0</v>
      </c>
      <c r="L69" s="48">
        <f t="shared" si="34"/>
        <v>0</v>
      </c>
      <c r="M69" s="48">
        <f t="shared" si="34"/>
        <v>0</v>
      </c>
      <c r="N69" s="48">
        <f t="shared" si="34"/>
        <v>0</v>
      </c>
      <c r="O69" s="48">
        <f t="shared" si="34"/>
        <v>18.774000000000001</v>
      </c>
      <c r="P69" s="48">
        <f t="shared" si="34"/>
        <v>68.638944000000009</v>
      </c>
      <c r="Q69" s="48">
        <f t="shared" si="34"/>
        <v>27.505482999999984</v>
      </c>
      <c r="R69" s="48">
        <f t="shared" si="34"/>
        <v>1000</v>
      </c>
      <c r="S69" s="48">
        <f t="shared" si="34"/>
        <v>1000</v>
      </c>
      <c r="T69" s="48">
        <f t="shared" si="34"/>
        <v>0</v>
      </c>
      <c r="U69" s="48">
        <f t="shared" si="34"/>
        <v>144.30745000000002</v>
      </c>
      <c r="V69" s="48">
        <f t="shared" si="34"/>
        <v>655.3449528000001</v>
      </c>
      <c r="W69" s="48">
        <f t="shared" si="34"/>
        <v>77.028480000000002</v>
      </c>
      <c r="X69" s="48">
        <f t="shared" si="34"/>
        <v>23.037974999999999</v>
      </c>
      <c r="Y69" s="48">
        <f t="shared" si="34"/>
        <v>104.41529369999995</v>
      </c>
      <c r="Z69" s="48">
        <f t="shared" si="34"/>
        <v>26.065891000000001</v>
      </c>
      <c r="AC69" s="48">
        <f t="shared" si="1"/>
        <v>0</v>
      </c>
      <c r="AD69" s="48">
        <f t="shared" si="2"/>
        <v>0</v>
      </c>
      <c r="AE69" s="48">
        <f t="shared" si="3"/>
        <v>0</v>
      </c>
      <c r="AF69" s="48">
        <f t="shared" si="4"/>
        <v>0</v>
      </c>
      <c r="AG69" s="48">
        <f t="shared" si="5"/>
        <v>0</v>
      </c>
      <c r="AH69" s="48">
        <f t="shared" si="6"/>
        <v>1000</v>
      </c>
      <c r="AI69" s="48">
        <f t="shared" si="7"/>
        <v>0</v>
      </c>
      <c r="AJ69" s="48">
        <f t="shared" si="8"/>
        <v>0</v>
      </c>
      <c r="AK69" s="48">
        <f t="shared" si="9"/>
        <v>0</v>
      </c>
      <c r="AL69" s="48">
        <f t="shared" si="10"/>
        <v>0</v>
      </c>
      <c r="AM69" s="48">
        <f t="shared" si="11"/>
        <v>0</v>
      </c>
      <c r="AN69" s="48">
        <f t="shared" si="12"/>
        <v>0</v>
      </c>
      <c r="AO69" s="48">
        <f t="shared" si="13"/>
        <v>0</v>
      </c>
      <c r="AP69" s="48">
        <f t="shared" si="14"/>
        <v>355.33200000000005</v>
      </c>
      <c r="AQ69" s="48">
        <f t="shared" si="15"/>
        <v>393.337872</v>
      </c>
      <c r="AR69" s="48">
        <f t="shared" si="16"/>
        <v>153.98733269999985</v>
      </c>
      <c r="AS69" s="48">
        <f t="shared" si="17"/>
        <v>741.22183829999994</v>
      </c>
      <c r="AT69" s="48">
        <f t="shared" si="18"/>
        <v>1000</v>
      </c>
      <c r="AU69" s="48">
        <f t="shared" si="19"/>
        <v>0</v>
      </c>
      <c r="AV69" s="48">
        <f t="shared" si="20"/>
        <v>855.83153000000016</v>
      </c>
      <c r="AW69" s="48">
        <f t="shared" si="21"/>
        <v>1000</v>
      </c>
      <c r="AX69" s="48">
        <f t="shared" si="22"/>
        <v>58.216864000000015</v>
      </c>
      <c r="AY69" s="48">
        <f t="shared" si="23"/>
        <v>1000</v>
      </c>
      <c r="AZ69" s="48">
        <f t="shared" si="24"/>
        <v>179.87087070000001</v>
      </c>
      <c r="BA69" s="48">
        <f t="shared" si="25"/>
        <v>1000</v>
      </c>
    </row>
    <row r="70" spans="1:53" x14ac:dyDescent="0.25">
      <c r="A70" s="45">
        <f t="shared" si="26"/>
        <v>530</v>
      </c>
      <c r="B70" s="48">
        <f t="shared" si="34"/>
        <v>0</v>
      </c>
      <c r="C70" s="48">
        <f t="shared" si="34"/>
        <v>0</v>
      </c>
      <c r="D70" s="48">
        <f t="shared" si="34"/>
        <v>0</v>
      </c>
      <c r="E70" s="48">
        <f t="shared" si="34"/>
        <v>0</v>
      </c>
      <c r="F70" s="48">
        <f t="shared" si="34"/>
        <v>0</v>
      </c>
      <c r="G70" s="48">
        <f t="shared" si="34"/>
        <v>19.745100000000001</v>
      </c>
      <c r="H70" s="48">
        <f t="shared" si="34"/>
        <v>0</v>
      </c>
      <c r="I70" s="48">
        <f t="shared" si="34"/>
        <v>0</v>
      </c>
      <c r="J70" s="48">
        <f t="shared" si="34"/>
        <v>0</v>
      </c>
      <c r="K70" s="48">
        <f t="shared" si="34"/>
        <v>0</v>
      </c>
      <c r="L70" s="48">
        <f t="shared" si="34"/>
        <v>0</v>
      </c>
      <c r="M70" s="48">
        <f t="shared" si="34"/>
        <v>0</v>
      </c>
      <c r="N70" s="48">
        <f t="shared" si="34"/>
        <v>0</v>
      </c>
      <c r="O70" s="48">
        <f t="shared" si="34"/>
        <v>18.774000000000001</v>
      </c>
      <c r="P70" s="48">
        <f t="shared" si="34"/>
        <v>66.436544000000012</v>
      </c>
      <c r="Q70" s="48">
        <f t="shared" si="34"/>
        <v>23.657282999999982</v>
      </c>
      <c r="R70" s="48">
        <f t="shared" si="34"/>
        <v>1000</v>
      </c>
      <c r="S70" s="48">
        <f t="shared" si="34"/>
        <v>1000</v>
      </c>
      <c r="T70" s="48">
        <f t="shared" si="34"/>
        <v>0</v>
      </c>
      <c r="U70" s="48">
        <f t="shared" si="34"/>
        <v>144.06245000000001</v>
      </c>
      <c r="V70" s="48">
        <f t="shared" si="34"/>
        <v>655.3449528000001</v>
      </c>
      <c r="W70" s="48">
        <f t="shared" si="34"/>
        <v>76.899479999999997</v>
      </c>
      <c r="X70" s="48">
        <f t="shared" si="34"/>
        <v>23.037974999999999</v>
      </c>
      <c r="Y70" s="48">
        <f t="shared" si="34"/>
        <v>104.41529369999995</v>
      </c>
      <c r="Z70" s="48">
        <f t="shared" si="34"/>
        <v>25.602291000000005</v>
      </c>
      <c r="AC70" s="48">
        <f t="shared" si="1"/>
        <v>0</v>
      </c>
      <c r="AD70" s="48">
        <f t="shared" si="2"/>
        <v>0</v>
      </c>
      <c r="AE70" s="48">
        <f t="shared" si="3"/>
        <v>0</v>
      </c>
      <c r="AF70" s="48">
        <f t="shared" si="4"/>
        <v>0</v>
      </c>
      <c r="AG70" s="48">
        <f t="shared" si="5"/>
        <v>0</v>
      </c>
      <c r="AH70" s="48">
        <f t="shared" si="6"/>
        <v>1000</v>
      </c>
      <c r="AI70" s="48">
        <f t="shared" si="7"/>
        <v>0</v>
      </c>
      <c r="AJ70" s="48">
        <f t="shared" si="8"/>
        <v>0</v>
      </c>
      <c r="AK70" s="48">
        <f t="shared" si="9"/>
        <v>0</v>
      </c>
      <c r="AL70" s="48">
        <f t="shared" si="10"/>
        <v>0</v>
      </c>
      <c r="AM70" s="48">
        <f t="shared" si="11"/>
        <v>0</v>
      </c>
      <c r="AN70" s="48">
        <f t="shared" si="12"/>
        <v>0</v>
      </c>
      <c r="AO70" s="48">
        <f t="shared" si="13"/>
        <v>0</v>
      </c>
      <c r="AP70" s="48">
        <f t="shared" si="14"/>
        <v>324.18100000000004</v>
      </c>
      <c r="AQ70" s="48">
        <f t="shared" si="15"/>
        <v>379.89267200000006</v>
      </c>
      <c r="AR70" s="48">
        <f t="shared" si="16"/>
        <v>120.91806269999987</v>
      </c>
      <c r="AS70" s="48">
        <f t="shared" si="17"/>
        <v>741.22183829999994</v>
      </c>
      <c r="AT70" s="48">
        <f t="shared" si="18"/>
        <v>1000</v>
      </c>
      <c r="AU70" s="48">
        <f t="shared" si="19"/>
        <v>0</v>
      </c>
      <c r="AV70" s="48">
        <f t="shared" si="20"/>
        <v>854.37853000000018</v>
      </c>
      <c r="AW70" s="48">
        <f t="shared" si="21"/>
        <v>1000</v>
      </c>
      <c r="AX70" s="48">
        <f t="shared" si="22"/>
        <v>58.216864000000015</v>
      </c>
      <c r="AY70" s="48">
        <f t="shared" si="23"/>
        <v>1000</v>
      </c>
      <c r="AZ70" s="48">
        <f t="shared" si="24"/>
        <v>179.87087070000001</v>
      </c>
      <c r="BA70" s="48">
        <f t="shared" si="25"/>
        <v>1000</v>
      </c>
    </row>
    <row r="71" spans="1:53" x14ac:dyDescent="0.25">
      <c r="A71" s="45">
        <f t="shared" si="26"/>
        <v>540</v>
      </c>
      <c r="B71" s="48">
        <f t="shared" si="34"/>
        <v>0</v>
      </c>
      <c r="C71" s="48">
        <f t="shared" si="34"/>
        <v>0</v>
      </c>
      <c r="D71" s="48">
        <f t="shared" si="34"/>
        <v>0</v>
      </c>
      <c r="E71" s="48">
        <f t="shared" si="34"/>
        <v>0</v>
      </c>
      <c r="F71" s="48">
        <f t="shared" si="34"/>
        <v>0</v>
      </c>
      <c r="G71" s="48">
        <f t="shared" ref="G71:Z71" si="35">MIN(1000,MAX(G72,IF($A71&gt;=G$16,0,G$13*(G$16-$A71)+G$14*(G$16-$A71)^2+G$15*(G$16-$A71)^3)))</f>
        <v>19.745100000000001</v>
      </c>
      <c r="H71" s="48">
        <f t="shared" si="35"/>
        <v>0</v>
      </c>
      <c r="I71" s="48">
        <f t="shared" si="35"/>
        <v>0</v>
      </c>
      <c r="J71" s="48">
        <f t="shared" si="35"/>
        <v>0</v>
      </c>
      <c r="K71" s="48">
        <f t="shared" si="35"/>
        <v>0</v>
      </c>
      <c r="L71" s="48">
        <f t="shared" si="35"/>
        <v>0</v>
      </c>
      <c r="M71" s="48">
        <f t="shared" si="35"/>
        <v>0</v>
      </c>
      <c r="N71" s="48">
        <f t="shared" si="35"/>
        <v>0</v>
      </c>
      <c r="O71" s="48">
        <f t="shared" si="35"/>
        <v>18.774000000000001</v>
      </c>
      <c r="P71" s="48">
        <f t="shared" si="35"/>
        <v>64.254144000000011</v>
      </c>
      <c r="Q71" s="48">
        <f t="shared" si="35"/>
        <v>19.949082999999984</v>
      </c>
      <c r="R71" s="48">
        <f t="shared" si="35"/>
        <v>1000</v>
      </c>
      <c r="S71" s="48">
        <f t="shared" si="35"/>
        <v>1000</v>
      </c>
      <c r="T71" s="48">
        <f t="shared" si="35"/>
        <v>0</v>
      </c>
      <c r="U71" s="48">
        <f t="shared" si="35"/>
        <v>143.81745000000001</v>
      </c>
      <c r="V71" s="48">
        <f t="shared" si="35"/>
        <v>655.3449528000001</v>
      </c>
      <c r="W71" s="48">
        <f t="shared" si="35"/>
        <v>76.770479999999992</v>
      </c>
      <c r="X71" s="48">
        <f t="shared" si="35"/>
        <v>23.037974999999999</v>
      </c>
      <c r="Y71" s="48">
        <f t="shared" si="35"/>
        <v>104.41529369999995</v>
      </c>
      <c r="Z71" s="48">
        <f t="shared" si="35"/>
        <v>24.918691000000006</v>
      </c>
      <c r="AC71" s="48">
        <f t="shared" si="1"/>
        <v>0</v>
      </c>
      <c r="AD71" s="48">
        <f t="shared" si="2"/>
        <v>0</v>
      </c>
      <c r="AE71" s="48">
        <f t="shared" si="3"/>
        <v>0</v>
      </c>
      <c r="AF71" s="48">
        <f t="shared" si="4"/>
        <v>0</v>
      </c>
      <c r="AG71" s="48">
        <f t="shared" si="5"/>
        <v>0</v>
      </c>
      <c r="AH71" s="48">
        <f t="shared" si="6"/>
        <v>1000</v>
      </c>
      <c r="AI71" s="48">
        <f t="shared" si="7"/>
        <v>0</v>
      </c>
      <c r="AJ71" s="48">
        <f t="shared" si="8"/>
        <v>0</v>
      </c>
      <c r="AK71" s="48">
        <f t="shared" si="9"/>
        <v>0</v>
      </c>
      <c r="AL71" s="48">
        <f t="shared" si="10"/>
        <v>0</v>
      </c>
      <c r="AM71" s="48">
        <f t="shared" si="11"/>
        <v>0</v>
      </c>
      <c r="AN71" s="48">
        <f t="shared" si="12"/>
        <v>0</v>
      </c>
      <c r="AO71" s="48">
        <f t="shared" si="13"/>
        <v>0</v>
      </c>
      <c r="AP71" s="48">
        <f t="shared" si="14"/>
        <v>291.31000000000006</v>
      </c>
      <c r="AQ71" s="48">
        <f t="shared" si="15"/>
        <v>366.60747200000009</v>
      </c>
      <c r="AR71" s="48">
        <f t="shared" si="16"/>
        <v>93.06679269999988</v>
      </c>
      <c r="AS71" s="48">
        <f t="shared" si="17"/>
        <v>741.22183829999994</v>
      </c>
      <c r="AT71" s="48">
        <f t="shared" si="18"/>
        <v>1000</v>
      </c>
      <c r="AU71" s="48">
        <f t="shared" si="19"/>
        <v>0</v>
      </c>
      <c r="AV71" s="48">
        <f t="shared" si="20"/>
        <v>852.92553000000009</v>
      </c>
      <c r="AW71" s="48">
        <f t="shared" si="21"/>
        <v>1000</v>
      </c>
      <c r="AX71" s="48">
        <f t="shared" si="22"/>
        <v>58.216864000000015</v>
      </c>
      <c r="AY71" s="48">
        <f t="shared" si="23"/>
        <v>1000</v>
      </c>
      <c r="AZ71" s="48">
        <f t="shared" si="24"/>
        <v>179.87087070000001</v>
      </c>
      <c r="BA71" s="48">
        <f t="shared" si="25"/>
        <v>1000</v>
      </c>
    </row>
    <row r="72" spans="1:53" x14ac:dyDescent="0.25">
      <c r="A72" s="45">
        <f t="shared" si="26"/>
        <v>550</v>
      </c>
      <c r="B72" s="48">
        <f t="shared" ref="B72:Z82" si="36">MIN(1000,MAX(B73,IF($A72&gt;=B$16,0,B$13*(B$16-$A72)+B$14*(B$16-$A72)^2+B$15*(B$16-$A72)^3)))</f>
        <v>0</v>
      </c>
      <c r="C72" s="48">
        <f t="shared" si="36"/>
        <v>0</v>
      </c>
      <c r="D72" s="48">
        <f t="shared" si="36"/>
        <v>0</v>
      </c>
      <c r="E72" s="48">
        <f t="shared" si="36"/>
        <v>0</v>
      </c>
      <c r="F72" s="48">
        <f t="shared" si="36"/>
        <v>0</v>
      </c>
      <c r="G72" s="48">
        <f t="shared" si="36"/>
        <v>19.745100000000001</v>
      </c>
      <c r="H72" s="48">
        <f t="shared" si="36"/>
        <v>0</v>
      </c>
      <c r="I72" s="48">
        <f t="shared" si="36"/>
        <v>0</v>
      </c>
      <c r="J72" s="48">
        <f t="shared" si="36"/>
        <v>0</v>
      </c>
      <c r="K72" s="48">
        <f t="shared" si="36"/>
        <v>0</v>
      </c>
      <c r="L72" s="48">
        <f t="shared" si="36"/>
        <v>0</v>
      </c>
      <c r="M72" s="48">
        <f t="shared" si="36"/>
        <v>0</v>
      </c>
      <c r="N72" s="48">
        <f t="shared" si="36"/>
        <v>0</v>
      </c>
      <c r="O72" s="48">
        <f t="shared" si="36"/>
        <v>18.774000000000001</v>
      </c>
      <c r="P72" s="48">
        <f t="shared" si="36"/>
        <v>62.09174400000002</v>
      </c>
      <c r="Q72" s="48">
        <f t="shared" si="36"/>
        <v>16.380882999999987</v>
      </c>
      <c r="R72" s="48">
        <f t="shared" si="36"/>
        <v>1000</v>
      </c>
      <c r="S72" s="48">
        <f t="shared" si="36"/>
        <v>1000</v>
      </c>
      <c r="T72" s="48">
        <f t="shared" si="36"/>
        <v>0</v>
      </c>
      <c r="U72" s="48">
        <f t="shared" si="36"/>
        <v>143.57245</v>
      </c>
      <c r="V72" s="48">
        <f t="shared" si="36"/>
        <v>655.3449528000001</v>
      </c>
      <c r="W72" s="48">
        <f t="shared" si="36"/>
        <v>76.641480000000001</v>
      </c>
      <c r="X72" s="48">
        <f t="shared" si="36"/>
        <v>23.037974999999999</v>
      </c>
      <c r="Y72" s="48">
        <f t="shared" si="36"/>
        <v>104.41529369999995</v>
      </c>
      <c r="Z72" s="48">
        <f t="shared" si="36"/>
        <v>24.015091000000005</v>
      </c>
      <c r="AC72" s="48">
        <f t="shared" si="1"/>
        <v>0</v>
      </c>
      <c r="AD72" s="48">
        <f t="shared" si="2"/>
        <v>0</v>
      </c>
      <c r="AE72" s="48">
        <f t="shared" si="3"/>
        <v>0</v>
      </c>
      <c r="AF72" s="48">
        <f t="shared" si="4"/>
        <v>0</v>
      </c>
      <c r="AG72" s="48">
        <f t="shared" si="5"/>
        <v>0</v>
      </c>
      <c r="AH72" s="48">
        <f t="shared" si="6"/>
        <v>1000</v>
      </c>
      <c r="AI72" s="48">
        <f t="shared" si="7"/>
        <v>0</v>
      </c>
      <c r="AJ72" s="48">
        <f t="shared" si="8"/>
        <v>0</v>
      </c>
      <c r="AK72" s="48">
        <f t="shared" si="9"/>
        <v>0</v>
      </c>
      <c r="AL72" s="48">
        <f t="shared" si="10"/>
        <v>0</v>
      </c>
      <c r="AM72" s="48">
        <f t="shared" si="11"/>
        <v>0</v>
      </c>
      <c r="AN72" s="48">
        <f t="shared" si="12"/>
        <v>0</v>
      </c>
      <c r="AO72" s="48">
        <f t="shared" si="13"/>
        <v>0</v>
      </c>
      <c r="AP72" s="48">
        <f t="shared" si="14"/>
        <v>257.31900000000007</v>
      </c>
      <c r="AQ72" s="48">
        <f t="shared" si="15"/>
        <v>353.48227200000008</v>
      </c>
      <c r="AR72" s="48">
        <f t="shared" si="16"/>
        <v>69.833522699999918</v>
      </c>
      <c r="AS72" s="48">
        <f t="shared" si="17"/>
        <v>741.22183829999994</v>
      </c>
      <c r="AT72" s="48">
        <f t="shared" si="18"/>
        <v>1000</v>
      </c>
      <c r="AU72" s="48">
        <f t="shared" si="19"/>
        <v>0</v>
      </c>
      <c r="AV72" s="48">
        <f t="shared" si="20"/>
        <v>851.47253000000012</v>
      </c>
      <c r="AW72" s="48">
        <f t="shared" si="21"/>
        <v>1000</v>
      </c>
      <c r="AX72" s="48">
        <f t="shared" si="22"/>
        <v>58.216864000000015</v>
      </c>
      <c r="AY72" s="48">
        <f t="shared" si="23"/>
        <v>1000</v>
      </c>
      <c r="AZ72" s="48">
        <f t="shared" si="24"/>
        <v>179.87087070000001</v>
      </c>
      <c r="BA72" s="48">
        <f t="shared" si="25"/>
        <v>1000</v>
      </c>
    </row>
    <row r="73" spans="1:53" x14ac:dyDescent="0.25">
      <c r="A73" s="45">
        <f t="shared" si="26"/>
        <v>560</v>
      </c>
      <c r="B73" s="48">
        <f t="shared" si="36"/>
        <v>0</v>
      </c>
      <c r="C73" s="48">
        <f t="shared" si="36"/>
        <v>0</v>
      </c>
      <c r="D73" s="48">
        <f t="shared" si="36"/>
        <v>0</v>
      </c>
      <c r="E73" s="48">
        <f t="shared" si="36"/>
        <v>0</v>
      </c>
      <c r="F73" s="48">
        <f t="shared" si="36"/>
        <v>0</v>
      </c>
      <c r="G73" s="48">
        <f t="shared" si="36"/>
        <v>19.745100000000001</v>
      </c>
      <c r="H73" s="48">
        <f t="shared" si="36"/>
        <v>0</v>
      </c>
      <c r="I73" s="48">
        <f t="shared" si="36"/>
        <v>0</v>
      </c>
      <c r="J73" s="48">
        <f t="shared" si="36"/>
        <v>0</v>
      </c>
      <c r="K73" s="48">
        <f t="shared" si="36"/>
        <v>0</v>
      </c>
      <c r="L73" s="48">
        <f t="shared" si="36"/>
        <v>0</v>
      </c>
      <c r="M73" s="48">
        <f t="shared" si="36"/>
        <v>0</v>
      </c>
      <c r="N73" s="48">
        <f t="shared" si="36"/>
        <v>0</v>
      </c>
      <c r="O73" s="48">
        <f t="shared" si="36"/>
        <v>18.448</v>
      </c>
      <c r="P73" s="48">
        <f t="shared" si="36"/>
        <v>59.949344000000011</v>
      </c>
      <c r="Q73" s="48">
        <f t="shared" si="36"/>
        <v>12.952682999999984</v>
      </c>
      <c r="R73" s="48">
        <f t="shared" si="36"/>
        <v>1000</v>
      </c>
      <c r="S73" s="48">
        <f t="shared" si="36"/>
        <v>1000</v>
      </c>
      <c r="T73" s="48">
        <f t="shared" si="36"/>
        <v>0</v>
      </c>
      <c r="U73" s="48">
        <f t="shared" si="36"/>
        <v>143.32745000000003</v>
      </c>
      <c r="V73" s="48">
        <f t="shared" si="36"/>
        <v>655.3449528000001</v>
      </c>
      <c r="W73" s="48">
        <f t="shared" si="36"/>
        <v>76.512479999999996</v>
      </c>
      <c r="X73" s="48">
        <f t="shared" si="36"/>
        <v>23.037974999999999</v>
      </c>
      <c r="Y73" s="48">
        <f t="shared" si="36"/>
        <v>104.41529369999995</v>
      </c>
      <c r="Z73" s="48">
        <f t="shared" si="36"/>
        <v>22.891491000000009</v>
      </c>
      <c r="AC73" s="48">
        <f t="shared" si="1"/>
        <v>0</v>
      </c>
      <c r="AD73" s="48">
        <f t="shared" si="2"/>
        <v>0</v>
      </c>
      <c r="AE73" s="48">
        <f t="shared" si="3"/>
        <v>0</v>
      </c>
      <c r="AF73" s="48">
        <f t="shared" si="4"/>
        <v>0</v>
      </c>
      <c r="AG73" s="48">
        <f t="shared" si="5"/>
        <v>0</v>
      </c>
      <c r="AH73" s="48">
        <f t="shared" si="6"/>
        <v>1000</v>
      </c>
      <c r="AI73" s="48">
        <f t="shared" si="7"/>
        <v>0</v>
      </c>
      <c r="AJ73" s="48">
        <f t="shared" si="8"/>
        <v>0</v>
      </c>
      <c r="AK73" s="48">
        <f t="shared" si="9"/>
        <v>0</v>
      </c>
      <c r="AL73" s="48">
        <f t="shared" si="10"/>
        <v>0</v>
      </c>
      <c r="AM73" s="48">
        <f t="shared" si="11"/>
        <v>0</v>
      </c>
      <c r="AN73" s="48">
        <f t="shared" si="12"/>
        <v>0</v>
      </c>
      <c r="AO73" s="48">
        <f t="shared" si="13"/>
        <v>0</v>
      </c>
      <c r="AP73" s="48">
        <f t="shared" si="14"/>
        <v>222.80800000000005</v>
      </c>
      <c r="AQ73" s="48">
        <f t="shared" si="15"/>
        <v>340.51707200000004</v>
      </c>
      <c r="AR73" s="48">
        <f t="shared" si="16"/>
        <v>50.618252699999921</v>
      </c>
      <c r="AS73" s="48">
        <f t="shared" si="17"/>
        <v>741.22183829999994</v>
      </c>
      <c r="AT73" s="48">
        <f t="shared" si="18"/>
        <v>1000</v>
      </c>
      <c r="AU73" s="48">
        <f t="shared" si="19"/>
        <v>0</v>
      </c>
      <c r="AV73" s="48">
        <f t="shared" si="20"/>
        <v>850.01953000000015</v>
      </c>
      <c r="AW73" s="48">
        <f t="shared" si="21"/>
        <v>1000</v>
      </c>
      <c r="AX73" s="48">
        <f t="shared" si="22"/>
        <v>58.216864000000015</v>
      </c>
      <c r="AY73" s="48">
        <f t="shared" si="23"/>
        <v>1000</v>
      </c>
      <c r="AZ73" s="48">
        <f t="shared" si="24"/>
        <v>179.87087070000001</v>
      </c>
      <c r="BA73" s="48">
        <f t="shared" si="25"/>
        <v>1000</v>
      </c>
    </row>
    <row r="74" spans="1:53" x14ac:dyDescent="0.25">
      <c r="A74" s="45">
        <f t="shared" si="26"/>
        <v>570</v>
      </c>
      <c r="B74" s="48">
        <f t="shared" si="36"/>
        <v>0</v>
      </c>
      <c r="C74" s="48">
        <f t="shared" si="36"/>
        <v>0</v>
      </c>
      <c r="D74" s="48">
        <f t="shared" si="36"/>
        <v>0</v>
      </c>
      <c r="E74" s="48">
        <f t="shared" si="36"/>
        <v>0</v>
      </c>
      <c r="F74" s="48">
        <f t="shared" si="36"/>
        <v>0</v>
      </c>
      <c r="G74" s="48">
        <f t="shared" si="36"/>
        <v>19.745100000000001</v>
      </c>
      <c r="H74" s="48">
        <f t="shared" si="36"/>
        <v>0</v>
      </c>
      <c r="I74" s="48">
        <f t="shared" si="36"/>
        <v>0</v>
      </c>
      <c r="J74" s="48">
        <f t="shared" si="36"/>
        <v>0</v>
      </c>
      <c r="K74" s="48">
        <f t="shared" si="36"/>
        <v>0</v>
      </c>
      <c r="L74" s="48">
        <f t="shared" si="36"/>
        <v>0</v>
      </c>
      <c r="M74" s="48">
        <f t="shared" si="36"/>
        <v>0</v>
      </c>
      <c r="N74" s="48">
        <f t="shared" si="36"/>
        <v>0</v>
      </c>
      <c r="O74" s="48">
        <f t="shared" si="36"/>
        <v>17.681999999999999</v>
      </c>
      <c r="P74" s="48">
        <f t="shared" si="36"/>
        <v>57.826944000000012</v>
      </c>
      <c r="Q74" s="48">
        <f t="shared" si="36"/>
        <v>9.6644829999999846</v>
      </c>
      <c r="R74" s="48">
        <f t="shared" si="36"/>
        <v>982.82142699999986</v>
      </c>
      <c r="S74" s="48">
        <f t="shared" si="36"/>
        <v>1000</v>
      </c>
      <c r="T74" s="48">
        <f t="shared" si="36"/>
        <v>0</v>
      </c>
      <c r="U74" s="48">
        <f t="shared" si="36"/>
        <v>143.08245000000002</v>
      </c>
      <c r="V74" s="48">
        <f t="shared" si="36"/>
        <v>655.3449528000001</v>
      </c>
      <c r="W74" s="48">
        <f t="shared" si="36"/>
        <v>76.383479999999992</v>
      </c>
      <c r="X74" s="48">
        <f t="shared" si="36"/>
        <v>23.037974999999999</v>
      </c>
      <c r="Y74" s="48">
        <f t="shared" si="36"/>
        <v>104.41529369999995</v>
      </c>
      <c r="Z74" s="48">
        <f t="shared" si="36"/>
        <v>21.547891000000007</v>
      </c>
      <c r="AC74" s="48">
        <f t="shared" si="1"/>
        <v>0</v>
      </c>
      <c r="AD74" s="48">
        <f t="shared" si="2"/>
        <v>0</v>
      </c>
      <c r="AE74" s="48">
        <f t="shared" si="3"/>
        <v>0</v>
      </c>
      <c r="AF74" s="48">
        <f t="shared" si="4"/>
        <v>0</v>
      </c>
      <c r="AG74" s="48">
        <f t="shared" si="5"/>
        <v>0</v>
      </c>
      <c r="AH74" s="48">
        <f t="shared" si="6"/>
        <v>1000</v>
      </c>
      <c r="AI74" s="48">
        <f t="shared" si="7"/>
        <v>0</v>
      </c>
      <c r="AJ74" s="48">
        <f t="shared" si="8"/>
        <v>0</v>
      </c>
      <c r="AK74" s="48">
        <f t="shared" si="9"/>
        <v>0</v>
      </c>
      <c r="AL74" s="48">
        <f t="shared" si="10"/>
        <v>0</v>
      </c>
      <c r="AM74" s="48">
        <f t="shared" si="11"/>
        <v>0</v>
      </c>
      <c r="AN74" s="48">
        <f t="shared" si="12"/>
        <v>0</v>
      </c>
      <c r="AO74" s="48">
        <f t="shared" si="13"/>
        <v>0</v>
      </c>
      <c r="AP74" s="48">
        <f t="shared" si="14"/>
        <v>188.37700000000001</v>
      </c>
      <c r="AQ74" s="48">
        <f t="shared" si="15"/>
        <v>327.71187200000003</v>
      </c>
      <c r="AR74" s="48">
        <f t="shared" si="16"/>
        <v>34.820982699999938</v>
      </c>
      <c r="AS74" s="48">
        <f t="shared" si="17"/>
        <v>741.22183829999994</v>
      </c>
      <c r="AT74" s="48">
        <f t="shared" si="18"/>
        <v>1000</v>
      </c>
      <c r="AU74" s="48">
        <f t="shared" si="19"/>
        <v>0</v>
      </c>
      <c r="AV74" s="48">
        <f t="shared" si="20"/>
        <v>848.56653000000017</v>
      </c>
      <c r="AW74" s="48">
        <f t="shared" si="21"/>
        <v>1000</v>
      </c>
      <c r="AX74" s="48">
        <f t="shared" si="22"/>
        <v>58.216864000000015</v>
      </c>
      <c r="AY74" s="48">
        <f t="shared" si="23"/>
        <v>1000</v>
      </c>
      <c r="AZ74" s="48">
        <f t="shared" si="24"/>
        <v>179.87087070000001</v>
      </c>
      <c r="BA74" s="48">
        <f t="shared" si="25"/>
        <v>1000</v>
      </c>
    </row>
    <row r="75" spans="1:53" x14ac:dyDescent="0.25">
      <c r="A75" s="45">
        <f t="shared" si="26"/>
        <v>580</v>
      </c>
      <c r="B75" s="48">
        <f t="shared" si="36"/>
        <v>0</v>
      </c>
      <c r="C75" s="48">
        <f t="shared" si="36"/>
        <v>0</v>
      </c>
      <c r="D75" s="48">
        <f t="shared" si="36"/>
        <v>0</v>
      </c>
      <c r="E75" s="48">
        <f t="shared" si="36"/>
        <v>0</v>
      </c>
      <c r="F75" s="48">
        <f t="shared" si="36"/>
        <v>0</v>
      </c>
      <c r="G75" s="48">
        <f t="shared" si="36"/>
        <v>19.745100000000001</v>
      </c>
      <c r="H75" s="48">
        <f t="shared" si="36"/>
        <v>0</v>
      </c>
      <c r="I75" s="48">
        <f t="shared" si="36"/>
        <v>0</v>
      </c>
      <c r="J75" s="48">
        <f t="shared" si="36"/>
        <v>0</v>
      </c>
      <c r="K75" s="48">
        <f t="shared" si="36"/>
        <v>0</v>
      </c>
      <c r="L75" s="48">
        <f t="shared" si="36"/>
        <v>0</v>
      </c>
      <c r="M75" s="48">
        <f t="shared" si="36"/>
        <v>0</v>
      </c>
      <c r="N75" s="48">
        <f t="shared" si="36"/>
        <v>0</v>
      </c>
      <c r="O75" s="48">
        <f t="shared" si="36"/>
        <v>16.475999999999999</v>
      </c>
      <c r="P75" s="48">
        <f t="shared" si="36"/>
        <v>55.724544000000009</v>
      </c>
      <c r="Q75" s="48">
        <f t="shared" si="36"/>
        <v>6.5162829999999863</v>
      </c>
      <c r="R75" s="48">
        <f t="shared" si="36"/>
        <v>952.86362699999984</v>
      </c>
      <c r="S75" s="48">
        <f t="shared" si="36"/>
        <v>1000</v>
      </c>
      <c r="T75" s="48">
        <f t="shared" si="36"/>
        <v>0</v>
      </c>
      <c r="U75" s="48">
        <f t="shared" si="36"/>
        <v>142.83745000000002</v>
      </c>
      <c r="V75" s="48">
        <f t="shared" si="36"/>
        <v>655.3449528000001</v>
      </c>
      <c r="W75" s="48">
        <f t="shared" si="36"/>
        <v>76.254480000000001</v>
      </c>
      <c r="X75" s="48">
        <f t="shared" si="36"/>
        <v>23.037974999999999</v>
      </c>
      <c r="Y75" s="48">
        <f t="shared" si="36"/>
        <v>104.41529369999995</v>
      </c>
      <c r="Z75" s="48">
        <f t="shared" si="36"/>
        <v>19.984291000000006</v>
      </c>
      <c r="AC75" s="48">
        <f t="shared" si="1"/>
        <v>0</v>
      </c>
      <c r="AD75" s="48">
        <f t="shared" si="2"/>
        <v>0</v>
      </c>
      <c r="AE75" s="48">
        <f t="shared" si="3"/>
        <v>0</v>
      </c>
      <c r="AF75" s="48">
        <f t="shared" si="4"/>
        <v>0</v>
      </c>
      <c r="AG75" s="48">
        <f t="shared" si="5"/>
        <v>0</v>
      </c>
      <c r="AH75" s="48">
        <f t="shared" si="6"/>
        <v>1000</v>
      </c>
      <c r="AI75" s="48">
        <f t="shared" si="7"/>
        <v>0</v>
      </c>
      <c r="AJ75" s="48">
        <f t="shared" si="8"/>
        <v>0</v>
      </c>
      <c r="AK75" s="48">
        <f t="shared" si="9"/>
        <v>0</v>
      </c>
      <c r="AL75" s="48">
        <f t="shared" si="10"/>
        <v>0</v>
      </c>
      <c r="AM75" s="48">
        <f t="shared" si="11"/>
        <v>0</v>
      </c>
      <c r="AN75" s="48">
        <f t="shared" si="12"/>
        <v>0</v>
      </c>
      <c r="AO75" s="48">
        <f t="shared" si="13"/>
        <v>0</v>
      </c>
      <c r="AP75" s="48">
        <f t="shared" si="14"/>
        <v>154.626</v>
      </c>
      <c r="AQ75" s="48">
        <f t="shared" si="15"/>
        <v>315.06667200000004</v>
      </c>
      <c r="AR75" s="48">
        <f t="shared" si="16"/>
        <v>21.841712699999949</v>
      </c>
      <c r="AS75" s="48">
        <f t="shared" si="17"/>
        <v>741.22183829999994</v>
      </c>
      <c r="AT75" s="48">
        <f t="shared" si="18"/>
        <v>1000</v>
      </c>
      <c r="AU75" s="48">
        <f t="shared" si="19"/>
        <v>0</v>
      </c>
      <c r="AV75" s="48">
        <f t="shared" si="20"/>
        <v>847.11353000000008</v>
      </c>
      <c r="AW75" s="48">
        <f t="shared" si="21"/>
        <v>1000</v>
      </c>
      <c r="AX75" s="48">
        <f t="shared" si="22"/>
        <v>58.216864000000015</v>
      </c>
      <c r="AY75" s="48">
        <f t="shared" si="23"/>
        <v>1000</v>
      </c>
      <c r="AZ75" s="48">
        <f t="shared" si="24"/>
        <v>179.87087070000001</v>
      </c>
      <c r="BA75" s="48">
        <f t="shared" si="25"/>
        <v>798.09670000000096</v>
      </c>
    </row>
    <row r="76" spans="1:53" x14ac:dyDescent="0.25">
      <c r="A76" s="45">
        <f t="shared" si="26"/>
        <v>590</v>
      </c>
      <c r="B76" s="48">
        <f t="shared" si="36"/>
        <v>0</v>
      </c>
      <c r="C76" s="48">
        <f t="shared" si="36"/>
        <v>0</v>
      </c>
      <c r="D76" s="48">
        <f t="shared" si="36"/>
        <v>0</v>
      </c>
      <c r="E76" s="48">
        <f t="shared" si="36"/>
        <v>0</v>
      </c>
      <c r="F76" s="48">
        <f t="shared" si="36"/>
        <v>0</v>
      </c>
      <c r="G76" s="48">
        <f t="shared" si="36"/>
        <v>19.745100000000001</v>
      </c>
      <c r="H76" s="48">
        <f t="shared" si="36"/>
        <v>0</v>
      </c>
      <c r="I76" s="48">
        <f t="shared" si="36"/>
        <v>0</v>
      </c>
      <c r="J76" s="48">
        <f t="shared" si="36"/>
        <v>0</v>
      </c>
      <c r="K76" s="48">
        <f t="shared" si="36"/>
        <v>0</v>
      </c>
      <c r="L76" s="48">
        <f t="shared" si="36"/>
        <v>0</v>
      </c>
      <c r="M76" s="48">
        <f t="shared" si="36"/>
        <v>0</v>
      </c>
      <c r="N76" s="48">
        <f t="shared" si="36"/>
        <v>0</v>
      </c>
      <c r="O76" s="48">
        <f t="shared" si="36"/>
        <v>14.830000000000002</v>
      </c>
      <c r="P76" s="48">
        <f t="shared" si="36"/>
        <v>53.642144000000016</v>
      </c>
      <c r="Q76" s="48">
        <f t="shared" si="36"/>
        <v>3.5080829999999867</v>
      </c>
      <c r="R76" s="48">
        <f t="shared" si="36"/>
        <v>923.36582699999985</v>
      </c>
      <c r="S76" s="48">
        <f t="shared" si="36"/>
        <v>1000</v>
      </c>
      <c r="T76" s="48">
        <f t="shared" si="36"/>
        <v>0</v>
      </c>
      <c r="U76" s="48">
        <f t="shared" si="36"/>
        <v>142.59245000000001</v>
      </c>
      <c r="V76" s="48">
        <f t="shared" si="36"/>
        <v>655.3449528000001</v>
      </c>
      <c r="W76" s="48">
        <f t="shared" si="36"/>
        <v>76.125479999999996</v>
      </c>
      <c r="X76" s="48">
        <f t="shared" si="36"/>
        <v>23.037974999999999</v>
      </c>
      <c r="Y76" s="48">
        <f t="shared" si="36"/>
        <v>104.41529369999995</v>
      </c>
      <c r="Z76" s="48">
        <f t="shared" si="36"/>
        <v>18.200691000000013</v>
      </c>
      <c r="AC76" s="48">
        <f t="shared" si="1"/>
        <v>0</v>
      </c>
      <c r="AD76" s="48">
        <f t="shared" si="2"/>
        <v>0</v>
      </c>
      <c r="AE76" s="48">
        <f t="shared" si="3"/>
        <v>0</v>
      </c>
      <c r="AF76" s="48">
        <f t="shared" si="4"/>
        <v>0</v>
      </c>
      <c r="AG76" s="48">
        <f t="shared" si="5"/>
        <v>0</v>
      </c>
      <c r="AH76" s="48">
        <f t="shared" si="6"/>
        <v>1000</v>
      </c>
      <c r="AI76" s="48">
        <f t="shared" si="7"/>
        <v>0</v>
      </c>
      <c r="AJ76" s="48">
        <f t="shared" si="8"/>
        <v>0</v>
      </c>
      <c r="AK76" s="48">
        <f t="shared" si="9"/>
        <v>0</v>
      </c>
      <c r="AL76" s="48">
        <f t="shared" si="10"/>
        <v>0</v>
      </c>
      <c r="AM76" s="48">
        <f t="shared" si="11"/>
        <v>0</v>
      </c>
      <c r="AN76" s="48">
        <f t="shared" si="12"/>
        <v>0</v>
      </c>
      <c r="AO76" s="48">
        <f t="shared" si="13"/>
        <v>0</v>
      </c>
      <c r="AP76" s="48">
        <f t="shared" si="14"/>
        <v>122.155</v>
      </c>
      <c r="AQ76" s="48">
        <f t="shared" si="15"/>
        <v>302.58147200000008</v>
      </c>
      <c r="AR76" s="48">
        <f t="shared" si="16"/>
        <v>11.080442699999956</v>
      </c>
      <c r="AS76" s="48">
        <f t="shared" si="17"/>
        <v>741.22183829999994</v>
      </c>
      <c r="AT76" s="48">
        <f t="shared" si="18"/>
        <v>1000</v>
      </c>
      <c r="AU76" s="48">
        <f t="shared" si="19"/>
        <v>0</v>
      </c>
      <c r="AV76" s="48">
        <f t="shared" si="20"/>
        <v>845.66053000000011</v>
      </c>
      <c r="AW76" s="48">
        <f t="shared" si="21"/>
        <v>1000</v>
      </c>
      <c r="AX76" s="48">
        <f t="shared" si="22"/>
        <v>58.216864000000015</v>
      </c>
      <c r="AY76" s="48">
        <f t="shared" si="23"/>
        <v>1000</v>
      </c>
      <c r="AZ76" s="48">
        <f t="shared" si="24"/>
        <v>179.87087070000001</v>
      </c>
      <c r="BA76" s="48">
        <f t="shared" si="25"/>
        <v>597.27780000000075</v>
      </c>
    </row>
    <row r="77" spans="1:53" x14ac:dyDescent="0.25">
      <c r="A77" s="45">
        <f t="shared" si="26"/>
        <v>600</v>
      </c>
      <c r="B77" s="48">
        <f t="shared" si="36"/>
        <v>0</v>
      </c>
      <c r="C77" s="48">
        <f t="shared" si="36"/>
        <v>0</v>
      </c>
      <c r="D77" s="48">
        <f t="shared" si="36"/>
        <v>0</v>
      </c>
      <c r="E77" s="48">
        <f t="shared" si="36"/>
        <v>0</v>
      </c>
      <c r="F77" s="48">
        <f t="shared" si="36"/>
        <v>0</v>
      </c>
      <c r="G77" s="48">
        <f t="shared" si="36"/>
        <v>19.745100000000001</v>
      </c>
      <c r="H77" s="48">
        <f t="shared" si="36"/>
        <v>0</v>
      </c>
      <c r="I77" s="48">
        <f t="shared" si="36"/>
        <v>0</v>
      </c>
      <c r="J77" s="48">
        <f t="shared" si="36"/>
        <v>0</v>
      </c>
      <c r="K77" s="48">
        <f t="shared" si="36"/>
        <v>0</v>
      </c>
      <c r="L77" s="48">
        <f t="shared" si="36"/>
        <v>0</v>
      </c>
      <c r="M77" s="48">
        <f t="shared" si="36"/>
        <v>0</v>
      </c>
      <c r="N77" s="48">
        <f t="shared" si="36"/>
        <v>0</v>
      </c>
      <c r="O77" s="48">
        <f t="shared" si="36"/>
        <v>12.744</v>
      </c>
      <c r="P77" s="48">
        <f t="shared" si="36"/>
        <v>51.579744000000005</v>
      </c>
      <c r="Q77" s="48">
        <f t="shared" si="36"/>
        <v>0.63988299999998732</v>
      </c>
      <c r="R77" s="48">
        <f t="shared" si="36"/>
        <v>894.32802699999991</v>
      </c>
      <c r="S77" s="48">
        <f t="shared" si="36"/>
        <v>1000</v>
      </c>
      <c r="T77" s="48">
        <f t="shared" si="36"/>
        <v>0</v>
      </c>
      <c r="U77" s="48">
        <f t="shared" si="36"/>
        <v>142.34745000000001</v>
      </c>
      <c r="V77" s="48">
        <f t="shared" si="36"/>
        <v>655.3449528000001</v>
      </c>
      <c r="W77" s="48">
        <f t="shared" si="36"/>
        <v>75.996479999999991</v>
      </c>
      <c r="X77" s="48">
        <f t="shared" si="36"/>
        <v>23.037974999999999</v>
      </c>
      <c r="Y77" s="48">
        <f t="shared" si="36"/>
        <v>104.41529369999995</v>
      </c>
      <c r="Z77" s="48">
        <f t="shared" si="36"/>
        <v>16.197091000000011</v>
      </c>
      <c r="AC77" s="48">
        <f t="shared" si="1"/>
        <v>0</v>
      </c>
      <c r="AD77" s="48">
        <f t="shared" si="2"/>
        <v>0</v>
      </c>
      <c r="AE77" s="48">
        <f t="shared" si="3"/>
        <v>0</v>
      </c>
      <c r="AF77" s="48">
        <f t="shared" si="4"/>
        <v>0</v>
      </c>
      <c r="AG77" s="48">
        <f t="shared" si="5"/>
        <v>0</v>
      </c>
      <c r="AH77" s="48">
        <f t="shared" si="6"/>
        <v>1000</v>
      </c>
      <c r="AI77" s="48">
        <f t="shared" si="7"/>
        <v>0</v>
      </c>
      <c r="AJ77" s="48">
        <f t="shared" si="8"/>
        <v>0</v>
      </c>
      <c r="AK77" s="48">
        <f t="shared" si="9"/>
        <v>0</v>
      </c>
      <c r="AL77" s="48">
        <f t="shared" si="10"/>
        <v>0</v>
      </c>
      <c r="AM77" s="48">
        <f t="shared" si="11"/>
        <v>0</v>
      </c>
      <c r="AN77" s="48">
        <f t="shared" si="12"/>
        <v>0</v>
      </c>
      <c r="AO77" s="48">
        <f t="shared" si="13"/>
        <v>0</v>
      </c>
      <c r="AP77" s="48">
        <f t="shared" si="14"/>
        <v>91.563999999999993</v>
      </c>
      <c r="AQ77" s="48">
        <f t="shared" si="15"/>
        <v>290.25627200000008</v>
      </c>
      <c r="AR77" s="48">
        <f t="shared" si="16"/>
        <v>1.9371726999999612</v>
      </c>
      <c r="AS77" s="48">
        <f t="shared" si="17"/>
        <v>741.22183829999994</v>
      </c>
      <c r="AT77" s="48">
        <f t="shared" si="18"/>
        <v>1000</v>
      </c>
      <c r="AU77" s="48">
        <f t="shared" si="19"/>
        <v>0</v>
      </c>
      <c r="AV77" s="48">
        <f t="shared" si="20"/>
        <v>844.20753000000013</v>
      </c>
      <c r="AW77" s="48">
        <f t="shared" si="21"/>
        <v>1000</v>
      </c>
      <c r="AX77" s="48">
        <f t="shared" si="22"/>
        <v>58.216864000000015</v>
      </c>
      <c r="AY77" s="48">
        <f t="shared" si="23"/>
        <v>1000</v>
      </c>
      <c r="AZ77" s="48">
        <f t="shared" si="24"/>
        <v>177.16734070000007</v>
      </c>
      <c r="BA77" s="48">
        <f t="shared" si="25"/>
        <v>437.13890000000066</v>
      </c>
    </row>
    <row r="78" spans="1:53" x14ac:dyDescent="0.25">
      <c r="A78" s="45">
        <f t="shared" si="26"/>
        <v>610</v>
      </c>
      <c r="B78" s="48">
        <f t="shared" si="36"/>
        <v>0</v>
      </c>
      <c r="C78" s="48">
        <f t="shared" si="36"/>
        <v>0</v>
      </c>
      <c r="D78" s="48">
        <f t="shared" si="36"/>
        <v>0</v>
      </c>
      <c r="E78" s="48">
        <f t="shared" si="36"/>
        <v>0</v>
      </c>
      <c r="F78" s="48">
        <f t="shared" si="36"/>
        <v>0</v>
      </c>
      <c r="G78" s="48">
        <f t="shared" si="36"/>
        <v>19.745100000000001</v>
      </c>
      <c r="H78" s="48">
        <f t="shared" si="36"/>
        <v>0</v>
      </c>
      <c r="I78" s="48">
        <f t="shared" si="36"/>
        <v>0</v>
      </c>
      <c r="J78" s="48">
        <f t="shared" si="36"/>
        <v>0</v>
      </c>
      <c r="K78" s="48">
        <f t="shared" si="36"/>
        <v>0</v>
      </c>
      <c r="L78" s="48">
        <f t="shared" si="36"/>
        <v>0</v>
      </c>
      <c r="M78" s="48">
        <f t="shared" si="36"/>
        <v>0</v>
      </c>
      <c r="N78" s="48">
        <f t="shared" si="36"/>
        <v>0</v>
      </c>
      <c r="O78" s="48">
        <f t="shared" si="36"/>
        <v>10.218</v>
      </c>
      <c r="P78" s="48">
        <f t="shared" si="36"/>
        <v>49.537344000000004</v>
      </c>
      <c r="Q78" s="48">
        <f t="shared" si="36"/>
        <v>0</v>
      </c>
      <c r="R78" s="48">
        <f t="shared" si="36"/>
        <v>865.75022699999988</v>
      </c>
      <c r="S78" s="48">
        <f t="shared" si="36"/>
        <v>1000</v>
      </c>
      <c r="T78" s="48">
        <f t="shared" si="36"/>
        <v>0</v>
      </c>
      <c r="U78" s="48">
        <f t="shared" si="36"/>
        <v>142.10245</v>
      </c>
      <c r="V78" s="48">
        <f t="shared" si="36"/>
        <v>655.3449528000001</v>
      </c>
      <c r="W78" s="48">
        <f t="shared" si="36"/>
        <v>75.86748</v>
      </c>
      <c r="X78" s="48">
        <f t="shared" si="36"/>
        <v>23.037974999999999</v>
      </c>
      <c r="Y78" s="48">
        <f t="shared" si="36"/>
        <v>104.41529369999995</v>
      </c>
      <c r="Z78" s="48">
        <f t="shared" si="36"/>
        <v>13.97349100000001</v>
      </c>
      <c r="AC78" s="48">
        <f t="shared" si="1"/>
        <v>0</v>
      </c>
      <c r="AD78" s="48">
        <f t="shared" si="2"/>
        <v>0</v>
      </c>
      <c r="AE78" s="48">
        <f t="shared" si="3"/>
        <v>0</v>
      </c>
      <c r="AF78" s="48">
        <f t="shared" si="4"/>
        <v>0</v>
      </c>
      <c r="AG78" s="48">
        <f t="shared" si="5"/>
        <v>0</v>
      </c>
      <c r="AH78" s="48">
        <f t="shared" si="6"/>
        <v>1000</v>
      </c>
      <c r="AI78" s="48">
        <f t="shared" si="7"/>
        <v>0</v>
      </c>
      <c r="AJ78" s="48">
        <f t="shared" si="8"/>
        <v>0</v>
      </c>
      <c r="AK78" s="48">
        <f t="shared" si="9"/>
        <v>0</v>
      </c>
      <c r="AL78" s="48">
        <f t="shared" si="10"/>
        <v>0</v>
      </c>
      <c r="AM78" s="48">
        <f t="shared" si="11"/>
        <v>0</v>
      </c>
      <c r="AN78" s="48">
        <f t="shared" si="12"/>
        <v>0</v>
      </c>
      <c r="AO78" s="48">
        <f t="shared" si="13"/>
        <v>0</v>
      </c>
      <c r="AP78" s="48">
        <f t="shared" si="14"/>
        <v>63.453000000000003</v>
      </c>
      <c r="AQ78" s="48">
        <f t="shared" si="15"/>
        <v>278.09107200000005</v>
      </c>
      <c r="AR78" s="48">
        <f t="shared" si="16"/>
        <v>0</v>
      </c>
      <c r="AS78" s="48">
        <f t="shared" si="17"/>
        <v>741.22183829999994</v>
      </c>
      <c r="AT78" s="48">
        <f t="shared" si="18"/>
        <v>1000</v>
      </c>
      <c r="AU78" s="48">
        <f t="shared" si="19"/>
        <v>0</v>
      </c>
      <c r="AV78" s="48">
        <f t="shared" si="20"/>
        <v>842.75453000000016</v>
      </c>
      <c r="AW78" s="48">
        <f t="shared" si="21"/>
        <v>1000</v>
      </c>
      <c r="AX78" s="48">
        <f t="shared" si="22"/>
        <v>58.216864000000015</v>
      </c>
      <c r="AY78" s="48">
        <f t="shared" si="23"/>
        <v>1000</v>
      </c>
      <c r="AZ78" s="48">
        <f t="shared" si="24"/>
        <v>170.52181070000006</v>
      </c>
      <c r="BA78" s="48">
        <f t="shared" si="25"/>
        <v>311.68000000000046</v>
      </c>
    </row>
    <row r="79" spans="1:53" x14ac:dyDescent="0.25">
      <c r="A79" s="45">
        <f t="shared" si="26"/>
        <v>620</v>
      </c>
      <c r="B79" s="48">
        <f t="shared" si="36"/>
        <v>0</v>
      </c>
      <c r="C79" s="48">
        <f t="shared" si="36"/>
        <v>0</v>
      </c>
      <c r="D79" s="48">
        <f t="shared" si="36"/>
        <v>0</v>
      </c>
      <c r="E79" s="48">
        <f t="shared" si="36"/>
        <v>0</v>
      </c>
      <c r="F79" s="48">
        <f t="shared" si="36"/>
        <v>0</v>
      </c>
      <c r="G79" s="48">
        <f t="shared" si="36"/>
        <v>19.745100000000001</v>
      </c>
      <c r="H79" s="48">
        <f t="shared" si="36"/>
        <v>0</v>
      </c>
      <c r="I79" s="48">
        <f t="shared" si="36"/>
        <v>0</v>
      </c>
      <c r="J79" s="48">
        <f t="shared" si="36"/>
        <v>0</v>
      </c>
      <c r="K79" s="48">
        <f t="shared" si="36"/>
        <v>0</v>
      </c>
      <c r="L79" s="48">
        <f t="shared" si="36"/>
        <v>0</v>
      </c>
      <c r="M79" s="48">
        <f t="shared" si="36"/>
        <v>0</v>
      </c>
      <c r="N79" s="48">
        <f t="shared" si="36"/>
        <v>0</v>
      </c>
      <c r="O79" s="48">
        <f t="shared" si="36"/>
        <v>7.2519999999999998</v>
      </c>
      <c r="P79" s="48">
        <f t="shared" si="36"/>
        <v>47.514944000000014</v>
      </c>
      <c r="Q79" s="48">
        <f t="shared" si="36"/>
        <v>0</v>
      </c>
      <c r="R79" s="48">
        <f t="shared" si="36"/>
        <v>837.63242699999989</v>
      </c>
      <c r="S79" s="48">
        <f t="shared" si="36"/>
        <v>1000</v>
      </c>
      <c r="T79" s="48">
        <f t="shared" si="36"/>
        <v>0</v>
      </c>
      <c r="U79" s="48">
        <f t="shared" si="36"/>
        <v>141.85745000000003</v>
      </c>
      <c r="V79" s="48">
        <f t="shared" si="36"/>
        <v>655.3449528000001</v>
      </c>
      <c r="W79" s="48">
        <f t="shared" si="36"/>
        <v>75.738479999999996</v>
      </c>
      <c r="X79" s="48">
        <f t="shared" si="36"/>
        <v>23.037974999999999</v>
      </c>
      <c r="Y79" s="48">
        <f t="shared" si="36"/>
        <v>101.2499637</v>
      </c>
      <c r="Z79" s="48">
        <f t="shared" si="36"/>
        <v>11.529891000000013</v>
      </c>
      <c r="AC79" s="48">
        <f t="shared" si="1"/>
        <v>0</v>
      </c>
      <c r="AD79" s="48">
        <f t="shared" si="2"/>
        <v>0</v>
      </c>
      <c r="AE79" s="48">
        <f t="shared" si="3"/>
        <v>0</v>
      </c>
      <c r="AF79" s="48">
        <f t="shared" si="4"/>
        <v>0</v>
      </c>
      <c r="AG79" s="48">
        <f t="shared" si="5"/>
        <v>0</v>
      </c>
      <c r="AH79" s="48">
        <f t="shared" si="6"/>
        <v>1000</v>
      </c>
      <c r="AI79" s="48">
        <f t="shared" si="7"/>
        <v>0</v>
      </c>
      <c r="AJ79" s="48">
        <f t="shared" si="8"/>
        <v>0</v>
      </c>
      <c r="AK79" s="48">
        <f t="shared" si="9"/>
        <v>0</v>
      </c>
      <c r="AL79" s="48">
        <f t="shared" si="10"/>
        <v>0</v>
      </c>
      <c r="AM79" s="48">
        <f t="shared" si="11"/>
        <v>0</v>
      </c>
      <c r="AN79" s="48">
        <f t="shared" si="12"/>
        <v>0</v>
      </c>
      <c r="AO79" s="48">
        <f t="shared" si="13"/>
        <v>0</v>
      </c>
      <c r="AP79" s="48">
        <f t="shared" si="14"/>
        <v>38.422000000000004</v>
      </c>
      <c r="AQ79" s="48">
        <f t="shared" si="15"/>
        <v>266.08587200000005</v>
      </c>
      <c r="AR79" s="48">
        <f t="shared" si="16"/>
        <v>0</v>
      </c>
      <c r="AS79" s="48">
        <f t="shared" si="17"/>
        <v>741.22183829999994</v>
      </c>
      <c r="AT79" s="48">
        <f t="shared" si="18"/>
        <v>1000</v>
      </c>
      <c r="AU79" s="48">
        <f t="shared" si="19"/>
        <v>0</v>
      </c>
      <c r="AV79" s="48">
        <f t="shared" si="20"/>
        <v>841.30153000000007</v>
      </c>
      <c r="AW79" s="48">
        <f t="shared" si="21"/>
        <v>1000</v>
      </c>
      <c r="AX79" s="48">
        <f t="shared" si="22"/>
        <v>58.216864000000015</v>
      </c>
      <c r="AY79" s="48">
        <f t="shared" si="23"/>
        <v>1000</v>
      </c>
      <c r="AZ79" s="48">
        <f t="shared" si="24"/>
        <v>160.53428070000004</v>
      </c>
      <c r="BA79" s="48">
        <f t="shared" si="25"/>
        <v>214.90110000000035</v>
      </c>
    </row>
    <row r="80" spans="1:53" x14ac:dyDescent="0.25">
      <c r="A80" s="45">
        <f t="shared" si="26"/>
        <v>630</v>
      </c>
      <c r="B80" s="48">
        <f t="shared" si="36"/>
        <v>0</v>
      </c>
      <c r="C80" s="48">
        <f t="shared" si="36"/>
        <v>0</v>
      </c>
      <c r="D80" s="48">
        <f t="shared" si="36"/>
        <v>0</v>
      </c>
      <c r="E80" s="48">
        <f t="shared" si="36"/>
        <v>0</v>
      </c>
      <c r="F80" s="48">
        <f t="shared" si="36"/>
        <v>0</v>
      </c>
      <c r="G80" s="48">
        <f t="shared" si="36"/>
        <v>19.745100000000001</v>
      </c>
      <c r="H80" s="48">
        <f t="shared" si="36"/>
        <v>0</v>
      </c>
      <c r="I80" s="48">
        <f t="shared" si="36"/>
        <v>0</v>
      </c>
      <c r="J80" s="48">
        <f t="shared" si="36"/>
        <v>0</v>
      </c>
      <c r="K80" s="48">
        <f t="shared" si="36"/>
        <v>0</v>
      </c>
      <c r="L80" s="48">
        <f t="shared" si="36"/>
        <v>0</v>
      </c>
      <c r="M80" s="48">
        <f t="shared" si="36"/>
        <v>0</v>
      </c>
      <c r="N80" s="48">
        <f t="shared" si="36"/>
        <v>0</v>
      </c>
      <c r="O80" s="48">
        <f t="shared" si="36"/>
        <v>3.8459999999999996</v>
      </c>
      <c r="P80" s="48">
        <f t="shared" si="36"/>
        <v>45.512544000000013</v>
      </c>
      <c r="Q80" s="48">
        <f t="shared" si="36"/>
        <v>0</v>
      </c>
      <c r="R80" s="48">
        <f t="shared" si="36"/>
        <v>809.97462699999983</v>
      </c>
      <c r="S80" s="48">
        <f t="shared" si="36"/>
        <v>1000</v>
      </c>
      <c r="T80" s="48">
        <f t="shared" si="36"/>
        <v>0</v>
      </c>
      <c r="U80" s="48">
        <f t="shared" si="36"/>
        <v>141.61245000000002</v>
      </c>
      <c r="V80" s="48">
        <f t="shared" si="36"/>
        <v>655.3449528000001</v>
      </c>
      <c r="W80" s="48">
        <f t="shared" si="36"/>
        <v>75.609479999999991</v>
      </c>
      <c r="X80" s="48">
        <f t="shared" si="36"/>
        <v>23.037974999999999</v>
      </c>
      <c r="Y80" s="48">
        <f t="shared" si="36"/>
        <v>95.082633700000017</v>
      </c>
      <c r="Z80" s="48">
        <f t="shared" si="36"/>
        <v>8.8662910000000128</v>
      </c>
      <c r="AC80" s="48">
        <f t="shared" si="1"/>
        <v>0</v>
      </c>
      <c r="AD80" s="48">
        <f t="shared" si="2"/>
        <v>0</v>
      </c>
      <c r="AE80" s="48">
        <f t="shared" si="3"/>
        <v>0</v>
      </c>
      <c r="AF80" s="48">
        <f t="shared" si="4"/>
        <v>0</v>
      </c>
      <c r="AG80" s="48">
        <f t="shared" si="5"/>
        <v>0</v>
      </c>
      <c r="AH80" s="48">
        <f t="shared" si="6"/>
        <v>1000</v>
      </c>
      <c r="AI80" s="48">
        <f t="shared" si="7"/>
        <v>0</v>
      </c>
      <c r="AJ80" s="48">
        <f t="shared" si="8"/>
        <v>0</v>
      </c>
      <c r="AK80" s="48">
        <f t="shared" si="9"/>
        <v>0</v>
      </c>
      <c r="AL80" s="48">
        <f t="shared" si="10"/>
        <v>0</v>
      </c>
      <c r="AM80" s="48">
        <f t="shared" si="11"/>
        <v>0</v>
      </c>
      <c r="AN80" s="48">
        <f t="shared" si="12"/>
        <v>0</v>
      </c>
      <c r="AO80" s="48">
        <f t="shared" si="13"/>
        <v>0</v>
      </c>
      <c r="AP80" s="48">
        <f t="shared" si="14"/>
        <v>17.071000000000002</v>
      </c>
      <c r="AQ80" s="48">
        <f t="shared" si="15"/>
        <v>254.24067200000005</v>
      </c>
      <c r="AR80" s="48">
        <f t="shared" si="16"/>
        <v>0</v>
      </c>
      <c r="AS80" s="48">
        <f t="shared" si="17"/>
        <v>741.22183829999994</v>
      </c>
      <c r="AT80" s="48">
        <f t="shared" si="18"/>
        <v>1000</v>
      </c>
      <c r="AU80" s="48">
        <f t="shared" si="19"/>
        <v>0</v>
      </c>
      <c r="AV80" s="48">
        <f t="shared" si="20"/>
        <v>839.8485300000001</v>
      </c>
      <c r="AW80" s="48">
        <f t="shared" si="21"/>
        <v>1000</v>
      </c>
      <c r="AX80" s="48">
        <f t="shared" si="22"/>
        <v>58.216864000000015</v>
      </c>
      <c r="AY80" s="48">
        <f t="shared" si="23"/>
        <v>1000</v>
      </c>
      <c r="AZ80" s="48">
        <f t="shared" si="24"/>
        <v>147.80475070000006</v>
      </c>
      <c r="BA80" s="48">
        <f t="shared" si="25"/>
        <v>140.80220000000028</v>
      </c>
    </row>
    <row r="81" spans="1:53" x14ac:dyDescent="0.25">
      <c r="A81" s="45">
        <f t="shared" si="26"/>
        <v>640</v>
      </c>
      <c r="B81" s="48">
        <f t="shared" si="36"/>
        <v>0</v>
      </c>
      <c r="C81" s="48">
        <f t="shared" si="36"/>
        <v>0</v>
      </c>
      <c r="D81" s="48">
        <f t="shared" si="36"/>
        <v>0</v>
      </c>
      <c r="E81" s="48">
        <f t="shared" si="36"/>
        <v>0</v>
      </c>
      <c r="F81" s="48">
        <f t="shared" si="36"/>
        <v>0</v>
      </c>
      <c r="G81" s="48">
        <f t="shared" si="36"/>
        <v>19.745100000000001</v>
      </c>
      <c r="H81" s="48">
        <f t="shared" si="36"/>
        <v>0</v>
      </c>
      <c r="I81" s="48">
        <f t="shared" si="36"/>
        <v>0</v>
      </c>
      <c r="J81" s="48">
        <f t="shared" si="36"/>
        <v>0</v>
      </c>
      <c r="K81" s="48">
        <f t="shared" si="36"/>
        <v>0</v>
      </c>
      <c r="L81" s="48">
        <f t="shared" si="36"/>
        <v>0</v>
      </c>
      <c r="M81" s="48">
        <f t="shared" si="36"/>
        <v>0</v>
      </c>
      <c r="N81" s="48">
        <f t="shared" si="36"/>
        <v>0</v>
      </c>
      <c r="O81" s="48">
        <f t="shared" si="36"/>
        <v>0</v>
      </c>
      <c r="P81" s="48">
        <f t="shared" si="36"/>
        <v>43.530144000000014</v>
      </c>
      <c r="Q81" s="48">
        <f t="shared" si="36"/>
        <v>0</v>
      </c>
      <c r="R81" s="48">
        <f t="shared" si="36"/>
        <v>782.77682699999991</v>
      </c>
      <c r="S81" s="48">
        <f t="shared" si="36"/>
        <v>1000</v>
      </c>
      <c r="T81" s="48">
        <f t="shared" si="36"/>
        <v>0</v>
      </c>
      <c r="U81" s="48">
        <f t="shared" si="36"/>
        <v>141.36745000000002</v>
      </c>
      <c r="V81" s="48">
        <f t="shared" si="36"/>
        <v>655.3449528000001</v>
      </c>
      <c r="W81" s="48">
        <f t="shared" si="36"/>
        <v>75.48048</v>
      </c>
      <c r="X81" s="48">
        <f t="shared" si="36"/>
        <v>23.037974999999999</v>
      </c>
      <c r="Y81" s="48">
        <f t="shared" si="36"/>
        <v>86.513303700000023</v>
      </c>
      <c r="Z81" s="48">
        <f t="shared" si="36"/>
        <v>5.9826910000000142</v>
      </c>
      <c r="AC81" s="48">
        <f t="shared" si="1"/>
        <v>0</v>
      </c>
      <c r="AD81" s="48">
        <f t="shared" ref="AD81:AD144" si="37">MIN(1000,MAX(AD82,IF($A81&gt;=AD$16,0,AD$13*(AD$16-$A81)+AD$14*(AD$16-$A81)^2+AD$15*(AD$16-$A81)^3)))</f>
        <v>0</v>
      </c>
      <c r="AE81" s="48">
        <f t="shared" ref="AE81:AE144" si="38">MIN(1000,MAX(AE82,IF($A81&gt;=AE$16,0,AE$13*(AE$16-$A81)+AE$14*(AE$16-$A81)^2+AE$15*(AE$16-$A81)^3)))</f>
        <v>0</v>
      </c>
      <c r="AF81" s="48">
        <f t="shared" ref="AF81:AF144" si="39">MIN(1000,MAX(AF82,IF($A81&gt;=AF$16,0,AF$13*(AF$16-$A81)+AF$14*(AF$16-$A81)^2+AF$15*(AF$16-$A81)^3)))</f>
        <v>0</v>
      </c>
      <c r="AG81" s="48">
        <f t="shared" ref="AG81:AG144" si="40">MIN(1000,MAX(AG82,IF($A81&gt;=AG$16,0,AG$13*(AG$16-$A81)+AG$14*(AG$16-$A81)^2+AG$15*(AG$16-$A81)^3)))</f>
        <v>0</v>
      </c>
      <c r="AH81" s="48">
        <f t="shared" ref="AH81:AH144" si="41">MIN(1000,MAX(AH82,IF($A81&gt;=AH$16,0,AH$13*(AH$16-$A81)+AH$14*(AH$16-$A81)^2+AH$15*(AH$16-$A81)^3)))</f>
        <v>1000</v>
      </c>
      <c r="AI81" s="48">
        <f t="shared" ref="AI81:AI144" si="42">MIN(1000,MAX(AI82,IF($A81&gt;=AI$16,0,AI$13*(AI$16-$A81)+AI$14*(AI$16-$A81)^2+AI$15*(AI$16-$A81)^3)))</f>
        <v>0</v>
      </c>
      <c r="AJ81" s="48">
        <f t="shared" ref="AJ81:AJ144" si="43">MIN(1000,MAX(AJ82,IF($A81&gt;=AJ$16,0,AJ$13*(AJ$16-$A81)+AJ$14*(AJ$16-$A81)^2+AJ$15*(AJ$16-$A81)^3)))</f>
        <v>0</v>
      </c>
      <c r="AK81" s="48">
        <f t="shared" ref="AK81:AK144" si="44">MIN(1000,MAX(AK82,IF($A81&gt;=AK$16,0,AK$13*(AK$16-$A81)+AK$14*(AK$16-$A81)^2+AK$15*(AK$16-$A81)^3)))</f>
        <v>0</v>
      </c>
      <c r="AL81" s="48">
        <f t="shared" ref="AL81:AL144" si="45">MIN(1000,MAX(AL82,IF($A81&gt;=AL$16,0,AL$13*(AL$16-$A81)+AL$14*(AL$16-$A81)^2+AL$15*(AL$16-$A81)^3)))</f>
        <v>0</v>
      </c>
      <c r="AM81" s="48">
        <f t="shared" ref="AM81:AM144" si="46">MIN(1000,MAX(AM82,IF($A81&gt;=AM$16,0,AM$13*(AM$16-$A81)+AM$14*(AM$16-$A81)^2+AM$15*(AM$16-$A81)^3)))</f>
        <v>0</v>
      </c>
      <c r="AN81" s="48">
        <f t="shared" ref="AN81:AN144" si="47">MIN(1000,MAX(AN82,IF($A81&gt;=AN$16,0,AN$13*(AN$16-$A81)+AN$14*(AN$16-$A81)^2+AN$15*(AN$16-$A81)^3)))</f>
        <v>0</v>
      </c>
      <c r="AO81" s="48">
        <f t="shared" ref="AO81:AO144" si="48">MIN(1000,MAX(AO82,IF($A81&gt;=AO$16,0,AO$13*(AO$16-$A81)+AO$14*(AO$16-$A81)^2+AO$15*(AO$16-$A81)^3)))</f>
        <v>0</v>
      </c>
      <c r="AP81" s="48">
        <f t="shared" ref="AP81:AP144" si="49">MIN(1000,MAX(AP82,IF($A81&gt;=AP$16,0,AP$13*(AP$16-$A81)+AP$14*(AP$16-$A81)^2+AP$15*(AP$16-$A81)^3)))</f>
        <v>0</v>
      </c>
      <c r="AQ81" s="48">
        <f t="shared" ref="AQ81:AQ144" si="50">MIN(1000,MAX(AQ82,IF($A81&gt;=AQ$16,0,AQ$13*(AQ$16-$A81)+AQ$14*(AQ$16-$A81)^2+AQ$15*(AQ$16-$A81)^3)))</f>
        <v>242.55547200000004</v>
      </c>
      <c r="AR81" s="48">
        <f t="shared" ref="AR81:AR144" si="51">MIN(1000,MAX(AR82,IF($A81&gt;=AR$16,0,AR$13*(AR$16-$A81)+AR$14*(AR$16-$A81)^2+AR$15*(AR$16-$A81)^3)))</f>
        <v>0</v>
      </c>
      <c r="AS81" s="48">
        <f t="shared" ref="AS81:AS144" si="52">MIN(1000,MAX(AS82,IF($A81&gt;=AS$16,0,AS$13*(AS$16-$A81)+AS$14*(AS$16-$A81)^2+AS$15*(AS$16-$A81)^3)))</f>
        <v>741.22183829999994</v>
      </c>
      <c r="AT81" s="48">
        <f t="shared" ref="AT81:AT144" si="53">MIN(1000,MAX(AT82,IF($A81&gt;=AT$16,0,AT$13*(AT$16-$A81)+AT$14*(AT$16-$A81)^2+AT$15*(AT$16-$A81)^3)))</f>
        <v>1000</v>
      </c>
      <c r="AU81" s="48">
        <f t="shared" ref="AU81:AU144" si="54">MIN(1000,MAX(AU82,IF($A81&gt;=AU$16,0,AU$13*(AU$16-$A81)+AU$14*(AU$16-$A81)^2+AU$15*(AU$16-$A81)^3)))</f>
        <v>0</v>
      </c>
      <c r="AV81" s="48">
        <f t="shared" ref="AV81:AV144" si="55">MIN(1000,MAX(AV82,IF($A81&gt;=AV$16,0,AV$13*(AV$16-$A81)+AV$14*(AV$16-$A81)^2+AV$15*(AV$16-$A81)^3)))</f>
        <v>838.39553000000012</v>
      </c>
      <c r="AW81" s="48">
        <f t="shared" ref="AW81:AW144" si="56">MIN(1000,MAX(AW82,IF($A81&gt;=AW$16,0,AW$13*(AW$16-$A81)+AW$14*(AW$16-$A81)^2+AW$15*(AW$16-$A81)^3)))</f>
        <v>1000</v>
      </c>
      <c r="AX81" s="48">
        <f t="shared" ref="AX81:AX144" si="57">MIN(1000,MAX(AX82,IF($A81&gt;=AX$16,0,AX$13*(AX$16-$A81)+AX$14*(AX$16-$A81)^2+AX$15*(AX$16-$A81)^3)))</f>
        <v>58.216864000000015</v>
      </c>
      <c r="AY81" s="48">
        <f t="shared" ref="AY81:AY144" si="58">MIN(1000,MAX(AY82,IF($A81&gt;=AY$16,0,AY$13*(AY$16-$A81)+AY$14*(AY$16-$A81)^2+AY$15*(AY$16-$A81)^3)))</f>
        <v>1000</v>
      </c>
      <c r="AZ81" s="48">
        <f t="shared" ref="AZ81:AZ144" si="59">MIN(1000,MAX(AZ82,IF($A81&gt;=AZ$16,0,AZ$13*(AZ$16-$A81)+AZ$14*(AZ$16-$A81)^2+AZ$15*(AZ$16-$A81)^3)))</f>
        <v>132.93322070000005</v>
      </c>
      <c r="BA81" s="48">
        <f t="shared" ref="BA81:BA144" si="60">MIN(1000,MAX(BA82,IF($A81&gt;=BA$16,0,BA$13*(BA$16-$A81)+BA$14*(BA$16-$A81)^2+BA$15*(BA$16-$A81)^3)))</f>
        <v>83.383300000000219</v>
      </c>
    </row>
    <row r="82" spans="1:53" x14ac:dyDescent="0.25">
      <c r="A82" s="45">
        <f t="shared" si="26"/>
        <v>650</v>
      </c>
      <c r="B82" s="48">
        <f t="shared" si="36"/>
        <v>0</v>
      </c>
      <c r="C82" s="48">
        <f t="shared" si="36"/>
        <v>0</v>
      </c>
      <c r="D82" s="48">
        <f t="shared" si="36"/>
        <v>0</v>
      </c>
      <c r="E82" s="48">
        <f t="shared" si="36"/>
        <v>0</v>
      </c>
      <c r="F82" s="48">
        <f t="shared" si="36"/>
        <v>0</v>
      </c>
      <c r="G82" s="48">
        <f t="shared" ref="G82:Z82" si="61">MIN(1000,MAX(G83,IF($A82&gt;=G$16,0,G$13*(G$16-$A82)+G$14*(G$16-$A82)^2+G$15*(G$16-$A82)^3)))</f>
        <v>19.745100000000001</v>
      </c>
      <c r="H82" s="48">
        <f t="shared" si="61"/>
        <v>0</v>
      </c>
      <c r="I82" s="48">
        <f t="shared" si="61"/>
        <v>0</v>
      </c>
      <c r="J82" s="48">
        <f t="shared" si="61"/>
        <v>0</v>
      </c>
      <c r="K82" s="48">
        <f t="shared" si="61"/>
        <v>0</v>
      </c>
      <c r="L82" s="48">
        <f t="shared" si="61"/>
        <v>0</v>
      </c>
      <c r="M82" s="48">
        <f t="shared" si="61"/>
        <v>0</v>
      </c>
      <c r="N82" s="48">
        <f t="shared" si="61"/>
        <v>0</v>
      </c>
      <c r="O82" s="48">
        <f t="shared" si="61"/>
        <v>0</v>
      </c>
      <c r="P82" s="48">
        <f t="shared" si="61"/>
        <v>41.567744000000012</v>
      </c>
      <c r="Q82" s="48">
        <f t="shared" si="61"/>
        <v>0</v>
      </c>
      <c r="R82" s="48">
        <f t="shared" si="61"/>
        <v>756.03902699999981</v>
      </c>
      <c r="S82" s="48">
        <f t="shared" si="61"/>
        <v>1000</v>
      </c>
      <c r="T82" s="48">
        <f t="shared" si="61"/>
        <v>0</v>
      </c>
      <c r="U82" s="48">
        <f t="shared" si="61"/>
        <v>141.12245000000001</v>
      </c>
      <c r="V82" s="48">
        <f t="shared" si="61"/>
        <v>655.3449528000001</v>
      </c>
      <c r="W82" s="48">
        <f t="shared" si="61"/>
        <v>75.351479999999995</v>
      </c>
      <c r="X82" s="48">
        <f t="shared" si="61"/>
        <v>23.037974999999999</v>
      </c>
      <c r="Y82" s="48">
        <f t="shared" si="61"/>
        <v>76.141973700000065</v>
      </c>
      <c r="Z82" s="48">
        <f t="shared" si="61"/>
        <v>2.8790910000000149</v>
      </c>
      <c r="AC82" s="48">
        <f t="shared" ref="AC82:AC145" si="62">MIN(1000,MAX(AC83,IF($A82&gt;=AC$16,0,AC$13*(AC$16-$A82)+AC$14*(AC$16-$A82)^2+AC$15*(AC$16-$A82)^3)))</f>
        <v>0</v>
      </c>
      <c r="AD82" s="48">
        <f t="shared" si="37"/>
        <v>0</v>
      </c>
      <c r="AE82" s="48">
        <f t="shared" si="38"/>
        <v>0</v>
      </c>
      <c r="AF82" s="48">
        <f t="shared" si="39"/>
        <v>0</v>
      </c>
      <c r="AG82" s="48">
        <f t="shared" si="40"/>
        <v>0</v>
      </c>
      <c r="AH82" s="48">
        <f t="shared" si="41"/>
        <v>1000</v>
      </c>
      <c r="AI82" s="48">
        <f t="shared" si="42"/>
        <v>0</v>
      </c>
      <c r="AJ82" s="48">
        <f t="shared" si="43"/>
        <v>0</v>
      </c>
      <c r="AK82" s="48">
        <f t="shared" si="44"/>
        <v>0</v>
      </c>
      <c r="AL82" s="48">
        <f t="shared" si="45"/>
        <v>0</v>
      </c>
      <c r="AM82" s="48">
        <f t="shared" si="46"/>
        <v>0</v>
      </c>
      <c r="AN82" s="48">
        <f t="shared" si="47"/>
        <v>0</v>
      </c>
      <c r="AO82" s="48">
        <f t="shared" si="48"/>
        <v>0</v>
      </c>
      <c r="AP82" s="48">
        <f t="shared" si="49"/>
        <v>0</v>
      </c>
      <c r="AQ82" s="48">
        <f t="shared" si="50"/>
        <v>231.03027200000005</v>
      </c>
      <c r="AR82" s="48">
        <f t="shared" si="51"/>
        <v>0</v>
      </c>
      <c r="AS82" s="48">
        <f t="shared" si="52"/>
        <v>741.22183829999994</v>
      </c>
      <c r="AT82" s="48">
        <f t="shared" si="53"/>
        <v>1000</v>
      </c>
      <c r="AU82" s="48">
        <f t="shared" si="54"/>
        <v>0</v>
      </c>
      <c r="AV82" s="48">
        <f t="shared" si="55"/>
        <v>836.94253000000015</v>
      </c>
      <c r="AW82" s="48">
        <f t="shared" si="56"/>
        <v>1000</v>
      </c>
      <c r="AX82" s="48">
        <f t="shared" si="57"/>
        <v>58.216864000000015</v>
      </c>
      <c r="AY82" s="48">
        <f t="shared" si="58"/>
        <v>1000</v>
      </c>
      <c r="AZ82" s="48">
        <f t="shared" si="59"/>
        <v>116.51969070000011</v>
      </c>
      <c r="BA82" s="48">
        <f t="shared" si="60"/>
        <v>36.644400000000196</v>
      </c>
    </row>
    <row r="83" spans="1:53" x14ac:dyDescent="0.25">
      <c r="A83" s="45">
        <f t="shared" ref="A83:A146" si="63">A82+10</f>
        <v>660</v>
      </c>
      <c r="B83" s="48">
        <f t="shared" ref="B83:Z93" si="64">MIN(1000,MAX(B84,IF($A83&gt;=B$16,0,B$13*(B$16-$A83)+B$14*(B$16-$A83)^2+B$15*(B$16-$A83)^3)))</f>
        <v>0</v>
      </c>
      <c r="C83" s="48">
        <f t="shared" si="64"/>
        <v>0</v>
      </c>
      <c r="D83" s="48">
        <f t="shared" si="64"/>
        <v>0</v>
      </c>
      <c r="E83" s="48">
        <f t="shared" si="64"/>
        <v>0</v>
      </c>
      <c r="F83" s="48">
        <f t="shared" si="64"/>
        <v>0</v>
      </c>
      <c r="G83" s="48">
        <f t="shared" si="64"/>
        <v>19.745100000000001</v>
      </c>
      <c r="H83" s="48">
        <f t="shared" si="64"/>
        <v>0</v>
      </c>
      <c r="I83" s="48">
        <f t="shared" si="64"/>
        <v>0</v>
      </c>
      <c r="J83" s="48">
        <f t="shared" si="64"/>
        <v>0</v>
      </c>
      <c r="K83" s="48">
        <f t="shared" si="64"/>
        <v>0</v>
      </c>
      <c r="L83" s="48">
        <f t="shared" si="64"/>
        <v>0</v>
      </c>
      <c r="M83" s="48">
        <f t="shared" si="64"/>
        <v>0</v>
      </c>
      <c r="N83" s="48">
        <f t="shared" si="64"/>
        <v>0</v>
      </c>
      <c r="O83" s="48">
        <f t="shared" si="64"/>
        <v>0</v>
      </c>
      <c r="P83" s="48">
        <f t="shared" si="64"/>
        <v>39.625344000000013</v>
      </c>
      <c r="Q83" s="48">
        <f t="shared" si="64"/>
        <v>0</v>
      </c>
      <c r="R83" s="48">
        <f t="shared" si="64"/>
        <v>729.76122699999996</v>
      </c>
      <c r="S83" s="48">
        <f t="shared" si="64"/>
        <v>1000</v>
      </c>
      <c r="T83" s="48">
        <f t="shared" si="64"/>
        <v>0</v>
      </c>
      <c r="U83" s="48">
        <f t="shared" si="64"/>
        <v>140.87745000000001</v>
      </c>
      <c r="V83" s="48">
        <f t="shared" si="64"/>
        <v>655.3449528000001</v>
      </c>
      <c r="W83" s="48">
        <f t="shared" si="64"/>
        <v>75.222480000000004</v>
      </c>
      <c r="X83" s="48">
        <f t="shared" si="64"/>
        <v>23.037974999999999</v>
      </c>
      <c r="Y83" s="48">
        <f t="shared" si="64"/>
        <v>64.568643700000052</v>
      </c>
      <c r="Z83" s="48">
        <f t="shared" si="64"/>
        <v>0</v>
      </c>
      <c r="AC83" s="48">
        <f t="shared" si="62"/>
        <v>0</v>
      </c>
      <c r="AD83" s="48">
        <f t="shared" si="37"/>
        <v>0</v>
      </c>
      <c r="AE83" s="48">
        <f t="shared" si="38"/>
        <v>0</v>
      </c>
      <c r="AF83" s="48">
        <f t="shared" si="39"/>
        <v>0</v>
      </c>
      <c r="AG83" s="48">
        <f t="shared" si="40"/>
        <v>0</v>
      </c>
      <c r="AH83" s="48">
        <f t="shared" si="41"/>
        <v>1000</v>
      </c>
      <c r="AI83" s="48">
        <f t="shared" si="42"/>
        <v>0</v>
      </c>
      <c r="AJ83" s="48">
        <f t="shared" si="43"/>
        <v>0</v>
      </c>
      <c r="AK83" s="48">
        <f t="shared" si="44"/>
        <v>0</v>
      </c>
      <c r="AL83" s="48">
        <f t="shared" si="45"/>
        <v>0</v>
      </c>
      <c r="AM83" s="48">
        <f t="shared" si="46"/>
        <v>0</v>
      </c>
      <c r="AN83" s="48">
        <f t="shared" si="47"/>
        <v>0</v>
      </c>
      <c r="AO83" s="48">
        <f t="shared" si="48"/>
        <v>0</v>
      </c>
      <c r="AP83" s="48">
        <f t="shared" si="49"/>
        <v>0</v>
      </c>
      <c r="AQ83" s="48">
        <f t="shared" si="50"/>
        <v>219.66507200000004</v>
      </c>
      <c r="AR83" s="48">
        <f t="shared" si="51"/>
        <v>0</v>
      </c>
      <c r="AS83" s="48">
        <f t="shared" si="52"/>
        <v>741.22183829999994</v>
      </c>
      <c r="AT83" s="48">
        <f t="shared" si="53"/>
        <v>1000</v>
      </c>
      <c r="AU83" s="48">
        <f t="shared" si="54"/>
        <v>0</v>
      </c>
      <c r="AV83" s="48">
        <f t="shared" si="55"/>
        <v>835.48953000000017</v>
      </c>
      <c r="AW83" s="48">
        <f t="shared" si="56"/>
        <v>1000</v>
      </c>
      <c r="AX83" s="48">
        <f t="shared" si="57"/>
        <v>58.216864000000015</v>
      </c>
      <c r="AY83" s="48">
        <f t="shared" si="58"/>
        <v>1000</v>
      </c>
      <c r="AZ83" s="48">
        <f t="shared" si="59"/>
        <v>99.164160700000096</v>
      </c>
      <c r="BA83" s="48">
        <f t="shared" si="60"/>
        <v>0</v>
      </c>
    </row>
    <row r="84" spans="1:53" x14ac:dyDescent="0.25">
      <c r="A84" s="45">
        <f t="shared" si="63"/>
        <v>670</v>
      </c>
      <c r="B84" s="48">
        <f t="shared" si="64"/>
        <v>0</v>
      </c>
      <c r="C84" s="48">
        <f t="shared" si="64"/>
        <v>0</v>
      </c>
      <c r="D84" s="48">
        <f t="shared" si="64"/>
        <v>0</v>
      </c>
      <c r="E84" s="48">
        <f t="shared" si="64"/>
        <v>0</v>
      </c>
      <c r="F84" s="48">
        <f t="shared" si="64"/>
        <v>0</v>
      </c>
      <c r="G84" s="48">
        <f t="shared" si="64"/>
        <v>19.745100000000001</v>
      </c>
      <c r="H84" s="48">
        <f t="shared" si="64"/>
        <v>0</v>
      </c>
      <c r="I84" s="48">
        <f t="shared" si="64"/>
        <v>0</v>
      </c>
      <c r="J84" s="48">
        <f t="shared" si="64"/>
        <v>0</v>
      </c>
      <c r="K84" s="48">
        <f t="shared" si="64"/>
        <v>0</v>
      </c>
      <c r="L84" s="48">
        <f t="shared" si="64"/>
        <v>0</v>
      </c>
      <c r="M84" s="48">
        <f t="shared" si="64"/>
        <v>0</v>
      </c>
      <c r="N84" s="48">
        <f t="shared" si="64"/>
        <v>0</v>
      </c>
      <c r="O84" s="48">
        <f t="shared" si="64"/>
        <v>0</v>
      </c>
      <c r="P84" s="48">
        <f t="shared" si="64"/>
        <v>37.702944000000009</v>
      </c>
      <c r="Q84" s="48">
        <f t="shared" si="64"/>
        <v>0</v>
      </c>
      <c r="R84" s="48">
        <f t="shared" si="64"/>
        <v>703.94342699999982</v>
      </c>
      <c r="S84" s="48">
        <f t="shared" si="64"/>
        <v>1000</v>
      </c>
      <c r="T84" s="48">
        <f t="shared" si="64"/>
        <v>0</v>
      </c>
      <c r="U84" s="48">
        <f t="shared" si="64"/>
        <v>140.63245000000001</v>
      </c>
      <c r="V84" s="48">
        <f t="shared" si="64"/>
        <v>655.3449528000001</v>
      </c>
      <c r="W84" s="48">
        <f t="shared" si="64"/>
        <v>75.09348</v>
      </c>
      <c r="X84" s="48">
        <f t="shared" si="64"/>
        <v>23.037974999999999</v>
      </c>
      <c r="Y84" s="48">
        <f t="shared" si="64"/>
        <v>52.393313700000064</v>
      </c>
      <c r="Z84" s="48">
        <f t="shared" si="64"/>
        <v>0</v>
      </c>
      <c r="AC84" s="48">
        <f t="shared" si="62"/>
        <v>0</v>
      </c>
      <c r="AD84" s="48">
        <f t="shared" si="37"/>
        <v>0</v>
      </c>
      <c r="AE84" s="48">
        <f t="shared" si="38"/>
        <v>0</v>
      </c>
      <c r="AF84" s="48">
        <f t="shared" si="39"/>
        <v>0</v>
      </c>
      <c r="AG84" s="48">
        <f t="shared" si="40"/>
        <v>0</v>
      </c>
      <c r="AH84" s="48">
        <f t="shared" si="41"/>
        <v>1000</v>
      </c>
      <c r="AI84" s="48">
        <f t="shared" si="42"/>
        <v>0</v>
      </c>
      <c r="AJ84" s="48">
        <f t="shared" si="43"/>
        <v>0</v>
      </c>
      <c r="AK84" s="48">
        <f t="shared" si="44"/>
        <v>0</v>
      </c>
      <c r="AL84" s="48">
        <f t="shared" si="45"/>
        <v>0</v>
      </c>
      <c r="AM84" s="48">
        <f t="shared" si="46"/>
        <v>0</v>
      </c>
      <c r="AN84" s="48">
        <f t="shared" si="47"/>
        <v>0</v>
      </c>
      <c r="AO84" s="48">
        <f t="shared" si="48"/>
        <v>0</v>
      </c>
      <c r="AP84" s="48">
        <f t="shared" si="49"/>
        <v>0</v>
      </c>
      <c r="AQ84" s="48">
        <f t="shared" si="50"/>
        <v>208.45987200000005</v>
      </c>
      <c r="AR84" s="48">
        <f t="shared" si="51"/>
        <v>0</v>
      </c>
      <c r="AS84" s="48">
        <f t="shared" si="52"/>
        <v>741.22183829999994</v>
      </c>
      <c r="AT84" s="48">
        <f t="shared" si="53"/>
        <v>1000</v>
      </c>
      <c r="AU84" s="48">
        <f t="shared" si="54"/>
        <v>0</v>
      </c>
      <c r="AV84" s="48">
        <f t="shared" si="55"/>
        <v>834.03653000000008</v>
      </c>
      <c r="AW84" s="48">
        <f t="shared" si="56"/>
        <v>1000</v>
      </c>
      <c r="AX84" s="48">
        <f t="shared" si="57"/>
        <v>58.216864000000015</v>
      </c>
      <c r="AY84" s="48">
        <f t="shared" si="58"/>
        <v>1000</v>
      </c>
      <c r="AZ84" s="48">
        <f t="shared" si="59"/>
        <v>81.466630700000096</v>
      </c>
      <c r="BA84" s="48">
        <f t="shared" si="60"/>
        <v>0</v>
      </c>
    </row>
    <row r="85" spans="1:53" x14ac:dyDescent="0.25">
      <c r="A85" s="45">
        <f t="shared" si="63"/>
        <v>680</v>
      </c>
      <c r="B85" s="48">
        <f t="shared" si="64"/>
        <v>0</v>
      </c>
      <c r="C85" s="48">
        <f t="shared" si="64"/>
        <v>0</v>
      </c>
      <c r="D85" s="48">
        <f t="shared" si="64"/>
        <v>0</v>
      </c>
      <c r="E85" s="48">
        <f t="shared" si="64"/>
        <v>0</v>
      </c>
      <c r="F85" s="48">
        <f t="shared" si="64"/>
        <v>0</v>
      </c>
      <c r="G85" s="48">
        <f t="shared" si="64"/>
        <v>19.745100000000001</v>
      </c>
      <c r="H85" s="48">
        <f t="shared" si="64"/>
        <v>0</v>
      </c>
      <c r="I85" s="48">
        <f t="shared" si="64"/>
        <v>0</v>
      </c>
      <c r="J85" s="48">
        <f t="shared" si="64"/>
        <v>0</v>
      </c>
      <c r="K85" s="48">
        <f t="shared" si="64"/>
        <v>0</v>
      </c>
      <c r="L85" s="48">
        <f t="shared" si="64"/>
        <v>0</v>
      </c>
      <c r="M85" s="48">
        <f t="shared" si="64"/>
        <v>0</v>
      </c>
      <c r="N85" s="48">
        <f t="shared" si="64"/>
        <v>0</v>
      </c>
      <c r="O85" s="48">
        <f t="shared" si="64"/>
        <v>0</v>
      </c>
      <c r="P85" s="48">
        <f t="shared" si="64"/>
        <v>35.800544000000009</v>
      </c>
      <c r="Q85" s="48">
        <f t="shared" si="64"/>
        <v>0</v>
      </c>
      <c r="R85" s="48">
        <f t="shared" si="64"/>
        <v>678.58562699999993</v>
      </c>
      <c r="S85" s="48">
        <f t="shared" si="64"/>
        <v>1000</v>
      </c>
      <c r="T85" s="48">
        <f t="shared" si="64"/>
        <v>0</v>
      </c>
      <c r="U85" s="48">
        <f t="shared" si="64"/>
        <v>140.38745</v>
      </c>
      <c r="V85" s="48">
        <f t="shared" si="64"/>
        <v>655.3449528000001</v>
      </c>
      <c r="W85" s="48">
        <f t="shared" si="64"/>
        <v>74.964479999999995</v>
      </c>
      <c r="X85" s="48">
        <f t="shared" si="64"/>
        <v>23.037974999999999</v>
      </c>
      <c r="Y85" s="48">
        <f t="shared" si="64"/>
        <v>40.215983700000052</v>
      </c>
      <c r="Z85" s="48">
        <f t="shared" si="64"/>
        <v>0</v>
      </c>
      <c r="AC85" s="48">
        <f t="shared" si="62"/>
        <v>0</v>
      </c>
      <c r="AD85" s="48">
        <f t="shared" si="37"/>
        <v>0</v>
      </c>
      <c r="AE85" s="48">
        <f t="shared" si="38"/>
        <v>0</v>
      </c>
      <c r="AF85" s="48">
        <f t="shared" si="39"/>
        <v>0</v>
      </c>
      <c r="AG85" s="48">
        <f t="shared" si="40"/>
        <v>0</v>
      </c>
      <c r="AH85" s="48">
        <f t="shared" si="41"/>
        <v>1000</v>
      </c>
      <c r="AI85" s="48">
        <f t="shared" si="42"/>
        <v>0</v>
      </c>
      <c r="AJ85" s="48">
        <f t="shared" si="43"/>
        <v>0</v>
      </c>
      <c r="AK85" s="48">
        <f t="shared" si="44"/>
        <v>0</v>
      </c>
      <c r="AL85" s="48">
        <f t="shared" si="45"/>
        <v>0</v>
      </c>
      <c r="AM85" s="48">
        <f t="shared" si="46"/>
        <v>0</v>
      </c>
      <c r="AN85" s="48">
        <f t="shared" si="47"/>
        <v>0</v>
      </c>
      <c r="AO85" s="48">
        <f t="shared" si="48"/>
        <v>0</v>
      </c>
      <c r="AP85" s="48">
        <f t="shared" si="49"/>
        <v>0</v>
      </c>
      <c r="AQ85" s="48">
        <f t="shared" si="50"/>
        <v>197.41467200000005</v>
      </c>
      <c r="AR85" s="48">
        <f t="shared" si="51"/>
        <v>0</v>
      </c>
      <c r="AS85" s="48">
        <f t="shared" si="52"/>
        <v>741.22183829999994</v>
      </c>
      <c r="AT85" s="48">
        <f t="shared" si="53"/>
        <v>1000</v>
      </c>
      <c r="AU85" s="48">
        <f t="shared" si="54"/>
        <v>0</v>
      </c>
      <c r="AV85" s="48">
        <f t="shared" si="55"/>
        <v>832.58353000000011</v>
      </c>
      <c r="AW85" s="48">
        <f t="shared" si="56"/>
        <v>1000</v>
      </c>
      <c r="AX85" s="48">
        <f t="shared" si="57"/>
        <v>58.216864000000015</v>
      </c>
      <c r="AY85" s="48">
        <f t="shared" si="58"/>
        <v>1000</v>
      </c>
      <c r="AZ85" s="48">
        <f t="shared" si="59"/>
        <v>64.027100700000076</v>
      </c>
      <c r="BA85" s="48">
        <f t="shared" si="60"/>
        <v>0</v>
      </c>
    </row>
    <row r="86" spans="1:53" x14ac:dyDescent="0.25">
      <c r="A86" s="45">
        <f t="shared" si="63"/>
        <v>690</v>
      </c>
      <c r="B86" s="48">
        <f t="shared" si="64"/>
        <v>0</v>
      </c>
      <c r="C86" s="48">
        <f t="shared" si="64"/>
        <v>0</v>
      </c>
      <c r="D86" s="48">
        <f t="shared" si="64"/>
        <v>0</v>
      </c>
      <c r="E86" s="48">
        <f t="shared" si="64"/>
        <v>0</v>
      </c>
      <c r="F86" s="48">
        <f t="shared" si="64"/>
        <v>0</v>
      </c>
      <c r="G86" s="48">
        <f t="shared" si="64"/>
        <v>19.745100000000001</v>
      </c>
      <c r="H86" s="48">
        <f t="shared" si="64"/>
        <v>0</v>
      </c>
      <c r="I86" s="48">
        <f t="shared" si="64"/>
        <v>0</v>
      </c>
      <c r="J86" s="48">
        <f t="shared" si="64"/>
        <v>0</v>
      </c>
      <c r="K86" s="48">
        <f t="shared" si="64"/>
        <v>0</v>
      </c>
      <c r="L86" s="48">
        <f t="shared" si="64"/>
        <v>0</v>
      </c>
      <c r="M86" s="48">
        <f t="shared" si="64"/>
        <v>0</v>
      </c>
      <c r="N86" s="48">
        <f t="shared" si="64"/>
        <v>0</v>
      </c>
      <c r="O86" s="48">
        <f t="shared" si="64"/>
        <v>0</v>
      </c>
      <c r="P86" s="48">
        <f t="shared" si="64"/>
        <v>33.918144000000012</v>
      </c>
      <c r="Q86" s="48">
        <f t="shared" si="64"/>
        <v>0</v>
      </c>
      <c r="R86" s="48">
        <f t="shared" si="64"/>
        <v>653.68782699999986</v>
      </c>
      <c r="S86" s="48">
        <f t="shared" si="64"/>
        <v>1000</v>
      </c>
      <c r="T86" s="48">
        <f t="shared" si="64"/>
        <v>0</v>
      </c>
      <c r="U86" s="48">
        <f t="shared" si="64"/>
        <v>140.14245000000003</v>
      </c>
      <c r="V86" s="48">
        <f t="shared" si="64"/>
        <v>655.3449528000001</v>
      </c>
      <c r="W86" s="48">
        <f t="shared" si="64"/>
        <v>74.835480000000004</v>
      </c>
      <c r="X86" s="48">
        <f t="shared" si="64"/>
        <v>23.037974999999999</v>
      </c>
      <c r="Y86" s="48">
        <f t="shared" si="64"/>
        <v>28.636653700000046</v>
      </c>
      <c r="Z86" s="48">
        <f t="shared" si="64"/>
        <v>0</v>
      </c>
      <c r="AC86" s="48">
        <f t="shared" si="62"/>
        <v>0</v>
      </c>
      <c r="AD86" s="48">
        <f t="shared" si="37"/>
        <v>0</v>
      </c>
      <c r="AE86" s="48">
        <f t="shared" si="38"/>
        <v>0</v>
      </c>
      <c r="AF86" s="48">
        <f t="shared" si="39"/>
        <v>0</v>
      </c>
      <c r="AG86" s="48">
        <f t="shared" si="40"/>
        <v>0</v>
      </c>
      <c r="AH86" s="48">
        <f t="shared" si="41"/>
        <v>1000</v>
      </c>
      <c r="AI86" s="48">
        <f t="shared" si="42"/>
        <v>0</v>
      </c>
      <c r="AJ86" s="48">
        <f t="shared" si="43"/>
        <v>0</v>
      </c>
      <c r="AK86" s="48">
        <f t="shared" si="44"/>
        <v>0</v>
      </c>
      <c r="AL86" s="48">
        <f t="shared" si="45"/>
        <v>0</v>
      </c>
      <c r="AM86" s="48">
        <f t="shared" si="46"/>
        <v>0</v>
      </c>
      <c r="AN86" s="48">
        <f t="shared" si="47"/>
        <v>0</v>
      </c>
      <c r="AO86" s="48">
        <f t="shared" si="48"/>
        <v>0</v>
      </c>
      <c r="AP86" s="48">
        <f t="shared" si="49"/>
        <v>0</v>
      </c>
      <c r="AQ86" s="48">
        <f t="shared" si="50"/>
        <v>186.52947200000003</v>
      </c>
      <c r="AR86" s="48">
        <f t="shared" si="51"/>
        <v>0</v>
      </c>
      <c r="AS86" s="48">
        <f t="shared" si="52"/>
        <v>741.22183829999994</v>
      </c>
      <c r="AT86" s="48">
        <f t="shared" si="53"/>
        <v>1000</v>
      </c>
      <c r="AU86" s="48">
        <f t="shared" si="54"/>
        <v>0</v>
      </c>
      <c r="AV86" s="48">
        <f t="shared" si="55"/>
        <v>831.13053000000014</v>
      </c>
      <c r="AW86" s="48">
        <f t="shared" si="56"/>
        <v>1000</v>
      </c>
      <c r="AX86" s="48">
        <f t="shared" si="57"/>
        <v>58.216864000000015</v>
      </c>
      <c r="AY86" s="48">
        <f t="shared" si="58"/>
        <v>1000</v>
      </c>
      <c r="AZ86" s="48">
        <f t="shared" si="59"/>
        <v>47.445570700000076</v>
      </c>
      <c r="BA86" s="48">
        <f t="shared" si="60"/>
        <v>0</v>
      </c>
    </row>
    <row r="87" spans="1:53" x14ac:dyDescent="0.25">
      <c r="A87" s="45">
        <f t="shared" si="63"/>
        <v>700</v>
      </c>
      <c r="B87" s="48">
        <f t="shared" si="64"/>
        <v>0</v>
      </c>
      <c r="C87" s="48">
        <f t="shared" si="64"/>
        <v>0</v>
      </c>
      <c r="D87" s="48">
        <f t="shared" si="64"/>
        <v>0</v>
      </c>
      <c r="E87" s="48">
        <f t="shared" si="64"/>
        <v>0</v>
      </c>
      <c r="F87" s="48">
        <f t="shared" si="64"/>
        <v>0</v>
      </c>
      <c r="G87" s="48">
        <f t="shared" si="64"/>
        <v>19.745100000000001</v>
      </c>
      <c r="H87" s="48">
        <f t="shared" si="64"/>
        <v>0</v>
      </c>
      <c r="I87" s="48">
        <f t="shared" si="64"/>
        <v>0</v>
      </c>
      <c r="J87" s="48">
        <f t="shared" si="64"/>
        <v>0</v>
      </c>
      <c r="K87" s="48">
        <f t="shared" si="64"/>
        <v>0</v>
      </c>
      <c r="L87" s="48">
        <f t="shared" si="64"/>
        <v>0</v>
      </c>
      <c r="M87" s="48">
        <f t="shared" si="64"/>
        <v>0</v>
      </c>
      <c r="N87" s="48">
        <f t="shared" si="64"/>
        <v>0</v>
      </c>
      <c r="O87" s="48">
        <f t="shared" si="64"/>
        <v>0</v>
      </c>
      <c r="P87" s="48">
        <f t="shared" si="64"/>
        <v>32.055744000000011</v>
      </c>
      <c r="Q87" s="48">
        <f t="shared" si="64"/>
        <v>0</v>
      </c>
      <c r="R87" s="48">
        <f t="shared" si="64"/>
        <v>629.25002699999993</v>
      </c>
      <c r="S87" s="48">
        <f t="shared" si="64"/>
        <v>1000</v>
      </c>
      <c r="T87" s="48">
        <f t="shared" si="64"/>
        <v>0</v>
      </c>
      <c r="U87" s="48">
        <f t="shared" si="64"/>
        <v>139.89745000000002</v>
      </c>
      <c r="V87" s="48">
        <f t="shared" si="64"/>
        <v>655.3449528000001</v>
      </c>
      <c r="W87" s="48">
        <f t="shared" si="64"/>
        <v>74.706479999999999</v>
      </c>
      <c r="X87" s="48">
        <f t="shared" si="64"/>
        <v>23.037974999999999</v>
      </c>
      <c r="Y87" s="48">
        <f t="shared" si="64"/>
        <v>18.255323700000044</v>
      </c>
      <c r="Z87" s="48">
        <f t="shared" si="64"/>
        <v>0</v>
      </c>
      <c r="AC87" s="48">
        <f t="shared" si="62"/>
        <v>0</v>
      </c>
      <c r="AD87" s="48">
        <f t="shared" si="37"/>
        <v>0</v>
      </c>
      <c r="AE87" s="48">
        <f t="shared" si="38"/>
        <v>0</v>
      </c>
      <c r="AF87" s="48">
        <f t="shared" si="39"/>
        <v>0</v>
      </c>
      <c r="AG87" s="48">
        <f t="shared" si="40"/>
        <v>0</v>
      </c>
      <c r="AH87" s="48">
        <f t="shared" si="41"/>
        <v>1000</v>
      </c>
      <c r="AI87" s="48">
        <f t="shared" si="42"/>
        <v>0</v>
      </c>
      <c r="AJ87" s="48">
        <f t="shared" si="43"/>
        <v>0</v>
      </c>
      <c r="AK87" s="48">
        <f t="shared" si="44"/>
        <v>0</v>
      </c>
      <c r="AL87" s="48">
        <f t="shared" si="45"/>
        <v>0</v>
      </c>
      <c r="AM87" s="48">
        <f t="shared" si="46"/>
        <v>0</v>
      </c>
      <c r="AN87" s="48">
        <f t="shared" si="47"/>
        <v>0</v>
      </c>
      <c r="AO87" s="48">
        <f t="shared" si="48"/>
        <v>0</v>
      </c>
      <c r="AP87" s="48">
        <f t="shared" si="49"/>
        <v>0</v>
      </c>
      <c r="AQ87" s="48">
        <f t="shared" si="50"/>
        <v>175.80427200000003</v>
      </c>
      <c r="AR87" s="48">
        <f t="shared" si="51"/>
        <v>0</v>
      </c>
      <c r="AS87" s="48">
        <f t="shared" si="52"/>
        <v>741.22183829999994</v>
      </c>
      <c r="AT87" s="48">
        <f t="shared" si="53"/>
        <v>1000</v>
      </c>
      <c r="AU87" s="48">
        <f t="shared" si="54"/>
        <v>0</v>
      </c>
      <c r="AV87" s="48">
        <f t="shared" si="55"/>
        <v>829.67753000000016</v>
      </c>
      <c r="AW87" s="48">
        <f t="shared" si="56"/>
        <v>1000</v>
      </c>
      <c r="AX87" s="48">
        <f t="shared" si="57"/>
        <v>58.216864000000015</v>
      </c>
      <c r="AY87" s="48">
        <f t="shared" si="58"/>
        <v>1000</v>
      </c>
      <c r="AZ87" s="48">
        <f t="shared" si="59"/>
        <v>32.322040700000066</v>
      </c>
      <c r="BA87" s="48">
        <f t="shared" si="60"/>
        <v>0</v>
      </c>
    </row>
    <row r="88" spans="1:53" x14ac:dyDescent="0.25">
      <c r="A88" s="45">
        <f t="shared" si="63"/>
        <v>710</v>
      </c>
      <c r="B88" s="48">
        <f t="shared" si="64"/>
        <v>0</v>
      </c>
      <c r="C88" s="48">
        <f t="shared" si="64"/>
        <v>0</v>
      </c>
      <c r="D88" s="48">
        <f t="shared" si="64"/>
        <v>0</v>
      </c>
      <c r="E88" s="48">
        <f t="shared" si="64"/>
        <v>0</v>
      </c>
      <c r="F88" s="48">
        <f t="shared" si="64"/>
        <v>0</v>
      </c>
      <c r="G88" s="48">
        <f t="shared" si="64"/>
        <v>19.745100000000001</v>
      </c>
      <c r="H88" s="48">
        <f t="shared" si="64"/>
        <v>0</v>
      </c>
      <c r="I88" s="48">
        <f t="shared" si="64"/>
        <v>0</v>
      </c>
      <c r="J88" s="48">
        <f t="shared" si="64"/>
        <v>0</v>
      </c>
      <c r="K88" s="48">
        <f t="shared" si="64"/>
        <v>0</v>
      </c>
      <c r="L88" s="48">
        <f t="shared" si="64"/>
        <v>0</v>
      </c>
      <c r="M88" s="48">
        <f t="shared" si="64"/>
        <v>0</v>
      </c>
      <c r="N88" s="48">
        <f t="shared" si="64"/>
        <v>0</v>
      </c>
      <c r="O88" s="48">
        <f t="shared" si="64"/>
        <v>0</v>
      </c>
      <c r="P88" s="48">
        <f t="shared" si="64"/>
        <v>30.21334400000001</v>
      </c>
      <c r="Q88" s="48">
        <f t="shared" si="64"/>
        <v>0</v>
      </c>
      <c r="R88" s="48">
        <f t="shared" si="64"/>
        <v>605.27222699999993</v>
      </c>
      <c r="S88" s="48">
        <f t="shared" si="64"/>
        <v>1000</v>
      </c>
      <c r="T88" s="48">
        <f t="shared" si="64"/>
        <v>0</v>
      </c>
      <c r="U88" s="48">
        <f t="shared" si="64"/>
        <v>139.65245000000002</v>
      </c>
      <c r="V88" s="48">
        <f t="shared" si="64"/>
        <v>654.6666328</v>
      </c>
      <c r="W88" s="48">
        <f t="shared" si="64"/>
        <v>74.577479999999994</v>
      </c>
      <c r="X88" s="48">
        <f t="shared" si="64"/>
        <v>23.037974999999999</v>
      </c>
      <c r="Y88" s="48">
        <f t="shared" si="64"/>
        <v>9.6719937000000318</v>
      </c>
      <c r="Z88" s="48">
        <f t="shared" si="64"/>
        <v>0</v>
      </c>
      <c r="AC88" s="48">
        <f t="shared" si="62"/>
        <v>0</v>
      </c>
      <c r="AD88" s="48">
        <f t="shared" si="37"/>
        <v>0</v>
      </c>
      <c r="AE88" s="48">
        <f t="shared" si="38"/>
        <v>0</v>
      </c>
      <c r="AF88" s="48">
        <f t="shared" si="39"/>
        <v>0</v>
      </c>
      <c r="AG88" s="48">
        <f t="shared" si="40"/>
        <v>0</v>
      </c>
      <c r="AH88" s="48">
        <f t="shared" si="41"/>
        <v>948.75</v>
      </c>
      <c r="AI88" s="48">
        <f t="shared" si="42"/>
        <v>0</v>
      </c>
      <c r="AJ88" s="48">
        <f t="shared" si="43"/>
        <v>0</v>
      </c>
      <c r="AK88" s="48">
        <f t="shared" si="44"/>
        <v>0</v>
      </c>
      <c r="AL88" s="48">
        <f t="shared" si="45"/>
        <v>0</v>
      </c>
      <c r="AM88" s="48">
        <f t="shared" si="46"/>
        <v>0</v>
      </c>
      <c r="AN88" s="48">
        <f t="shared" si="47"/>
        <v>0</v>
      </c>
      <c r="AO88" s="48">
        <f t="shared" si="48"/>
        <v>0</v>
      </c>
      <c r="AP88" s="48">
        <f t="shared" si="49"/>
        <v>0</v>
      </c>
      <c r="AQ88" s="48">
        <f t="shared" si="50"/>
        <v>165.23907200000002</v>
      </c>
      <c r="AR88" s="48">
        <f t="shared" si="51"/>
        <v>0</v>
      </c>
      <c r="AS88" s="48">
        <f t="shared" si="52"/>
        <v>741.22183829999994</v>
      </c>
      <c r="AT88" s="48">
        <f t="shared" si="53"/>
        <v>1000</v>
      </c>
      <c r="AU88" s="48">
        <f t="shared" si="54"/>
        <v>0</v>
      </c>
      <c r="AV88" s="48">
        <f t="shared" si="55"/>
        <v>828.22453000000007</v>
      </c>
      <c r="AW88" s="48">
        <f t="shared" si="56"/>
        <v>1000</v>
      </c>
      <c r="AX88" s="48">
        <f t="shared" si="57"/>
        <v>58.216864000000015</v>
      </c>
      <c r="AY88" s="48">
        <f t="shared" si="58"/>
        <v>1000</v>
      </c>
      <c r="AZ88" s="48">
        <f t="shared" si="59"/>
        <v>19.256510700000053</v>
      </c>
      <c r="BA88" s="48">
        <f t="shared" si="60"/>
        <v>0</v>
      </c>
    </row>
    <row r="89" spans="1:53" x14ac:dyDescent="0.25">
      <c r="A89" s="45">
        <f t="shared" si="63"/>
        <v>720</v>
      </c>
      <c r="B89" s="48">
        <f t="shared" si="64"/>
        <v>0</v>
      </c>
      <c r="C89" s="48">
        <f t="shared" si="64"/>
        <v>0</v>
      </c>
      <c r="D89" s="48">
        <f t="shared" si="64"/>
        <v>0</v>
      </c>
      <c r="E89" s="48">
        <f t="shared" si="64"/>
        <v>0</v>
      </c>
      <c r="F89" s="48">
        <f t="shared" si="64"/>
        <v>0</v>
      </c>
      <c r="G89" s="48">
        <f t="shared" si="64"/>
        <v>19.745100000000001</v>
      </c>
      <c r="H89" s="48">
        <f t="shared" si="64"/>
        <v>0</v>
      </c>
      <c r="I89" s="48">
        <f t="shared" si="64"/>
        <v>0</v>
      </c>
      <c r="J89" s="48">
        <f t="shared" si="64"/>
        <v>0</v>
      </c>
      <c r="K89" s="48">
        <f t="shared" si="64"/>
        <v>0</v>
      </c>
      <c r="L89" s="48">
        <f t="shared" si="64"/>
        <v>0</v>
      </c>
      <c r="M89" s="48">
        <f t="shared" si="64"/>
        <v>0</v>
      </c>
      <c r="N89" s="48">
        <f t="shared" si="64"/>
        <v>0</v>
      </c>
      <c r="O89" s="48">
        <f t="shared" si="64"/>
        <v>0</v>
      </c>
      <c r="P89" s="48">
        <f t="shared" si="64"/>
        <v>28.390944000000008</v>
      </c>
      <c r="Q89" s="48">
        <f t="shared" si="64"/>
        <v>0</v>
      </c>
      <c r="R89" s="48">
        <f t="shared" si="64"/>
        <v>581.75442699999985</v>
      </c>
      <c r="S89" s="48">
        <f t="shared" si="64"/>
        <v>1000</v>
      </c>
      <c r="T89" s="48">
        <f t="shared" si="64"/>
        <v>0</v>
      </c>
      <c r="U89" s="48">
        <f t="shared" si="64"/>
        <v>139.40745000000001</v>
      </c>
      <c r="V89" s="48">
        <f t="shared" si="64"/>
        <v>649.06031280000002</v>
      </c>
      <c r="W89" s="48">
        <f t="shared" si="64"/>
        <v>74.448480000000004</v>
      </c>
      <c r="X89" s="48">
        <f t="shared" si="64"/>
        <v>23.037974999999999</v>
      </c>
      <c r="Y89" s="48">
        <f t="shared" si="64"/>
        <v>3.4866637000000216</v>
      </c>
      <c r="Z89" s="48">
        <f t="shared" si="64"/>
        <v>0</v>
      </c>
      <c r="AC89" s="48">
        <f t="shared" si="62"/>
        <v>0</v>
      </c>
      <c r="AD89" s="48">
        <f t="shared" si="37"/>
        <v>0</v>
      </c>
      <c r="AE89" s="48">
        <f t="shared" si="38"/>
        <v>0</v>
      </c>
      <c r="AF89" s="48">
        <f t="shared" si="39"/>
        <v>0</v>
      </c>
      <c r="AG89" s="48">
        <f t="shared" si="40"/>
        <v>0</v>
      </c>
      <c r="AH89" s="48">
        <f t="shared" si="41"/>
        <v>884.27700000000004</v>
      </c>
      <c r="AI89" s="48">
        <f t="shared" si="42"/>
        <v>0</v>
      </c>
      <c r="AJ89" s="48">
        <f t="shared" si="43"/>
        <v>0</v>
      </c>
      <c r="AK89" s="48">
        <f t="shared" si="44"/>
        <v>0</v>
      </c>
      <c r="AL89" s="48">
        <f t="shared" si="45"/>
        <v>0</v>
      </c>
      <c r="AM89" s="48">
        <f t="shared" si="46"/>
        <v>0</v>
      </c>
      <c r="AN89" s="48">
        <f t="shared" si="47"/>
        <v>0</v>
      </c>
      <c r="AO89" s="48">
        <f t="shared" si="48"/>
        <v>0</v>
      </c>
      <c r="AP89" s="48">
        <f t="shared" si="49"/>
        <v>0</v>
      </c>
      <c r="AQ89" s="48">
        <f t="shared" si="50"/>
        <v>154.83387200000004</v>
      </c>
      <c r="AR89" s="48">
        <f t="shared" si="51"/>
        <v>0</v>
      </c>
      <c r="AS89" s="48">
        <f t="shared" si="52"/>
        <v>741.22183829999994</v>
      </c>
      <c r="AT89" s="48">
        <f t="shared" si="53"/>
        <v>1000</v>
      </c>
      <c r="AU89" s="48">
        <f t="shared" si="54"/>
        <v>0</v>
      </c>
      <c r="AV89" s="48">
        <f t="shared" si="55"/>
        <v>826.7715300000001</v>
      </c>
      <c r="AW89" s="48">
        <f t="shared" si="56"/>
        <v>1000</v>
      </c>
      <c r="AX89" s="48">
        <f t="shared" si="57"/>
        <v>58.216864000000015</v>
      </c>
      <c r="AY89" s="48">
        <f t="shared" si="58"/>
        <v>1000</v>
      </c>
      <c r="AZ89" s="48">
        <f t="shared" si="59"/>
        <v>8.8489807000000393</v>
      </c>
      <c r="BA89" s="48">
        <f t="shared" si="60"/>
        <v>0</v>
      </c>
    </row>
    <row r="90" spans="1:53" x14ac:dyDescent="0.25">
      <c r="A90" s="45">
        <f t="shared" si="63"/>
        <v>730</v>
      </c>
      <c r="B90" s="48">
        <f t="shared" si="64"/>
        <v>0</v>
      </c>
      <c r="C90" s="48">
        <f t="shared" si="64"/>
        <v>0</v>
      </c>
      <c r="D90" s="48">
        <f t="shared" si="64"/>
        <v>0</v>
      </c>
      <c r="E90" s="48">
        <f t="shared" si="64"/>
        <v>0</v>
      </c>
      <c r="F90" s="48">
        <f t="shared" si="64"/>
        <v>0</v>
      </c>
      <c r="G90" s="48">
        <f t="shared" si="64"/>
        <v>19.745100000000001</v>
      </c>
      <c r="H90" s="48">
        <f t="shared" si="64"/>
        <v>0</v>
      </c>
      <c r="I90" s="48">
        <f t="shared" si="64"/>
        <v>0</v>
      </c>
      <c r="J90" s="48">
        <f t="shared" si="64"/>
        <v>0</v>
      </c>
      <c r="K90" s="48">
        <f t="shared" si="64"/>
        <v>0</v>
      </c>
      <c r="L90" s="48">
        <f t="shared" si="64"/>
        <v>0</v>
      </c>
      <c r="M90" s="48">
        <f t="shared" si="64"/>
        <v>0</v>
      </c>
      <c r="N90" s="48">
        <f t="shared" si="64"/>
        <v>0</v>
      </c>
      <c r="O90" s="48">
        <f t="shared" si="64"/>
        <v>0</v>
      </c>
      <c r="P90" s="48">
        <f t="shared" si="64"/>
        <v>26.58854400000001</v>
      </c>
      <c r="Q90" s="48">
        <f t="shared" si="64"/>
        <v>0</v>
      </c>
      <c r="R90" s="48">
        <f t="shared" si="64"/>
        <v>558.69662699999981</v>
      </c>
      <c r="S90" s="48">
        <f t="shared" si="64"/>
        <v>1000</v>
      </c>
      <c r="T90" s="48">
        <f t="shared" si="64"/>
        <v>0</v>
      </c>
      <c r="U90" s="48">
        <f t="shared" si="64"/>
        <v>139.16245000000001</v>
      </c>
      <c r="V90" s="48">
        <f t="shared" si="64"/>
        <v>637.92599280000002</v>
      </c>
      <c r="W90" s="48">
        <f t="shared" si="64"/>
        <v>74.319479999999999</v>
      </c>
      <c r="X90" s="48">
        <f t="shared" si="64"/>
        <v>23.037974999999999</v>
      </c>
      <c r="Y90" s="48">
        <f t="shared" si="64"/>
        <v>0.29933370000000675</v>
      </c>
      <c r="Z90" s="48">
        <f t="shared" si="64"/>
        <v>0</v>
      </c>
      <c r="AC90" s="48">
        <f t="shared" si="62"/>
        <v>0</v>
      </c>
      <c r="AD90" s="48">
        <f t="shared" si="37"/>
        <v>0</v>
      </c>
      <c r="AE90" s="48">
        <f t="shared" si="38"/>
        <v>0</v>
      </c>
      <c r="AF90" s="48">
        <f t="shared" si="39"/>
        <v>0</v>
      </c>
      <c r="AG90" s="48">
        <f t="shared" si="40"/>
        <v>0</v>
      </c>
      <c r="AH90" s="48">
        <f t="shared" si="41"/>
        <v>822.024</v>
      </c>
      <c r="AI90" s="48">
        <f t="shared" si="42"/>
        <v>0</v>
      </c>
      <c r="AJ90" s="48">
        <f t="shared" si="43"/>
        <v>0</v>
      </c>
      <c r="AK90" s="48">
        <f t="shared" si="44"/>
        <v>0</v>
      </c>
      <c r="AL90" s="48">
        <f t="shared" si="45"/>
        <v>0</v>
      </c>
      <c r="AM90" s="48">
        <f t="shared" si="46"/>
        <v>0</v>
      </c>
      <c r="AN90" s="48">
        <f t="shared" si="47"/>
        <v>0</v>
      </c>
      <c r="AO90" s="48">
        <f t="shared" si="48"/>
        <v>0</v>
      </c>
      <c r="AP90" s="48">
        <f t="shared" si="49"/>
        <v>0</v>
      </c>
      <c r="AQ90" s="48">
        <f t="shared" si="50"/>
        <v>144.58867200000003</v>
      </c>
      <c r="AR90" s="48">
        <f t="shared" si="51"/>
        <v>0</v>
      </c>
      <c r="AS90" s="48">
        <f t="shared" si="52"/>
        <v>741.22183829999994</v>
      </c>
      <c r="AT90" s="48">
        <f t="shared" si="53"/>
        <v>1000</v>
      </c>
      <c r="AU90" s="48">
        <f t="shared" si="54"/>
        <v>0</v>
      </c>
      <c r="AV90" s="48">
        <f t="shared" si="55"/>
        <v>825.31853000000012</v>
      </c>
      <c r="AW90" s="48">
        <f t="shared" si="56"/>
        <v>959.09735120000084</v>
      </c>
      <c r="AX90" s="48">
        <f t="shared" si="57"/>
        <v>58.216864000000015</v>
      </c>
      <c r="AY90" s="48">
        <f t="shared" si="58"/>
        <v>1000</v>
      </c>
      <c r="AZ90" s="48">
        <f t="shared" si="59"/>
        <v>1.6994507000000241</v>
      </c>
      <c r="BA90" s="48">
        <f t="shared" si="60"/>
        <v>0</v>
      </c>
    </row>
    <row r="91" spans="1:53" x14ac:dyDescent="0.25">
      <c r="A91" s="45">
        <f t="shared" si="63"/>
        <v>740</v>
      </c>
      <c r="B91" s="48">
        <f t="shared" si="64"/>
        <v>0</v>
      </c>
      <c r="C91" s="48">
        <f t="shared" si="64"/>
        <v>0</v>
      </c>
      <c r="D91" s="48">
        <f t="shared" si="64"/>
        <v>0</v>
      </c>
      <c r="E91" s="48">
        <f t="shared" si="64"/>
        <v>0</v>
      </c>
      <c r="F91" s="48">
        <f t="shared" si="64"/>
        <v>0</v>
      </c>
      <c r="G91" s="48">
        <f t="shared" si="64"/>
        <v>19.745100000000001</v>
      </c>
      <c r="H91" s="48">
        <f t="shared" si="64"/>
        <v>0</v>
      </c>
      <c r="I91" s="48">
        <f t="shared" si="64"/>
        <v>0</v>
      </c>
      <c r="J91" s="48">
        <f t="shared" si="64"/>
        <v>0</v>
      </c>
      <c r="K91" s="48">
        <f t="shared" si="64"/>
        <v>0</v>
      </c>
      <c r="L91" s="48">
        <f t="shared" si="64"/>
        <v>0</v>
      </c>
      <c r="M91" s="48">
        <f t="shared" si="64"/>
        <v>0</v>
      </c>
      <c r="N91" s="48">
        <f t="shared" si="64"/>
        <v>0</v>
      </c>
      <c r="O91" s="48">
        <f t="shared" si="64"/>
        <v>0</v>
      </c>
      <c r="P91" s="48">
        <f t="shared" si="64"/>
        <v>24.80614400000001</v>
      </c>
      <c r="Q91" s="48">
        <f t="shared" si="64"/>
        <v>0</v>
      </c>
      <c r="R91" s="48">
        <f t="shared" si="64"/>
        <v>536.0988269999998</v>
      </c>
      <c r="S91" s="48">
        <f t="shared" si="64"/>
        <v>1000</v>
      </c>
      <c r="T91" s="48">
        <f t="shared" si="64"/>
        <v>0</v>
      </c>
      <c r="U91" s="48">
        <f t="shared" si="64"/>
        <v>138.91745</v>
      </c>
      <c r="V91" s="48">
        <f t="shared" si="64"/>
        <v>620.66367279999997</v>
      </c>
      <c r="W91" s="48">
        <f t="shared" si="64"/>
        <v>74.190479999999994</v>
      </c>
      <c r="X91" s="48">
        <f t="shared" si="64"/>
        <v>23.037974999999999</v>
      </c>
      <c r="Y91" s="48">
        <f t="shared" si="64"/>
        <v>0</v>
      </c>
      <c r="Z91" s="48">
        <f t="shared" si="64"/>
        <v>0</v>
      </c>
      <c r="AC91" s="48">
        <f t="shared" si="62"/>
        <v>0</v>
      </c>
      <c r="AD91" s="48">
        <f t="shared" si="37"/>
        <v>0</v>
      </c>
      <c r="AE91" s="48">
        <f t="shared" si="38"/>
        <v>0</v>
      </c>
      <c r="AF91" s="48">
        <f t="shared" si="39"/>
        <v>0</v>
      </c>
      <c r="AG91" s="48">
        <f t="shared" si="40"/>
        <v>0</v>
      </c>
      <c r="AH91" s="48">
        <f t="shared" si="41"/>
        <v>761.99099999999999</v>
      </c>
      <c r="AI91" s="48">
        <f t="shared" si="42"/>
        <v>0</v>
      </c>
      <c r="AJ91" s="48">
        <f t="shared" si="43"/>
        <v>0</v>
      </c>
      <c r="AK91" s="48">
        <f t="shared" si="44"/>
        <v>0</v>
      </c>
      <c r="AL91" s="48">
        <f t="shared" si="45"/>
        <v>0</v>
      </c>
      <c r="AM91" s="48">
        <f t="shared" si="46"/>
        <v>0</v>
      </c>
      <c r="AN91" s="48">
        <f t="shared" si="47"/>
        <v>0</v>
      </c>
      <c r="AO91" s="48">
        <f t="shared" si="48"/>
        <v>0</v>
      </c>
      <c r="AP91" s="48">
        <f t="shared" si="49"/>
        <v>0</v>
      </c>
      <c r="AQ91" s="48">
        <f t="shared" si="50"/>
        <v>134.50347200000004</v>
      </c>
      <c r="AR91" s="48">
        <f t="shared" si="51"/>
        <v>0</v>
      </c>
      <c r="AS91" s="48">
        <f t="shared" si="52"/>
        <v>741.22183829999994</v>
      </c>
      <c r="AT91" s="48">
        <f t="shared" si="53"/>
        <v>1000</v>
      </c>
      <c r="AU91" s="48">
        <f t="shared" si="54"/>
        <v>0</v>
      </c>
      <c r="AV91" s="48">
        <f t="shared" si="55"/>
        <v>823.86553000000015</v>
      </c>
      <c r="AW91" s="48">
        <f t="shared" si="56"/>
        <v>788.79307120000078</v>
      </c>
      <c r="AX91" s="48">
        <f t="shared" si="57"/>
        <v>58.216864000000015</v>
      </c>
      <c r="AY91" s="48">
        <f t="shared" si="58"/>
        <v>1000</v>
      </c>
      <c r="AZ91" s="48">
        <f t="shared" si="59"/>
        <v>0</v>
      </c>
      <c r="BA91" s="48">
        <f t="shared" si="60"/>
        <v>0</v>
      </c>
    </row>
    <row r="92" spans="1:53" x14ac:dyDescent="0.25">
      <c r="A92" s="45">
        <f t="shared" si="63"/>
        <v>750</v>
      </c>
      <c r="B92" s="48">
        <f t="shared" si="64"/>
        <v>0</v>
      </c>
      <c r="C92" s="48">
        <f t="shared" si="64"/>
        <v>0</v>
      </c>
      <c r="D92" s="48">
        <f t="shared" si="64"/>
        <v>0</v>
      </c>
      <c r="E92" s="48">
        <f t="shared" si="64"/>
        <v>0</v>
      </c>
      <c r="F92" s="48">
        <f t="shared" si="64"/>
        <v>0</v>
      </c>
      <c r="G92" s="48">
        <f t="shared" si="64"/>
        <v>19.745100000000001</v>
      </c>
      <c r="H92" s="48">
        <f t="shared" si="64"/>
        <v>0</v>
      </c>
      <c r="I92" s="48">
        <f t="shared" si="64"/>
        <v>0</v>
      </c>
      <c r="J92" s="48">
        <f t="shared" si="64"/>
        <v>0</v>
      </c>
      <c r="K92" s="48">
        <f t="shared" si="64"/>
        <v>0</v>
      </c>
      <c r="L92" s="48">
        <f t="shared" si="64"/>
        <v>0</v>
      </c>
      <c r="M92" s="48">
        <f t="shared" si="64"/>
        <v>0</v>
      </c>
      <c r="N92" s="48">
        <f t="shared" si="64"/>
        <v>0</v>
      </c>
      <c r="O92" s="48">
        <f t="shared" si="64"/>
        <v>0</v>
      </c>
      <c r="P92" s="48">
        <f t="shared" si="64"/>
        <v>23.043744000000011</v>
      </c>
      <c r="Q92" s="48">
        <f t="shared" si="64"/>
        <v>0</v>
      </c>
      <c r="R92" s="48">
        <f t="shared" si="64"/>
        <v>513.96102699999983</v>
      </c>
      <c r="S92" s="48">
        <f t="shared" si="64"/>
        <v>1000</v>
      </c>
      <c r="T92" s="48">
        <f t="shared" si="64"/>
        <v>0</v>
      </c>
      <c r="U92" s="48">
        <f t="shared" si="64"/>
        <v>138.67245000000003</v>
      </c>
      <c r="V92" s="48">
        <f t="shared" si="64"/>
        <v>596.67335279999998</v>
      </c>
      <c r="W92" s="48">
        <f t="shared" si="64"/>
        <v>74.061480000000003</v>
      </c>
      <c r="X92" s="48">
        <f t="shared" si="64"/>
        <v>23.037974999999999</v>
      </c>
      <c r="Y92" s="48">
        <f t="shared" si="64"/>
        <v>0</v>
      </c>
      <c r="Z92" s="48">
        <f t="shared" si="64"/>
        <v>0</v>
      </c>
      <c r="AC92" s="48">
        <f t="shared" si="62"/>
        <v>0</v>
      </c>
      <c r="AD92" s="48">
        <f t="shared" si="37"/>
        <v>0</v>
      </c>
      <c r="AE92" s="48">
        <f t="shared" si="38"/>
        <v>0</v>
      </c>
      <c r="AF92" s="48">
        <f t="shared" si="39"/>
        <v>0</v>
      </c>
      <c r="AG92" s="48">
        <f t="shared" si="40"/>
        <v>0</v>
      </c>
      <c r="AH92" s="48">
        <f t="shared" si="41"/>
        <v>704.178</v>
      </c>
      <c r="AI92" s="48">
        <f t="shared" si="42"/>
        <v>0</v>
      </c>
      <c r="AJ92" s="48">
        <f t="shared" si="43"/>
        <v>0</v>
      </c>
      <c r="AK92" s="48">
        <f t="shared" si="44"/>
        <v>0</v>
      </c>
      <c r="AL92" s="48">
        <f t="shared" si="45"/>
        <v>0</v>
      </c>
      <c r="AM92" s="48">
        <f t="shared" si="46"/>
        <v>0</v>
      </c>
      <c r="AN92" s="48">
        <f t="shared" si="47"/>
        <v>0</v>
      </c>
      <c r="AO92" s="48">
        <f t="shared" si="48"/>
        <v>0</v>
      </c>
      <c r="AP92" s="48">
        <f t="shared" si="49"/>
        <v>0</v>
      </c>
      <c r="AQ92" s="48">
        <f t="shared" si="50"/>
        <v>124.57827200000004</v>
      </c>
      <c r="AR92" s="48">
        <f t="shared" si="51"/>
        <v>0</v>
      </c>
      <c r="AS92" s="48">
        <f t="shared" si="52"/>
        <v>741.22183829999994</v>
      </c>
      <c r="AT92" s="48">
        <f t="shared" si="53"/>
        <v>1000</v>
      </c>
      <c r="AU92" s="48">
        <f t="shared" si="54"/>
        <v>0</v>
      </c>
      <c r="AV92" s="48">
        <f t="shared" si="55"/>
        <v>822.41253000000017</v>
      </c>
      <c r="AW92" s="48">
        <f t="shared" si="56"/>
        <v>642.17679120000059</v>
      </c>
      <c r="AX92" s="48">
        <f t="shared" si="57"/>
        <v>58.216864000000015</v>
      </c>
      <c r="AY92" s="48">
        <f t="shared" si="58"/>
        <v>1000</v>
      </c>
      <c r="AZ92" s="48">
        <f t="shared" si="59"/>
        <v>0</v>
      </c>
      <c r="BA92" s="48">
        <f t="shared" si="60"/>
        <v>0</v>
      </c>
    </row>
    <row r="93" spans="1:53" x14ac:dyDescent="0.25">
      <c r="A93" s="45">
        <f t="shared" si="63"/>
        <v>760</v>
      </c>
      <c r="B93" s="48">
        <f t="shared" si="64"/>
        <v>0</v>
      </c>
      <c r="C93" s="48">
        <f t="shared" si="64"/>
        <v>0</v>
      </c>
      <c r="D93" s="48">
        <f t="shared" si="64"/>
        <v>0</v>
      </c>
      <c r="E93" s="48">
        <f t="shared" si="64"/>
        <v>0</v>
      </c>
      <c r="F93" s="48">
        <f t="shared" si="64"/>
        <v>0</v>
      </c>
      <c r="G93" s="48">
        <f t="shared" ref="G93:Z93" si="65">MIN(1000,MAX(G94,IF($A93&gt;=G$16,0,G$13*(G$16-$A93)+G$14*(G$16-$A93)^2+G$15*(G$16-$A93)^3)))</f>
        <v>19.745100000000001</v>
      </c>
      <c r="H93" s="48">
        <f t="shared" si="65"/>
        <v>0</v>
      </c>
      <c r="I93" s="48">
        <f t="shared" si="65"/>
        <v>0</v>
      </c>
      <c r="J93" s="48">
        <f t="shared" si="65"/>
        <v>0</v>
      </c>
      <c r="K93" s="48">
        <f t="shared" si="65"/>
        <v>0</v>
      </c>
      <c r="L93" s="48">
        <f t="shared" si="65"/>
        <v>0</v>
      </c>
      <c r="M93" s="48">
        <f t="shared" si="65"/>
        <v>0</v>
      </c>
      <c r="N93" s="48">
        <f t="shared" si="65"/>
        <v>0</v>
      </c>
      <c r="O93" s="48">
        <f t="shared" si="65"/>
        <v>0</v>
      </c>
      <c r="P93" s="48">
        <f t="shared" si="65"/>
        <v>21.301344000000007</v>
      </c>
      <c r="Q93" s="48">
        <f t="shared" si="65"/>
        <v>0</v>
      </c>
      <c r="R93" s="48">
        <f t="shared" si="65"/>
        <v>492.2832269999999</v>
      </c>
      <c r="S93" s="48">
        <f t="shared" si="65"/>
        <v>1000</v>
      </c>
      <c r="T93" s="48">
        <f t="shared" si="65"/>
        <v>0</v>
      </c>
      <c r="U93" s="48">
        <f t="shared" si="65"/>
        <v>138.42745000000002</v>
      </c>
      <c r="V93" s="48">
        <f t="shared" si="65"/>
        <v>565.35503280000012</v>
      </c>
      <c r="W93" s="48">
        <f t="shared" si="65"/>
        <v>73.932479999999998</v>
      </c>
      <c r="X93" s="48">
        <f t="shared" si="65"/>
        <v>23.037974999999999</v>
      </c>
      <c r="Y93" s="48">
        <f t="shared" si="65"/>
        <v>0</v>
      </c>
      <c r="Z93" s="48">
        <f t="shared" si="65"/>
        <v>0</v>
      </c>
      <c r="AC93" s="48">
        <f t="shared" si="62"/>
        <v>0</v>
      </c>
      <c r="AD93" s="48">
        <f t="shared" si="37"/>
        <v>0</v>
      </c>
      <c r="AE93" s="48">
        <f t="shared" si="38"/>
        <v>0</v>
      </c>
      <c r="AF93" s="48">
        <f t="shared" si="39"/>
        <v>0</v>
      </c>
      <c r="AG93" s="48">
        <f t="shared" si="40"/>
        <v>0</v>
      </c>
      <c r="AH93" s="48">
        <f t="shared" si="41"/>
        <v>648.58500000000004</v>
      </c>
      <c r="AI93" s="48">
        <f t="shared" si="42"/>
        <v>0</v>
      </c>
      <c r="AJ93" s="48">
        <f t="shared" si="43"/>
        <v>0</v>
      </c>
      <c r="AK93" s="48">
        <f t="shared" si="44"/>
        <v>0</v>
      </c>
      <c r="AL93" s="48">
        <f t="shared" si="45"/>
        <v>0</v>
      </c>
      <c r="AM93" s="48">
        <f t="shared" si="46"/>
        <v>0</v>
      </c>
      <c r="AN93" s="48">
        <f t="shared" si="47"/>
        <v>0</v>
      </c>
      <c r="AO93" s="48">
        <f t="shared" si="48"/>
        <v>0</v>
      </c>
      <c r="AP93" s="48">
        <f t="shared" si="49"/>
        <v>0</v>
      </c>
      <c r="AQ93" s="48">
        <f t="shared" si="50"/>
        <v>114.81307200000005</v>
      </c>
      <c r="AR93" s="48">
        <f t="shared" si="51"/>
        <v>0</v>
      </c>
      <c r="AS93" s="48">
        <f t="shared" si="52"/>
        <v>741.22183829999994</v>
      </c>
      <c r="AT93" s="48">
        <f t="shared" si="53"/>
        <v>1000</v>
      </c>
      <c r="AU93" s="48">
        <f t="shared" si="54"/>
        <v>0</v>
      </c>
      <c r="AV93" s="48">
        <f t="shared" si="55"/>
        <v>820.95953000000009</v>
      </c>
      <c r="AW93" s="48">
        <f t="shared" si="56"/>
        <v>516.84851120000053</v>
      </c>
      <c r="AX93" s="48">
        <f t="shared" si="57"/>
        <v>58.216864000000015</v>
      </c>
      <c r="AY93" s="48">
        <f t="shared" si="58"/>
        <v>1000</v>
      </c>
      <c r="AZ93" s="48">
        <f t="shared" si="59"/>
        <v>0</v>
      </c>
      <c r="BA93" s="48">
        <f t="shared" si="60"/>
        <v>0</v>
      </c>
    </row>
    <row r="94" spans="1:53" x14ac:dyDescent="0.25">
      <c r="A94" s="45">
        <f t="shared" si="63"/>
        <v>770</v>
      </c>
      <c r="B94" s="48">
        <f t="shared" ref="B94:Z104" si="66">MIN(1000,MAX(B95,IF($A94&gt;=B$16,0,B$13*(B$16-$A94)+B$14*(B$16-$A94)^2+B$15*(B$16-$A94)^3)))</f>
        <v>0</v>
      </c>
      <c r="C94" s="48">
        <f t="shared" si="66"/>
        <v>0</v>
      </c>
      <c r="D94" s="48">
        <f t="shared" si="66"/>
        <v>0</v>
      </c>
      <c r="E94" s="48">
        <f t="shared" si="66"/>
        <v>0</v>
      </c>
      <c r="F94" s="48">
        <f t="shared" si="66"/>
        <v>0</v>
      </c>
      <c r="G94" s="48">
        <f t="shared" si="66"/>
        <v>19.745100000000001</v>
      </c>
      <c r="H94" s="48">
        <f t="shared" si="66"/>
        <v>0</v>
      </c>
      <c r="I94" s="48">
        <f t="shared" si="66"/>
        <v>0</v>
      </c>
      <c r="J94" s="48">
        <f t="shared" si="66"/>
        <v>0</v>
      </c>
      <c r="K94" s="48">
        <f t="shared" si="66"/>
        <v>0</v>
      </c>
      <c r="L94" s="48">
        <f t="shared" si="66"/>
        <v>0</v>
      </c>
      <c r="M94" s="48">
        <f t="shared" si="66"/>
        <v>0</v>
      </c>
      <c r="N94" s="48">
        <f t="shared" si="66"/>
        <v>0</v>
      </c>
      <c r="O94" s="48">
        <f t="shared" si="66"/>
        <v>0</v>
      </c>
      <c r="P94" s="48">
        <f t="shared" si="66"/>
        <v>19.578944000000007</v>
      </c>
      <c r="Q94" s="48">
        <f t="shared" si="66"/>
        <v>0</v>
      </c>
      <c r="R94" s="48">
        <f t="shared" si="66"/>
        <v>471.06542699999989</v>
      </c>
      <c r="S94" s="48">
        <f t="shared" si="66"/>
        <v>1000</v>
      </c>
      <c r="T94" s="48">
        <f t="shared" si="66"/>
        <v>0</v>
      </c>
      <c r="U94" s="48">
        <f t="shared" si="66"/>
        <v>138.18245000000002</v>
      </c>
      <c r="V94" s="48">
        <f t="shared" si="66"/>
        <v>526.10871280000026</v>
      </c>
      <c r="W94" s="48">
        <f t="shared" si="66"/>
        <v>73.803479999999993</v>
      </c>
      <c r="X94" s="48">
        <f t="shared" si="66"/>
        <v>23.037974999999999</v>
      </c>
      <c r="Y94" s="48">
        <f t="shared" si="66"/>
        <v>0</v>
      </c>
      <c r="Z94" s="48">
        <f t="shared" si="66"/>
        <v>0</v>
      </c>
      <c r="AC94" s="48">
        <f t="shared" si="62"/>
        <v>0</v>
      </c>
      <c r="AD94" s="48">
        <f t="shared" si="37"/>
        <v>0</v>
      </c>
      <c r="AE94" s="48">
        <f t="shared" si="38"/>
        <v>0</v>
      </c>
      <c r="AF94" s="48">
        <f t="shared" si="39"/>
        <v>0</v>
      </c>
      <c r="AG94" s="48">
        <f t="shared" si="40"/>
        <v>0</v>
      </c>
      <c r="AH94" s="48">
        <f t="shared" si="41"/>
        <v>595.21199999999999</v>
      </c>
      <c r="AI94" s="48">
        <f t="shared" si="42"/>
        <v>0</v>
      </c>
      <c r="AJ94" s="48">
        <f t="shared" si="43"/>
        <v>0</v>
      </c>
      <c r="AK94" s="48">
        <f t="shared" si="44"/>
        <v>0</v>
      </c>
      <c r="AL94" s="48">
        <f t="shared" si="45"/>
        <v>0</v>
      </c>
      <c r="AM94" s="48">
        <f t="shared" si="46"/>
        <v>0</v>
      </c>
      <c r="AN94" s="48">
        <f t="shared" si="47"/>
        <v>0</v>
      </c>
      <c r="AO94" s="48">
        <f t="shared" si="48"/>
        <v>0</v>
      </c>
      <c r="AP94" s="48">
        <f t="shared" si="49"/>
        <v>0</v>
      </c>
      <c r="AQ94" s="48">
        <f t="shared" si="50"/>
        <v>105.20787200000004</v>
      </c>
      <c r="AR94" s="48">
        <f t="shared" si="51"/>
        <v>0</v>
      </c>
      <c r="AS94" s="48">
        <f t="shared" si="52"/>
        <v>741.22183829999994</v>
      </c>
      <c r="AT94" s="48">
        <f t="shared" si="53"/>
        <v>1000</v>
      </c>
      <c r="AU94" s="48">
        <f t="shared" si="54"/>
        <v>0</v>
      </c>
      <c r="AV94" s="48">
        <f t="shared" si="55"/>
        <v>819.50653000000011</v>
      </c>
      <c r="AW94" s="48">
        <f t="shared" si="56"/>
        <v>410.4082312000005</v>
      </c>
      <c r="AX94" s="48">
        <f t="shared" si="57"/>
        <v>58.216864000000015</v>
      </c>
      <c r="AY94" s="48">
        <f t="shared" si="58"/>
        <v>1000</v>
      </c>
      <c r="AZ94" s="48">
        <f t="shared" si="59"/>
        <v>0</v>
      </c>
      <c r="BA94" s="48">
        <f t="shared" si="60"/>
        <v>0</v>
      </c>
    </row>
    <row r="95" spans="1:53" x14ac:dyDescent="0.25">
      <c r="A95" s="45">
        <f t="shared" si="63"/>
        <v>780</v>
      </c>
      <c r="B95" s="48">
        <f t="shared" si="66"/>
        <v>0</v>
      </c>
      <c r="C95" s="48">
        <f t="shared" si="66"/>
        <v>0</v>
      </c>
      <c r="D95" s="48">
        <f t="shared" si="66"/>
        <v>0</v>
      </c>
      <c r="E95" s="48">
        <f t="shared" si="66"/>
        <v>0</v>
      </c>
      <c r="F95" s="48">
        <f t="shared" si="66"/>
        <v>0</v>
      </c>
      <c r="G95" s="48">
        <f t="shared" si="66"/>
        <v>19.745100000000001</v>
      </c>
      <c r="H95" s="48">
        <f t="shared" si="66"/>
        <v>0</v>
      </c>
      <c r="I95" s="48">
        <f t="shared" si="66"/>
        <v>0</v>
      </c>
      <c r="J95" s="48">
        <f t="shared" si="66"/>
        <v>0</v>
      </c>
      <c r="K95" s="48">
        <f t="shared" si="66"/>
        <v>0</v>
      </c>
      <c r="L95" s="48">
        <f t="shared" si="66"/>
        <v>0</v>
      </c>
      <c r="M95" s="48">
        <f t="shared" si="66"/>
        <v>0</v>
      </c>
      <c r="N95" s="48">
        <f t="shared" si="66"/>
        <v>0</v>
      </c>
      <c r="O95" s="48">
        <f t="shared" si="66"/>
        <v>0</v>
      </c>
      <c r="P95" s="48">
        <f t="shared" si="66"/>
        <v>17.87654400000001</v>
      </c>
      <c r="Q95" s="48">
        <f t="shared" si="66"/>
        <v>0</v>
      </c>
      <c r="R95" s="48">
        <f t="shared" si="66"/>
        <v>450.30762699999991</v>
      </c>
      <c r="S95" s="48">
        <f t="shared" si="66"/>
        <v>1000</v>
      </c>
      <c r="T95" s="48">
        <f t="shared" si="66"/>
        <v>0</v>
      </c>
      <c r="U95" s="48">
        <f t="shared" si="66"/>
        <v>137.93745000000001</v>
      </c>
      <c r="V95" s="48">
        <f t="shared" si="66"/>
        <v>478.33439280000027</v>
      </c>
      <c r="W95" s="48">
        <f t="shared" si="66"/>
        <v>73.674480000000003</v>
      </c>
      <c r="X95" s="48">
        <f t="shared" si="66"/>
        <v>23.037974999999999</v>
      </c>
      <c r="Y95" s="48">
        <f t="shared" si="66"/>
        <v>0</v>
      </c>
      <c r="Z95" s="48">
        <f t="shared" si="66"/>
        <v>0</v>
      </c>
      <c r="AC95" s="48">
        <f t="shared" si="62"/>
        <v>0</v>
      </c>
      <c r="AD95" s="48">
        <f t="shared" si="37"/>
        <v>0</v>
      </c>
      <c r="AE95" s="48">
        <f t="shared" si="38"/>
        <v>0</v>
      </c>
      <c r="AF95" s="48">
        <f t="shared" si="39"/>
        <v>0</v>
      </c>
      <c r="AG95" s="48">
        <f t="shared" si="40"/>
        <v>0</v>
      </c>
      <c r="AH95" s="48">
        <f t="shared" si="41"/>
        <v>544.05899999999997</v>
      </c>
      <c r="AI95" s="48">
        <f t="shared" si="42"/>
        <v>0</v>
      </c>
      <c r="AJ95" s="48">
        <f t="shared" si="43"/>
        <v>0</v>
      </c>
      <c r="AK95" s="48">
        <f t="shared" si="44"/>
        <v>0</v>
      </c>
      <c r="AL95" s="48">
        <f t="shared" si="45"/>
        <v>0</v>
      </c>
      <c r="AM95" s="48">
        <f t="shared" si="46"/>
        <v>0</v>
      </c>
      <c r="AN95" s="48">
        <f t="shared" si="47"/>
        <v>0</v>
      </c>
      <c r="AO95" s="48">
        <f t="shared" si="48"/>
        <v>0</v>
      </c>
      <c r="AP95" s="48">
        <f t="shared" si="49"/>
        <v>0</v>
      </c>
      <c r="AQ95" s="48">
        <f t="shared" si="50"/>
        <v>95.762672000000038</v>
      </c>
      <c r="AR95" s="48">
        <f t="shared" si="51"/>
        <v>0</v>
      </c>
      <c r="AS95" s="48">
        <f t="shared" si="52"/>
        <v>741.22183829999994</v>
      </c>
      <c r="AT95" s="48">
        <f t="shared" si="53"/>
        <v>1000</v>
      </c>
      <c r="AU95" s="48">
        <f t="shared" si="54"/>
        <v>0</v>
      </c>
      <c r="AV95" s="48">
        <f t="shared" si="55"/>
        <v>818.05353000000014</v>
      </c>
      <c r="AW95" s="48">
        <f t="shared" si="56"/>
        <v>320.45595120000036</v>
      </c>
      <c r="AX95" s="48">
        <f t="shared" si="57"/>
        <v>58.216864000000015</v>
      </c>
      <c r="AY95" s="48">
        <f t="shared" si="58"/>
        <v>1000</v>
      </c>
      <c r="AZ95" s="48">
        <f t="shared" si="59"/>
        <v>0</v>
      </c>
      <c r="BA95" s="48">
        <f t="shared" si="60"/>
        <v>0</v>
      </c>
    </row>
    <row r="96" spans="1:53" x14ac:dyDescent="0.25">
      <c r="A96" s="45">
        <f t="shared" si="63"/>
        <v>790</v>
      </c>
      <c r="B96" s="48">
        <f t="shared" si="66"/>
        <v>0</v>
      </c>
      <c r="C96" s="48">
        <f t="shared" si="66"/>
        <v>0</v>
      </c>
      <c r="D96" s="48">
        <f t="shared" si="66"/>
        <v>0</v>
      </c>
      <c r="E96" s="48">
        <f t="shared" si="66"/>
        <v>0</v>
      </c>
      <c r="F96" s="48">
        <f t="shared" si="66"/>
        <v>0</v>
      </c>
      <c r="G96" s="48">
        <f t="shared" si="66"/>
        <v>19.745100000000001</v>
      </c>
      <c r="H96" s="48">
        <f t="shared" si="66"/>
        <v>0</v>
      </c>
      <c r="I96" s="48">
        <f t="shared" si="66"/>
        <v>0</v>
      </c>
      <c r="J96" s="48">
        <f t="shared" si="66"/>
        <v>0</v>
      </c>
      <c r="K96" s="48">
        <f t="shared" si="66"/>
        <v>0</v>
      </c>
      <c r="L96" s="48">
        <f t="shared" si="66"/>
        <v>0</v>
      </c>
      <c r="M96" s="48">
        <f t="shared" si="66"/>
        <v>0</v>
      </c>
      <c r="N96" s="48">
        <f t="shared" si="66"/>
        <v>0</v>
      </c>
      <c r="O96" s="48">
        <f t="shared" si="66"/>
        <v>0</v>
      </c>
      <c r="P96" s="48">
        <f t="shared" si="66"/>
        <v>16.194144000000009</v>
      </c>
      <c r="Q96" s="48">
        <f t="shared" si="66"/>
        <v>0</v>
      </c>
      <c r="R96" s="48">
        <f t="shared" si="66"/>
        <v>430.00982699999992</v>
      </c>
      <c r="S96" s="48">
        <f t="shared" si="66"/>
        <v>1000</v>
      </c>
      <c r="T96" s="48">
        <f t="shared" si="66"/>
        <v>0</v>
      </c>
      <c r="U96" s="48">
        <f t="shared" si="66"/>
        <v>137.69245000000001</v>
      </c>
      <c r="V96" s="48">
        <f t="shared" si="66"/>
        <v>421.43207280000024</v>
      </c>
      <c r="W96" s="48">
        <f t="shared" si="66"/>
        <v>73.545479999999998</v>
      </c>
      <c r="X96" s="48">
        <f t="shared" si="66"/>
        <v>23.037974999999999</v>
      </c>
      <c r="Y96" s="48">
        <f t="shared" si="66"/>
        <v>0</v>
      </c>
      <c r="Z96" s="48">
        <f t="shared" si="66"/>
        <v>0</v>
      </c>
      <c r="AC96" s="48">
        <f t="shared" si="62"/>
        <v>0</v>
      </c>
      <c r="AD96" s="48">
        <f t="shared" si="37"/>
        <v>0</v>
      </c>
      <c r="AE96" s="48">
        <f t="shared" si="38"/>
        <v>0</v>
      </c>
      <c r="AF96" s="48">
        <f t="shared" si="39"/>
        <v>0</v>
      </c>
      <c r="AG96" s="48">
        <f t="shared" si="40"/>
        <v>0</v>
      </c>
      <c r="AH96" s="48">
        <f t="shared" si="41"/>
        <v>495.12599999999998</v>
      </c>
      <c r="AI96" s="48">
        <f t="shared" si="42"/>
        <v>0</v>
      </c>
      <c r="AJ96" s="48">
        <f t="shared" si="43"/>
        <v>0</v>
      </c>
      <c r="AK96" s="48">
        <f t="shared" si="44"/>
        <v>0</v>
      </c>
      <c r="AL96" s="48">
        <f t="shared" si="45"/>
        <v>0</v>
      </c>
      <c r="AM96" s="48">
        <f t="shared" si="46"/>
        <v>0</v>
      </c>
      <c r="AN96" s="48">
        <f t="shared" si="47"/>
        <v>0</v>
      </c>
      <c r="AO96" s="48">
        <f t="shared" si="48"/>
        <v>0</v>
      </c>
      <c r="AP96" s="48">
        <f t="shared" si="49"/>
        <v>0</v>
      </c>
      <c r="AQ96" s="48">
        <f t="shared" si="50"/>
        <v>86.477472000000034</v>
      </c>
      <c r="AR96" s="48">
        <f t="shared" si="51"/>
        <v>0</v>
      </c>
      <c r="AS96" s="48">
        <f t="shared" si="52"/>
        <v>741.22183829999994</v>
      </c>
      <c r="AT96" s="48">
        <f t="shared" si="53"/>
        <v>1000</v>
      </c>
      <c r="AU96" s="48">
        <f t="shared" si="54"/>
        <v>0</v>
      </c>
      <c r="AV96" s="48">
        <f t="shared" si="55"/>
        <v>816.60053000000016</v>
      </c>
      <c r="AW96" s="48">
        <f t="shared" si="56"/>
        <v>244.59167120000032</v>
      </c>
      <c r="AX96" s="48">
        <f t="shared" si="57"/>
        <v>58.216864000000015</v>
      </c>
      <c r="AY96" s="48">
        <f t="shared" si="58"/>
        <v>1000</v>
      </c>
      <c r="AZ96" s="48">
        <f t="shared" si="59"/>
        <v>0</v>
      </c>
      <c r="BA96" s="48">
        <f t="shared" si="60"/>
        <v>0</v>
      </c>
    </row>
    <row r="97" spans="1:53" x14ac:dyDescent="0.25">
      <c r="A97" s="45">
        <f t="shared" si="63"/>
        <v>800</v>
      </c>
      <c r="B97" s="48">
        <f t="shared" si="66"/>
        <v>0</v>
      </c>
      <c r="C97" s="48">
        <f t="shared" si="66"/>
        <v>0</v>
      </c>
      <c r="D97" s="48">
        <f t="shared" si="66"/>
        <v>0</v>
      </c>
      <c r="E97" s="48">
        <f t="shared" si="66"/>
        <v>0</v>
      </c>
      <c r="F97" s="48">
        <f t="shared" si="66"/>
        <v>0</v>
      </c>
      <c r="G97" s="48">
        <f t="shared" si="66"/>
        <v>19.745100000000001</v>
      </c>
      <c r="H97" s="48">
        <f t="shared" si="66"/>
        <v>0</v>
      </c>
      <c r="I97" s="48">
        <f t="shared" si="66"/>
        <v>0</v>
      </c>
      <c r="J97" s="48">
        <f t="shared" si="66"/>
        <v>0</v>
      </c>
      <c r="K97" s="48">
        <f t="shared" si="66"/>
        <v>0</v>
      </c>
      <c r="L97" s="48">
        <f t="shared" si="66"/>
        <v>0</v>
      </c>
      <c r="M97" s="48">
        <f t="shared" si="66"/>
        <v>0</v>
      </c>
      <c r="N97" s="48">
        <f t="shared" si="66"/>
        <v>0</v>
      </c>
      <c r="O97" s="48">
        <f t="shared" si="66"/>
        <v>0</v>
      </c>
      <c r="P97" s="48">
        <f t="shared" si="66"/>
        <v>14.531744000000009</v>
      </c>
      <c r="Q97" s="48">
        <f t="shared" si="66"/>
        <v>0</v>
      </c>
      <c r="R97" s="48">
        <f t="shared" si="66"/>
        <v>410.1720269999999</v>
      </c>
      <c r="S97" s="48">
        <f t="shared" si="66"/>
        <v>1000</v>
      </c>
      <c r="T97" s="48">
        <f t="shared" si="66"/>
        <v>0</v>
      </c>
      <c r="U97" s="48">
        <f t="shared" si="66"/>
        <v>137.44745</v>
      </c>
      <c r="V97" s="48">
        <f t="shared" si="66"/>
        <v>354.80175280000032</v>
      </c>
      <c r="W97" s="48">
        <f t="shared" si="66"/>
        <v>73.416479999999993</v>
      </c>
      <c r="X97" s="48">
        <f t="shared" si="66"/>
        <v>23.037974999999999</v>
      </c>
      <c r="Y97" s="48">
        <f t="shared" si="66"/>
        <v>0</v>
      </c>
      <c r="Z97" s="48">
        <f t="shared" si="66"/>
        <v>0</v>
      </c>
      <c r="AC97" s="48">
        <f t="shared" si="62"/>
        <v>0</v>
      </c>
      <c r="AD97" s="48">
        <f t="shared" si="37"/>
        <v>0</v>
      </c>
      <c r="AE97" s="48">
        <f t="shared" si="38"/>
        <v>0</v>
      </c>
      <c r="AF97" s="48">
        <f t="shared" si="39"/>
        <v>0</v>
      </c>
      <c r="AG97" s="48">
        <f t="shared" si="40"/>
        <v>0</v>
      </c>
      <c r="AH97" s="48">
        <f t="shared" si="41"/>
        <v>448.41300000000001</v>
      </c>
      <c r="AI97" s="48">
        <f t="shared" si="42"/>
        <v>0</v>
      </c>
      <c r="AJ97" s="48">
        <f t="shared" si="43"/>
        <v>0</v>
      </c>
      <c r="AK97" s="48">
        <f t="shared" si="44"/>
        <v>0</v>
      </c>
      <c r="AL97" s="48">
        <f t="shared" si="45"/>
        <v>0</v>
      </c>
      <c r="AM97" s="48">
        <f t="shared" si="46"/>
        <v>0</v>
      </c>
      <c r="AN97" s="48">
        <f t="shared" si="47"/>
        <v>0</v>
      </c>
      <c r="AO97" s="48">
        <f t="shared" si="48"/>
        <v>0</v>
      </c>
      <c r="AP97" s="48">
        <f t="shared" si="49"/>
        <v>0</v>
      </c>
      <c r="AQ97" s="48">
        <f t="shared" si="50"/>
        <v>77.352272000000028</v>
      </c>
      <c r="AR97" s="48">
        <f t="shared" si="51"/>
        <v>0</v>
      </c>
      <c r="AS97" s="48">
        <f t="shared" si="52"/>
        <v>741.22183829999994</v>
      </c>
      <c r="AT97" s="48">
        <f t="shared" si="53"/>
        <v>1000</v>
      </c>
      <c r="AU97" s="48">
        <f t="shared" si="54"/>
        <v>0</v>
      </c>
      <c r="AV97" s="48">
        <f t="shared" si="55"/>
        <v>815.14753000000007</v>
      </c>
      <c r="AW97" s="48">
        <f t="shared" si="56"/>
        <v>180.41539120000024</v>
      </c>
      <c r="AX97" s="48">
        <f t="shared" si="57"/>
        <v>58.216864000000015</v>
      </c>
      <c r="AY97" s="48">
        <f t="shared" si="58"/>
        <v>1000</v>
      </c>
      <c r="AZ97" s="48">
        <f t="shared" si="59"/>
        <v>0</v>
      </c>
      <c r="BA97" s="48">
        <f t="shared" si="60"/>
        <v>0</v>
      </c>
    </row>
    <row r="98" spans="1:53" x14ac:dyDescent="0.25">
      <c r="A98" s="45">
        <f t="shared" si="63"/>
        <v>810</v>
      </c>
      <c r="B98" s="48">
        <f t="shared" si="66"/>
        <v>0</v>
      </c>
      <c r="C98" s="48">
        <f t="shared" si="66"/>
        <v>0</v>
      </c>
      <c r="D98" s="48">
        <f t="shared" si="66"/>
        <v>0</v>
      </c>
      <c r="E98" s="48">
        <f t="shared" si="66"/>
        <v>0</v>
      </c>
      <c r="F98" s="48">
        <f t="shared" si="66"/>
        <v>0</v>
      </c>
      <c r="G98" s="48">
        <f t="shared" si="66"/>
        <v>19.745100000000001</v>
      </c>
      <c r="H98" s="48">
        <f t="shared" si="66"/>
        <v>0</v>
      </c>
      <c r="I98" s="48">
        <f t="shared" si="66"/>
        <v>0</v>
      </c>
      <c r="J98" s="48">
        <f t="shared" si="66"/>
        <v>0</v>
      </c>
      <c r="K98" s="48">
        <f t="shared" si="66"/>
        <v>0</v>
      </c>
      <c r="L98" s="48">
        <f t="shared" si="66"/>
        <v>0</v>
      </c>
      <c r="M98" s="48">
        <f t="shared" si="66"/>
        <v>0</v>
      </c>
      <c r="N98" s="48">
        <f t="shared" si="66"/>
        <v>0</v>
      </c>
      <c r="O98" s="48">
        <f t="shared" si="66"/>
        <v>0</v>
      </c>
      <c r="P98" s="48">
        <f t="shared" si="66"/>
        <v>12.889344000000008</v>
      </c>
      <c r="Q98" s="48">
        <f t="shared" si="66"/>
        <v>0</v>
      </c>
      <c r="R98" s="48">
        <f t="shared" si="66"/>
        <v>390.79422699999986</v>
      </c>
      <c r="S98" s="48">
        <f t="shared" si="66"/>
        <v>1000</v>
      </c>
      <c r="T98" s="48">
        <f t="shared" si="66"/>
        <v>0</v>
      </c>
      <c r="U98" s="48">
        <f t="shared" si="66"/>
        <v>137.20245000000003</v>
      </c>
      <c r="V98" s="48">
        <f t="shared" si="66"/>
        <v>277.84343280000036</v>
      </c>
      <c r="W98" s="48">
        <f t="shared" si="66"/>
        <v>73.287480000000002</v>
      </c>
      <c r="X98" s="48">
        <f t="shared" si="66"/>
        <v>23.037974999999999</v>
      </c>
      <c r="Y98" s="48">
        <f t="shared" si="66"/>
        <v>0</v>
      </c>
      <c r="Z98" s="48">
        <f t="shared" si="66"/>
        <v>0</v>
      </c>
      <c r="AC98" s="48">
        <f t="shared" si="62"/>
        <v>0</v>
      </c>
      <c r="AD98" s="48">
        <f t="shared" si="37"/>
        <v>0</v>
      </c>
      <c r="AE98" s="48">
        <f t="shared" si="38"/>
        <v>0</v>
      </c>
      <c r="AF98" s="48">
        <f t="shared" si="39"/>
        <v>0</v>
      </c>
      <c r="AG98" s="48">
        <f t="shared" si="40"/>
        <v>0</v>
      </c>
      <c r="AH98" s="48">
        <f t="shared" si="41"/>
        <v>403.91999999999996</v>
      </c>
      <c r="AI98" s="48">
        <f t="shared" si="42"/>
        <v>0</v>
      </c>
      <c r="AJ98" s="48">
        <f t="shared" si="43"/>
        <v>0</v>
      </c>
      <c r="AK98" s="48">
        <f t="shared" si="44"/>
        <v>0</v>
      </c>
      <c r="AL98" s="48">
        <f t="shared" si="45"/>
        <v>0</v>
      </c>
      <c r="AM98" s="48">
        <f t="shared" si="46"/>
        <v>0</v>
      </c>
      <c r="AN98" s="48">
        <f t="shared" si="47"/>
        <v>0</v>
      </c>
      <c r="AO98" s="48">
        <f t="shared" si="48"/>
        <v>0</v>
      </c>
      <c r="AP98" s="48">
        <f t="shared" si="49"/>
        <v>0</v>
      </c>
      <c r="AQ98" s="48">
        <f t="shared" si="50"/>
        <v>68.387072000000032</v>
      </c>
      <c r="AR98" s="48">
        <f t="shared" si="51"/>
        <v>0</v>
      </c>
      <c r="AS98" s="48">
        <f t="shared" si="52"/>
        <v>741.22183829999994</v>
      </c>
      <c r="AT98" s="48">
        <f t="shared" si="53"/>
        <v>1000</v>
      </c>
      <c r="AU98" s="48">
        <f t="shared" si="54"/>
        <v>0</v>
      </c>
      <c r="AV98" s="48">
        <f t="shared" si="55"/>
        <v>813.6945300000001</v>
      </c>
      <c r="AW98" s="48">
        <f t="shared" si="56"/>
        <v>125.52711120000023</v>
      </c>
      <c r="AX98" s="48">
        <f t="shared" si="57"/>
        <v>58.216864000000015</v>
      </c>
      <c r="AY98" s="48">
        <f t="shared" si="58"/>
        <v>1000</v>
      </c>
      <c r="AZ98" s="48">
        <f t="shared" si="59"/>
        <v>0</v>
      </c>
      <c r="BA98" s="48">
        <f t="shared" si="60"/>
        <v>0</v>
      </c>
    </row>
    <row r="99" spans="1:53" x14ac:dyDescent="0.25">
      <c r="A99" s="45">
        <f t="shared" si="63"/>
        <v>820</v>
      </c>
      <c r="B99" s="48">
        <f t="shared" si="66"/>
        <v>0</v>
      </c>
      <c r="C99" s="48">
        <f t="shared" si="66"/>
        <v>0</v>
      </c>
      <c r="D99" s="48">
        <f t="shared" si="66"/>
        <v>0</v>
      </c>
      <c r="E99" s="48">
        <f t="shared" si="66"/>
        <v>0</v>
      </c>
      <c r="F99" s="48">
        <f t="shared" si="66"/>
        <v>0</v>
      </c>
      <c r="G99" s="48">
        <f t="shared" si="66"/>
        <v>19.745100000000001</v>
      </c>
      <c r="H99" s="48">
        <f t="shared" si="66"/>
        <v>0</v>
      </c>
      <c r="I99" s="48">
        <f t="shared" si="66"/>
        <v>0</v>
      </c>
      <c r="J99" s="48">
        <f t="shared" si="66"/>
        <v>0</v>
      </c>
      <c r="K99" s="48">
        <f t="shared" si="66"/>
        <v>0</v>
      </c>
      <c r="L99" s="48">
        <f t="shared" si="66"/>
        <v>0</v>
      </c>
      <c r="M99" s="48">
        <f t="shared" si="66"/>
        <v>0</v>
      </c>
      <c r="N99" s="48">
        <f t="shared" si="66"/>
        <v>0</v>
      </c>
      <c r="O99" s="48">
        <f t="shared" si="66"/>
        <v>0</v>
      </c>
      <c r="P99" s="48">
        <f t="shared" si="66"/>
        <v>11.266944000000009</v>
      </c>
      <c r="Q99" s="48">
        <f t="shared" si="66"/>
        <v>0</v>
      </c>
      <c r="R99" s="48">
        <f t="shared" si="66"/>
        <v>371.87642699999992</v>
      </c>
      <c r="S99" s="48">
        <f t="shared" si="66"/>
        <v>1000</v>
      </c>
      <c r="T99" s="48">
        <f t="shared" si="66"/>
        <v>0</v>
      </c>
      <c r="U99" s="48">
        <f t="shared" si="66"/>
        <v>136.95745000000002</v>
      </c>
      <c r="V99" s="48">
        <f t="shared" si="66"/>
        <v>189.95711280000043</v>
      </c>
      <c r="W99" s="48">
        <f t="shared" si="66"/>
        <v>73.158479999999997</v>
      </c>
      <c r="X99" s="48">
        <f t="shared" si="66"/>
        <v>23.037974999999999</v>
      </c>
      <c r="Y99" s="48">
        <f t="shared" si="66"/>
        <v>0</v>
      </c>
      <c r="Z99" s="48">
        <f t="shared" si="66"/>
        <v>0</v>
      </c>
      <c r="AC99" s="48">
        <f t="shared" si="62"/>
        <v>0</v>
      </c>
      <c r="AD99" s="48">
        <f t="shared" si="37"/>
        <v>0</v>
      </c>
      <c r="AE99" s="48">
        <f t="shared" si="38"/>
        <v>0</v>
      </c>
      <c r="AF99" s="48">
        <f t="shared" si="39"/>
        <v>0</v>
      </c>
      <c r="AG99" s="48">
        <f t="shared" si="40"/>
        <v>0</v>
      </c>
      <c r="AH99" s="48">
        <f t="shared" si="41"/>
        <v>361.64699999999999</v>
      </c>
      <c r="AI99" s="48">
        <f t="shared" si="42"/>
        <v>0</v>
      </c>
      <c r="AJ99" s="48">
        <f t="shared" si="43"/>
        <v>0</v>
      </c>
      <c r="AK99" s="48">
        <f t="shared" si="44"/>
        <v>0</v>
      </c>
      <c r="AL99" s="48">
        <f t="shared" si="45"/>
        <v>0</v>
      </c>
      <c r="AM99" s="48">
        <f t="shared" si="46"/>
        <v>0</v>
      </c>
      <c r="AN99" s="48">
        <f t="shared" si="47"/>
        <v>0</v>
      </c>
      <c r="AO99" s="48">
        <f t="shared" si="48"/>
        <v>0</v>
      </c>
      <c r="AP99" s="48">
        <f t="shared" si="49"/>
        <v>0</v>
      </c>
      <c r="AQ99" s="48">
        <f t="shared" si="50"/>
        <v>59.58187200000004</v>
      </c>
      <c r="AR99" s="48">
        <f t="shared" si="51"/>
        <v>0</v>
      </c>
      <c r="AS99" s="48">
        <f t="shared" si="52"/>
        <v>741.22183829999994</v>
      </c>
      <c r="AT99" s="48">
        <f t="shared" si="53"/>
        <v>1000</v>
      </c>
      <c r="AU99" s="48">
        <f t="shared" si="54"/>
        <v>0</v>
      </c>
      <c r="AV99" s="48">
        <f t="shared" si="55"/>
        <v>812.24153000000013</v>
      </c>
      <c r="AW99" s="48">
        <f t="shared" si="56"/>
        <v>77.526831200000203</v>
      </c>
      <c r="AX99" s="48">
        <f t="shared" si="57"/>
        <v>58.216864000000015</v>
      </c>
      <c r="AY99" s="48">
        <f t="shared" si="58"/>
        <v>1000</v>
      </c>
      <c r="AZ99" s="48">
        <f t="shared" si="59"/>
        <v>0</v>
      </c>
      <c r="BA99" s="48">
        <f t="shared" si="60"/>
        <v>0</v>
      </c>
    </row>
    <row r="100" spans="1:53" x14ac:dyDescent="0.25">
      <c r="A100" s="45">
        <f t="shared" si="63"/>
        <v>830</v>
      </c>
      <c r="B100" s="48">
        <f t="shared" si="66"/>
        <v>0</v>
      </c>
      <c r="C100" s="48">
        <f t="shared" si="66"/>
        <v>0</v>
      </c>
      <c r="D100" s="48">
        <f t="shared" si="66"/>
        <v>0</v>
      </c>
      <c r="E100" s="48">
        <f t="shared" si="66"/>
        <v>0</v>
      </c>
      <c r="F100" s="48">
        <f t="shared" si="66"/>
        <v>0</v>
      </c>
      <c r="G100" s="48">
        <f t="shared" si="66"/>
        <v>19.745100000000001</v>
      </c>
      <c r="H100" s="48">
        <f t="shared" si="66"/>
        <v>0</v>
      </c>
      <c r="I100" s="48">
        <f t="shared" si="66"/>
        <v>0</v>
      </c>
      <c r="J100" s="48">
        <f t="shared" si="66"/>
        <v>0</v>
      </c>
      <c r="K100" s="48">
        <f t="shared" si="66"/>
        <v>0</v>
      </c>
      <c r="L100" s="48">
        <f t="shared" si="66"/>
        <v>0</v>
      </c>
      <c r="M100" s="48">
        <f t="shared" si="66"/>
        <v>0</v>
      </c>
      <c r="N100" s="48">
        <f t="shared" si="66"/>
        <v>0</v>
      </c>
      <c r="O100" s="48">
        <f t="shared" si="66"/>
        <v>0</v>
      </c>
      <c r="P100" s="48">
        <f t="shared" si="66"/>
        <v>9.6645440000000065</v>
      </c>
      <c r="Q100" s="48">
        <f t="shared" si="66"/>
        <v>0</v>
      </c>
      <c r="R100" s="48">
        <f t="shared" si="66"/>
        <v>353.4186269999999</v>
      </c>
      <c r="S100" s="48">
        <f t="shared" si="66"/>
        <v>1000</v>
      </c>
      <c r="T100" s="48">
        <f t="shared" si="66"/>
        <v>0</v>
      </c>
      <c r="U100" s="48">
        <f t="shared" si="66"/>
        <v>136.71245000000002</v>
      </c>
      <c r="V100" s="48">
        <f t="shared" si="66"/>
        <v>90.542792800000484</v>
      </c>
      <c r="W100" s="48">
        <f t="shared" si="66"/>
        <v>73.029479999999992</v>
      </c>
      <c r="X100" s="48">
        <f t="shared" si="66"/>
        <v>23.037974999999999</v>
      </c>
      <c r="Y100" s="48">
        <f t="shared" si="66"/>
        <v>0</v>
      </c>
      <c r="Z100" s="48">
        <f t="shared" si="66"/>
        <v>0</v>
      </c>
      <c r="AC100" s="48">
        <f t="shared" si="62"/>
        <v>0</v>
      </c>
      <c r="AD100" s="48">
        <f t="shared" si="37"/>
        <v>0</v>
      </c>
      <c r="AE100" s="48">
        <f t="shared" si="38"/>
        <v>0</v>
      </c>
      <c r="AF100" s="48">
        <f t="shared" si="39"/>
        <v>0</v>
      </c>
      <c r="AG100" s="48">
        <f t="shared" si="40"/>
        <v>0</v>
      </c>
      <c r="AH100" s="48">
        <f t="shared" si="41"/>
        <v>321.59399999999999</v>
      </c>
      <c r="AI100" s="48">
        <f t="shared" si="42"/>
        <v>0</v>
      </c>
      <c r="AJ100" s="48">
        <f t="shared" si="43"/>
        <v>0</v>
      </c>
      <c r="AK100" s="48">
        <f t="shared" si="44"/>
        <v>0</v>
      </c>
      <c r="AL100" s="48">
        <f t="shared" si="45"/>
        <v>0</v>
      </c>
      <c r="AM100" s="48">
        <f t="shared" si="46"/>
        <v>0</v>
      </c>
      <c r="AN100" s="48">
        <f t="shared" si="47"/>
        <v>0</v>
      </c>
      <c r="AO100" s="48">
        <f t="shared" si="48"/>
        <v>0</v>
      </c>
      <c r="AP100" s="48">
        <f t="shared" si="49"/>
        <v>0</v>
      </c>
      <c r="AQ100" s="48">
        <f t="shared" si="50"/>
        <v>50.936672000000037</v>
      </c>
      <c r="AR100" s="48">
        <f t="shared" si="51"/>
        <v>0</v>
      </c>
      <c r="AS100" s="48">
        <f t="shared" si="52"/>
        <v>741.22183829999994</v>
      </c>
      <c r="AT100" s="48">
        <f t="shared" si="53"/>
        <v>1000</v>
      </c>
      <c r="AU100" s="48">
        <f t="shared" si="54"/>
        <v>0</v>
      </c>
      <c r="AV100" s="48">
        <f t="shared" si="55"/>
        <v>810.78853000000015</v>
      </c>
      <c r="AW100" s="48">
        <f t="shared" si="56"/>
        <v>34.014551200000191</v>
      </c>
      <c r="AX100" s="48">
        <f t="shared" si="57"/>
        <v>58.216864000000015</v>
      </c>
      <c r="AY100" s="48">
        <f t="shared" si="58"/>
        <v>1000</v>
      </c>
      <c r="AZ100" s="48">
        <f t="shared" si="59"/>
        <v>0</v>
      </c>
      <c r="BA100" s="48">
        <f t="shared" si="60"/>
        <v>0</v>
      </c>
    </row>
    <row r="101" spans="1:53" x14ac:dyDescent="0.25">
      <c r="A101" s="45">
        <f t="shared" si="63"/>
        <v>840</v>
      </c>
      <c r="B101" s="48">
        <f t="shared" si="66"/>
        <v>0</v>
      </c>
      <c r="C101" s="48">
        <f t="shared" si="66"/>
        <v>0</v>
      </c>
      <c r="D101" s="48">
        <f t="shared" si="66"/>
        <v>0</v>
      </c>
      <c r="E101" s="48">
        <f t="shared" si="66"/>
        <v>0</v>
      </c>
      <c r="F101" s="48">
        <f t="shared" si="66"/>
        <v>0</v>
      </c>
      <c r="G101" s="48">
        <f t="shared" si="66"/>
        <v>19.745100000000001</v>
      </c>
      <c r="H101" s="48">
        <f t="shared" si="66"/>
        <v>0</v>
      </c>
      <c r="I101" s="48">
        <f t="shared" si="66"/>
        <v>0</v>
      </c>
      <c r="J101" s="48">
        <f t="shared" si="66"/>
        <v>0</v>
      </c>
      <c r="K101" s="48">
        <f t="shared" si="66"/>
        <v>0</v>
      </c>
      <c r="L101" s="48">
        <f t="shared" si="66"/>
        <v>0</v>
      </c>
      <c r="M101" s="48">
        <f t="shared" si="66"/>
        <v>0</v>
      </c>
      <c r="N101" s="48">
        <f t="shared" si="66"/>
        <v>0</v>
      </c>
      <c r="O101" s="48">
        <f t="shared" si="66"/>
        <v>0</v>
      </c>
      <c r="P101" s="48">
        <f t="shared" si="66"/>
        <v>8.0821440000000084</v>
      </c>
      <c r="Q101" s="48">
        <f t="shared" si="66"/>
        <v>0</v>
      </c>
      <c r="R101" s="48">
        <f t="shared" si="66"/>
        <v>335.42082699999992</v>
      </c>
      <c r="S101" s="48">
        <f t="shared" si="66"/>
        <v>1000</v>
      </c>
      <c r="T101" s="48">
        <f t="shared" si="66"/>
        <v>0</v>
      </c>
      <c r="U101" s="48">
        <f t="shared" si="66"/>
        <v>136.46745000000001</v>
      </c>
      <c r="V101" s="48">
        <f t="shared" si="66"/>
        <v>0</v>
      </c>
      <c r="W101" s="48">
        <f t="shared" si="66"/>
        <v>72.900480000000002</v>
      </c>
      <c r="X101" s="48">
        <f t="shared" si="66"/>
        <v>23.037974999999999</v>
      </c>
      <c r="Y101" s="48">
        <f t="shared" si="66"/>
        <v>0</v>
      </c>
      <c r="Z101" s="48">
        <f t="shared" si="66"/>
        <v>0</v>
      </c>
      <c r="AC101" s="48">
        <f t="shared" si="62"/>
        <v>0</v>
      </c>
      <c r="AD101" s="48">
        <f t="shared" si="37"/>
        <v>0</v>
      </c>
      <c r="AE101" s="48">
        <f t="shared" si="38"/>
        <v>0</v>
      </c>
      <c r="AF101" s="48">
        <f t="shared" si="39"/>
        <v>0</v>
      </c>
      <c r="AG101" s="48">
        <f t="shared" si="40"/>
        <v>0</v>
      </c>
      <c r="AH101" s="48">
        <f t="shared" si="41"/>
        <v>283.76100000000002</v>
      </c>
      <c r="AI101" s="48">
        <f t="shared" si="42"/>
        <v>0</v>
      </c>
      <c r="AJ101" s="48">
        <f t="shared" si="43"/>
        <v>0</v>
      </c>
      <c r="AK101" s="48">
        <f t="shared" si="44"/>
        <v>0</v>
      </c>
      <c r="AL101" s="48">
        <f t="shared" si="45"/>
        <v>0</v>
      </c>
      <c r="AM101" s="48">
        <f t="shared" si="46"/>
        <v>0</v>
      </c>
      <c r="AN101" s="48">
        <f t="shared" si="47"/>
        <v>0</v>
      </c>
      <c r="AO101" s="48">
        <f t="shared" si="48"/>
        <v>0</v>
      </c>
      <c r="AP101" s="48">
        <f t="shared" si="49"/>
        <v>0</v>
      </c>
      <c r="AQ101" s="48">
        <f t="shared" si="50"/>
        <v>42.451472000000031</v>
      </c>
      <c r="AR101" s="48">
        <f t="shared" si="51"/>
        <v>0</v>
      </c>
      <c r="AS101" s="48">
        <f t="shared" si="52"/>
        <v>741.22183829999994</v>
      </c>
      <c r="AT101" s="48">
        <f t="shared" si="53"/>
        <v>1000</v>
      </c>
      <c r="AU101" s="48">
        <f t="shared" si="54"/>
        <v>0</v>
      </c>
      <c r="AV101" s="48">
        <f t="shared" si="55"/>
        <v>809.33553000000018</v>
      </c>
      <c r="AW101" s="48">
        <f t="shared" si="56"/>
        <v>0</v>
      </c>
      <c r="AX101" s="48">
        <f t="shared" si="57"/>
        <v>58.216864000000015</v>
      </c>
      <c r="AY101" s="48">
        <f t="shared" si="58"/>
        <v>1000</v>
      </c>
      <c r="AZ101" s="48">
        <f t="shared" si="59"/>
        <v>0</v>
      </c>
      <c r="BA101" s="48">
        <f t="shared" si="60"/>
        <v>0</v>
      </c>
    </row>
    <row r="102" spans="1:53" x14ac:dyDescent="0.25">
      <c r="A102" s="45">
        <f t="shared" si="63"/>
        <v>850</v>
      </c>
      <c r="B102" s="48">
        <f t="shared" si="66"/>
        <v>0</v>
      </c>
      <c r="C102" s="48">
        <f t="shared" si="66"/>
        <v>0</v>
      </c>
      <c r="D102" s="48">
        <f t="shared" si="66"/>
        <v>0</v>
      </c>
      <c r="E102" s="48">
        <f t="shared" si="66"/>
        <v>0</v>
      </c>
      <c r="F102" s="48">
        <f t="shared" si="66"/>
        <v>0</v>
      </c>
      <c r="G102" s="48">
        <f t="shared" si="66"/>
        <v>19.745100000000001</v>
      </c>
      <c r="H102" s="48">
        <f t="shared" si="66"/>
        <v>0</v>
      </c>
      <c r="I102" s="48">
        <f t="shared" si="66"/>
        <v>0</v>
      </c>
      <c r="J102" s="48">
        <f t="shared" si="66"/>
        <v>0</v>
      </c>
      <c r="K102" s="48">
        <f t="shared" si="66"/>
        <v>0</v>
      </c>
      <c r="L102" s="48">
        <f t="shared" si="66"/>
        <v>0</v>
      </c>
      <c r="M102" s="48">
        <f t="shared" si="66"/>
        <v>0</v>
      </c>
      <c r="N102" s="48">
        <f t="shared" si="66"/>
        <v>0</v>
      </c>
      <c r="O102" s="48">
        <f t="shared" si="66"/>
        <v>0</v>
      </c>
      <c r="P102" s="48">
        <f t="shared" si="66"/>
        <v>6.5197440000000073</v>
      </c>
      <c r="Q102" s="48">
        <f t="shared" si="66"/>
        <v>0</v>
      </c>
      <c r="R102" s="48">
        <f t="shared" si="66"/>
        <v>317.88302699999991</v>
      </c>
      <c r="S102" s="48">
        <f t="shared" si="66"/>
        <v>1000</v>
      </c>
      <c r="T102" s="48">
        <f t="shared" si="66"/>
        <v>0</v>
      </c>
      <c r="U102" s="48">
        <f t="shared" si="66"/>
        <v>136.22245000000001</v>
      </c>
      <c r="V102" s="48">
        <f t="shared" si="66"/>
        <v>0</v>
      </c>
      <c r="W102" s="48">
        <f t="shared" si="66"/>
        <v>72.771479999999997</v>
      </c>
      <c r="X102" s="48">
        <f t="shared" si="66"/>
        <v>23.037974999999999</v>
      </c>
      <c r="Y102" s="48">
        <f t="shared" si="66"/>
        <v>0</v>
      </c>
      <c r="Z102" s="48">
        <f t="shared" si="66"/>
        <v>0</v>
      </c>
      <c r="AC102" s="48">
        <f t="shared" si="62"/>
        <v>0</v>
      </c>
      <c r="AD102" s="48">
        <f t="shared" si="37"/>
        <v>0</v>
      </c>
      <c r="AE102" s="48">
        <f t="shared" si="38"/>
        <v>0</v>
      </c>
      <c r="AF102" s="48">
        <f t="shared" si="39"/>
        <v>0</v>
      </c>
      <c r="AG102" s="48">
        <f t="shared" si="40"/>
        <v>0</v>
      </c>
      <c r="AH102" s="48">
        <f t="shared" si="41"/>
        <v>248.14800000000002</v>
      </c>
      <c r="AI102" s="48">
        <f t="shared" si="42"/>
        <v>0</v>
      </c>
      <c r="AJ102" s="48">
        <f t="shared" si="43"/>
        <v>0</v>
      </c>
      <c r="AK102" s="48">
        <f t="shared" si="44"/>
        <v>0</v>
      </c>
      <c r="AL102" s="48">
        <f t="shared" si="45"/>
        <v>0</v>
      </c>
      <c r="AM102" s="48">
        <f t="shared" si="46"/>
        <v>0</v>
      </c>
      <c r="AN102" s="48">
        <f t="shared" si="47"/>
        <v>0</v>
      </c>
      <c r="AO102" s="48">
        <f t="shared" si="48"/>
        <v>0</v>
      </c>
      <c r="AP102" s="48">
        <f t="shared" si="49"/>
        <v>0</v>
      </c>
      <c r="AQ102" s="48">
        <f t="shared" si="50"/>
        <v>34.126272000000036</v>
      </c>
      <c r="AR102" s="48">
        <f t="shared" si="51"/>
        <v>0</v>
      </c>
      <c r="AS102" s="48">
        <f t="shared" si="52"/>
        <v>741.22183829999994</v>
      </c>
      <c r="AT102" s="48">
        <f t="shared" si="53"/>
        <v>1000</v>
      </c>
      <c r="AU102" s="48">
        <f t="shared" si="54"/>
        <v>0</v>
      </c>
      <c r="AV102" s="48">
        <f t="shared" si="55"/>
        <v>807.88253000000009</v>
      </c>
      <c r="AW102" s="48">
        <f t="shared" si="56"/>
        <v>0</v>
      </c>
      <c r="AX102" s="48">
        <f t="shared" si="57"/>
        <v>58.216864000000015</v>
      </c>
      <c r="AY102" s="48">
        <f t="shared" si="58"/>
        <v>1000</v>
      </c>
      <c r="AZ102" s="48">
        <f t="shared" si="59"/>
        <v>0</v>
      </c>
      <c r="BA102" s="48">
        <f t="shared" si="60"/>
        <v>0</v>
      </c>
    </row>
    <row r="103" spans="1:53" x14ac:dyDescent="0.25">
      <c r="A103" s="45">
        <f t="shared" si="63"/>
        <v>860</v>
      </c>
      <c r="B103" s="48">
        <f t="shared" si="66"/>
        <v>0</v>
      </c>
      <c r="C103" s="48">
        <f t="shared" si="66"/>
        <v>0</v>
      </c>
      <c r="D103" s="48">
        <f t="shared" si="66"/>
        <v>0</v>
      </c>
      <c r="E103" s="48">
        <f t="shared" si="66"/>
        <v>0</v>
      </c>
      <c r="F103" s="48">
        <f t="shared" si="66"/>
        <v>0</v>
      </c>
      <c r="G103" s="48">
        <f t="shared" si="66"/>
        <v>19.745100000000001</v>
      </c>
      <c r="H103" s="48">
        <f t="shared" si="66"/>
        <v>0</v>
      </c>
      <c r="I103" s="48">
        <f t="shared" si="66"/>
        <v>0</v>
      </c>
      <c r="J103" s="48">
        <f t="shared" si="66"/>
        <v>0</v>
      </c>
      <c r="K103" s="48">
        <f t="shared" si="66"/>
        <v>0</v>
      </c>
      <c r="L103" s="48">
        <f t="shared" si="66"/>
        <v>0</v>
      </c>
      <c r="M103" s="48">
        <f t="shared" si="66"/>
        <v>0</v>
      </c>
      <c r="N103" s="48">
        <f t="shared" si="66"/>
        <v>0</v>
      </c>
      <c r="O103" s="48">
        <f t="shared" si="66"/>
        <v>0</v>
      </c>
      <c r="P103" s="48">
        <f t="shared" si="66"/>
        <v>4.9773440000000075</v>
      </c>
      <c r="Q103" s="48">
        <f t="shared" si="66"/>
        <v>0</v>
      </c>
      <c r="R103" s="48">
        <f t="shared" si="66"/>
        <v>300.80522699999989</v>
      </c>
      <c r="S103" s="48">
        <f t="shared" si="66"/>
        <v>1000</v>
      </c>
      <c r="T103" s="48">
        <f t="shared" si="66"/>
        <v>0</v>
      </c>
      <c r="U103" s="48">
        <f t="shared" si="66"/>
        <v>135.97745</v>
      </c>
      <c r="V103" s="48">
        <f t="shared" si="66"/>
        <v>0</v>
      </c>
      <c r="W103" s="48">
        <f t="shared" si="66"/>
        <v>72.642479999999992</v>
      </c>
      <c r="X103" s="48">
        <f t="shared" si="66"/>
        <v>23.037974999999999</v>
      </c>
      <c r="Y103" s="48">
        <f t="shared" si="66"/>
        <v>0</v>
      </c>
      <c r="Z103" s="48">
        <f t="shared" si="66"/>
        <v>0</v>
      </c>
      <c r="AC103" s="48">
        <f t="shared" si="62"/>
        <v>0</v>
      </c>
      <c r="AD103" s="48">
        <f t="shared" si="37"/>
        <v>0</v>
      </c>
      <c r="AE103" s="48">
        <f t="shared" si="38"/>
        <v>0</v>
      </c>
      <c r="AF103" s="48">
        <f t="shared" si="39"/>
        <v>0</v>
      </c>
      <c r="AG103" s="48">
        <f t="shared" si="40"/>
        <v>0</v>
      </c>
      <c r="AH103" s="48">
        <f t="shared" si="41"/>
        <v>214.755</v>
      </c>
      <c r="AI103" s="48">
        <f t="shared" si="42"/>
        <v>0</v>
      </c>
      <c r="AJ103" s="48">
        <f t="shared" si="43"/>
        <v>0</v>
      </c>
      <c r="AK103" s="48">
        <f t="shared" si="44"/>
        <v>0</v>
      </c>
      <c r="AL103" s="48">
        <f t="shared" si="45"/>
        <v>0</v>
      </c>
      <c r="AM103" s="48">
        <f t="shared" si="46"/>
        <v>0</v>
      </c>
      <c r="AN103" s="48">
        <f t="shared" si="47"/>
        <v>0</v>
      </c>
      <c r="AO103" s="48">
        <f t="shared" si="48"/>
        <v>0</v>
      </c>
      <c r="AP103" s="48">
        <f t="shared" si="49"/>
        <v>0</v>
      </c>
      <c r="AQ103" s="48">
        <f t="shared" si="50"/>
        <v>25.961072000000033</v>
      </c>
      <c r="AR103" s="48">
        <f t="shared" si="51"/>
        <v>0</v>
      </c>
      <c r="AS103" s="48">
        <f t="shared" si="52"/>
        <v>741.22183829999994</v>
      </c>
      <c r="AT103" s="48">
        <f t="shared" si="53"/>
        <v>1000</v>
      </c>
      <c r="AU103" s="48">
        <f t="shared" si="54"/>
        <v>0</v>
      </c>
      <c r="AV103" s="48">
        <f t="shared" si="55"/>
        <v>806.42953000000011</v>
      </c>
      <c r="AW103" s="48">
        <f t="shared" si="56"/>
        <v>0</v>
      </c>
      <c r="AX103" s="48">
        <f t="shared" si="57"/>
        <v>58.216864000000015</v>
      </c>
      <c r="AY103" s="48">
        <f t="shared" si="58"/>
        <v>1000</v>
      </c>
      <c r="AZ103" s="48">
        <f t="shared" si="59"/>
        <v>0</v>
      </c>
      <c r="BA103" s="48">
        <f t="shared" si="60"/>
        <v>0</v>
      </c>
    </row>
    <row r="104" spans="1:53" x14ac:dyDescent="0.25">
      <c r="A104" s="45">
        <f t="shared" si="63"/>
        <v>870</v>
      </c>
      <c r="B104" s="48">
        <f t="shared" si="66"/>
        <v>0</v>
      </c>
      <c r="C104" s="48">
        <f t="shared" si="66"/>
        <v>0</v>
      </c>
      <c r="D104" s="48">
        <f t="shared" si="66"/>
        <v>0</v>
      </c>
      <c r="E104" s="48">
        <f t="shared" si="66"/>
        <v>0</v>
      </c>
      <c r="F104" s="48">
        <f t="shared" si="66"/>
        <v>0</v>
      </c>
      <c r="G104" s="48">
        <f t="shared" ref="G104:Z104" si="67">MIN(1000,MAX(G105,IF($A104&gt;=G$16,0,G$13*(G$16-$A104)+G$14*(G$16-$A104)^2+G$15*(G$16-$A104)^3)))</f>
        <v>19.409100000000002</v>
      </c>
      <c r="H104" s="48">
        <f t="shared" si="67"/>
        <v>0</v>
      </c>
      <c r="I104" s="48">
        <f t="shared" si="67"/>
        <v>0</v>
      </c>
      <c r="J104" s="48">
        <f t="shared" si="67"/>
        <v>0</v>
      </c>
      <c r="K104" s="48">
        <f t="shared" si="67"/>
        <v>0</v>
      </c>
      <c r="L104" s="48">
        <f t="shared" si="67"/>
        <v>0</v>
      </c>
      <c r="M104" s="48">
        <f t="shared" si="67"/>
        <v>0</v>
      </c>
      <c r="N104" s="48">
        <f t="shared" si="67"/>
        <v>0</v>
      </c>
      <c r="O104" s="48">
        <f t="shared" si="67"/>
        <v>0</v>
      </c>
      <c r="P104" s="48">
        <f t="shared" si="67"/>
        <v>3.4549440000000069</v>
      </c>
      <c r="Q104" s="48">
        <f t="shared" si="67"/>
        <v>0</v>
      </c>
      <c r="R104" s="48">
        <f t="shared" si="67"/>
        <v>284.1874269999999</v>
      </c>
      <c r="S104" s="48">
        <f t="shared" si="67"/>
        <v>1000</v>
      </c>
      <c r="T104" s="48">
        <f t="shared" si="67"/>
        <v>0</v>
      </c>
      <c r="U104" s="48">
        <f t="shared" si="67"/>
        <v>135.73245</v>
      </c>
      <c r="V104" s="48">
        <f t="shared" si="67"/>
        <v>0</v>
      </c>
      <c r="W104" s="48">
        <f t="shared" si="67"/>
        <v>72.513480000000001</v>
      </c>
      <c r="X104" s="48">
        <f t="shared" si="67"/>
        <v>23.037974999999999</v>
      </c>
      <c r="Y104" s="48">
        <f t="shared" si="67"/>
        <v>0</v>
      </c>
      <c r="Z104" s="48">
        <f t="shared" si="67"/>
        <v>0</v>
      </c>
      <c r="AC104" s="48">
        <f t="shared" si="62"/>
        <v>0</v>
      </c>
      <c r="AD104" s="48">
        <f t="shared" si="37"/>
        <v>0</v>
      </c>
      <c r="AE104" s="48">
        <f t="shared" si="38"/>
        <v>0</v>
      </c>
      <c r="AF104" s="48">
        <f t="shared" si="39"/>
        <v>0</v>
      </c>
      <c r="AG104" s="48">
        <f t="shared" si="40"/>
        <v>0</v>
      </c>
      <c r="AH104" s="48">
        <f t="shared" si="41"/>
        <v>183.58199999999999</v>
      </c>
      <c r="AI104" s="48">
        <f t="shared" si="42"/>
        <v>0</v>
      </c>
      <c r="AJ104" s="48">
        <f t="shared" si="43"/>
        <v>0</v>
      </c>
      <c r="AK104" s="48">
        <f t="shared" si="44"/>
        <v>0</v>
      </c>
      <c r="AL104" s="48">
        <f t="shared" si="45"/>
        <v>0</v>
      </c>
      <c r="AM104" s="48">
        <f t="shared" si="46"/>
        <v>0</v>
      </c>
      <c r="AN104" s="48">
        <f t="shared" si="47"/>
        <v>0</v>
      </c>
      <c r="AO104" s="48">
        <f t="shared" si="48"/>
        <v>0</v>
      </c>
      <c r="AP104" s="48">
        <f t="shared" si="49"/>
        <v>0</v>
      </c>
      <c r="AQ104" s="48">
        <f t="shared" si="50"/>
        <v>17.955872000000035</v>
      </c>
      <c r="AR104" s="48">
        <f t="shared" si="51"/>
        <v>0</v>
      </c>
      <c r="AS104" s="48">
        <f t="shared" si="52"/>
        <v>741.22183829999994</v>
      </c>
      <c r="AT104" s="48">
        <f t="shared" si="53"/>
        <v>1000</v>
      </c>
      <c r="AU104" s="48">
        <f t="shared" si="54"/>
        <v>0</v>
      </c>
      <c r="AV104" s="48">
        <f t="shared" si="55"/>
        <v>804.97653000000014</v>
      </c>
      <c r="AW104" s="48">
        <f t="shared" si="56"/>
        <v>0</v>
      </c>
      <c r="AX104" s="48">
        <f t="shared" si="57"/>
        <v>58.216864000000015</v>
      </c>
      <c r="AY104" s="48">
        <f t="shared" si="58"/>
        <v>1000</v>
      </c>
      <c r="AZ104" s="48">
        <f t="shared" si="59"/>
        <v>0</v>
      </c>
      <c r="BA104" s="48">
        <f t="shared" si="60"/>
        <v>0</v>
      </c>
    </row>
    <row r="105" spans="1:53" x14ac:dyDescent="0.25">
      <c r="A105" s="45">
        <f t="shared" si="63"/>
        <v>880</v>
      </c>
      <c r="B105" s="48">
        <f t="shared" ref="B105:Z115" si="68">MIN(1000,MAX(B106,IF($A105&gt;=B$16,0,B$13*(B$16-$A105)+B$14*(B$16-$A105)^2+B$15*(B$16-$A105)^3)))</f>
        <v>0</v>
      </c>
      <c r="C105" s="48">
        <f t="shared" si="68"/>
        <v>0</v>
      </c>
      <c r="D105" s="48">
        <f t="shared" si="68"/>
        <v>0</v>
      </c>
      <c r="E105" s="48">
        <f t="shared" si="68"/>
        <v>0</v>
      </c>
      <c r="F105" s="48">
        <f t="shared" si="68"/>
        <v>0</v>
      </c>
      <c r="G105" s="48">
        <f t="shared" si="68"/>
        <v>18.7331</v>
      </c>
      <c r="H105" s="48">
        <f t="shared" si="68"/>
        <v>0</v>
      </c>
      <c r="I105" s="48">
        <f t="shared" si="68"/>
        <v>0</v>
      </c>
      <c r="J105" s="48">
        <f t="shared" si="68"/>
        <v>0</v>
      </c>
      <c r="K105" s="48">
        <f t="shared" si="68"/>
        <v>0</v>
      </c>
      <c r="L105" s="48">
        <f t="shared" si="68"/>
        <v>0</v>
      </c>
      <c r="M105" s="48">
        <f t="shared" si="68"/>
        <v>0</v>
      </c>
      <c r="N105" s="48">
        <f t="shared" si="68"/>
        <v>0</v>
      </c>
      <c r="O105" s="48">
        <f t="shared" si="68"/>
        <v>0</v>
      </c>
      <c r="P105" s="48">
        <f t="shared" si="68"/>
        <v>1.9525440000000069</v>
      </c>
      <c r="Q105" s="48">
        <f t="shared" si="68"/>
        <v>0</v>
      </c>
      <c r="R105" s="48">
        <f t="shared" si="68"/>
        <v>268.02962699999995</v>
      </c>
      <c r="S105" s="48">
        <f t="shared" si="68"/>
        <v>1000</v>
      </c>
      <c r="T105" s="48">
        <f t="shared" si="68"/>
        <v>0</v>
      </c>
      <c r="U105" s="48">
        <f t="shared" si="68"/>
        <v>135.48745000000002</v>
      </c>
      <c r="V105" s="48">
        <f t="shared" si="68"/>
        <v>0</v>
      </c>
      <c r="W105" s="48">
        <f t="shared" si="68"/>
        <v>72.384479999999996</v>
      </c>
      <c r="X105" s="48">
        <f t="shared" si="68"/>
        <v>23.037974999999999</v>
      </c>
      <c r="Y105" s="48">
        <f t="shared" si="68"/>
        <v>0</v>
      </c>
      <c r="Z105" s="48">
        <f t="shared" si="68"/>
        <v>0</v>
      </c>
      <c r="AC105" s="48">
        <f t="shared" si="62"/>
        <v>0</v>
      </c>
      <c r="AD105" s="48">
        <f t="shared" si="37"/>
        <v>0</v>
      </c>
      <c r="AE105" s="48">
        <f t="shared" si="38"/>
        <v>0</v>
      </c>
      <c r="AF105" s="48">
        <f t="shared" si="39"/>
        <v>0</v>
      </c>
      <c r="AG105" s="48">
        <f t="shared" si="40"/>
        <v>0</v>
      </c>
      <c r="AH105" s="48">
        <f t="shared" si="41"/>
        <v>154.62900000000002</v>
      </c>
      <c r="AI105" s="48">
        <f t="shared" si="42"/>
        <v>0</v>
      </c>
      <c r="AJ105" s="48">
        <f t="shared" si="43"/>
        <v>0</v>
      </c>
      <c r="AK105" s="48">
        <f t="shared" si="44"/>
        <v>0</v>
      </c>
      <c r="AL105" s="48">
        <f t="shared" si="45"/>
        <v>0</v>
      </c>
      <c r="AM105" s="48">
        <f t="shared" si="46"/>
        <v>0</v>
      </c>
      <c r="AN105" s="48">
        <f t="shared" si="47"/>
        <v>0</v>
      </c>
      <c r="AO105" s="48">
        <f t="shared" si="48"/>
        <v>0</v>
      </c>
      <c r="AP105" s="48">
        <f t="shared" si="49"/>
        <v>0</v>
      </c>
      <c r="AQ105" s="48">
        <f t="shared" si="50"/>
        <v>10.110672000000035</v>
      </c>
      <c r="AR105" s="48">
        <f t="shared" si="51"/>
        <v>0</v>
      </c>
      <c r="AS105" s="48">
        <f t="shared" si="52"/>
        <v>741.22183829999994</v>
      </c>
      <c r="AT105" s="48">
        <f t="shared" si="53"/>
        <v>1000</v>
      </c>
      <c r="AU105" s="48">
        <f t="shared" si="54"/>
        <v>0</v>
      </c>
      <c r="AV105" s="48">
        <f t="shared" si="55"/>
        <v>803.52353000000016</v>
      </c>
      <c r="AW105" s="48">
        <f t="shared" si="56"/>
        <v>0</v>
      </c>
      <c r="AX105" s="48">
        <f t="shared" si="57"/>
        <v>58.216864000000015</v>
      </c>
      <c r="AY105" s="48">
        <f t="shared" si="58"/>
        <v>1000</v>
      </c>
      <c r="AZ105" s="48">
        <f t="shared" si="59"/>
        <v>0</v>
      </c>
      <c r="BA105" s="48">
        <f t="shared" si="60"/>
        <v>0</v>
      </c>
    </row>
    <row r="106" spans="1:53" x14ac:dyDescent="0.25">
      <c r="A106" s="45">
        <f t="shared" si="63"/>
        <v>890</v>
      </c>
      <c r="B106" s="48">
        <f t="shared" si="68"/>
        <v>0</v>
      </c>
      <c r="C106" s="48">
        <f t="shared" si="68"/>
        <v>0</v>
      </c>
      <c r="D106" s="48">
        <f t="shared" si="68"/>
        <v>0</v>
      </c>
      <c r="E106" s="48">
        <f t="shared" si="68"/>
        <v>0</v>
      </c>
      <c r="F106" s="48">
        <f t="shared" si="68"/>
        <v>0</v>
      </c>
      <c r="G106" s="48">
        <f t="shared" si="68"/>
        <v>17.717100000000002</v>
      </c>
      <c r="H106" s="48">
        <f t="shared" si="68"/>
        <v>0</v>
      </c>
      <c r="I106" s="48">
        <f t="shared" si="68"/>
        <v>0</v>
      </c>
      <c r="J106" s="48">
        <f t="shared" si="68"/>
        <v>0</v>
      </c>
      <c r="K106" s="48">
        <f t="shared" si="68"/>
        <v>0</v>
      </c>
      <c r="L106" s="48">
        <f t="shared" si="68"/>
        <v>0</v>
      </c>
      <c r="M106" s="48">
        <f t="shared" si="68"/>
        <v>0</v>
      </c>
      <c r="N106" s="48">
        <f t="shared" si="68"/>
        <v>0</v>
      </c>
      <c r="O106" s="48">
        <f t="shared" si="68"/>
        <v>0</v>
      </c>
      <c r="P106" s="48">
        <f t="shared" si="68"/>
        <v>0.47014400000000672</v>
      </c>
      <c r="Q106" s="48">
        <f t="shared" si="68"/>
        <v>0</v>
      </c>
      <c r="R106" s="48">
        <f t="shared" si="68"/>
        <v>252.33182699999992</v>
      </c>
      <c r="S106" s="48">
        <f t="shared" si="68"/>
        <v>1000</v>
      </c>
      <c r="T106" s="48">
        <f t="shared" si="68"/>
        <v>0</v>
      </c>
      <c r="U106" s="48">
        <f t="shared" si="68"/>
        <v>135.24245000000002</v>
      </c>
      <c r="V106" s="48">
        <f t="shared" si="68"/>
        <v>0</v>
      </c>
      <c r="W106" s="48">
        <f t="shared" si="68"/>
        <v>72.255479999999991</v>
      </c>
      <c r="X106" s="48">
        <f t="shared" si="68"/>
        <v>23.037974999999999</v>
      </c>
      <c r="Y106" s="48">
        <f t="shared" si="68"/>
        <v>0</v>
      </c>
      <c r="Z106" s="48">
        <f t="shared" si="68"/>
        <v>0</v>
      </c>
      <c r="AC106" s="48">
        <f t="shared" si="62"/>
        <v>0</v>
      </c>
      <c r="AD106" s="48">
        <f t="shared" si="37"/>
        <v>0</v>
      </c>
      <c r="AE106" s="48">
        <f t="shared" si="38"/>
        <v>0</v>
      </c>
      <c r="AF106" s="48">
        <f t="shared" si="39"/>
        <v>0</v>
      </c>
      <c r="AG106" s="48">
        <f t="shared" si="40"/>
        <v>0</v>
      </c>
      <c r="AH106" s="48">
        <f t="shared" si="41"/>
        <v>127.89600000000002</v>
      </c>
      <c r="AI106" s="48">
        <f t="shared" si="42"/>
        <v>0</v>
      </c>
      <c r="AJ106" s="48">
        <f t="shared" si="43"/>
        <v>0</v>
      </c>
      <c r="AK106" s="48">
        <f t="shared" si="44"/>
        <v>0</v>
      </c>
      <c r="AL106" s="48">
        <f t="shared" si="45"/>
        <v>0</v>
      </c>
      <c r="AM106" s="48">
        <f t="shared" si="46"/>
        <v>0</v>
      </c>
      <c r="AN106" s="48">
        <f t="shared" si="47"/>
        <v>0</v>
      </c>
      <c r="AO106" s="48">
        <f t="shared" si="48"/>
        <v>0</v>
      </c>
      <c r="AP106" s="48">
        <f t="shared" si="49"/>
        <v>0</v>
      </c>
      <c r="AQ106" s="48">
        <f t="shared" si="50"/>
        <v>2.4254720000000343</v>
      </c>
      <c r="AR106" s="48">
        <f t="shared" si="51"/>
        <v>0</v>
      </c>
      <c r="AS106" s="48">
        <f t="shared" si="52"/>
        <v>741.22183829999994</v>
      </c>
      <c r="AT106" s="48">
        <f t="shared" si="53"/>
        <v>1000</v>
      </c>
      <c r="AU106" s="48">
        <f t="shared" si="54"/>
        <v>0</v>
      </c>
      <c r="AV106" s="48">
        <f t="shared" si="55"/>
        <v>802.07053000000008</v>
      </c>
      <c r="AW106" s="48">
        <f t="shared" si="56"/>
        <v>0</v>
      </c>
      <c r="AX106" s="48">
        <f t="shared" si="57"/>
        <v>58.216864000000015</v>
      </c>
      <c r="AY106" s="48">
        <f t="shared" si="58"/>
        <v>1000</v>
      </c>
      <c r="AZ106" s="48">
        <f t="shared" si="59"/>
        <v>0</v>
      </c>
      <c r="BA106" s="48">
        <f t="shared" si="60"/>
        <v>0</v>
      </c>
    </row>
    <row r="107" spans="1:53" x14ac:dyDescent="0.25">
      <c r="A107" s="45">
        <f t="shared" si="63"/>
        <v>900</v>
      </c>
      <c r="B107" s="48">
        <f t="shared" si="68"/>
        <v>0</v>
      </c>
      <c r="C107" s="48">
        <f t="shared" si="68"/>
        <v>0</v>
      </c>
      <c r="D107" s="48">
        <f t="shared" si="68"/>
        <v>0</v>
      </c>
      <c r="E107" s="48">
        <f t="shared" si="68"/>
        <v>0</v>
      </c>
      <c r="F107" s="48">
        <f t="shared" si="68"/>
        <v>0</v>
      </c>
      <c r="G107" s="48">
        <f t="shared" si="68"/>
        <v>16.3611</v>
      </c>
      <c r="H107" s="48">
        <f t="shared" si="68"/>
        <v>0</v>
      </c>
      <c r="I107" s="48">
        <f t="shared" si="68"/>
        <v>0</v>
      </c>
      <c r="J107" s="48">
        <f t="shared" si="68"/>
        <v>0</v>
      </c>
      <c r="K107" s="48">
        <f t="shared" si="68"/>
        <v>0</v>
      </c>
      <c r="L107" s="48">
        <f t="shared" si="68"/>
        <v>0</v>
      </c>
      <c r="M107" s="48">
        <f t="shared" si="68"/>
        <v>0</v>
      </c>
      <c r="N107" s="48">
        <f t="shared" si="68"/>
        <v>0</v>
      </c>
      <c r="O107" s="48">
        <f t="shared" si="68"/>
        <v>0</v>
      </c>
      <c r="P107" s="48">
        <f t="shared" si="68"/>
        <v>0</v>
      </c>
      <c r="Q107" s="48">
        <f t="shared" si="68"/>
        <v>0</v>
      </c>
      <c r="R107" s="48">
        <f t="shared" si="68"/>
        <v>237.09402699999993</v>
      </c>
      <c r="S107" s="48">
        <f t="shared" si="68"/>
        <v>1000</v>
      </c>
      <c r="T107" s="48">
        <f t="shared" si="68"/>
        <v>0</v>
      </c>
      <c r="U107" s="48">
        <f t="shared" si="68"/>
        <v>134.99745000000001</v>
      </c>
      <c r="V107" s="48">
        <f t="shared" si="68"/>
        <v>0</v>
      </c>
      <c r="W107" s="48">
        <f t="shared" si="68"/>
        <v>72.126480000000001</v>
      </c>
      <c r="X107" s="48">
        <f t="shared" si="68"/>
        <v>23.037974999999999</v>
      </c>
      <c r="Y107" s="48">
        <f t="shared" si="68"/>
        <v>0</v>
      </c>
      <c r="Z107" s="48">
        <f t="shared" si="68"/>
        <v>0</v>
      </c>
      <c r="AC107" s="48">
        <f t="shared" si="62"/>
        <v>0</v>
      </c>
      <c r="AD107" s="48">
        <f t="shared" si="37"/>
        <v>0</v>
      </c>
      <c r="AE107" s="48">
        <f t="shared" si="38"/>
        <v>0</v>
      </c>
      <c r="AF107" s="48">
        <f t="shared" si="39"/>
        <v>0</v>
      </c>
      <c r="AG107" s="48">
        <f t="shared" si="40"/>
        <v>0</v>
      </c>
      <c r="AH107" s="48">
        <f t="shared" si="41"/>
        <v>103.38300000000001</v>
      </c>
      <c r="AI107" s="48">
        <f t="shared" si="42"/>
        <v>0</v>
      </c>
      <c r="AJ107" s="48">
        <f t="shared" si="43"/>
        <v>0</v>
      </c>
      <c r="AK107" s="48">
        <f t="shared" si="44"/>
        <v>0</v>
      </c>
      <c r="AL107" s="48">
        <f t="shared" si="45"/>
        <v>0</v>
      </c>
      <c r="AM107" s="48">
        <f t="shared" si="46"/>
        <v>0</v>
      </c>
      <c r="AN107" s="48">
        <f t="shared" si="47"/>
        <v>0</v>
      </c>
      <c r="AO107" s="48">
        <f t="shared" si="48"/>
        <v>0</v>
      </c>
      <c r="AP107" s="48">
        <f t="shared" si="49"/>
        <v>0</v>
      </c>
      <c r="AQ107" s="48">
        <f t="shared" si="50"/>
        <v>0</v>
      </c>
      <c r="AR107" s="48">
        <f t="shared" si="51"/>
        <v>0</v>
      </c>
      <c r="AS107" s="48">
        <f t="shared" si="52"/>
        <v>741.22183829999994</v>
      </c>
      <c r="AT107" s="48">
        <f t="shared" si="53"/>
        <v>1000</v>
      </c>
      <c r="AU107" s="48">
        <f t="shared" si="54"/>
        <v>0</v>
      </c>
      <c r="AV107" s="48">
        <f t="shared" si="55"/>
        <v>800.6175300000001</v>
      </c>
      <c r="AW107" s="48">
        <f t="shared" si="56"/>
        <v>0</v>
      </c>
      <c r="AX107" s="48">
        <f t="shared" si="57"/>
        <v>58.216864000000015</v>
      </c>
      <c r="AY107" s="48">
        <f t="shared" si="58"/>
        <v>1000</v>
      </c>
      <c r="AZ107" s="48">
        <f t="shared" si="59"/>
        <v>0</v>
      </c>
      <c r="BA107" s="48">
        <f t="shared" si="60"/>
        <v>0</v>
      </c>
    </row>
    <row r="108" spans="1:53" x14ac:dyDescent="0.25">
      <c r="A108" s="45">
        <f t="shared" si="63"/>
        <v>910</v>
      </c>
      <c r="B108" s="48">
        <f t="shared" si="68"/>
        <v>0</v>
      </c>
      <c r="C108" s="48">
        <f t="shared" si="68"/>
        <v>0</v>
      </c>
      <c r="D108" s="48">
        <f t="shared" si="68"/>
        <v>0</v>
      </c>
      <c r="E108" s="48">
        <f t="shared" si="68"/>
        <v>0</v>
      </c>
      <c r="F108" s="48">
        <f t="shared" si="68"/>
        <v>0</v>
      </c>
      <c r="G108" s="48">
        <f t="shared" si="68"/>
        <v>14.665100000000001</v>
      </c>
      <c r="H108" s="48">
        <f t="shared" si="68"/>
        <v>0</v>
      </c>
      <c r="I108" s="48">
        <f t="shared" si="68"/>
        <v>0</v>
      </c>
      <c r="J108" s="48">
        <f t="shared" si="68"/>
        <v>0</v>
      </c>
      <c r="K108" s="48">
        <f t="shared" si="68"/>
        <v>0</v>
      </c>
      <c r="L108" s="48">
        <f t="shared" si="68"/>
        <v>0</v>
      </c>
      <c r="M108" s="48">
        <f t="shared" si="68"/>
        <v>0</v>
      </c>
      <c r="N108" s="48">
        <f t="shared" si="68"/>
        <v>0</v>
      </c>
      <c r="O108" s="48">
        <f t="shared" si="68"/>
        <v>0</v>
      </c>
      <c r="P108" s="48">
        <f t="shared" si="68"/>
        <v>0</v>
      </c>
      <c r="Q108" s="48">
        <f t="shared" si="68"/>
        <v>0</v>
      </c>
      <c r="R108" s="48">
        <f t="shared" si="68"/>
        <v>222.31622699999991</v>
      </c>
      <c r="S108" s="48">
        <f t="shared" si="68"/>
        <v>1000</v>
      </c>
      <c r="T108" s="48">
        <f t="shared" si="68"/>
        <v>0</v>
      </c>
      <c r="U108" s="48">
        <f t="shared" si="68"/>
        <v>134.75245000000001</v>
      </c>
      <c r="V108" s="48">
        <f t="shared" si="68"/>
        <v>0</v>
      </c>
      <c r="W108" s="48">
        <f t="shared" si="68"/>
        <v>71.997479999999996</v>
      </c>
      <c r="X108" s="48">
        <f t="shared" si="68"/>
        <v>23.037974999999999</v>
      </c>
      <c r="Y108" s="48">
        <f t="shared" si="68"/>
        <v>0</v>
      </c>
      <c r="Z108" s="48">
        <f t="shared" si="68"/>
        <v>0</v>
      </c>
      <c r="AC108" s="48">
        <f t="shared" si="62"/>
        <v>0</v>
      </c>
      <c r="AD108" s="48">
        <f t="shared" si="37"/>
        <v>0</v>
      </c>
      <c r="AE108" s="48">
        <f t="shared" si="38"/>
        <v>0</v>
      </c>
      <c r="AF108" s="48">
        <f t="shared" si="39"/>
        <v>0</v>
      </c>
      <c r="AG108" s="48">
        <f t="shared" si="40"/>
        <v>0</v>
      </c>
      <c r="AH108" s="48">
        <f t="shared" si="41"/>
        <v>81.09</v>
      </c>
      <c r="AI108" s="48">
        <f t="shared" si="42"/>
        <v>0</v>
      </c>
      <c r="AJ108" s="48">
        <f t="shared" si="43"/>
        <v>0</v>
      </c>
      <c r="AK108" s="48">
        <f t="shared" si="44"/>
        <v>0</v>
      </c>
      <c r="AL108" s="48">
        <f t="shared" si="45"/>
        <v>0</v>
      </c>
      <c r="AM108" s="48">
        <f t="shared" si="46"/>
        <v>0</v>
      </c>
      <c r="AN108" s="48">
        <f t="shared" si="47"/>
        <v>0</v>
      </c>
      <c r="AO108" s="48">
        <f t="shared" si="48"/>
        <v>0</v>
      </c>
      <c r="AP108" s="48">
        <f t="shared" si="49"/>
        <v>0</v>
      </c>
      <c r="AQ108" s="48">
        <f t="shared" si="50"/>
        <v>0</v>
      </c>
      <c r="AR108" s="48">
        <f t="shared" si="51"/>
        <v>0</v>
      </c>
      <c r="AS108" s="48">
        <f t="shared" si="52"/>
        <v>741.22183829999994</v>
      </c>
      <c r="AT108" s="48">
        <f t="shared" si="53"/>
        <v>1000</v>
      </c>
      <c r="AU108" s="48">
        <f t="shared" si="54"/>
        <v>0</v>
      </c>
      <c r="AV108" s="48">
        <f t="shared" si="55"/>
        <v>799.16453000000013</v>
      </c>
      <c r="AW108" s="48">
        <f t="shared" si="56"/>
        <v>0</v>
      </c>
      <c r="AX108" s="48">
        <f t="shared" si="57"/>
        <v>58.216864000000015</v>
      </c>
      <c r="AY108" s="48">
        <f t="shared" si="58"/>
        <v>1000</v>
      </c>
      <c r="AZ108" s="48">
        <f t="shared" si="59"/>
        <v>0</v>
      </c>
      <c r="BA108" s="48">
        <f t="shared" si="60"/>
        <v>0</v>
      </c>
    </row>
    <row r="109" spans="1:53" x14ac:dyDescent="0.25">
      <c r="A109" s="45">
        <f t="shared" si="63"/>
        <v>920</v>
      </c>
      <c r="B109" s="48">
        <f t="shared" si="68"/>
        <v>0</v>
      </c>
      <c r="C109" s="48">
        <f t="shared" si="68"/>
        <v>0</v>
      </c>
      <c r="D109" s="48">
        <f t="shared" si="68"/>
        <v>0</v>
      </c>
      <c r="E109" s="48">
        <f t="shared" si="68"/>
        <v>0</v>
      </c>
      <c r="F109" s="48">
        <f t="shared" si="68"/>
        <v>0</v>
      </c>
      <c r="G109" s="48">
        <f t="shared" si="68"/>
        <v>12.629100000000001</v>
      </c>
      <c r="H109" s="48">
        <f t="shared" si="68"/>
        <v>0</v>
      </c>
      <c r="I109" s="48">
        <f t="shared" si="68"/>
        <v>0</v>
      </c>
      <c r="J109" s="48">
        <f t="shared" si="68"/>
        <v>0</v>
      </c>
      <c r="K109" s="48">
        <f t="shared" si="68"/>
        <v>0</v>
      </c>
      <c r="L109" s="48">
        <f t="shared" si="68"/>
        <v>0</v>
      </c>
      <c r="M109" s="48">
        <f t="shared" si="68"/>
        <v>0</v>
      </c>
      <c r="N109" s="48">
        <f t="shared" si="68"/>
        <v>0</v>
      </c>
      <c r="O109" s="48">
        <f t="shared" si="68"/>
        <v>0</v>
      </c>
      <c r="P109" s="48">
        <f t="shared" si="68"/>
        <v>0</v>
      </c>
      <c r="Q109" s="48">
        <f t="shared" si="68"/>
        <v>0</v>
      </c>
      <c r="R109" s="48">
        <f t="shared" si="68"/>
        <v>207.99842699999994</v>
      </c>
      <c r="S109" s="48">
        <f t="shared" si="68"/>
        <v>1000</v>
      </c>
      <c r="T109" s="48">
        <f t="shared" si="68"/>
        <v>0</v>
      </c>
      <c r="U109" s="48">
        <f t="shared" si="68"/>
        <v>134.50745000000001</v>
      </c>
      <c r="V109" s="48">
        <f t="shared" si="68"/>
        <v>0</v>
      </c>
      <c r="W109" s="48">
        <f t="shared" si="68"/>
        <v>71.868479999999991</v>
      </c>
      <c r="X109" s="48">
        <f t="shared" si="68"/>
        <v>23.037974999999999</v>
      </c>
      <c r="Y109" s="48">
        <f t="shared" si="68"/>
        <v>0</v>
      </c>
      <c r="Z109" s="48">
        <f t="shared" si="68"/>
        <v>0</v>
      </c>
      <c r="AC109" s="48">
        <f t="shared" si="62"/>
        <v>0</v>
      </c>
      <c r="AD109" s="48">
        <f t="shared" si="37"/>
        <v>0</v>
      </c>
      <c r="AE109" s="48">
        <f t="shared" si="38"/>
        <v>0</v>
      </c>
      <c r="AF109" s="48">
        <f t="shared" si="39"/>
        <v>0</v>
      </c>
      <c r="AG109" s="48">
        <f t="shared" si="40"/>
        <v>0</v>
      </c>
      <c r="AH109" s="48">
        <f t="shared" si="41"/>
        <v>61.016999999999996</v>
      </c>
      <c r="AI109" s="48">
        <f t="shared" si="42"/>
        <v>0</v>
      </c>
      <c r="AJ109" s="48">
        <f t="shared" si="43"/>
        <v>0</v>
      </c>
      <c r="AK109" s="48">
        <f t="shared" si="44"/>
        <v>0</v>
      </c>
      <c r="AL109" s="48">
        <f t="shared" si="45"/>
        <v>0</v>
      </c>
      <c r="AM109" s="48">
        <f t="shared" si="46"/>
        <v>0</v>
      </c>
      <c r="AN109" s="48">
        <f t="shared" si="47"/>
        <v>0</v>
      </c>
      <c r="AO109" s="48">
        <f t="shared" si="48"/>
        <v>0</v>
      </c>
      <c r="AP109" s="48">
        <f t="shared" si="49"/>
        <v>0</v>
      </c>
      <c r="AQ109" s="48">
        <f t="shared" si="50"/>
        <v>0</v>
      </c>
      <c r="AR109" s="48">
        <f t="shared" si="51"/>
        <v>0</v>
      </c>
      <c r="AS109" s="48">
        <f t="shared" si="52"/>
        <v>741.22183829999994</v>
      </c>
      <c r="AT109" s="48">
        <f t="shared" si="53"/>
        <v>1000</v>
      </c>
      <c r="AU109" s="48">
        <f t="shared" si="54"/>
        <v>0</v>
      </c>
      <c r="AV109" s="48">
        <f t="shared" si="55"/>
        <v>797.71153000000015</v>
      </c>
      <c r="AW109" s="48">
        <f t="shared" si="56"/>
        <v>0</v>
      </c>
      <c r="AX109" s="48">
        <f t="shared" si="57"/>
        <v>58.216864000000015</v>
      </c>
      <c r="AY109" s="48">
        <f t="shared" si="58"/>
        <v>1000</v>
      </c>
      <c r="AZ109" s="48">
        <f t="shared" si="59"/>
        <v>0</v>
      </c>
      <c r="BA109" s="48">
        <f t="shared" si="60"/>
        <v>0</v>
      </c>
    </row>
    <row r="110" spans="1:53" x14ac:dyDescent="0.25">
      <c r="A110" s="45">
        <f t="shared" si="63"/>
        <v>930</v>
      </c>
      <c r="B110" s="48">
        <f t="shared" si="68"/>
        <v>0</v>
      </c>
      <c r="C110" s="48">
        <f t="shared" si="68"/>
        <v>0</v>
      </c>
      <c r="D110" s="48">
        <f t="shared" si="68"/>
        <v>0</v>
      </c>
      <c r="E110" s="48">
        <f t="shared" si="68"/>
        <v>0</v>
      </c>
      <c r="F110" s="48">
        <f t="shared" si="68"/>
        <v>0</v>
      </c>
      <c r="G110" s="48">
        <f t="shared" si="68"/>
        <v>10.2531</v>
      </c>
      <c r="H110" s="48">
        <f t="shared" si="68"/>
        <v>0</v>
      </c>
      <c r="I110" s="48">
        <f t="shared" si="68"/>
        <v>0</v>
      </c>
      <c r="J110" s="48">
        <f t="shared" si="68"/>
        <v>0</v>
      </c>
      <c r="K110" s="48">
        <f t="shared" si="68"/>
        <v>0</v>
      </c>
      <c r="L110" s="48">
        <f t="shared" si="68"/>
        <v>0</v>
      </c>
      <c r="M110" s="48">
        <f t="shared" si="68"/>
        <v>0</v>
      </c>
      <c r="N110" s="48">
        <f t="shared" si="68"/>
        <v>0</v>
      </c>
      <c r="O110" s="48">
        <f t="shared" si="68"/>
        <v>0</v>
      </c>
      <c r="P110" s="48">
        <f t="shared" si="68"/>
        <v>0</v>
      </c>
      <c r="Q110" s="48">
        <f t="shared" si="68"/>
        <v>0</v>
      </c>
      <c r="R110" s="48">
        <f t="shared" si="68"/>
        <v>194.14062699999994</v>
      </c>
      <c r="S110" s="48">
        <f t="shared" si="68"/>
        <v>1000</v>
      </c>
      <c r="T110" s="48">
        <f t="shared" si="68"/>
        <v>0</v>
      </c>
      <c r="U110" s="48">
        <f t="shared" si="68"/>
        <v>134.26245</v>
      </c>
      <c r="V110" s="48">
        <f t="shared" si="68"/>
        <v>0</v>
      </c>
      <c r="W110" s="48">
        <f t="shared" si="68"/>
        <v>71.73948</v>
      </c>
      <c r="X110" s="48">
        <f t="shared" si="68"/>
        <v>23.037974999999999</v>
      </c>
      <c r="Y110" s="48">
        <f t="shared" si="68"/>
        <v>0</v>
      </c>
      <c r="Z110" s="48">
        <f t="shared" si="68"/>
        <v>0</v>
      </c>
      <c r="AC110" s="48">
        <f t="shared" si="62"/>
        <v>0</v>
      </c>
      <c r="AD110" s="48">
        <f t="shared" si="37"/>
        <v>0</v>
      </c>
      <c r="AE110" s="48">
        <f t="shared" si="38"/>
        <v>0</v>
      </c>
      <c r="AF110" s="48">
        <f t="shared" si="39"/>
        <v>0</v>
      </c>
      <c r="AG110" s="48">
        <f t="shared" si="40"/>
        <v>0</v>
      </c>
      <c r="AH110" s="48">
        <f t="shared" si="41"/>
        <v>43.164000000000001</v>
      </c>
      <c r="AI110" s="48">
        <f t="shared" si="42"/>
        <v>0</v>
      </c>
      <c r="AJ110" s="48">
        <f t="shared" si="43"/>
        <v>0</v>
      </c>
      <c r="AK110" s="48">
        <f t="shared" si="44"/>
        <v>0</v>
      </c>
      <c r="AL110" s="48">
        <f t="shared" si="45"/>
        <v>0</v>
      </c>
      <c r="AM110" s="48">
        <f t="shared" si="46"/>
        <v>0</v>
      </c>
      <c r="AN110" s="48">
        <f t="shared" si="47"/>
        <v>0</v>
      </c>
      <c r="AO110" s="48">
        <f t="shared" si="48"/>
        <v>0</v>
      </c>
      <c r="AP110" s="48">
        <f t="shared" si="49"/>
        <v>0</v>
      </c>
      <c r="AQ110" s="48">
        <f t="shared" si="50"/>
        <v>0</v>
      </c>
      <c r="AR110" s="48">
        <f t="shared" si="51"/>
        <v>0</v>
      </c>
      <c r="AS110" s="48">
        <f t="shared" si="52"/>
        <v>741.22183829999994</v>
      </c>
      <c r="AT110" s="48">
        <f t="shared" si="53"/>
        <v>1000</v>
      </c>
      <c r="AU110" s="48">
        <f t="shared" si="54"/>
        <v>0</v>
      </c>
      <c r="AV110" s="48">
        <f t="shared" si="55"/>
        <v>796.25853000000018</v>
      </c>
      <c r="AW110" s="48">
        <f t="shared" si="56"/>
        <v>0</v>
      </c>
      <c r="AX110" s="48">
        <f t="shared" si="57"/>
        <v>58.216864000000015</v>
      </c>
      <c r="AY110" s="48">
        <f t="shared" si="58"/>
        <v>1000</v>
      </c>
      <c r="AZ110" s="48">
        <f t="shared" si="59"/>
        <v>0</v>
      </c>
      <c r="BA110" s="48">
        <f t="shared" si="60"/>
        <v>0</v>
      </c>
    </row>
    <row r="111" spans="1:53" x14ac:dyDescent="0.25">
      <c r="A111" s="45">
        <f t="shared" si="63"/>
        <v>940</v>
      </c>
      <c r="B111" s="48">
        <f t="shared" si="68"/>
        <v>0</v>
      </c>
      <c r="C111" s="48">
        <f t="shared" si="68"/>
        <v>0</v>
      </c>
      <c r="D111" s="48">
        <f t="shared" si="68"/>
        <v>0</v>
      </c>
      <c r="E111" s="48">
        <f t="shared" si="68"/>
        <v>0</v>
      </c>
      <c r="F111" s="48">
        <f t="shared" si="68"/>
        <v>0</v>
      </c>
      <c r="G111" s="48">
        <f t="shared" si="68"/>
        <v>7.5371000000000006</v>
      </c>
      <c r="H111" s="48">
        <f t="shared" si="68"/>
        <v>0</v>
      </c>
      <c r="I111" s="48">
        <f t="shared" si="68"/>
        <v>0</v>
      </c>
      <c r="J111" s="48">
        <f t="shared" si="68"/>
        <v>0</v>
      </c>
      <c r="K111" s="48">
        <f t="shared" si="68"/>
        <v>0</v>
      </c>
      <c r="L111" s="48">
        <f t="shared" si="68"/>
        <v>0</v>
      </c>
      <c r="M111" s="48">
        <f t="shared" si="68"/>
        <v>0</v>
      </c>
      <c r="N111" s="48">
        <f t="shared" si="68"/>
        <v>0</v>
      </c>
      <c r="O111" s="48">
        <f t="shared" si="68"/>
        <v>0</v>
      </c>
      <c r="P111" s="48">
        <f t="shared" si="68"/>
        <v>0</v>
      </c>
      <c r="Q111" s="48">
        <f t="shared" si="68"/>
        <v>0</v>
      </c>
      <c r="R111" s="48">
        <f t="shared" si="68"/>
        <v>180.74282699999995</v>
      </c>
      <c r="S111" s="48">
        <f t="shared" si="68"/>
        <v>1000</v>
      </c>
      <c r="T111" s="48">
        <f t="shared" si="68"/>
        <v>0</v>
      </c>
      <c r="U111" s="48">
        <f t="shared" si="68"/>
        <v>134.01745000000003</v>
      </c>
      <c r="V111" s="48">
        <f t="shared" si="68"/>
        <v>0</v>
      </c>
      <c r="W111" s="48">
        <f t="shared" si="68"/>
        <v>71.610479999999995</v>
      </c>
      <c r="X111" s="48">
        <f t="shared" si="68"/>
        <v>23.037974999999999</v>
      </c>
      <c r="Y111" s="48">
        <f t="shared" si="68"/>
        <v>0</v>
      </c>
      <c r="Z111" s="48">
        <f t="shared" si="68"/>
        <v>0</v>
      </c>
      <c r="AC111" s="48">
        <f t="shared" si="62"/>
        <v>0</v>
      </c>
      <c r="AD111" s="48">
        <f t="shared" si="37"/>
        <v>0</v>
      </c>
      <c r="AE111" s="48">
        <f t="shared" si="38"/>
        <v>0</v>
      </c>
      <c r="AF111" s="48">
        <f t="shared" si="39"/>
        <v>0</v>
      </c>
      <c r="AG111" s="48">
        <f t="shared" si="40"/>
        <v>0</v>
      </c>
      <c r="AH111" s="48">
        <f t="shared" si="41"/>
        <v>27.530999999999999</v>
      </c>
      <c r="AI111" s="48">
        <f t="shared" si="42"/>
        <v>0</v>
      </c>
      <c r="AJ111" s="48">
        <f t="shared" si="43"/>
        <v>0</v>
      </c>
      <c r="AK111" s="48">
        <f t="shared" si="44"/>
        <v>0</v>
      </c>
      <c r="AL111" s="48">
        <f t="shared" si="45"/>
        <v>0</v>
      </c>
      <c r="AM111" s="48">
        <f t="shared" si="46"/>
        <v>0</v>
      </c>
      <c r="AN111" s="48">
        <f t="shared" si="47"/>
        <v>0</v>
      </c>
      <c r="AO111" s="48">
        <f t="shared" si="48"/>
        <v>0</v>
      </c>
      <c r="AP111" s="48">
        <f t="shared" si="49"/>
        <v>0</v>
      </c>
      <c r="AQ111" s="48">
        <f t="shared" si="50"/>
        <v>0</v>
      </c>
      <c r="AR111" s="48">
        <f t="shared" si="51"/>
        <v>0</v>
      </c>
      <c r="AS111" s="48">
        <f t="shared" si="52"/>
        <v>741.22183829999994</v>
      </c>
      <c r="AT111" s="48">
        <f t="shared" si="53"/>
        <v>1000</v>
      </c>
      <c r="AU111" s="48">
        <f t="shared" si="54"/>
        <v>0</v>
      </c>
      <c r="AV111" s="48">
        <f t="shared" si="55"/>
        <v>794.80553000000009</v>
      </c>
      <c r="AW111" s="48">
        <f t="shared" si="56"/>
        <v>0</v>
      </c>
      <c r="AX111" s="48">
        <f t="shared" si="57"/>
        <v>58.216864000000015</v>
      </c>
      <c r="AY111" s="48">
        <f t="shared" si="58"/>
        <v>1000</v>
      </c>
      <c r="AZ111" s="48">
        <f t="shared" si="59"/>
        <v>0</v>
      </c>
      <c r="BA111" s="48">
        <f t="shared" si="60"/>
        <v>0</v>
      </c>
    </row>
    <row r="112" spans="1:53" x14ac:dyDescent="0.25">
      <c r="A112" s="45">
        <f t="shared" si="63"/>
        <v>950</v>
      </c>
      <c r="B112" s="48">
        <f t="shared" si="68"/>
        <v>0</v>
      </c>
      <c r="C112" s="48">
        <f t="shared" si="68"/>
        <v>0</v>
      </c>
      <c r="D112" s="48">
        <f t="shared" si="68"/>
        <v>0</v>
      </c>
      <c r="E112" s="48">
        <f t="shared" si="68"/>
        <v>0</v>
      </c>
      <c r="F112" s="48">
        <f t="shared" si="68"/>
        <v>0</v>
      </c>
      <c r="G112" s="48">
        <f t="shared" si="68"/>
        <v>4.4810999999999996</v>
      </c>
      <c r="H112" s="48">
        <f t="shared" si="68"/>
        <v>0</v>
      </c>
      <c r="I112" s="48">
        <f t="shared" si="68"/>
        <v>0</v>
      </c>
      <c r="J112" s="48">
        <f t="shared" si="68"/>
        <v>0</v>
      </c>
      <c r="K112" s="48">
        <f t="shared" si="68"/>
        <v>0</v>
      </c>
      <c r="L112" s="48">
        <f t="shared" si="68"/>
        <v>0</v>
      </c>
      <c r="M112" s="48">
        <f t="shared" si="68"/>
        <v>0</v>
      </c>
      <c r="N112" s="48">
        <f t="shared" si="68"/>
        <v>0</v>
      </c>
      <c r="O112" s="48">
        <f t="shared" si="68"/>
        <v>0</v>
      </c>
      <c r="P112" s="48">
        <f t="shared" si="68"/>
        <v>0</v>
      </c>
      <c r="Q112" s="48">
        <f t="shared" si="68"/>
        <v>0</v>
      </c>
      <c r="R112" s="48">
        <f t="shared" si="68"/>
        <v>167.80502699999994</v>
      </c>
      <c r="S112" s="48">
        <f t="shared" si="68"/>
        <v>1000</v>
      </c>
      <c r="T112" s="48">
        <f t="shared" si="68"/>
        <v>0</v>
      </c>
      <c r="U112" s="48">
        <f t="shared" si="68"/>
        <v>133.77245000000002</v>
      </c>
      <c r="V112" s="48">
        <f t="shared" si="68"/>
        <v>0</v>
      </c>
      <c r="W112" s="48">
        <f t="shared" si="68"/>
        <v>71.481480000000005</v>
      </c>
      <c r="X112" s="48">
        <f t="shared" si="68"/>
        <v>23.037974999999999</v>
      </c>
      <c r="Y112" s="48">
        <f t="shared" si="68"/>
        <v>0</v>
      </c>
      <c r="Z112" s="48">
        <f t="shared" si="68"/>
        <v>0</v>
      </c>
      <c r="AC112" s="48">
        <f t="shared" si="62"/>
        <v>0</v>
      </c>
      <c r="AD112" s="48">
        <f t="shared" si="37"/>
        <v>0</v>
      </c>
      <c r="AE112" s="48">
        <f t="shared" si="38"/>
        <v>0</v>
      </c>
      <c r="AF112" s="48">
        <f t="shared" si="39"/>
        <v>0</v>
      </c>
      <c r="AG112" s="48">
        <f t="shared" si="40"/>
        <v>0</v>
      </c>
      <c r="AH112" s="48">
        <f t="shared" si="41"/>
        <v>14.118</v>
      </c>
      <c r="AI112" s="48">
        <f t="shared" si="42"/>
        <v>0</v>
      </c>
      <c r="AJ112" s="48">
        <f t="shared" si="43"/>
        <v>0</v>
      </c>
      <c r="AK112" s="48">
        <f t="shared" si="44"/>
        <v>0</v>
      </c>
      <c r="AL112" s="48">
        <f t="shared" si="45"/>
        <v>0</v>
      </c>
      <c r="AM112" s="48">
        <f t="shared" si="46"/>
        <v>0</v>
      </c>
      <c r="AN112" s="48">
        <f t="shared" si="47"/>
        <v>0</v>
      </c>
      <c r="AO112" s="48">
        <f t="shared" si="48"/>
        <v>0</v>
      </c>
      <c r="AP112" s="48">
        <f t="shared" si="49"/>
        <v>0</v>
      </c>
      <c r="AQ112" s="48">
        <f t="shared" si="50"/>
        <v>0</v>
      </c>
      <c r="AR112" s="48">
        <f t="shared" si="51"/>
        <v>0</v>
      </c>
      <c r="AS112" s="48">
        <f t="shared" si="52"/>
        <v>737.91970830000014</v>
      </c>
      <c r="AT112" s="48">
        <f t="shared" si="53"/>
        <v>1000</v>
      </c>
      <c r="AU112" s="48">
        <f t="shared" si="54"/>
        <v>0</v>
      </c>
      <c r="AV112" s="48">
        <f t="shared" si="55"/>
        <v>793.35253000000012</v>
      </c>
      <c r="AW112" s="48">
        <f t="shared" si="56"/>
        <v>0</v>
      </c>
      <c r="AX112" s="48">
        <f t="shared" si="57"/>
        <v>58.216864000000015</v>
      </c>
      <c r="AY112" s="48">
        <f t="shared" si="58"/>
        <v>1000</v>
      </c>
      <c r="AZ112" s="48">
        <f t="shared" si="59"/>
        <v>0</v>
      </c>
      <c r="BA112" s="48">
        <f t="shared" si="60"/>
        <v>0</v>
      </c>
    </row>
    <row r="113" spans="1:53" x14ac:dyDescent="0.25">
      <c r="A113" s="45">
        <f t="shared" si="63"/>
        <v>960</v>
      </c>
      <c r="B113" s="48">
        <f t="shared" si="68"/>
        <v>0</v>
      </c>
      <c r="C113" s="48">
        <f t="shared" si="68"/>
        <v>0</v>
      </c>
      <c r="D113" s="48">
        <f t="shared" si="68"/>
        <v>0</v>
      </c>
      <c r="E113" s="48">
        <f t="shared" si="68"/>
        <v>0</v>
      </c>
      <c r="F113" s="48">
        <f t="shared" si="68"/>
        <v>0</v>
      </c>
      <c r="G113" s="48">
        <f t="shared" si="68"/>
        <v>1.0851</v>
      </c>
      <c r="H113" s="48">
        <f t="shared" si="68"/>
        <v>0</v>
      </c>
      <c r="I113" s="48">
        <f t="shared" si="68"/>
        <v>0</v>
      </c>
      <c r="J113" s="48">
        <f t="shared" si="68"/>
        <v>0</v>
      </c>
      <c r="K113" s="48">
        <f t="shared" si="68"/>
        <v>0</v>
      </c>
      <c r="L113" s="48">
        <f t="shared" si="68"/>
        <v>0</v>
      </c>
      <c r="M113" s="48">
        <f t="shared" si="68"/>
        <v>0</v>
      </c>
      <c r="N113" s="48">
        <f t="shared" si="68"/>
        <v>0</v>
      </c>
      <c r="O113" s="48">
        <f t="shared" si="68"/>
        <v>0</v>
      </c>
      <c r="P113" s="48">
        <f t="shared" si="68"/>
        <v>0</v>
      </c>
      <c r="Q113" s="48">
        <f t="shared" si="68"/>
        <v>0</v>
      </c>
      <c r="R113" s="48">
        <f t="shared" si="68"/>
        <v>155.32722699999994</v>
      </c>
      <c r="S113" s="48">
        <f t="shared" si="68"/>
        <v>1000</v>
      </c>
      <c r="T113" s="48">
        <f t="shared" si="68"/>
        <v>0</v>
      </c>
      <c r="U113" s="48">
        <f t="shared" si="68"/>
        <v>133.52745000000002</v>
      </c>
      <c r="V113" s="48">
        <f t="shared" si="68"/>
        <v>0</v>
      </c>
      <c r="W113" s="48">
        <f t="shared" si="68"/>
        <v>71.35248</v>
      </c>
      <c r="X113" s="48">
        <f t="shared" si="68"/>
        <v>23.037974999999999</v>
      </c>
      <c r="Y113" s="48">
        <f t="shared" si="68"/>
        <v>0</v>
      </c>
      <c r="Z113" s="48">
        <f t="shared" si="68"/>
        <v>0</v>
      </c>
      <c r="AC113" s="48">
        <f t="shared" si="62"/>
        <v>0</v>
      </c>
      <c r="AD113" s="48">
        <f t="shared" si="37"/>
        <v>0</v>
      </c>
      <c r="AE113" s="48">
        <f t="shared" si="38"/>
        <v>0</v>
      </c>
      <c r="AF113" s="48">
        <f t="shared" si="39"/>
        <v>0</v>
      </c>
      <c r="AG113" s="48">
        <f t="shared" si="40"/>
        <v>0</v>
      </c>
      <c r="AH113" s="48">
        <f t="shared" si="41"/>
        <v>2.9249999999999998</v>
      </c>
      <c r="AI113" s="48">
        <f t="shared" si="42"/>
        <v>0</v>
      </c>
      <c r="AJ113" s="48">
        <f t="shared" si="43"/>
        <v>0</v>
      </c>
      <c r="AK113" s="48">
        <f t="shared" si="44"/>
        <v>0</v>
      </c>
      <c r="AL113" s="48">
        <f t="shared" si="45"/>
        <v>0</v>
      </c>
      <c r="AM113" s="48">
        <f t="shared" si="46"/>
        <v>0</v>
      </c>
      <c r="AN113" s="48">
        <f t="shared" si="47"/>
        <v>0</v>
      </c>
      <c r="AO113" s="48">
        <f t="shared" si="48"/>
        <v>0</v>
      </c>
      <c r="AP113" s="48">
        <f t="shared" si="49"/>
        <v>0</v>
      </c>
      <c r="AQ113" s="48">
        <f t="shared" si="50"/>
        <v>0</v>
      </c>
      <c r="AR113" s="48">
        <f t="shared" si="51"/>
        <v>0</v>
      </c>
      <c r="AS113" s="48">
        <f t="shared" si="52"/>
        <v>727.7795782999998</v>
      </c>
      <c r="AT113" s="48">
        <f t="shared" si="53"/>
        <v>1000</v>
      </c>
      <c r="AU113" s="48">
        <f t="shared" si="54"/>
        <v>0</v>
      </c>
      <c r="AV113" s="48">
        <f t="shared" si="55"/>
        <v>791.89953000000014</v>
      </c>
      <c r="AW113" s="48">
        <f t="shared" si="56"/>
        <v>0</v>
      </c>
      <c r="AX113" s="48">
        <f t="shared" si="57"/>
        <v>58.216864000000015</v>
      </c>
      <c r="AY113" s="48">
        <f t="shared" si="58"/>
        <v>1000</v>
      </c>
      <c r="AZ113" s="48">
        <f t="shared" si="59"/>
        <v>0</v>
      </c>
      <c r="BA113" s="48">
        <f t="shared" si="60"/>
        <v>0</v>
      </c>
    </row>
    <row r="114" spans="1:53" x14ac:dyDescent="0.25">
      <c r="A114" s="45">
        <f t="shared" si="63"/>
        <v>970</v>
      </c>
      <c r="B114" s="48">
        <f t="shared" si="68"/>
        <v>0</v>
      </c>
      <c r="C114" s="48">
        <f t="shared" si="68"/>
        <v>0</v>
      </c>
      <c r="D114" s="48">
        <f t="shared" si="68"/>
        <v>0</v>
      </c>
      <c r="E114" s="48">
        <f t="shared" si="68"/>
        <v>0</v>
      </c>
      <c r="F114" s="48">
        <f t="shared" si="68"/>
        <v>0</v>
      </c>
      <c r="G114" s="48">
        <f t="shared" si="68"/>
        <v>0</v>
      </c>
      <c r="H114" s="48">
        <f t="shared" si="68"/>
        <v>0</v>
      </c>
      <c r="I114" s="48">
        <f t="shared" si="68"/>
        <v>0</v>
      </c>
      <c r="J114" s="48">
        <f t="shared" si="68"/>
        <v>0</v>
      </c>
      <c r="K114" s="48">
        <f t="shared" si="68"/>
        <v>0</v>
      </c>
      <c r="L114" s="48">
        <f t="shared" si="68"/>
        <v>0</v>
      </c>
      <c r="M114" s="48">
        <f t="shared" si="68"/>
        <v>0</v>
      </c>
      <c r="N114" s="48">
        <f t="shared" si="68"/>
        <v>0</v>
      </c>
      <c r="O114" s="48">
        <f t="shared" si="68"/>
        <v>0</v>
      </c>
      <c r="P114" s="48">
        <f t="shared" si="68"/>
        <v>0</v>
      </c>
      <c r="Q114" s="48">
        <f t="shared" si="68"/>
        <v>0</v>
      </c>
      <c r="R114" s="48">
        <f t="shared" si="68"/>
        <v>143.30942699999997</v>
      </c>
      <c r="S114" s="48">
        <f t="shared" si="68"/>
        <v>1000</v>
      </c>
      <c r="T114" s="48">
        <f t="shared" si="68"/>
        <v>0</v>
      </c>
      <c r="U114" s="48">
        <f t="shared" si="68"/>
        <v>133.28245000000001</v>
      </c>
      <c r="V114" s="48">
        <f t="shared" si="68"/>
        <v>0</v>
      </c>
      <c r="W114" s="48">
        <f t="shared" si="68"/>
        <v>71.223479999999995</v>
      </c>
      <c r="X114" s="48">
        <f t="shared" si="68"/>
        <v>23.037974999999999</v>
      </c>
      <c r="Y114" s="48">
        <f t="shared" si="68"/>
        <v>0</v>
      </c>
      <c r="Z114" s="48">
        <f t="shared" si="68"/>
        <v>0</v>
      </c>
      <c r="AC114" s="48">
        <f t="shared" si="62"/>
        <v>0</v>
      </c>
      <c r="AD114" s="48">
        <f t="shared" si="37"/>
        <v>0</v>
      </c>
      <c r="AE114" s="48">
        <f t="shared" si="38"/>
        <v>0</v>
      </c>
      <c r="AF114" s="48">
        <f t="shared" si="39"/>
        <v>0</v>
      </c>
      <c r="AG114" s="48">
        <f t="shared" si="40"/>
        <v>0</v>
      </c>
      <c r="AH114" s="48">
        <f t="shared" si="41"/>
        <v>0</v>
      </c>
      <c r="AI114" s="48">
        <f t="shared" si="42"/>
        <v>0</v>
      </c>
      <c r="AJ114" s="48">
        <f t="shared" si="43"/>
        <v>0</v>
      </c>
      <c r="AK114" s="48">
        <f t="shared" si="44"/>
        <v>0</v>
      </c>
      <c r="AL114" s="48">
        <f t="shared" si="45"/>
        <v>0</v>
      </c>
      <c r="AM114" s="48">
        <f t="shared" si="46"/>
        <v>0</v>
      </c>
      <c r="AN114" s="48">
        <f t="shared" si="47"/>
        <v>0</v>
      </c>
      <c r="AO114" s="48">
        <f t="shared" si="48"/>
        <v>0</v>
      </c>
      <c r="AP114" s="48">
        <f t="shared" si="49"/>
        <v>0</v>
      </c>
      <c r="AQ114" s="48">
        <f t="shared" si="50"/>
        <v>0</v>
      </c>
      <c r="AR114" s="48">
        <f t="shared" si="51"/>
        <v>0</v>
      </c>
      <c r="AS114" s="48">
        <f t="shared" si="52"/>
        <v>711.40144830000008</v>
      </c>
      <c r="AT114" s="48">
        <f t="shared" si="53"/>
        <v>1000</v>
      </c>
      <c r="AU114" s="48">
        <f t="shared" si="54"/>
        <v>0</v>
      </c>
      <c r="AV114" s="48">
        <f t="shared" si="55"/>
        <v>790.44653000000017</v>
      </c>
      <c r="AW114" s="48">
        <f t="shared" si="56"/>
        <v>0</v>
      </c>
      <c r="AX114" s="48">
        <f t="shared" si="57"/>
        <v>58.216864000000015</v>
      </c>
      <c r="AY114" s="48">
        <f t="shared" si="58"/>
        <v>1000</v>
      </c>
      <c r="AZ114" s="48">
        <f t="shared" si="59"/>
        <v>0</v>
      </c>
      <c r="BA114" s="48">
        <f t="shared" si="60"/>
        <v>0</v>
      </c>
    </row>
    <row r="115" spans="1:53" x14ac:dyDescent="0.25">
      <c r="A115" s="45">
        <f t="shared" si="63"/>
        <v>980</v>
      </c>
      <c r="B115" s="48">
        <f t="shared" si="68"/>
        <v>0</v>
      </c>
      <c r="C115" s="48">
        <f t="shared" si="68"/>
        <v>0</v>
      </c>
      <c r="D115" s="48">
        <f t="shared" si="68"/>
        <v>0</v>
      </c>
      <c r="E115" s="48">
        <f t="shared" si="68"/>
        <v>0</v>
      </c>
      <c r="F115" s="48">
        <f t="shared" si="68"/>
        <v>0</v>
      </c>
      <c r="G115" s="48">
        <f t="shared" ref="G115:Z115" si="69">MIN(1000,MAX(G116,IF($A115&gt;=G$16,0,G$13*(G$16-$A115)+G$14*(G$16-$A115)^2+G$15*(G$16-$A115)^3)))</f>
        <v>0</v>
      </c>
      <c r="H115" s="48">
        <f t="shared" si="69"/>
        <v>0</v>
      </c>
      <c r="I115" s="48">
        <f t="shared" si="69"/>
        <v>0</v>
      </c>
      <c r="J115" s="48">
        <f t="shared" si="69"/>
        <v>0</v>
      </c>
      <c r="K115" s="48">
        <f t="shared" si="69"/>
        <v>0</v>
      </c>
      <c r="L115" s="48">
        <f t="shared" si="69"/>
        <v>0</v>
      </c>
      <c r="M115" s="48">
        <f t="shared" si="69"/>
        <v>0</v>
      </c>
      <c r="N115" s="48">
        <f t="shared" si="69"/>
        <v>0</v>
      </c>
      <c r="O115" s="48">
        <f t="shared" si="69"/>
        <v>0</v>
      </c>
      <c r="P115" s="48">
        <f t="shared" si="69"/>
        <v>0</v>
      </c>
      <c r="Q115" s="48">
        <f t="shared" si="69"/>
        <v>0</v>
      </c>
      <c r="R115" s="48">
        <f t="shared" si="69"/>
        <v>131.75162699999996</v>
      </c>
      <c r="S115" s="48">
        <f t="shared" si="69"/>
        <v>1000</v>
      </c>
      <c r="T115" s="48">
        <f t="shared" si="69"/>
        <v>0</v>
      </c>
      <c r="U115" s="48">
        <f t="shared" si="69"/>
        <v>133.03745000000001</v>
      </c>
      <c r="V115" s="48">
        <f t="shared" si="69"/>
        <v>0</v>
      </c>
      <c r="W115" s="48">
        <f t="shared" si="69"/>
        <v>71.094480000000004</v>
      </c>
      <c r="X115" s="48">
        <f t="shared" si="69"/>
        <v>23.037974999999999</v>
      </c>
      <c r="Y115" s="48">
        <f t="shared" si="69"/>
        <v>0</v>
      </c>
      <c r="Z115" s="48">
        <f t="shared" si="69"/>
        <v>0</v>
      </c>
      <c r="AC115" s="48">
        <f t="shared" si="62"/>
        <v>0</v>
      </c>
      <c r="AD115" s="48">
        <f t="shared" si="37"/>
        <v>0</v>
      </c>
      <c r="AE115" s="48">
        <f t="shared" si="38"/>
        <v>0</v>
      </c>
      <c r="AF115" s="48">
        <f t="shared" si="39"/>
        <v>0</v>
      </c>
      <c r="AG115" s="48">
        <f t="shared" si="40"/>
        <v>0</v>
      </c>
      <c r="AH115" s="48">
        <f t="shared" si="41"/>
        <v>0</v>
      </c>
      <c r="AI115" s="48">
        <f t="shared" si="42"/>
        <v>0</v>
      </c>
      <c r="AJ115" s="48">
        <f t="shared" si="43"/>
        <v>0</v>
      </c>
      <c r="AK115" s="48">
        <f t="shared" si="44"/>
        <v>0</v>
      </c>
      <c r="AL115" s="48">
        <f t="shared" si="45"/>
        <v>0</v>
      </c>
      <c r="AM115" s="48">
        <f t="shared" si="46"/>
        <v>0</v>
      </c>
      <c r="AN115" s="48">
        <f t="shared" si="47"/>
        <v>0</v>
      </c>
      <c r="AO115" s="48">
        <f t="shared" si="48"/>
        <v>0</v>
      </c>
      <c r="AP115" s="48">
        <f t="shared" si="49"/>
        <v>0</v>
      </c>
      <c r="AQ115" s="48">
        <f t="shared" si="50"/>
        <v>0</v>
      </c>
      <c r="AR115" s="48">
        <f t="shared" si="51"/>
        <v>0</v>
      </c>
      <c r="AS115" s="48">
        <f t="shared" si="52"/>
        <v>689.38531829999977</v>
      </c>
      <c r="AT115" s="48">
        <f t="shared" si="53"/>
        <v>1000</v>
      </c>
      <c r="AU115" s="48">
        <f t="shared" si="54"/>
        <v>0</v>
      </c>
      <c r="AV115" s="48">
        <f t="shared" si="55"/>
        <v>788.99353000000008</v>
      </c>
      <c r="AW115" s="48">
        <f t="shared" si="56"/>
        <v>0</v>
      </c>
      <c r="AX115" s="48">
        <f t="shared" si="57"/>
        <v>58.216864000000015</v>
      </c>
      <c r="AY115" s="48">
        <f t="shared" si="58"/>
        <v>1000</v>
      </c>
      <c r="AZ115" s="48">
        <f t="shared" si="59"/>
        <v>0</v>
      </c>
      <c r="BA115" s="48">
        <f t="shared" si="60"/>
        <v>0</v>
      </c>
    </row>
    <row r="116" spans="1:53" x14ac:dyDescent="0.25">
      <c r="A116" s="45">
        <f t="shared" si="63"/>
        <v>990</v>
      </c>
      <c r="B116" s="48">
        <f t="shared" ref="B116:Z126" si="70">MIN(1000,MAX(B117,IF($A116&gt;=B$16,0,B$13*(B$16-$A116)+B$14*(B$16-$A116)^2+B$15*(B$16-$A116)^3)))</f>
        <v>0</v>
      </c>
      <c r="C116" s="48">
        <f t="shared" si="70"/>
        <v>0</v>
      </c>
      <c r="D116" s="48">
        <f t="shared" si="70"/>
        <v>0</v>
      </c>
      <c r="E116" s="48">
        <f t="shared" si="70"/>
        <v>0</v>
      </c>
      <c r="F116" s="48">
        <f t="shared" si="70"/>
        <v>0</v>
      </c>
      <c r="G116" s="48">
        <f t="shared" si="70"/>
        <v>0</v>
      </c>
      <c r="H116" s="48">
        <f t="shared" si="70"/>
        <v>0</v>
      </c>
      <c r="I116" s="48">
        <f t="shared" si="70"/>
        <v>0</v>
      </c>
      <c r="J116" s="48">
        <f t="shared" si="70"/>
        <v>0</v>
      </c>
      <c r="K116" s="48">
        <f t="shared" si="70"/>
        <v>0</v>
      </c>
      <c r="L116" s="48">
        <f t="shared" si="70"/>
        <v>0</v>
      </c>
      <c r="M116" s="48">
        <f t="shared" si="70"/>
        <v>0</v>
      </c>
      <c r="N116" s="48">
        <f t="shared" si="70"/>
        <v>0</v>
      </c>
      <c r="O116" s="48">
        <f t="shared" si="70"/>
        <v>0</v>
      </c>
      <c r="P116" s="48">
        <f t="shared" si="70"/>
        <v>0</v>
      </c>
      <c r="Q116" s="48">
        <f t="shared" si="70"/>
        <v>0</v>
      </c>
      <c r="R116" s="48">
        <f t="shared" si="70"/>
        <v>120.65382699999995</v>
      </c>
      <c r="S116" s="48">
        <f t="shared" si="70"/>
        <v>1000</v>
      </c>
      <c r="T116" s="48">
        <f t="shared" si="70"/>
        <v>0</v>
      </c>
      <c r="U116" s="48">
        <f t="shared" si="70"/>
        <v>132.79245</v>
      </c>
      <c r="V116" s="48">
        <f t="shared" si="70"/>
        <v>0</v>
      </c>
      <c r="W116" s="48">
        <f t="shared" si="70"/>
        <v>70.965479999999999</v>
      </c>
      <c r="X116" s="48">
        <f t="shared" si="70"/>
        <v>23.037974999999999</v>
      </c>
      <c r="Y116" s="48">
        <f t="shared" si="70"/>
        <v>0</v>
      </c>
      <c r="Z116" s="48">
        <f t="shared" si="70"/>
        <v>0</v>
      </c>
      <c r="AC116" s="48">
        <f t="shared" si="62"/>
        <v>0</v>
      </c>
      <c r="AD116" s="48">
        <f t="shared" si="37"/>
        <v>0</v>
      </c>
      <c r="AE116" s="48">
        <f t="shared" si="38"/>
        <v>0</v>
      </c>
      <c r="AF116" s="48">
        <f t="shared" si="39"/>
        <v>0</v>
      </c>
      <c r="AG116" s="48">
        <f t="shared" si="40"/>
        <v>0</v>
      </c>
      <c r="AH116" s="48">
        <f t="shared" si="41"/>
        <v>0</v>
      </c>
      <c r="AI116" s="48">
        <f t="shared" si="42"/>
        <v>0</v>
      </c>
      <c r="AJ116" s="48">
        <f t="shared" si="43"/>
        <v>0</v>
      </c>
      <c r="AK116" s="48">
        <f t="shared" si="44"/>
        <v>0</v>
      </c>
      <c r="AL116" s="48">
        <f t="shared" si="45"/>
        <v>0</v>
      </c>
      <c r="AM116" s="48">
        <f t="shared" si="46"/>
        <v>0</v>
      </c>
      <c r="AN116" s="48">
        <f t="shared" si="47"/>
        <v>0</v>
      </c>
      <c r="AO116" s="48">
        <f t="shared" si="48"/>
        <v>0</v>
      </c>
      <c r="AP116" s="48">
        <f t="shared" si="49"/>
        <v>0</v>
      </c>
      <c r="AQ116" s="48">
        <f t="shared" si="50"/>
        <v>0</v>
      </c>
      <c r="AR116" s="48">
        <f t="shared" si="51"/>
        <v>0</v>
      </c>
      <c r="AS116" s="48">
        <f t="shared" si="52"/>
        <v>662.33118829999978</v>
      </c>
      <c r="AT116" s="48">
        <f t="shared" si="53"/>
        <v>1000</v>
      </c>
      <c r="AU116" s="48">
        <f t="shared" si="54"/>
        <v>0</v>
      </c>
      <c r="AV116" s="48">
        <f t="shared" si="55"/>
        <v>787.5405300000001</v>
      </c>
      <c r="AW116" s="48">
        <f t="shared" si="56"/>
        <v>0</v>
      </c>
      <c r="AX116" s="48">
        <f t="shared" si="57"/>
        <v>58.216864000000015</v>
      </c>
      <c r="AY116" s="48">
        <f t="shared" si="58"/>
        <v>1000</v>
      </c>
      <c r="AZ116" s="48">
        <f t="shared" si="59"/>
        <v>0</v>
      </c>
      <c r="BA116" s="48">
        <f t="shared" si="60"/>
        <v>0</v>
      </c>
    </row>
    <row r="117" spans="1:53" x14ac:dyDescent="0.25">
      <c r="A117" s="45">
        <f t="shared" si="63"/>
        <v>1000</v>
      </c>
      <c r="B117" s="48">
        <f t="shared" si="70"/>
        <v>0</v>
      </c>
      <c r="C117" s="48">
        <f t="shared" si="70"/>
        <v>0</v>
      </c>
      <c r="D117" s="48">
        <f t="shared" si="70"/>
        <v>0</v>
      </c>
      <c r="E117" s="48">
        <f t="shared" si="70"/>
        <v>0</v>
      </c>
      <c r="F117" s="48">
        <f t="shared" si="70"/>
        <v>0</v>
      </c>
      <c r="G117" s="48">
        <f t="shared" si="70"/>
        <v>0</v>
      </c>
      <c r="H117" s="48">
        <f t="shared" si="70"/>
        <v>0</v>
      </c>
      <c r="I117" s="48">
        <f t="shared" si="70"/>
        <v>0</v>
      </c>
      <c r="J117" s="48">
        <f t="shared" si="70"/>
        <v>0</v>
      </c>
      <c r="K117" s="48">
        <f t="shared" si="70"/>
        <v>0</v>
      </c>
      <c r="L117" s="48">
        <f t="shared" si="70"/>
        <v>0</v>
      </c>
      <c r="M117" s="48">
        <f t="shared" si="70"/>
        <v>0</v>
      </c>
      <c r="N117" s="48">
        <f t="shared" si="70"/>
        <v>0</v>
      </c>
      <c r="O117" s="48">
        <f t="shared" si="70"/>
        <v>0</v>
      </c>
      <c r="P117" s="48">
        <f t="shared" si="70"/>
        <v>0</v>
      </c>
      <c r="Q117" s="48">
        <f t="shared" si="70"/>
        <v>0</v>
      </c>
      <c r="R117" s="48">
        <f t="shared" si="70"/>
        <v>110.01602699999995</v>
      </c>
      <c r="S117" s="48">
        <f t="shared" si="70"/>
        <v>1000</v>
      </c>
      <c r="T117" s="48">
        <f t="shared" si="70"/>
        <v>0</v>
      </c>
      <c r="U117" s="48">
        <f t="shared" si="70"/>
        <v>132.54745000000003</v>
      </c>
      <c r="V117" s="48">
        <f t="shared" si="70"/>
        <v>0</v>
      </c>
      <c r="W117" s="48">
        <f t="shared" si="70"/>
        <v>70.836479999999995</v>
      </c>
      <c r="X117" s="48">
        <f t="shared" si="70"/>
        <v>23.037974999999999</v>
      </c>
      <c r="Y117" s="48">
        <f t="shared" si="70"/>
        <v>0</v>
      </c>
      <c r="Z117" s="48">
        <f t="shared" si="70"/>
        <v>0</v>
      </c>
      <c r="AC117" s="48">
        <f t="shared" si="62"/>
        <v>0</v>
      </c>
      <c r="AD117" s="48">
        <f t="shared" si="37"/>
        <v>0</v>
      </c>
      <c r="AE117" s="48">
        <f t="shared" si="38"/>
        <v>0</v>
      </c>
      <c r="AF117" s="48">
        <f t="shared" si="39"/>
        <v>0</v>
      </c>
      <c r="AG117" s="48">
        <f t="shared" si="40"/>
        <v>0</v>
      </c>
      <c r="AH117" s="48">
        <f t="shared" si="41"/>
        <v>0</v>
      </c>
      <c r="AI117" s="48">
        <f t="shared" si="42"/>
        <v>0</v>
      </c>
      <c r="AJ117" s="48">
        <f t="shared" si="43"/>
        <v>0</v>
      </c>
      <c r="AK117" s="48">
        <f t="shared" si="44"/>
        <v>0</v>
      </c>
      <c r="AL117" s="48">
        <f t="shared" si="45"/>
        <v>0</v>
      </c>
      <c r="AM117" s="48">
        <f t="shared" si="46"/>
        <v>0</v>
      </c>
      <c r="AN117" s="48">
        <f t="shared" si="47"/>
        <v>0</v>
      </c>
      <c r="AO117" s="48">
        <f t="shared" si="48"/>
        <v>0</v>
      </c>
      <c r="AP117" s="48">
        <f t="shared" si="49"/>
        <v>0</v>
      </c>
      <c r="AQ117" s="48">
        <f t="shared" si="50"/>
        <v>0</v>
      </c>
      <c r="AR117" s="48">
        <f t="shared" si="51"/>
        <v>0</v>
      </c>
      <c r="AS117" s="48">
        <f t="shared" si="52"/>
        <v>630.83905829999992</v>
      </c>
      <c r="AT117" s="48">
        <f t="shared" si="53"/>
        <v>1000</v>
      </c>
      <c r="AU117" s="48">
        <f t="shared" si="54"/>
        <v>0</v>
      </c>
      <c r="AV117" s="48">
        <f t="shared" si="55"/>
        <v>786.08753000000013</v>
      </c>
      <c r="AW117" s="48">
        <f t="shared" si="56"/>
        <v>0</v>
      </c>
      <c r="AX117" s="48">
        <f t="shared" si="57"/>
        <v>58.216864000000015</v>
      </c>
      <c r="AY117" s="48">
        <f t="shared" si="58"/>
        <v>1000</v>
      </c>
      <c r="AZ117" s="48">
        <f t="shared" si="59"/>
        <v>0</v>
      </c>
      <c r="BA117" s="48">
        <f t="shared" si="60"/>
        <v>0</v>
      </c>
    </row>
    <row r="118" spans="1:53" x14ac:dyDescent="0.25">
      <c r="A118" s="45">
        <f t="shared" si="63"/>
        <v>1010</v>
      </c>
      <c r="B118" s="48">
        <f t="shared" si="70"/>
        <v>0</v>
      </c>
      <c r="C118" s="48">
        <f t="shared" si="70"/>
        <v>0</v>
      </c>
      <c r="D118" s="48">
        <f t="shared" si="70"/>
        <v>0</v>
      </c>
      <c r="E118" s="48">
        <f t="shared" si="70"/>
        <v>0</v>
      </c>
      <c r="F118" s="48">
        <f t="shared" si="70"/>
        <v>0</v>
      </c>
      <c r="G118" s="48">
        <f t="shared" si="70"/>
        <v>0</v>
      </c>
      <c r="H118" s="48">
        <f t="shared" si="70"/>
        <v>0</v>
      </c>
      <c r="I118" s="48">
        <f t="shared" si="70"/>
        <v>0</v>
      </c>
      <c r="J118" s="48">
        <f t="shared" si="70"/>
        <v>0</v>
      </c>
      <c r="K118" s="48">
        <f t="shared" si="70"/>
        <v>0</v>
      </c>
      <c r="L118" s="48">
        <f t="shared" si="70"/>
        <v>0</v>
      </c>
      <c r="M118" s="48">
        <f t="shared" si="70"/>
        <v>0</v>
      </c>
      <c r="N118" s="48">
        <f t="shared" si="70"/>
        <v>0</v>
      </c>
      <c r="O118" s="48">
        <f t="shared" si="70"/>
        <v>0</v>
      </c>
      <c r="P118" s="48">
        <f t="shared" si="70"/>
        <v>0</v>
      </c>
      <c r="Q118" s="48">
        <f t="shared" si="70"/>
        <v>0</v>
      </c>
      <c r="R118" s="48">
        <f t="shared" si="70"/>
        <v>99.838226999999961</v>
      </c>
      <c r="S118" s="48">
        <f t="shared" si="70"/>
        <v>1000</v>
      </c>
      <c r="T118" s="48">
        <f t="shared" si="70"/>
        <v>0</v>
      </c>
      <c r="U118" s="48">
        <f t="shared" si="70"/>
        <v>132.30245000000002</v>
      </c>
      <c r="V118" s="48">
        <f t="shared" si="70"/>
        <v>0</v>
      </c>
      <c r="W118" s="48">
        <f t="shared" si="70"/>
        <v>70.707480000000004</v>
      </c>
      <c r="X118" s="48">
        <f t="shared" si="70"/>
        <v>23.037974999999999</v>
      </c>
      <c r="Y118" s="48">
        <f t="shared" si="70"/>
        <v>0</v>
      </c>
      <c r="Z118" s="48">
        <f t="shared" si="70"/>
        <v>0</v>
      </c>
      <c r="AC118" s="48">
        <f t="shared" si="62"/>
        <v>0</v>
      </c>
      <c r="AD118" s="48">
        <f t="shared" si="37"/>
        <v>0</v>
      </c>
      <c r="AE118" s="48">
        <f t="shared" si="38"/>
        <v>0</v>
      </c>
      <c r="AF118" s="48">
        <f t="shared" si="39"/>
        <v>0</v>
      </c>
      <c r="AG118" s="48">
        <f t="shared" si="40"/>
        <v>0</v>
      </c>
      <c r="AH118" s="48">
        <f t="shared" si="41"/>
        <v>0</v>
      </c>
      <c r="AI118" s="48">
        <f t="shared" si="42"/>
        <v>0</v>
      </c>
      <c r="AJ118" s="48">
        <f t="shared" si="43"/>
        <v>0</v>
      </c>
      <c r="AK118" s="48">
        <f t="shared" si="44"/>
        <v>0</v>
      </c>
      <c r="AL118" s="48">
        <f t="shared" si="45"/>
        <v>0</v>
      </c>
      <c r="AM118" s="48">
        <f t="shared" si="46"/>
        <v>0</v>
      </c>
      <c r="AN118" s="48">
        <f t="shared" si="47"/>
        <v>0</v>
      </c>
      <c r="AO118" s="48">
        <f t="shared" si="48"/>
        <v>0</v>
      </c>
      <c r="AP118" s="48">
        <f t="shared" si="49"/>
        <v>0</v>
      </c>
      <c r="AQ118" s="48">
        <f t="shared" si="50"/>
        <v>0</v>
      </c>
      <c r="AR118" s="48">
        <f t="shared" si="51"/>
        <v>0</v>
      </c>
      <c r="AS118" s="48">
        <f t="shared" si="52"/>
        <v>595.50892829999987</v>
      </c>
      <c r="AT118" s="48">
        <f t="shared" si="53"/>
        <v>1000</v>
      </c>
      <c r="AU118" s="48">
        <f t="shared" si="54"/>
        <v>0</v>
      </c>
      <c r="AV118" s="48">
        <f t="shared" si="55"/>
        <v>784.63453000000015</v>
      </c>
      <c r="AW118" s="48">
        <f t="shared" si="56"/>
        <v>0</v>
      </c>
      <c r="AX118" s="48">
        <f t="shared" si="57"/>
        <v>58.216864000000015</v>
      </c>
      <c r="AY118" s="48">
        <f t="shared" si="58"/>
        <v>1000</v>
      </c>
      <c r="AZ118" s="48">
        <f t="shared" si="59"/>
        <v>0</v>
      </c>
      <c r="BA118" s="48">
        <f t="shared" si="60"/>
        <v>0</v>
      </c>
    </row>
    <row r="119" spans="1:53" x14ac:dyDescent="0.25">
      <c r="A119" s="45">
        <f t="shared" si="63"/>
        <v>1020</v>
      </c>
      <c r="B119" s="48">
        <f t="shared" si="70"/>
        <v>0</v>
      </c>
      <c r="C119" s="48">
        <f t="shared" si="70"/>
        <v>0</v>
      </c>
      <c r="D119" s="48">
        <f t="shared" si="70"/>
        <v>0</v>
      </c>
      <c r="E119" s="48">
        <f t="shared" si="70"/>
        <v>0</v>
      </c>
      <c r="F119" s="48">
        <f t="shared" si="70"/>
        <v>0</v>
      </c>
      <c r="G119" s="48">
        <f t="shared" si="70"/>
        <v>0</v>
      </c>
      <c r="H119" s="48">
        <f t="shared" si="70"/>
        <v>0</v>
      </c>
      <c r="I119" s="48">
        <f t="shared" si="70"/>
        <v>0</v>
      </c>
      <c r="J119" s="48">
        <f t="shared" si="70"/>
        <v>0</v>
      </c>
      <c r="K119" s="48">
        <f t="shared" si="70"/>
        <v>0</v>
      </c>
      <c r="L119" s="48">
        <f t="shared" si="70"/>
        <v>0</v>
      </c>
      <c r="M119" s="48">
        <f t="shared" si="70"/>
        <v>0</v>
      </c>
      <c r="N119" s="48">
        <f t="shared" si="70"/>
        <v>0</v>
      </c>
      <c r="O119" s="48">
        <f t="shared" si="70"/>
        <v>0</v>
      </c>
      <c r="P119" s="48">
        <f t="shared" si="70"/>
        <v>0</v>
      </c>
      <c r="Q119" s="48">
        <f t="shared" si="70"/>
        <v>0</v>
      </c>
      <c r="R119" s="48">
        <f t="shared" si="70"/>
        <v>90.12042699999995</v>
      </c>
      <c r="S119" s="48">
        <f t="shared" si="70"/>
        <v>1000</v>
      </c>
      <c r="T119" s="48">
        <f t="shared" si="70"/>
        <v>0</v>
      </c>
      <c r="U119" s="48">
        <f t="shared" si="70"/>
        <v>132.05745000000002</v>
      </c>
      <c r="V119" s="48">
        <f t="shared" si="70"/>
        <v>0</v>
      </c>
      <c r="W119" s="48">
        <f t="shared" si="70"/>
        <v>70.578479999999999</v>
      </c>
      <c r="X119" s="48">
        <f t="shared" si="70"/>
        <v>23.037974999999999</v>
      </c>
      <c r="Y119" s="48">
        <f t="shared" si="70"/>
        <v>0</v>
      </c>
      <c r="Z119" s="48">
        <f t="shared" si="70"/>
        <v>0</v>
      </c>
      <c r="AC119" s="48">
        <f t="shared" si="62"/>
        <v>0</v>
      </c>
      <c r="AD119" s="48">
        <f t="shared" si="37"/>
        <v>0</v>
      </c>
      <c r="AE119" s="48">
        <f t="shared" si="38"/>
        <v>0</v>
      </c>
      <c r="AF119" s="48">
        <f t="shared" si="39"/>
        <v>0</v>
      </c>
      <c r="AG119" s="48">
        <f t="shared" si="40"/>
        <v>0</v>
      </c>
      <c r="AH119" s="48">
        <f t="shared" si="41"/>
        <v>0</v>
      </c>
      <c r="AI119" s="48">
        <f t="shared" si="42"/>
        <v>0</v>
      </c>
      <c r="AJ119" s="48">
        <f t="shared" si="43"/>
        <v>0</v>
      </c>
      <c r="AK119" s="48">
        <f t="shared" si="44"/>
        <v>0</v>
      </c>
      <c r="AL119" s="48">
        <f t="shared" si="45"/>
        <v>0</v>
      </c>
      <c r="AM119" s="48">
        <f t="shared" si="46"/>
        <v>0</v>
      </c>
      <c r="AN119" s="48">
        <f t="shared" si="47"/>
        <v>0</v>
      </c>
      <c r="AO119" s="48">
        <f t="shared" si="48"/>
        <v>0</v>
      </c>
      <c r="AP119" s="48">
        <f t="shared" si="49"/>
        <v>0</v>
      </c>
      <c r="AQ119" s="48">
        <f t="shared" si="50"/>
        <v>0</v>
      </c>
      <c r="AR119" s="48">
        <f t="shared" si="51"/>
        <v>0</v>
      </c>
      <c r="AS119" s="48">
        <f t="shared" si="52"/>
        <v>556.94079829999987</v>
      </c>
      <c r="AT119" s="48">
        <f t="shared" si="53"/>
        <v>1000</v>
      </c>
      <c r="AU119" s="48">
        <f t="shared" si="54"/>
        <v>0</v>
      </c>
      <c r="AV119" s="48">
        <f t="shared" si="55"/>
        <v>783.18153000000007</v>
      </c>
      <c r="AW119" s="48">
        <f t="shared" si="56"/>
        <v>0</v>
      </c>
      <c r="AX119" s="48">
        <f t="shared" si="57"/>
        <v>58.216864000000015</v>
      </c>
      <c r="AY119" s="48">
        <f t="shared" si="58"/>
        <v>1000</v>
      </c>
      <c r="AZ119" s="48">
        <f t="shared" si="59"/>
        <v>0</v>
      </c>
      <c r="BA119" s="48">
        <f t="shared" si="60"/>
        <v>0</v>
      </c>
    </row>
    <row r="120" spans="1:53" x14ac:dyDescent="0.25">
      <c r="A120" s="45">
        <f t="shared" si="63"/>
        <v>1030</v>
      </c>
      <c r="B120" s="48">
        <f t="shared" si="70"/>
        <v>0</v>
      </c>
      <c r="C120" s="48">
        <f t="shared" si="70"/>
        <v>0</v>
      </c>
      <c r="D120" s="48">
        <f t="shared" si="70"/>
        <v>0</v>
      </c>
      <c r="E120" s="48">
        <f t="shared" si="70"/>
        <v>0</v>
      </c>
      <c r="F120" s="48">
        <f t="shared" si="70"/>
        <v>0</v>
      </c>
      <c r="G120" s="48">
        <f t="shared" si="70"/>
        <v>0</v>
      </c>
      <c r="H120" s="48">
        <f t="shared" si="70"/>
        <v>0</v>
      </c>
      <c r="I120" s="48">
        <f t="shared" si="70"/>
        <v>0</v>
      </c>
      <c r="J120" s="48">
        <f t="shared" si="70"/>
        <v>0</v>
      </c>
      <c r="K120" s="48">
        <f t="shared" si="70"/>
        <v>0</v>
      </c>
      <c r="L120" s="48">
        <f t="shared" si="70"/>
        <v>0</v>
      </c>
      <c r="M120" s="48">
        <f t="shared" si="70"/>
        <v>0</v>
      </c>
      <c r="N120" s="48">
        <f t="shared" si="70"/>
        <v>0</v>
      </c>
      <c r="O120" s="48">
        <f t="shared" si="70"/>
        <v>0</v>
      </c>
      <c r="P120" s="48">
        <f t="shared" si="70"/>
        <v>0</v>
      </c>
      <c r="Q120" s="48">
        <f t="shared" si="70"/>
        <v>0</v>
      </c>
      <c r="R120" s="48">
        <f t="shared" si="70"/>
        <v>80.862626999999961</v>
      </c>
      <c r="S120" s="48">
        <f t="shared" si="70"/>
        <v>1000</v>
      </c>
      <c r="T120" s="48">
        <f t="shared" si="70"/>
        <v>0</v>
      </c>
      <c r="U120" s="48">
        <f t="shared" si="70"/>
        <v>131.81245000000001</v>
      </c>
      <c r="V120" s="48">
        <f t="shared" si="70"/>
        <v>0</v>
      </c>
      <c r="W120" s="48">
        <f t="shared" si="70"/>
        <v>70.449479999999994</v>
      </c>
      <c r="X120" s="48">
        <f t="shared" si="70"/>
        <v>23.037974999999999</v>
      </c>
      <c r="Y120" s="48">
        <f t="shared" si="70"/>
        <v>0</v>
      </c>
      <c r="Z120" s="48">
        <f t="shared" si="70"/>
        <v>0</v>
      </c>
      <c r="AC120" s="48">
        <f t="shared" si="62"/>
        <v>0</v>
      </c>
      <c r="AD120" s="48">
        <f t="shared" si="37"/>
        <v>0</v>
      </c>
      <c r="AE120" s="48">
        <f t="shared" si="38"/>
        <v>0</v>
      </c>
      <c r="AF120" s="48">
        <f t="shared" si="39"/>
        <v>0</v>
      </c>
      <c r="AG120" s="48">
        <f t="shared" si="40"/>
        <v>0</v>
      </c>
      <c r="AH120" s="48">
        <f t="shared" si="41"/>
        <v>0</v>
      </c>
      <c r="AI120" s="48">
        <f t="shared" si="42"/>
        <v>0</v>
      </c>
      <c r="AJ120" s="48">
        <f t="shared" si="43"/>
        <v>0</v>
      </c>
      <c r="AK120" s="48">
        <f t="shared" si="44"/>
        <v>0</v>
      </c>
      <c r="AL120" s="48">
        <f t="shared" si="45"/>
        <v>0</v>
      </c>
      <c r="AM120" s="48">
        <f t="shared" si="46"/>
        <v>0</v>
      </c>
      <c r="AN120" s="48">
        <f t="shared" si="47"/>
        <v>0</v>
      </c>
      <c r="AO120" s="48">
        <f t="shared" si="48"/>
        <v>0</v>
      </c>
      <c r="AP120" s="48">
        <f t="shared" si="49"/>
        <v>0</v>
      </c>
      <c r="AQ120" s="48">
        <f t="shared" si="50"/>
        <v>0</v>
      </c>
      <c r="AR120" s="48">
        <f t="shared" si="51"/>
        <v>0</v>
      </c>
      <c r="AS120" s="48">
        <f t="shared" si="52"/>
        <v>515.73466829999984</v>
      </c>
      <c r="AT120" s="48">
        <f t="shared" si="53"/>
        <v>1000</v>
      </c>
      <c r="AU120" s="48">
        <f t="shared" si="54"/>
        <v>0</v>
      </c>
      <c r="AV120" s="48">
        <f t="shared" si="55"/>
        <v>781.72853000000009</v>
      </c>
      <c r="AW120" s="48">
        <f t="shared" si="56"/>
        <v>0</v>
      </c>
      <c r="AX120" s="48">
        <f t="shared" si="57"/>
        <v>58.216864000000015</v>
      </c>
      <c r="AY120" s="48">
        <f t="shared" si="58"/>
        <v>1000</v>
      </c>
      <c r="AZ120" s="48">
        <f t="shared" si="59"/>
        <v>0</v>
      </c>
      <c r="BA120" s="48">
        <f t="shared" si="60"/>
        <v>0</v>
      </c>
    </row>
    <row r="121" spans="1:53" x14ac:dyDescent="0.25">
      <c r="A121" s="45">
        <f t="shared" si="63"/>
        <v>1040</v>
      </c>
      <c r="B121" s="48">
        <f t="shared" si="70"/>
        <v>0</v>
      </c>
      <c r="C121" s="48">
        <f t="shared" si="70"/>
        <v>0</v>
      </c>
      <c r="D121" s="48">
        <f t="shared" si="70"/>
        <v>0</v>
      </c>
      <c r="E121" s="48">
        <f t="shared" si="70"/>
        <v>0</v>
      </c>
      <c r="F121" s="48">
        <f t="shared" si="70"/>
        <v>0</v>
      </c>
      <c r="G121" s="48">
        <f t="shared" si="70"/>
        <v>0</v>
      </c>
      <c r="H121" s="48">
        <f t="shared" si="70"/>
        <v>0</v>
      </c>
      <c r="I121" s="48">
        <f t="shared" si="70"/>
        <v>0</v>
      </c>
      <c r="J121" s="48">
        <f t="shared" si="70"/>
        <v>0</v>
      </c>
      <c r="K121" s="48">
        <f t="shared" si="70"/>
        <v>0</v>
      </c>
      <c r="L121" s="48">
        <f t="shared" si="70"/>
        <v>0</v>
      </c>
      <c r="M121" s="48">
        <f t="shared" si="70"/>
        <v>0</v>
      </c>
      <c r="N121" s="48">
        <f t="shared" si="70"/>
        <v>0</v>
      </c>
      <c r="O121" s="48">
        <f t="shared" si="70"/>
        <v>0</v>
      </c>
      <c r="P121" s="48">
        <f t="shared" si="70"/>
        <v>0</v>
      </c>
      <c r="Q121" s="48">
        <f t="shared" si="70"/>
        <v>0</v>
      </c>
      <c r="R121" s="48">
        <f t="shared" si="70"/>
        <v>72.064826999999951</v>
      </c>
      <c r="S121" s="48">
        <f t="shared" si="70"/>
        <v>1000</v>
      </c>
      <c r="T121" s="48">
        <f t="shared" si="70"/>
        <v>0</v>
      </c>
      <c r="U121" s="48">
        <f t="shared" si="70"/>
        <v>131.56745000000001</v>
      </c>
      <c r="V121" s="48">
        <f t="shared" si="70"/>
        <v>0</v>
      </c>
      <c r="W121" s="48">
        <f t="shared" si="70"/>
        <v>70.320480000000003</v>
      </c>
      <c r="X121" s="48">
        <f t="shared" si="70"/>
        <v>23.037974999999999</v>
      </c>
      <c r="Y121" s="48">
        <f t="shared" si="70"/>
        <v>0</v>
      </c>
      <c r="Z121" s="48">
        <f t="shared" si="70"/>
        <v>0</v>
      </c>
      <c r="AC121" s="48">
        <f t="shared" si="62"/>
        <v>0</v>
      </c>
      <c r="AD121" s="48">
        <f t="shared" si="37"/>
        <v>0</v>
      </c>
      <c r="AE121" s="48">
        <f t="shared" si="38"/>
        <v>0</v>
      </c>
      <c r="AF121" s="48">
        <f t="shared" si="39"/>
        <v>0</v>
      </c>
      <c r="AG121" s="48">
        <f t="shared" si="40"/>
        <v>0</v>
      </c>
      <c r="AH121" s="48">
        <f t="shared" si="41"/>
        <v>0</v>
      </c>
      <c r="AI121" s="48">
        <f t="shared" si="42"/>
        <v>0</v>
      </c>
      <c r="AJ121" s="48">
        <f t="shared" si="43"/>
        <v>0</v>
      </c>
      <c r="AK121" s="48">
        <f t="shared" si="44"/>
        <v>0</v>
      </c>
      <c r="AL121" s="48">
        <f t="shared" si="45"/>
        <v>0</v>
      </c>
      <c r="AM121" s="48">
        <f t="shared" si="46"/>
        <v>0</v>
      </c>
      <c r="AN121" s="48">
        <f t="shared" si="47"/>
        <v>0</v>
      </c>
      <c r="AO121" s="48">
        <f t="shared" si="48"/>
        <v>0</v>
      </c>
      <c r="AP121" s="48">
        <f t="shared" si="49"/>
        <v>0</v>
      </c>
      <c r="AQ121" s="48">
        <f t="shared" si="50"/>
        <v>0</v>
      </c>
      <c r="AR121" s="48">
        <f t="shared" si="51"/>
        <v>0</v>
      </c>
      <c r="AS121" s="48">
        <f t="shared" si="52"/>
        <v>472.4905382999998</v>
      </c>
      <c r="AT121" s="48">
        <f t="shared" si="53"/>
        <v>1000</v>
      </c>
      <c r="AU121" s="48">
        <f t="shared" si="54"/>
        <v>0</v>
      </c>
      <c r="AV121" s="48">
        <f t="shared" si="55"/>
        <v>780.27553000000012</v>
      </c>
      <c r="AW121" s="48">
        <f t="shared" si="56"/>
        <v>0</v>
      </c>
      <c r="AX121" s="48">
        <f t="shared" si="57"/>
        <v>58.216864000000015</v>
      </c>
      <c r="AY121" s="48">
        <f t="shared" si="58"/>
        <v>1000</v>
      </c>
      <c r="AZ121" s="48">
        <f t="shared" si="59"/>
        <v>0</v>
      </c>
      <c r="BA121" s="48">
        <f t="shared" si="60"/>
        <v>0</v>
      </c>
    </row>
    <row r="122" spans="1:53" x14ac:dyDescent="0.25">
      <c r="A122" s="45">
        <f t="shared" si="63"/>
        <v>1050</v>
      </c>
      <c r="B122" s="48">
        <f t="shared" si="70"/>
        <v>0</v>
      </c>
      <c r="C122" s="48">
        <f t="shared" si="70"/>
        <v>0</v>
      </c>
      <c r="D122" s="48">
        <f t="shared" si="70"/>
        <v>0</v>
      </c>
      <c r="E122" s="48">
        <f t="shared" si="70"/>
        <v>0</v>
      </c>
      <c r="F122" s="48">
        <f t="shared" si="70"/>
        <v>0</v>
      </c>
      <c r="G122" s="48">
        <f t="shared" si="70"/>
        <v>0</v>
      </c>
      <c r="H122" s="48">
        <f t="shared" si="70"/>
        <v>0</v>
      </c>
      <c r="I122" s="48">
        <f t="shared" si="70"/>
        <v>0</v>
      </c>
      <c r="J122" s="48">
        <f t="shared" si="70"/>
        <v>0</v>
      </c>
      <c r="K122" s="48">
        <f t="shared" si="70"/>
        <v>0</v>
      </c>
      <c r="L122" s="48">
        <f t="shared" si="70"/>
        <v>0</v>
      </c>
      <c r="M122" s="48">
        <f t="shared" si="70"/>
        <v>0</v>
      </c>
      <c r="N122" s="48">
        <f t="shared" si="70"/>
        <v>0</v>
      </c>
      <c r="O122" s="48">
        <f t="shared" si="70"/>
        <v>0</v>
      </c>
      <c r="P122" s="48">
        <f t="shared" si="70"/>
        <v>0</v>
      </c>
      <c r="Q122" s="48">
        <f t="shared" si="70"/>
        <v>0</v>
      </c>
      <c r="R122" s="48">
        <f t="shared" si="70"/>
        <v>63.727026999999964</v>
      </c>
      <c r="S122" s="48">
        <f t="shared" si="70"/>
        <v>1000</v>
      </c>
      <c r="T122" s="48">
        <f t="shared" si="70"/>
        <v>0</v>
      </c>
      <c r="U122" s="48">
        <f t="shared" si="70"/>
        <v>131.32245</v>
      </c>
      <c r="V122" s="48">
        <f t="shared" si="70"/>
        <v>0</v>
      </c>
      <c r="W122" s="48">
        <f t="shared" si="70"/>
        <v>70.191479999999999</v>
      </c>
      <c r="X122" s="48">
        <f t="shared" si="70"/>
        <v>23.037974999999999</v>
      </c>
      <c r="Y122" s="48">
        <f t="shared" si="70"/>
        <v>0</v>
      </c>
      <c r="Z122" s="48">
        <f t="shared" si="70"/>
        <v>0</v>
      </c>
      <c r="AC122" s="48">
        <f t="shared" si="62"/>
        <v>0</v>
      </c>
      <c r="AD122" s="48">
        <f t="shared" si="37"/>
        <v>0</v>
      </c>
      <c r="AE122" s="48">
        <f t="shared" si="38"/>
        <v>0</v>
      </c>
      <c r="AF122" s="48">
        <f t="shared" si="39"/>
        <v>0</v>
      </c>
      <c r="AG122" s="48">
        <f t="shared" si="40"/>
        <v>0</v>
      </c>
      <c r="AH122" s="48">
        <f t="shared" si="41"/>
        <v>0</v>
      </c>
      <c r="AI122" s="48">
        <f t="shared" si="42"/>
        <v>0</v>
      </c>
      <c r="AJ122" s="48">
        <f t="shared" si="43"/>
        <v>0</v>
      </c>
      <c r="AK122" s="48">
        <f t="shared" si="44"/>
        <v>0</v>
      </c>
      <c r="AL122" s="48">
        <f t="shared" si="45"/>
        <v>0</v>
      </c>
      <c r="AM122" s="48">
        <f t="shared" si="46"/>
        <v>0</v>
      </c>
      <c r="AN122" s="48">
        <f t="shared" si="47"/>
        <v>0</v>
      </c>
      <c r="AO122" s="48">
        <f t="shared" si="48"/>
        <v>0</v>
      </c>
      <c r="AP122" s="48">
        <f t="shared" si="49"/>
        <v>0</v>
      </c>
      <c r="AQ122" s="48">
        <f t="shared" si="50"/>
        <v>0</v>
      </c>
      <c r="AR122" s="48">
        <f t="shared" si="51"/>
        <v>0</v>
      </c>
      <c r="AS122" s="48">
        <f t="shared" si="52"/>
        <v>427.80840829999977</v>
      </c>
      <c r="AT122" s="48">
        <f t="shared" si="53"/>
        <v>1000</v>
      </c>
      <c r="AU122" s="48">
        <f t="shared" si="54"/>
        <v>0</v>
      </c>
      <c r="AV122" s="48">
        <f t="shared" si="55"/>
        <v>778.82253000000014</v>
      </c>
      <c r="AW122" s="48">
        <f t="shared" si="56"/>
        <v>0</v>
      </c>
      <c r="AX122" s="48">
        <f t="shared" si="57"/>
        <v>58.216864000000015</v>
      </c>
      <c r="AY122" s="48">
        <f t="shared" si="58"/>
        <v>1000</v>
      </c>
      <c r="AZ122" s="48">
        <f t="shared" si="59"/>
        <v>0</v>
      </c>
      <c r="BA122" s="48">
        <f t="shared" si="60"/>
        <v>0</v>
      </c>
    </row>
    <row r="123" spans="1:53" x14ac:dyDescent="0.25">
      <c r="A123" s="45">
        <f t="shared" si="63"/>
        <v>1060</v>
      </c>
      <c r="B123" s="48">
        <f t="shared" si="70"/>
        <v>0</v>
      </c>
      <c r="C123" s="48">
        <f t="shared" si="70"/>
        <v>0</v>
      </c>
      <c r="D123" s="48">
        <f t="shared" si="70"/>
        <v>0</v>
      </c>
      <c r="E123" s="48">
        <f t="shared" si="70"/>
        <v>0</v>
      </c>
      <c r="F123" s="48">
        <f t="shared" si="70"/>
        <v>0</v>
      </c>
      <c r="G123" s="48">
        <f t="shared" si="70"/>
        <v>0</v>
      </c>
      <c r="H123" s="48">
        <f t="shared" si="70"/>
        <v>0</v>
      </c>
      <c r="I123" s="48">
        <f t="shared" si="70"/>
        <v>0</v>
      </c>
      <c r="J123" s="48">
        <f t="shared" si="70"/>
        <v>0</v>
      </c>
      <c r="K123" s="48">
        <f t="shared" si="70"/>
        <v>0</v>
      </c>
      <c r="L123" s="48">
        <f t="shared" si="70"/>
        <v>0</v>
      </c>
      <c r="M123" s="48">
        <f t="shared" si="70"/>
        <v>0</v>
      </c>
      <c r="N123" s="48">
        <f t="shared" si="70"/>
        <v>0</v>
      </c>
      <c r="O123" s="48">
        <f t="shared" si="70"/>
        <v>0</v>
      </c>
      <c r="P123" s="48">
        <f t="shared" si="70"/>
        <v>0</v>
      </c>
      <c r="Q123" s="48">
        <f t="shared" si="70"/>
        <v>0</v>
      </c>
      <c r="R123" s="48">
        <f t="shared" si="70"/>
        <v>55.849226999999971</v>
      </c>
      <c r="S123" s="48">
        <f t="shared" si="70"/>
        <v>1000</v>
      </c>
      <c r="T123" s="48">
        <f t="shared" si="70"/>
        <v>0</v>
      </c>
      <c r="U123" s="48">
        <f t="shared" si="70"/>
        <v>131.07745000000003</v>
      </c>
      <c r="V123" s="48">
        <f t="shared" si="70"/>
        <v>0</v>
      </c>
      <c r="W123" s="48">
        <f t="shared" si="70"/>
        <v>70.062479999999994</v>
      </c>
      <c r="X123" s="48">
        <f t="shared" si="70"/>
        <v>23.037974999999999</v>
      </c>
      <c r="Y123" s="48">
        <f t="shared" si="70"/>
        <v>0</v>
      </c>
      <c r="Z123" s="48">
        <f t="shared" si="70"/>
        <v>0</v>
      </c>
      <c r="AC123" s="48">
        <f t="shared" si="62"/>
        <v>0</v>
      </c>
      <c r="AD123" s="48">
        <f t="shared" si="37"/>
        <v>0</v>
      </c>
      <c r="AE123" s="48">
        <f t="shared" si="38"/>
        <v>0</v>
      </c>
      <c r="AF123" s="48">
        <f t="shared" si="39"/>
        <v>0</v>
      </c>
      <c r="AG123" s="48">
        <f t="shared" si="40"/>
        <v>0</v>
      </c>
      <c r="AH123" s="48">
        <f t="shared" si="41"/>
        <v>0</v>
      </c>
      <c r="AI123" s="48">
        <f t="shared" si="42"/>
        <v>0</v>
      </c>
      <c r="AJ123" s="48">
        <f t="shared" si="43"/>
        <v>0</v>
      </c>
      <c r="AK123" s="48">
        <f t="shared" si="44"/>
        <v>0</v>
      </c>
      <c r="AL123" s="48">
        <f t="shared" si="45"/>
        <v>0</v>
      </c>
      <c r="AM123" s="48">
        <f t="shared" si="46"/>
        <v>0</v>
      </c>
      <c r="AN123" s="48">
        <f t="shared" si="47"/>
        <v>0</v>
      </c>
      <c r="AO123" s="48">
        <f t="shared" si="48"/>
        <v>0</v>
      </c>
      <c r="AP123" s="48">
        <f t="shared" si="49"/>
        <v>0</v>
      </c>
      <c r="AQ123" s="48">
        <f t="shared" si="50"/>
        <v>0</v>
      </c>
      <c r="AR123" s="48">
        <f t="shared" si="51"/>
        <v>0</v>
      </c>
      <c r="AS123" s="48">
        <f t="shared" si="52"/>
        <v>382.28827829999983</v>
      </c>
      <c r="AT123" s="48">
        <f t="shared" si="53"/>
        <v>1000</v>
      </c>
      <c r="AU123" s="48">
        <f t="shared" si="54"/>
        <v>0</v>
      </c>
      <c r="AV123" s="48">
        <f t="shared" si="55"/>
        <v>777.36953000000017</v>
      </c>
      <c r="AW123" s="48">
        <f t="shared" si="56"/>
        <v>0</v>
      </c>
      <c r="AX123" s="48">
        <f t="shared" si="57"/>
        <v>58.216864000000015</v>
      </c>
      <c r="AY123" s="48">
        <f t="shared" si="58"/>
        <v>1000</v>
      </c>
      <c r="AZ123" s="48">
        <f t="shared" si="59"/>
        <v>0</v>
      </c>
      <c r="BA123" s="48">
        <f t="shared" si="60"/>
        <v>0</v>
      </c>
    </row>
    <row r="124" spans="1:53" x14ac:dyDescent="0.25">
      <c r="A124" s="45">
        <f t="shared" si="63"/>
        <v>1070</v>
      </c>
      <c r="B124" s="48">
        <f t="shared" si="70"/>
        <v>0</v>
      </c>
      <c r="C124" s="48">
        <f t="shared" si="70"/>
        <v>0</v>
      </c>
      <c r="D124" s="48">
        <f t="shared" si="70"/>
        <v>0</v>
      </c>
      <c r="E124" s="48">
        <f t="shared" si="70"/>
        <v>0</v>
      </c>
      <c r="F124" s="48">
        <f t="shared" si="70"/>
        <v>0</v>
      </c>
      <c r="G124" s="48">
        <f t="shared" si="70"/>
        <v>0</v>
      </c>
      <c r="H124" s="48">
        <f t="shared" si="70"/>
        <v>0</v>
      </c>
      <c r="I124" s="48">
        <f t="shared" si="70"/>
        <v>0</v>
      </c>
      <c r="J124" s="48">
        <f t="shared" si="70"/>
        <v>0</v>
      </c>
      <c r="K124" s="48">
        <f t="shared" si="70"/>
        <v>0</v>
      </c>
      <c r="L124" s="48">
        <f t="shared" si="70"/>
        <v>0</v>
      </c>
      <c r="M124" s="48">
        <f t="shared" si="70"/>
        <v>0</v>
      </c>
      <c r="N124" s="48">
        <f t="shared" si="70"/>
        <v>0</v>
      </c>
      <c r="O124" s="48">
        <f t="shared" si="70"/>
        <v>0</v>
      </c>
      <c r="P124" s="48">
        <f t="shared" si="70"/>
        <v>0</v>
      </c>
      <c r="Q124" s="48">
        <f t="shared" si="70"/>
        <v>0</v>
      </c>
      <c r="R124" s="48">
        <f t="shared" si="70"/>
        <v>48.431426999999964</v>
      </c>
      <c r="S124" s="48">
        <f t="shared" si="70"/>
        <v>1000</v>
      </c>
      <c r="T124" s="48">
        <f t="shared" si="70"/>
        <v>0</v>
      </c>
      <c r="U124" s="48">
        <f t="shared" si="70"/>
        <v>130.83245000000002</v>
      </c>
      <c r="V124" s="48">
        <f t="shared" si="70"/>
        <v>0</v>
      </c>
      <c r="W124" s="48">
        <f t="shared" si="70"/>
        <v>69.933480000000003</v>
      </c>
      <c r="X124" s="48">
        <f t="shared" si="70"/>
        <v>23.037974999999999</v>
      </c>
      <c r="Y124" s="48">
        <f t="shared" si="70"/>
        <v>0</v>
      </c>
      <c r="Z124" s="48">
        <f t="shared" si="70"/>
        <v>0</v>
      </c>
      <c r="AC124" s="48">
        <f t="shared" si="62"/>
        <v>0</v>
      </c>
      <c r="AD124" s="48">
        <f t="shared" si="37"/>
        <v>0</v>
      </c>
      <c r="AE124" s="48">
        <f t="shared" si="38"/>
        <v>0</v>
      </c>
      <c r="AF124" s="48">
        <f t="shared" si="39"/>
        <v>0</v>
      </c>
      <c r="AG124" s="48">
        <f t="shared" si="40"/>
        <v>0</v>
      </c>
      <c r="AH124" s="48">
        <f t="shared" si="41"/>
        <v>0</v>
      </c>
      <c r="AI124" s="48">
        <f t="shared" si="42"/>
        <v>0</v>
      </c>
      <c r="AJ124" s="48">
        <f t="shared" si="43"/>
        <v>0</v>
      </c>
      <c r="AK124" s="48">
        <f t="shared" si="44"/>
        <v>0</v>
      </c>
      <c r="AL124" s="48">
        <f t="shared" si="45"/>
        <v>0</v>
      </c>
      <c r="AM124" s="48">
        <f t="shared" si="46"/>
        <v>0</v>
      </c>
      <c r="AN124" s="48">
        <f t="shared" si="47"/>
        <v>0</v>
      </c>
      <c r="AO124" s="48">
        <f t="shared" si="48"/>
        <v>0</v>
      </c>
      <c r="AP124" s="48">
        <f t="shared" si="49"/>
        <v>0</v>
      </c>
      <c r="AQ124" s="48">
        <f t="shared" si="50"/>
        <v>0</v>
      </c>
      <c r="AR124" s="48">
        <f t="shared" si="51"/>
        <v>0</v>
      </c>
      <c r="AS124" s="48">
        <f t="shared" si="52"/>
        <v>336.53014829999978</v>
      </c>
      <c r="AT124" s="48">
        <f t="shared" si="53"/>
        <v>1000</v>
      </c>
      <c r="AU124" s="48">
        <f t="shared" si="54"/>
        <v>0</v>
      </c>
      <c r="AV124" s="48">
        <f t="shared" si="55"/>
        <v>775.91653000000008</v>
      </c>
      <c r="AW124" s="48">
        <f t="shared" si="56"/>
        <v>0</v>
      </c>
      <c r="AX124" s="48">
        <f t="shared" si="57"/>
        <v>58.216864000000015</v>
      </c>
      <c r="AY124" s="48">
        <f t="shared" si="58"/>
        <v>1000</v>
      </c>
      <c r="AZ124" s="48">
        <f t="shared" si="59"/>
        <v>0</v>
      </c>
      <c r="BA124" s="48">
        <f t="shared" si="60"/>
        <v>0</v>
      </c>
    </row>
    <row r="125" spans="1:53" x14ac:dyDescent="0.25">
      <c r="A125" s="45">
        <f t="shared" si="63"/>
        <v>1080</v>
      </c>
      <c r="B125" s="48">
        <f t="shared" si="70"/>
        <v>0</v>
      </c>
      <c r="C125" s="48">
        <f t="shared" si="70"/>
        <v>0</v>
      </c>
      <c r="D125" s="48">
        <f t="shared" si="70"/>
        <v>0</v>
      </c>
      <c r="E125" s="48">
        <f t="shared" si="70"/>
        <v>0</v>
      </c>
      <c r="F125" s="48">
        <f t="shared" si="70"/>
        <v>0</v>
      </c>
      <c r="G125" s="48">
        <f t="shared" si="70"/>
        <v>0</v>
      </c>
      <c r="H125" s="48">
        <f t="shared" si="70"/>
        <v>0</v>
      </c>
      <c r="I125" s="48">
        <f t="shared" si="70"/>
        <v>0</v>
      </c>
      <c r="J125" s="48">
        <f t="shared" si="70"/>
        <v>0</v>
      </c>
      <c r="K125" s="48">
        <f t="shared" si="70"/>
        <v>0</v>
      </c>
      <c r="L125" s="48">
        <f t="shared" si="70"/>
        <v>0</v>
      </c>
      <c r="M125" s="48">
        <f t="shared" si="70"/>
        <v>0</v>
      </c>
      <c r="N125" s="48">
        <f t="shared" si="70"/>
        <v>0</v>
      </c>
      <c r="O125" s="48">
        <f t="shared" si="70"/>
        <v>0</v>
      </c>
      <c r="P125" s="48">
        <f t="shared" si="70"/>
        <v>0</v>
      </c>
      <c r="Q125" s="48">
        <f t="shared" si="70"/>
        <v>0</v>
      </c>
      <c r="R125" s="48">
        <f t="shared" si="70"/>
        <v>41.473626999999965</v>
      </c>
      <c r="S125" s="48">
        <f t="shared" si="70"/>
        <v>1000</v>
      </c>
      <c r="T125" s="48">
        <f t="shared" si="70"/>
        <v>0</v>
      </c>
      <c r="U125" s="48">
        <f t="shared" si="70"/>
        <v>130.58745000000002</v>
      </c>
      <c r="V125" s="48">
        <f t="shared" si="70"/>
        <v>0</v>
      </c>
      <c r="W125" s="48">
        <f t="shared" si="70"/>
        <v>69.804479999999998</v>
      </c>
      <c r="X125" s="48">
        <f t="shared" si="70"/>
        <v>23.037974999999999</v>
      </c>
      <c r="Y125" s="48">
        <f t="shared" si="70"/>
        <v>0</v>
      </c>
      <c r="Z125" s="48">
        <f t="shared" si="70"/>
        <v>0</v>
      </c>
      <c r="AC125" s="48">
        <f t="shared" si="62"/>
        <v>0</v>
      </c>
      <c r="AD125" s="48">
        <f t="shared" si="37"/>
        <v>0</v>
      </c>
      <c r="AE125" s="48">
        <f t="shared" si="38"/>
        <v>0</v>
      </c>
      <c r="AF125" s="48">
        <f t="shared" si="39"/>
        <v>0</v>
      </c>
      <c r="AG125" s="48">
        <f t="shared" si="40"/>
        <v>0</v>
      </c>
      <c r="AH125" s="48">
        <f t="shared" si="41"/>
        <v>0</v>
      </c>
      <c r="AI125" s="48">
        <f t="shared" si="42"/>
        <v>0</v>
      </c>
      <c r="AJ125" s="48">
        <f t="shared" si="43"/>
        <v>0</v>
      </c>
      <c r="AK125" s="48">
        <f t="shared" si="44"/>
        <v>0</v>
      </c>
      <c r="AL125" s="48">
        <f t="shared" si="45"/>
        <v>0</v>
      </c>
      <c r="AM125" s="48">
        <f t="shared" si="46"/>
        <v>0</v>
      </c>
      <c r="AN125" s="48">
        <f t="shared" si="47"/>
        <v>0</v>
      </c>
      <c r="AO125" s="48">
        <f t="shared" si="48"/>
        <v>0</v>
      </c>
      <c r="AP125" s="48">
        <f t="shared" si="49"/>
        <v>0</v>
      </c>
      <c r="AQ125" s="48">
        <f t="shared" si="50"/>
        <v>0</v>
      </c>
      <c r="AR125" s="48">
        <f t="shared" si="51"/>
        <v>0</v>
      </c>
      <c r="AS125" s="48">
        <f t="shared" si="52"/>
        <v>291.13401829999981</v>
      </c>
      <c r="AT125" s="48">
        <f t="shared" si="53"/>
        <v>1000</v>
      </c>
      <c r="AU125" s="48">
        <f t="shared" si="54"/>
        <v>0</v>
      </c>
      <c r="AV125" s="48">
        <f t="shared" si="55"/>
        <v>774.46353000000011</v>
      </c>
      <c r="AW125" s="48">
        <f t="shared" si="56"/>
        <v>0</v>
      </c>
      <c r="AX125" s="48">
        <f t="shared" si="57"/>
        <v>58.216864000000015</v>
      </c>
      <c r="AY125" s="48">
        <f t="shared" si="58"/>
        <v>1000</v>
      </c>
      <c r="AZ125" s="48">
        <f t="shared" si="59"/>
        <v>0</v>
      </c>
      <c r="BA125" s="48">
        <f t="shared" si="60"/>
        <v>0</v>
      </c>
    </row>
    <row r="126" spans="1:53" x14ac:dyDescent="0.25">
      <c r="A126" s="45">
        <f t="shared" si="63"/>
        <v>1090</v>
      </c>
      <c r="B126" s="48">
        <f t="shared" si="70"/>
        <v>0</v>
      </c>
      <c r="C126" s="48">
        <f t="shared" si="70"/>
        <v>0</v>
      </c>
      <c r="D126" s="48">
        <f t="shared" si="70"/>
        <v>0</v>
      </c>
      <c r="E126" s="48">
        <f t="shared" si="70"/>
        <v>0</v>
      </c>
      <c r="F126" s="48">
        <f t="shared" si="70"/>
        <v>0</v>
      </c>
      <c r="G126" s="48">
        <f t="shared" ref="G126:Z126" si="71">MIN(1000,MAX(G127,IF($A126&gt;=G$16,0,G$13*(G$16-$A126)+G$14*(G$16-$A126)^2+G$15*(G$16-$A126)^3)))</f>
        <v>0</v>
      </c>
      <c r="H126" s="48">
        <f t="shared" si="71"/>
        <v>0</v>
      </c>
      <c r="I126" s="48">
        <f t="shared" si="71"/>
        <v>0</v>
      </c>
      <c r="J126" s="48">
        <f t="shared" si="71"/>
        <v>0</v>
      </c>
      <c r="K126" s="48">
        <f t="shared" si="71"/>
        <v>0</v>
      </c>
      <c r="L126" s="48">
        <f t="shared" si="71"/>
        <v>0</v>
      </c>
      <c r="M126" s="48">
        <f t="shared" si="71"/>
        <v>0</v>
      </c>
      <c r="N126" s="48">
        <f t="shared" si="71"/>
        <v>0</v>
      </c>
      <c r="O126" s="48">
        <f t="shared" si="71"/>
        <v>0</v>
      </c>
      <c r="P126" s="48">
        <f t="shared" si="71"/>
        <v>0</v>
      </c>
      <c r="Q126" s="48">
        <f t="shared" si="71"/>
        <v>0</v>
      </c>
      <c r="R126" s="48">
        <f t="shared" si="71"/>
        <v>34.975826999999967</v>
      </c>
      <c r="S126" s="48">
        <f t="shared" si="71"/>
        <v>1000</v>
      </c>
      <c r="T126" s="48">
        <f t="shared" si="71"/>
        <v>0</v>
      </c>
      <c r="U126" s="48">
        <f t="shared" si="71"/>
        <v>130.34245000000001</v>
      </c>
      <c r="V126" s="48">
        <f t="shared" si="71"/>
        <v>0</v>
      </c>
      <c r="W126" s="48">
        <f t="shared" si="71"/>
        <v>69.675479999999993</v>
      </c>
      <c r="X126" s="48">
        <f t="shared" si="71"/>
        <v>23.037974999999999</v>
      </c>
      <c r="Y126" s="48">
        <f t="shared" si="71"/>
        <v>0</v>
      </c>
      <c r="Z126" s="48">
        <f t="shared" si="71"/>
        <v>0</v>
      </c>
      <c r="AC126" s="48">
        <f t="shared" si="62"/>
        <v>0</v>
      </c>
      <c r="AD126" s="48">
        <f t="shared" si="37"/>
        <v>0</v>
      </c>
      <c r="AE126" s="48">
        <f t="shared" si="38"/>
        <v>0</v>
      </c>
      <c r="AF126" s="48">
        <f t="shared" si="39"/>
        <v>0</v>
      </c>
      <c r="AG126" s="48">
        <f t="shared" si="40"/>
        <v>0</v>
      </c>
      <c r="AH126" s="48">
        <f t="shared" si="41"/>
        <v>0</v>
      </c>
      <c r="AI126" s="48">
        <f t="shared" si="42"/>
        <v>0</v>
      </c>
      <c r="AJ126" s="48">
        <f t="shared" si="43"/>
        <v>0</v>
      </c>
      <c r="AK126" s="48">
        <f t="shared" si="44"/>
        <v>0</v>
      </c>
      <c r="AL126" s="48">
        <f t="shared" si="45"/>
        <v>0</v>
      </c>
      <c r="AM126" s="48">
        <f t="shared" si="46"/>
        <v>0</v>
      </c>
      <c r="AN126" s="48">
        <f t="shared" si="47"/>
        <v>0</v>
      </c>
      <c r="AO126" s="48">
        <f t="shared" si="48"/>
        <v>0</v>
      </c>
      <c r="AP126" s="48">
        <f t="shared" si="49"/>
        <v>0</v>
      </c>
      <c r="AQ126" s="48">
        <f t="shared" si="50"/>
        <v>0</v>
      </c>
      <c r="AR126" s="48">
        <f t="shared" si="51"/>
        <v>0</v>
      </c>
      <c r="AS126" s="48">
        <f t="shared" si="52"/>
        <v>246.69988829999983</v>
      </c>
      <c r="AT126" s="48">
        <f t="shared" si="53"/>
        <v>1000</v>
      </c>
      <c r="AU126" s="48">
        <f t="shared" si="54"/>
        <v>0</v>
      </c>
      <c r="AV126" s="48">
        <f t="shared" si="55"/>
        <v>773.01053000000013</v>
      </c>
      <c r="AW126" s="48">
        <f t="shared" si="56"/>
        <v>0</v>
      </c>
      <c r="AX126" s="48">
        <f t="shared" si="57"/>
        <v>58.216864000000015</v>
      </c>
      <c r="AY126" s="48">
        <f t="shared" si="58"/>
        <v>1000</v>
      </c>
      <c r="AZ126" s="48">
        <f t="shared" si="59"/>
        <v>0</v>
      </c>
      <c r="BA126" s="48">
        <f t="shared" si="60"/>
        <v>0</v>
      </c>
    </row>
    <row r="127" spans="1:53" x14ac:dyDescent="0.25">
      <c r="A127" s="45">
        <f t="shared" si="63"/>
        <v>1100</v>
      </c>
      <c r="B127" s="48">
        <f t="shared" ref="B127:Z137" si="72">MIN(1000,MAX(B128,IF($A127&gt;=B$16,0,B$13*(B$16-$A127)+B$14*(B$16-$A127)^2+B$15*(B$16-$A127)^3)))</f>
        <v>0</v>
      </c>
      <c r="C127" s="48">
        <f t="shared" si="72"/>
        <v>0</v>
      </c>
      <c r="D127" s="48">
        <f t="shared" si="72"/>
        <v>0</v>
      </c>
      <c r="E127" s="48">
        <f t="shared" si="72"/>
        <v>0</v>
      </c>
      <c r="F127" s="48">
        <f t="shared" si="72"/>
        <v>0</v>
      </c>
      <c r="G127" s="48">
        <f t="shared" si="72"/>
        <v>0</v>
      </c>
      <c r="H127" s="48">
        <f t="shared" si="72"/>
        <v>0</v>
      </c>
      <c r="I127" s="48">
        <f t="shared" si="72"/>
        <v>0</v>
      </c>
      <c r="J127" s="48">
        <f t="shared" si="72"/>
        <v>0</v>
      </c>
      <c r="K127" s="48">
        <f t="shared" si="72"/>
        <v>0</v>
      </c>
      <c r="L127" s="48">
        <f t="shared" si="72"/>
        <v>0</v>
      </c>
      <c r="M127" s="48">
        <f t="shared" si="72"/>
        <v>0</v>
      </c>
      <c r="N127" s="48">
        <f t="shared" si="72"/>
        <v>0</v>
      </c>
      <c r="O127" s="48">
        <f t="shared" si="72"/>
        <v>0</v>
      </c>
      <c r="P127" s="48">
        <f t="shared" si="72"/>
        <v>0</v>
      </c>
      <c r="Q127" s="48">
        <f t="shared" si="72"/>
        <v>0</v>
      </c>
      <c r="R127" s="48">
        <f t="shared" si="72"/>
        <v>28.938026999999973</v>
      </c>
      <c r="S127" s="48">
        <f t="shared" si="72"/>
        <v>1000</v>
      </c>
      <c r="T127" s="48">
        <f t="shared" si="72"/>
        <v>0</v>
      </c>
      <c r="U127" s="48">
        <f t="shared" si="72"/>
        <v>130.09745000000001</v>
      </c>
      <c r="V127" s="48">
        <f t="shared" si="72"/>
        <v>0</v>
      </c>
      <c r="W127" s="48">
        <f t="shared" si="72"/>
        <v>69.546480000000003</v>
      </c>
      <c r="X127" s="48">
        <f t="shared" si="72"/>
        <v>23.037974999999999</v>
      </c>
      <c r="Y127" s="48">
        <f t="shared" si="72"/>
        <v>0</v>
      </c>
      <c r="Z127" s="48">
        <f t="shared" si="72"/>
        <v>0</v>
      </c>
      <c r="AC127" s="48">
        <f t="shared" si="62"/>
        <v>0</v>
      </c>
      <c r="AD127" s="48">
        <f t="shared" si="37"/>
        <v>0</v>
      </c>
      <c r="AE127" s="48">
        <f t="shared" si="38"/>
        <v>0</v>
      </c>
      <c r="AF127" s="48">
        <f t="shared" si="39"/>
        <v>0</v>
      </c>
      <c r="AG127" s="48">
        <f t="shared" si="40"/>
        <v>0</v>
      </c>
      <c r="AH127" s="48">
        <f t="shared" si="41"/>
        <v>0</v>
      </c>
      <c r="AI127" s="48">
        <f t="shared" si="42"/>
        <v>0</v>
      </c>
      <c r="AJ127" s="48">
        <f t="shared" si="43"/>
        <v>0</v>
      </c>
      <c r="AK127" s="48">
        <f t="shared" si="44"/>
        <v>0</v>
      </c>
      <c r="AL127" s="48">
        <f t="shared" si="45"/>
        <v>0</v>
      </c>
      <c r="AM127" s="48">
        <f t="shared" si="46"/>
        <v>0</v>
      </c>
      <c r="AN127" s="48">
        <f t="shared" si="47"/>
        <v>0</v>
      </c>
      <c r="AO127" s="48">
        <f t="shared" si="48"/>
        <v>0</v>
      </c>
      <c r="AP127" s="48">
        <f t="shared" si="49"/>
        <v>0</v>
      </c>
      <c r="AQ127" s="48">
        <f t="shared" si="50"/>
        <v>0</v>
      </c>
      <c r="AR127" s="48">
        <f t="shared" si="51"/>
        <v>0</v>
      </c>
      <c r="AS127" s="48">
        <f t="shared" si="52"/>
        <v>203.82775829999983</v>
      </c>
      <c r="AT127" s="48">
        <f t="shared" si="53"/>
        <v>1000</v>
      </c>
      <c r="AU127" s="48">
        <f t="shared" si="54"/>
        <v>0</v>
      </c>
      <c r="AV127" s="48">
        <f t="shared" si="55"/>
        <v>771.55753000000016</v>
      </c>
      <c r="AW127" s="48">
        <f t="shared" si="56"/>
        <v>0</v>
      </c>
      <c r="AX127" s="48">
        <f t="shared" si="57"/>
        <v>58.216864000000015</v>
      </c>
      <c r="AY127" s="48">
        <f t="shared" si="58"/>
        <v>1000</v>
      </c>
      <c r="AZ127" s="48">
        <f t="shared" si="59"/>
        <v>0</v>
      </c>
      <c r="BA127" s="48">
        <f t="shared" si="60"/>
        <v>0</v>
      </c>
    </row>
    <row r="128" spans="1:53" x14ac:dyDescent="0.25">
      <c r="A128" s="45">
        <f t="shared" si="63"/>
        <v>1110</v>
      </c>
      <c r="B128" s="48">
        <f t="shared" si="72"/>
        <v>0</v>
      </c>
      <c r="C128" s="48">
        <f t="shared" si="72"/>
        <v>0</v>
      </c>
      <c r="D128" s="48">
        <f t="shared" si="72"/>
        <v>0</v>
      </c>
      <c r="E128" s="48">
        <f t="shared" si="72"/>
        <v>0</v>
      </c>
      <c r="F128" s="48">
        <f t="shared" si="72"/>
        <v>0</v>
      </c>
      <c r="G128" s="48">
        <f t="shared" si="72"/>
        <v>0</v>
      </c>
      <c r="H128" s="48">
        <f t="shared" si="72"/>
        <v>0</v>
      </c>
      <c r="I128" s="48">
        <f t="shared" si="72"/>
        <v>0</v>
      </c>
      <c r="J128" s="48">
        <f t="shared" si="72"/>
        <v>0</v>
      </c>
      <c r="K128" s="48">
        <f t="shared" si="72"/>
        <v>0</v>
      </c>
      <c r="L128" s="48">
        <f t="shared" si="72"/>
        <v>0</v>
      </c>
      <c r="M128" s="48">
        <f t="shared" si="72"/>
        <v>0</v>
      </c>
      <c r="N128" s="48">
        <f t="shared" si="72"/>
        <v>0</v>
      </c>
      <c r="O128" s="48">
        <f t="shared" si="72"/>
        <v>0</v>
      </c>
      <c r="P128" s="48">
        <f t="shared" si="72"/>
        <v>0</v>
      </c>
      <c r="Q128" s="48">
        <f t="shared" si="72"/>
        <v>0</v>
      </c>
      <c r="R128" s="48">
        <f t="shared" si="72"/>
        <v>23.360226999999977</v>
      </c>
      <c r="S128" s="48">
        <f t="shared" si="72"/>
        <v>1000</v>
      </c>
      <c r="T128" s="48">
        <f t="shared" si="72"/>
        <v>0</v>
      </c>
      <c r="U128" s="48">
        <f t="shared" si="72"/>
        <v>129.85245</v>
      </c>
      <c r="V128" s="48">
        <f t="shared" si="72"/>
        <v>0</v>
      </c>
      <c r="W128" s="48">
        <f t="shared" si="72"/>
        <v>69.417479999999998</v>
      </c>
      <c r="X128" s="48">
        <f t="shared" si="72"/>
        <v>23.037974999999999</v>
      </c>
      <c r="Y128" s="48">
        <f t="shared" si="72"/>
        <v>0</v>
      </c>
      <c r="Z128" s="48">
        <f t="shared" si="72"/>
        <v>0</v>
      </c>
      <c r="AC128" s="48">
        <f t="shared" si="62"/>
        <v>0</v>
      </c>
      <c r="AD128" s="48">
        <f t="shared" si="37"/>
        <v>0</v>
      </c>
      <c r="AE128" s="48">
        <f t="shared" si="38"/>
        <v>0</v>
      </c>
      <c r="AF128" s="48">
        <f t="shared" si="39"/>
        <v>0</v>
      </c>
      <c r="AG128" s="48">
        <f t="shared" si="40"/>
        <v>0</v>
      </c>
      <c r="AH128" s="48">
        <f t="shared" si="41"/>
        <v>0</v>
      </c>
      <c r="AI128" s="48">
        <f t="shared" si="42"/>
        <v>0</v>
      </c>
      <c r="AJ128" s="48">
        <f t="shared" si="43"/>
        <v>0</v>
      </c>
      <c r="AK128" s="48">
        <f t="shared" si="44"/>
        <v>0</v>
      </c>
      <c r="AL128" s="48">
        <f t="shared" si="45"/>
        <v>0</v>
      </c>
      <c r="AM128" s="48">
        <f t="shared" si="46"/>
        <v>0</v>
      </c>
      <c r="AN128" s="48">
        <f t="shared" si="47"/>
        <v>0</v>
      </c>
      <c r="AO128" s="48">
        <f t="shared" si="48"/>
        <v>0</v>
      </c>
      <c r="AP128" s="48">
        <f t="shared" si="49"/>
        <v>0</v>
      </c>
      <c r="AQ128" s="48">
        <f t="shared" si="50"/>
        <v>0</v>
      </c>
      <c r="AR128" s="48">
        <f t="shared" si="51"/>
        <v>0</v>
      </c>
      <c r="AS128" s="48">
        <f t="shared" si="52"/>
        <v>163.11762829999981</v>
      </c>
      <c r="AT128" s="48">
        <f t="shared" si="53"/>
        <v>1000</v>
      </c>
      <c r="AU128" s="48">
        <f t="shared" si="54"/>
        <v>0</v>
      </c>
      <c r="AV128" s="48">
        <f t="shared" si="55"/>
        <v>770.10453000000007</v>
      </c>
      <c r="AW128" s="48">
        <f t="shared" si="56"/>
        <v>0</v>
      </c>
      <c r="AX128" s="48">
        <f t="shared" si="57"/>
        <v>58.216864000000015</v>
      </c>
      <c r="AY128" s="48">
        <f t="shared" si="58"/>
        <v>1000</v>
      </c>
      <c r="AZ128" s="48">
        <f t="shared" si="59"/>
        <v>0</v>
      </c>
      <c r="BA128" s="48">
        <f t="shared" si="60"/>
        <v>0</v>
      </c>
    </row>
    <row r="129" spans="1:53" x14ac:dyDescent="0.25">
      <c r="A129" s="45">
        <f t="shared" si="63"/>
        <v>1120</v>
      </c>
      <c r="B129" s="48">
        <f t="shared" si="72"/>
        <v>0</v>
      </c>
      <c r="C129" s="48">
        <f t="shared" si="72"/>
        <v>0</v>
      </c>
      <c r="D129" s="48">
        <f t="shared" si="72"/>
        <v>0</v>
      </c>
      <c r="E129" s="48">
        <f t="shared" si="72"/>
        <v>0</v>
      </c>
      <c r="F129" s="48">
        <f t="shared" si="72"/>
        <v>0</v>
      </c>
      <c r="G129" s="48">
        <f t="shared" si="72"/>
        <v>0</v>
      </c>
      <c r="H129" s="48">
        <f t="shared" si="72"/>
        <v>0</v>
      </c>
      <c r="I129" s="48">
        <f t="shared" si="72"/>
        <v>0</v>
      </c>
      <c r="J129" s="48">
        <f t="shared" si="72"/>
        <v>0</v>
      </c>
      <c r="K129" s="48">
        <f t="shared" si="72"/>
        <v>0</v>
      </c>
      <c r="L129" s="48">
        <f t="shared" si="72"/>
        <v>0</v>
      </c>
      <c r="M129" s="48">
        <f t="shared" si="72"/>
        <v>0</v>
      </c>
      <c r="N129" s="48">
        <f t="shared" si="72"/>
        <v>0</v>
      </c>
      <c r="O129" s="48">
        <f t="shared" si="72"/>
        <v>0</v>
      </c>
      <c r="P129" s="48">
        <f t="shared" si="72"/>
        <v>0</v>
      </c>
      <c r="Q129" s="48">
        <f t="shared" si="72"/>
        <v>0</v>
      </c>
      <c r="R129" s="48">
        <f t="shared" si="72"/>
        <v>18.242426999999978</v>
      </c>
      <c r="S129" s="48">
        <f t="shared" si="72"/>
        <v>1000</v>
      </c>
      <c r="T129" s="48">
        <f t="shared" si="72"/>
        <v>0</v>
      </c>
      <c r="U129" s="48">
        <f t="shared" si="72"/>
        <v>129.60745</v>
      </c>
      <c r="V129" s="48">
        <f t="shared" si="72"/>
        <v>0</v>
      </c>
      <c r="W129" s="48">
        <f t="shared" si="72"/>
        <v>69.288479999999993</v>
      </c>
      <c r="X129" s="48">
        <f t="shared" si="72"/>
        <v>23.037974999999999</v>
      </c>
      <c r="Y129" s="48">
        <f t="shared" si="72"/>
        <v>0</v>
      </c>
      <c r="Z129" s="48">
        <f t="shared" si="72"/>
        <v>0</v>
      </c>
      <c r="AC129" s="48">
        <f t="shared" si="62"/>
        <v>0</v>
      </c>
      <c r="AD129" s="48">
        <f t="shared" si="37"/>
        <v>0</v>
      </c>
      <c r="AE129" s="48">
        <f t="shared" si="38"/>
        <v>0</v>
      </c>
      <c r="AF129" s="48">
        <f t="shared" si="39"/>
        <v>0</v>
      </c>
      <c r="AG129" s="48">
        <f t="shared" si="40"/>
        <v>0</v>
      </c>
      <c r="AH129" s="48">
        <f t="shared" si="41"/>
        <v>0</v>
      </c>
      <c r="AI129" s="48">
        <f t="shared" si="42"/>
        <v>0</v>
      </c>
      <c r="AJ129" s="48">
        <f t="shared" si="43"/>
        <v>0</v>
      </c>
      <c r="AK129" s="48">
        <f t="shared" si="44"/>
        <v>0</v>
      </c>
      <c r="AL129" s="48">
        <f t="shared" si="45"/>
        <v>0</v>
      </c>
      <c r="AM129" s="48">
        <f t="shared" si="46"/>
        <v>0</v>
      </c>
      <c r="AN129" s="48">
        <f t="shared" si="47"/>
        <v>0</v>
      </c>
      <c r="AO129" s="48">
        <f t="shared" si="48"/>
        <v>0</v>
      </c>
      <c r="AP129" s="48">
        <f t="shared" si="49"/>
        <v>0</v>
      </c>
      <c r="AQ129" s="48">
        <f t="shared" si="50"/>
        <v>0</v>
      </c>
      <c r="AR129" s="48">
        <f t="shared" si="51"/>
        <v>0</v>
      </c>
      <c r="AS129" s="48">
        <f t="shared" si="52"/>
        <v>125.16949829999984</v>
      </c>
      <c r="AT129" s="48">
        <f t="shared" si="53"/>
        <v>1000</v>
      </c>
      <c r="AU129" s="48">
        <f t="shared" si="54"/>
        <v>0</v>
      </c>
      <c r="AV129" s="48">
        <f t="shared" si="55"/>
        <v>768.65153000000009</v>
      </c>
      <c r="AW129" s="48">
        <f t="shared" si="56"/>
        <v>0</v>
      </c>
      <c r="AX129" s="48">
        <f t="shared" si="57"/>
        <v>58.216864000000015</v>
      </c>
      <c r="AY129" s="48">
        <f t="shared" si="58"/>
        <v>1000</v>
      </c>
      <c r="AZ129" s="48">
        <f t="shared" si="59"/>
        <v>0</v>
      </c>
      <c r="BA129" s="48">
        <f t="shared" si="60"/>
        <v>0</v>
      </c>
    </row>
    <row r="130" spans="1:53" x14ac:dyDescent="0.25">
      <c r="A130" s="45">
        <f t="shared" si="63"/>
        <v>1130</v>
      </c>
      <c r="B130" s="48">
        <f t="shared" si="72"/>
        <v>0</v>
      </c>
      <c r="C130" s="48">
        <f t="shared" si="72"/>
        <v>0</v>
      </c>
      <c r="D130" s="48">
        <f t="shared" si="72"/>
        <v>0</v>
      </c>
      <c r="E130" s="48">
        <f t="shared" si="72"/>
        <v>0</v>
      </c>
      <c r="F130" s="48">
        <f t="shared" si="72"/>
        <v>0</v>
      </c>
      <c r="G130" s="48">
        <f t="shared" si="72"/>
        <v>0</v>
      </c>
      <c r="H130" s="48">
        <f t="shared" si="72"/>
        <v>0</v>
      </c>
      <c r="I130" s="48">
        <f t="shared" si="72"/>
        <v>0</v>
      </c>
      <c r="J130" s="48">
        <f t="shared" si="72"/>
        <v>0</v>
      </c>
      <c r="K130" s="48">
        <f t="shared" si="72"/>
        <v>0</v>
      </c>
      <c r="L130" s="48">
        <f t="shared" si="72"/>
        <v>0</v>
      </c>
      <c r="M130" s="48">
        <f t="shared" si="72"/>
        <v>0</v>
      </c>
      <c r="N130" s="48">
        <f t="shared" si="72"/>
        <v>0</v>
      </c>
      <c r="O130" s="48">
        <f t="shared" si="72"/>
        <v>0</v>
      </c>
      <c r="P130" s="48">
        <f t="shared" si="72"/>
        <v>0</v>
      </c>
      <c r="Q130" s="48">
        <f t="shared" si="72"/>
        <v>0</v>
      </c>
      <c r="R130" s="48">
        <f t="shared" si="72"/>
        <v>13.58462699999998</v>
      </c>
      <c r="S130" s="48">
        <f t="shared" si="72"/>
        <v>1000</v>
      </c>
      <c r="T130" s="48">
        <f t="shared" si="72"/>
        <v>0</v>
      </c>
      <c r="U130" s="48">
        <f t="shared" si="72"/>
        <v>129.36245000000002</v>
      </c>
      <c r="V130" s="48">
        <f t="shared" si="72"/>
        <v>0</v>
      </c>
      <c r="W130" s="48">
        <f t="shared" si="72"/>
        <v>69.159480000000002</v>
      </c>
      <c r="X130" s="48">
        <f t="shared" si="72"/>
        <v>23.037974999999999</v>
      </c>
      <c r="Y130" s="48">
        <f t="shared" si="72"/>
        <v>0</v>
      </c>
      <c r="Z130" s="48">
        <f t="shared" si="72"/>
        <v>0</v>
      </c>
      <c r="AC130" s="48">
        <f t="shared" si="62"/>
        <v>0</v>
      </c>
      <c r="AD130" s="48">
        <f t="shared" si="37"/>
        <v>0</v>
      </c>
      <c r="AE130" s="48">
        <f t="shared" si="38"/>
        <v>0</v>
      </c>
      <c r="AF130" s="48">
        <f t="shared" si="39"/>
        <v>0</v>
      </c>
      <c r="AG130" s="48">
        <f t="shared" si="40"/>
        <v>0</v>
      </c>
      <c r="AH130" s="48">
        <f t="shared" si="41"/>
        <v>0</v>
      </c>
      <c r="AI130" s="48">
        <f t="shared" si="42"/>
        <v>0</v>
      </c>
      <c r="AJ130" s="48">
        <f t="shared" si="43"/>
        <v>0</v>
      </c>
      <c r="AK130" s="48">
        <f t="shared" si="44"/>
        <v>0</v>
      </c>
      <c r="AL130" s="48">
        <f t="shared" si="45"/>
        <v>0</v>
      </c>
      <c r="AM130" s="48">
        <f t="shared" si="46"/>
        <v>0</v>
      </c>
      <c r="AN130" s="48">
        <f t="shared" si="47"/>
        <v>0</v>
      </c>
      <c r="AO130" s="48">
        <f t="shared" si="48"/>
        <v>0</v>
      </c>
      <c r="AP130" s="48">
        <f t="shared" si="49"/>
        <v>0</v>
      </c>
      <c r="AQ130" s="48">
        <f t="shared" si="50"/>
        <v>0</v>
      </c>
      <c r="AR130" s="48">
        <f t="shared" si="51"/>
        <v>0</v>
      </c>
      <c r="AS130" s="48">
        <f t="shared" si="52"/>
        <v>90.583368299999862</v>
      </c>
      <c r="AT130" s="48">
        <f t="shared" si="53"/>
        <v>1000</v>
      </c>
      <c r="AU130" s="48">
        <f t="shared" si="54"/>
        <v>0</v>
      </c>
      <c r="AV130" s="48">
        <f t="shared" si="55"/>
        <v>767.19853000000012</v>
      </c>
      <c r="AW130" s="48">
        <f t="shared" si="56"/>
        <v>0</v>
      </c>
      <c r="AX130" s="48">
        <f t="shared" si="57"/>
        <v>58.216864000000015</v>
      </c>
      <c r="AY130" s="48">
        <f t="shared" si="58"/>
        <v>1000</v>
      </c>
      <c r="AZ130" s="48">
        <f t="shared" si="59"/>
        <v>0</v>
      </c>
      <c r="BA130" s="48">
        <f t="shared" si="60"/>
        <v>0</v>
      </c>
    </row>
    <row r="131" spans="1:53" x14ac:dyDescent="0.25">
      <c r="A131" s="45">
        <f t="shared" si="63"/>
        <v>1140</v>
      </c>
      <c r="B131" s="48">
        <f t="shared" si="72"/>
        <v>0</v>
      </c>
      <c r="C131" s="48">
        <f t="shared" si="72"/>
        <v>0</v>
      </c>
      <c r="D131" s="48">
        <f t="shared" si="72"/>
        <v>0</v>
      </c>
      <c r="E131" s="48">
        <f t="shared" si="72"/>
        <v>0</v>
      </c>
      <c r="F131" s="48">
        <f t="shared" si="72"/>
        <v>0</v>
      </c>
      <c r="G131" s="48">
        <f t="shared" si="72"/>
        <v>0</v>
      </c>
      <c r="H131" s="48">
        <f t="shared" si="72"/>
        <v>0</v>
      </c>
      <c r="I131" s="48">
        <f t="shared" si="72"/>
        <v>0</v>
      </c>
      <c r="J131" s="48">
        <f t="shared" si="72"/>
        <v>0</v>
      </c>
      <c r="K131" s="48">
        <f t="shared" si="72"/>
        <v>0</v>
      </c>
      <c r="L131" s="48">
        <f t="shared" si="72"/>
        <v>0</v>
      </c>
      <c r="M131" s="48">
        <f t="shared" si="72"/>
        <v>0</v>
      </c>
      <c r="N131" s="48">
        <f t="shared" si="72"/>
        <v>0</v>
      </c>
      <c r="O131" s="48">
        <f t="shared" si="72"/>
        <v>0</v>
      </c>
      <c r="P131" s="48">
        <f t="shared" si="72"/>
        <v>0</v>
      </c>
      <c r="Q131" s="48">
        <f t="shared" si="72"/>
        <v>0</v>
      </c>
      <c r="R131" s="48">
        <f t="shared" si="72"/>
        <v>9.3868269999999825</v>
      </c>
      <c r="S131" s="48">
        <f t="shared" si="72"/>
        <v>1000</v>
      </c>
      <c r="T131" s="48">
        <f t="shared" si="72"/>
        <v>0</v>
      </c>
      <c r="U131" s="48">
        <f t="shared" si="72"/>
        <v>129.11745000000002</v>
      </c>
      <c r="V131" s="48">
        <f t="shared" si="72"/>
        <v>0</v>
      </c>
      <c r="W131" s="48">
        <f t="shared" si="72"/>
        <v>69.030479999999997</v>
      </c>
      <c r="X131" s="48">
        <f t="shared" si="72"/>
        <v>23.037974999999999</v>
      </c>
      <c r="Y131" s="48">
        <f t="shared" si="72"/>
        <v>0</v>
      </c>
      <c r="Z131" s="48">
        <f t="shared" si="72"/>
        <v>0</v>
      </c>
      <c r="AC131" s="48">
        <f t="shared" si="62"/>
        <v>0</v>
      </c>
      <c r="AD131" s="48">
        <f t="shared" si="37"/>
        <v>0</v>
      </c>
      <c r="AE131" s="48">
        <f t="shared" si="38"/>
        <v>0</v>
      </c>
      <c r="AF131" s="48">
        <f t="shared" si="39"/>
        <v>0</v>
      </c>
      <c r="AG131" s="48">
        <f t="shared" si="40"/>
        <v>0</v>
      </c>
      <c r="AH131" s="48">
        <f t="shared" si="41"/>
        <v>0</v>
      </c>
      <c r="AI131" s="48">
        <f t="shared" si="42"/>
        <v>0</v>
      </c>
      <c r="AJ131" s="48">
        <f t="shared" si="43"/>
        <v>0</v>
      </c>
      <c r="AK131" s="48">
        <f t="shared" si="44"/>
        <v>0</v>
      </c>
      <c r="AL131" s="48">
        <f t="shared" si="45"/>
        <v>0</v>
      </c>
      <c r="AM131" s="48">
        <f t="shared" si="46"/>
        <v>0</v>
      </c>
      <c r="AN131" s="48">
        <f t="shared" si="47"/>
        <v>0</v>
      </c>
      <c r="AO131" s="48">
        <f t="shared" si="48"/>
        <v>0</v>
      </c>
      <c r="AP131" s="48">
        <f t="shared" si="49"/>
        <v>0</v>
      </c>
      <c r="AQ131" s="48">
        <f t="shared" si="50"/>
        <v>0</v>
      </c>
      <c r="AR131" s="48">
        <f t="shared" si="51"/>
        <v>0</v>
      </c>
      <c r="AS131" s="48">
        <f t="shared" si="52"/>
        <v>59.959238299999868</v>
      </c>
      <c r="AT131" s="48">
        <f t="shared" si="53"/>
        <v>1000</v>
      </c>
      <c r="AU131" s="48">
        <f t="shared" si="54"/>
        <v>0</v>
      </c>
      <c r="AV131" s="48">
        <f t="shared" si="55"/>
        <v>765.74553000000014</v>
      </c>
      <c r="AW131" s="48">
        <f t="shared" si="56"/>
        <v>0</v>
      </c>
      <c r="AX131" s="48">
        <f t="shared" si="57"/>
        <v>58.216864000000015</v>
      </c>
      <c r="AY131" s="48">
        <f t="shared" si="58"/>
        <v>1000</v>
      </c>
      <c r="AZ131" s="48">
        <f t="shared" si="59"/>
        <v>0</v>
      </c>
      <c r="BA131" s="48">
        <f t="shared" si="60"/>
        <v>0</v>
      </c>
    </row>
    <row r="132" spans="1:53" x14ac:dyDescent="0.25">
      <c r="A132" s="45">
        <f t="shared" si="63"/>
        <v>1150</v>
      </c>
      <c r="B132" s="48">
        <f t="shared" si="72"/>
        <v>0</v>
      </c>
      <c r="C132" s="48">
        <f t="shared" si="72"/>
        <v>0</v>
      </c>
      <c r="D132" s="48">
        <f t="shared" si="72"/>
        <v>0</v>
      </c>
      <c r="E132" s="48">
        <f t="shared" si="72"/>
        <v>0</v>
      </c>
      <c r="F132" s="48">
        <f t="shared" si="72"/>
        <v>0</v>
      </c>
      <c r="G132" s="48">
        <f t="shared" si="72"/>
        <v>0</v>
      </c>
      <c r="H132" s="48">
        <f t="shared" si="72"/>
        <v>0</v>
      </c>
      <c r="I132" s="48">
        <f t="shared" si="72"/>
        <v>0</v>
      </c>
      <c r="J132" s="48">
        <f t="shared" si="72"/>
        <v>0</v>
      </c>
      <c r="K132" s="48">
        <f t="shared" si="72"/>
        <v>0</v>
      </c>
      <c r="L132" s="48">
        <f t="shared" si="72"/>
        <v>0</v>
      </c>
      <c r="M132" s="48">
        <f t="shared" si="72"/>
        <v>0</v>
      </c>
      <c r="N132" s="48">
        <f t="shared" si="72"/>
        <v>0</v>
      </c>
      <c r="O132" s="48">
        <f t="shared" si="72"/>
        <v>0</v>
      </c>
      <c r="P132" s="48">
        <f t="shared" si="72"/>
        <v>0</v>
      </c>
      <c r="Q132" s="48">
        <f t="shared" si="72"/>
        <v>0</v>
      </c>
      <c r="R132" s="48">
        <f t="shared" si="72"/>
        <v>5.6490269999999843</v>
      </c>
      <c r="S132" s="48">
        <f t="shared" si="72"/>
        <v>1000</v>
      </c>
      <c r="T132" s="48">
        <f t="shared" si="72"/>
        <v>0</v>
      </c>
      <c r="U132" s="48">
        <f t="shared" si="72"/>
        <v>128.87245000000001</v>
      </c>
      <c r="V132" s="48">
        <f t="shared" si="72"/>
        <v>0</v>
      </c>
      <c r="W132" s="48">
        <f t="shared" si="72"/>
        <v>68.901479999999992</v>
      </c>
      <c r="X132" s="48">
        <f t="shared" si="72"/>
        <v>23.037974999999999</v>
      </c>
      <c r="Y132" s="48">
        <f t="shared" si="72"/>
        <v>0</v>
      </c>
      <c r="Z132" s="48">
        <f t="shared" si="72"/>
        <v>0</v>
      </c>
      <c r="AC132" s="48">
        <f t="shared" si="62"/>
        <v>0</v>
      </c>
      <c r="AD132" s="48">
        <f t="shared" si="37"/>
        <v>0</v>
      </c>
      <c r="AE132" s="48">
        <f t="shared" si="38"/>
        <v>0</v>
      </c>
      <c r="AF132" s="48">
        <f t="shared" si="39"/>
        <v>0</v>
      </c>
      <c r="AG132" s="48">
        <f t="shared" si="40"/>
        <v>0</v>
      </c>
      <c r="AH132" s="48">
        <f t="shared" si="41"/>
        <v>0</v>
      </c>
      <c r="AI132" s="48">
        <f t="shared" si="42"/>
        <v>0</v>
      </c>
      <c r="AJ132" s="48">
        <f t="shared" si="43"/>
        <v>0</v>
      </c>
      <c r="AK132" s="48">
        <f t="shared" si="44"/>
        <v>0</v>
      </c>
      <c r="AL132" s="48">
        <f t="shared" si="45"/>
        <v>0</v>
      </c>
      <c r="AM132" s="48">
        <f t="shared" si="46"/>
        <v>0</v>
      </c>
      <c r="AN132" s="48">
        <f t="shared" si="47"/>
        <v>0</v>
      </c>
      <c r="AO132" s="48">
        <f t="shared" si="48"/>
        <v>0</v>
      </c>
      <c r="AP132" s="48">
        <f t="shared" si="49"/>
        <v>0</v>
      </c>
      <c r="AQ132" s="48">
        <f t="shared" si="50"/>
        <v>0</v>
      </c>
      <c r="AR132" s="48">
        <f t="shared" si="51"/>
        <v>0</v>
      </c>
      <c r="AS132" s="48">
        <f t="shared" si="52"/>
        <v>33.897108299999893</v>
      </c>
      <c r="AT132" s="48">
        <f t="shared" si="53"/>
        <v>1000</v>
      </c>
      <c r="AU132" s="48">
        <f t="shared" si="54"/>
        <v>0</v>
      </c>
      <c r="AV132" s="48">
        <f t="shared" si="55"/>
        <v>764.29253000000017</v>
      </c>
      <c r="AW132" s="48">
        <f t="shared" si="56"/>
        <v>0</v>
      </c>
      <c r="AX132" s="48">
        <f t="shared" si="57"/>
        <v>58.216864000000015</v>
      </c>
      <c r="AY132" s="48">
        <f t="shared" si="58"/>
        <v>1000</v>
      </c>
      <c r="AZ132" s="48">
        <f t="shared" si="59"/>
        <v>0</v>
      </c>
      <c r="BA132" s="48">
        <f t="shared" si="60"/>
        <v>0</v>
      </c>
    </row>
    <row r="133" spans="1:53" x14ac:dyDescent="0.25">
      <c r="A133" s="45">
        <f t="shared" si="63"/>
        <v>1160</v>
      </c>
      <c r="B133" s="48">
        <f t="shared" si="72"/>
        <v>0</v>
      </c>
      <c r="C133" s="48">
        <f t="shared" si="72"/>
        <v>0</v>
      </c>
      <c r="D133" s="48">
        <f t="shared" si="72"/>
        <v>0</v>
      </c>
      <c r="E133" s="48">
        <f t="shared" si="72"/>
        <v>0</v>
      </c>
      <c r="F133" s="48">
        <f t="shared" si="72"/>
        <v>0</v>
      </c>
      <c r="G133" s="48">
        <f t="shared" si="72"/>
        <v>0</v>
      </c>
      <c r="H133" s="48">
        <f t="shared" si="72"/>
        <v>0</v>
      </c>
      <c r="I133" s="48">
        <f t="shared" si="72"/>
        <v>0</v>
      </c>
      <c r="J133" s="48">
        <f t="shared" si="72"/>
        <v>0</v>
      </c>
      <c r="K133" s="48">
        <f t="shared" si="72"/>
        <v>0</v>
      </c>
      <c r="L133" s="48">
        <f t="shared" si="72"/>
        <v>0</v>
      </c>
      <c r="M133" s="48">
        <f t="shared" si="72"/>
        <v>0</v>
      </c>
      <c r="N133" s="48">
        <f t="shared" si="72"/>
        <v>0</v>
      </c>
      <c r="O133" s="48">
        <f t="shared" si="72"/>
        <v>0</v>
      </c>
      <c r="P133" s="48">
        <f t="shared" si="72"/>
        <v>0</v>
      </c>
      <c r="Q133" s="48">
        <f t="shared" si="72"/>
        <v>0</v>
      </c>
      <c r="R133" s="48">
        <f t="shared" si="72"/>
        <v>2.3712269999999864</v>
      </c>
      <c r="S133" s="48">
        <f t="shared" si="72"/>
        <v>1000</v>
      </c>
      <c r="T133" s="48">
        <f t="shared" si="72"/>
        <v>0</v>
      </c>
      <c r="U133" s="48">
        <f t="shared" si="72"/>
        <v>128.62745000000001</v>
      </c>
      <c r="V133" s="48">
        <f t="shared" si="72"/>
        <v>0</v>
      </c>
      <c r="W133" s="48">
        <f t="shared" si="72"/>
        <v>68.772480000000002</v>
      </c>
      <c r="X133" s="48">
        <f t="shared" si="72"/>
        <v>23.037974999999999</v>
      </c>
      <c r="Y133" s="48">
        <f t="shared" si="72"/>
        <v>0</v>
      </c>
      <c r="Z133" s="48">
        <f t="shared" si="72"/>
        <v>0</v>
      </c>
      <c r="AC133" s="48">
        <f t="shared" si="62"/>
        <v>0</v>
      </c>
      <c r="AD133" s="48">
        <f t="shared" si="37"/>
        <v>0</v>
      </c>
      <c r="AE133" s="48">
        <f t="shared" si="38"/>
        <v>0</v>
      </c>
      <c r="AF133" s="48">
        <f t="shared" si="39"/>
        <v>0</v>
      </c>
      <c r="AG133" s="48">
        <f t="shared" si="40"/>
        <v>0</v>
      </c>
      <c r="AH133" s="48">
        <f t="shared" si="41"/>
        <v>0</v>
      </c>
      <c r="AI133" s="48">
        <f t="shared" si="42"/>
        <v>0</v>
      </c>
      <c r="AJ133" s="48">
        <f t="shared" si="43"/>
        <v>0</v>
      </c>
      <c r="AK133" s="48">
        <f t="shared" si="44"/>
        <v>0</v>
      </c>
      <c r="AL133" s="48">
        <f t="shared" si="45"/>
        <v>0</v>
      </c>
      <c r="AM133" s="48">
        <f t="shared" si="46"/>
        <v>0</v>
      </c>
      <c r="AN133" s="48">
        <f t="shared" si="47"/>
        <v>0</v>
      </c>
      <c r="AO133" s="48">
        <f t="shared" si="48"/>
        <v>0</v>
      </c>
      <c r="AP133" s="48">
        <f t="shared" si="49"/>
        <v>0</v>
      </c>
      <c r="AQ133" s="48">
        <f t="shared" si="50"/>
        <v>0</v>
      </c>
      <c r="AR133" s="48">
        <f t="shared" si="51"/>
        <v>0</v>
      </c>
      <c r="AS133" s="48">
        <f t="shared" si="52"/>
        <v>12.996978299999917</v>
      </c>
      <c r="AT133" s="48">
        <f t="shared" si="53"/>
        <v>1000</v>
      </c>
      <c r="AU133" s="48">
        <f t="shared" si="54"/>
        <v>0</v>
      </c>
      <c r="AV133" s="48">
        <f t="shared" si="55"/>
        <v>762.83953000000008</v>
      </c>
      <c r="AW133" s="48">
        <f t="shared" si="56"/>
        <v>0</v>
      </c>
      <c r="AX133" s="48">
        <f t="shared" si="57"/>
        <v>58.216864000000015</v>
      </c>
      <c r="AY133" s="48">
        <f t="shared" si="58"/>
        <v>1000</v>
      </c>
      <c r="AZ133" s="48">
        <f t="shared" si="59"/>
        <v>0</v>
      </c>
      <c r="BA133" s="48">
        <f t="shared" si="60"/>
        <v>0</v>
      </c>
    </row>
    <row r="134" spans="1:53" x14ac:dyDescent="0.25">
      <c r="A134" s="45">
        <f t="shared" si="63"/>
        <v>1170</v>
      </c>
      <c r="B134" s="48">
        <f t="shared" si="72"/>
        <v>0</v>
      </c>
      <c r="C134" s="48">
        <f t="shared" si="72"/>
        <v>0</v>
      </c>
      <c r="D134" s="48">
        <f t="shared" si="72"/>
        <v>0</v>
      </c>
      <c r="E134" s="48">
        <f t="shared" si="72"/>
        <v>0</v>
      </c>
      <c r="F134" s="48">
        <f t="shared" si="72"/>
        <v>0</v>
      </c>
      <c r="G134" s="48">
        <f t="shared" si="72"/>
        <v>0</v>
      </c>
      <c r="H134" s="48">
        <f t="shared" si="72"/>
        <v>0</v>
      </c>
      <c r="I134" s="48">
        <f t="shared" si="72"/>
        <v>0</v>
      </c>
      <c r="J134" s="48">
        <f t="shared" si="72"/>
        <v>0</v>
      </c>
      <c r="K134" s="48">
        <f t="shared" si="72"/>
        <v>0</v>
      </c>
      <c r="L134" s="48">
        <f t="shared" si="72"/>
        <v>0</v>
      </c>
      <c r="M134" s="48">
        <f t="shared" si="72"/>
        <v>0</v>
      </c>
      <c r="N134" s="48">
        <f t="shared" si="72"/>
        <v>0</v>
      </c>
      <c r="O134" s="48">
        <f t="shared" si="72"/>
        <v>0</v>
      </c>
      <c r="P134" s="48">
        <f t="shared" si="72"/>
        <v>0</v>
      </c>
      <c r="Q134" s="48">
        <f t="shared" si="72"/>
        <v>0</v>
      </c>
      <c r="R134" s="48">
        <f t="shared" si="72"/>
        <v>0</v>
      </c>
      <c r="S134" s="48">
        <f t="shared" si="72"/>
        <v>1000</v>
      </c>
      <c r="T134" s="48">
        <f t="shared" si="72"/>
        <v>0</v>
      </c>
      <c r="U134" s="48">
        <f t="shared" si="72"/>
        <v>128.38245000000001</v>
      </c>
      <c r="V134" s="48">
        <f t="shared" si="72"/>
        <v>0</v>
      </c>
      <c r="W134" s="48">
        <f t="shared" si="72"/>
        <v>68.643479999999997</v>
      </c>
      <c r="X134" s="48">
        <f t="shared" si="72"/>
        <v>23.037974999999999</v>
      </c>
      <c r="Y134" s="48">
        <f t="shared" si="72"/>
        <v>0</v>
      </c>
      <c r="Z134" s="48">
        <f t="shared" si="72"/>
        <v>0</v>
      </c>
      <c r="AC134" s="48">
        <f t="shared" si="62"/>
        <v>0</v>
      </c>
      <c r="AD134" s="48">
        <f t="shared" si="37"/>
        <v>0</v>
      </c>
      <c r="AE134" s="48">
        <f t="shared" si="38"/>
        <v>0</v>
      </c>
      <c r="AF134" s="48">
        <f t="shared" si="39"/>
        <v>0</v>
      </c>
      <c r="AG134" s="48">
        <f t="shared" si="40"/>
        <v>0</v>
      </c>
      <c r="AH134" s="48">
        <f t="shared" si="41"/>
        <v>0</v>
      </c>
      <c r="AI134" s="48">
        <f t="shared" si="42"/>
        <v>0</v>
      </c>
      <c r="AJ134" s="48">
        <f t="shared" si="43"/>
        <v>0</v>
      </c>
      <c r="AK134" s="48">
        <f t="shared" si="44"/>
        <v>0</v>
      </c>
      <c r="AL134" s="48">
        <f t="shared" si="45"/>
        <v>0</v>
      </c>
      <c r="AM134" s="48">
        <f t="shared" si="46"/>
        <v>0</v>
      </c>
      <c r="AN134" s="48">
        <f t="shared" si="47"/>
        <v>0</v>
      </c>
      <c r="AO134" s="48">
        <f t="shared" si="48"/>
        <v>0</v>
      </c>
      <c r="AP134" s="48">
        <f t="shared" si="49"/>
        <v>0</v>
      </c>
      <c r="AQ134" s="48">
        <f t="shared" si="50"/>
        <v>0</v>
      </c>
      <c r="AR134" s="48">
        <f t="shared" si="51"/>
        <v>0</v>
      </c>
      <c r="AS134" s="48">
        <f t="shared" si="52"/>
        <v>0</v>
      </c>
      <c r="AT134" s="48">
        <f t="shared" si="53"/>
        <v>1000</v>
      </c>
      <c r="AU134" s="48">
        <f t="shared" si="54"/>
        <v>0</v>
      </c>
      <c r="AV134" s="48">
        <f t="shared" si="55"/>
        <v>761.38653000000011</v>
      </c>
      <c r="AW134" s="48">
        <f t="shared" si="56"/>
        <v>0</v>
      </c>
      <c r="AX134" s="48">
        <f t="shared" si="57"/>
        <v>58.216864000000015</v>
      </c>
      <c r="AY134" s="48">
        <f t="shared" si="58"/>
        <v>1000</v>
      </c>
      <c r="AZ134" s="48">
        <f t="shared" si="59"/>
        <v>0</v>
      </c>
      <c r="BA134" s="48">
        <f t="shared" si="60"/>
        <v>0</v>
      </c>
    </row>
    <row r="135" spans="1:53" x14ac:dyDescent="0.25">
      <c r="A135" s="45">
        <f t="shared" si="63"/>
        <v>1180</v>
      </c>
      <c r="B135" s="48">
        <f t="shared" si="72"/>
        <v>0</v>
      </c>
      <c r="C135" s="48">
        <f t="shared" si="72"/>
        <v>0</v>
      </c>
      <c r="D135" s="48">
        <f t="shared" si="72"/>
        <v>0</v>
      </c>
      <c r="E135" s="48">
        <f t="shared" si="72"/>
        <v>0</v>
      </c>
      <c r="F135" s="48">
        <f t="shared" si="72"/>
        <v>0</v>
      </c>
      <c r="G135" s="48">
        <f t="shared" si="72"/>
        <v>0</v>
      </c>
      <c r="H135" s="48">
        <f t="shared" si="72"/>
        <v>0</v>
      </c>
      <c r="I135" s="48">
        <f t="shared" si="72"/>
        <v>0</v>
      </c>
      <c r="J135" s="48">
        <f t="shared" si="72"/>
        <v>0</v>
      </c>
      <c r="K135" s="48">
        <f t="shared" si="72"/>
        <v>0</v>
      </c>
      <c r="L135" s="48">
        <f t="shared" si="72"/>
        <v>0</v>
      </c>
      <c r="M135" s="48">
        <f t="shared" si="72"/>
        <v>0</v>
      </c>
      <c r="N135" s="48">
        <f t="shared" si="72"/>
        <v>0</v>
      </c>
      <c r="O135" s="48">
        <f t="shared" si="72"/>
        <v>0</v>
      </c>
      <c r="P135" s="48">
        <f t="shared" si="72"/>
        <v>0</v>
      </c>
      <c r="Q135" s="48">
        <f t="shared" si="72"/>
        <v>0</v>
      </c>
      <c r="R135" s="48">
        <f t="shared" si="72"/>
        <v>0</v>
      </c>
      <c r="S135" s="48">
        <f t="shared" si="72"/>
        <v>1000</v>
      </c>
      <c r="T135" s="48">
        <f t="shared" si="72"/>
        <v>0</v>
      </c>
      <c r="U135" s="48">
        <f t="shared" si="72"/>
        <v>128.13745</v>
      </c>
      <c r="V135" s="48">
        <f t="shared" si="72"/>
        <v>0</v>
      </c>
      <c r="W135" s="48">
        <f t="shared" si="72"/>
        <v>68.514479999999992</v>
      </c>
      <c r="X135" s="48">
        <f t="shared" si="72"/>
        <v>23.037974999999999</v>
      </c>
      <c r="Y135" s="48">
        <f t="shared" si="72"/>
        <v>0</v>
      </c>
      <c r="Z135" s="48">
        <f t="shared" si="72"/>
        <v>0</v>
      </c>
      <c r="AC135" s="48">
        <f t="shared" si="62"/>
        <v>0</v>
      </c>
      <c r="AD135" s="48">
        <f t="shared" si="37"/>
        <v>0</v>
      </c>
      <c r="AE135" s="48">
        <f t="shared" si="38"/>
        <v>0</v>
      </c>
      <c r="AF135" s="48">
        <f t="shared" si="39"/>
        <v>0</v>
      </c>
      <c r="AG135" s="48">
        <f t="shared" si="40"/>
        <v>0</v>
      </c>
      <c r="AH135" s="48">
        <f t="shared" si="41"/>
        <v>0</v>
      </c>
      <c r="AI135" s="48">
        <f t="shared" si="42"/>
        <v>0</v>
      </c>
      <c r="AJ135" s="48">
        <f t="shared" si="43"/>
        <v>0</v>
      </c>
      <c r="AK135" s="48">
        <f t="shared" si="44"/>
        <v>0</v>
      </c>
      <c r="AL135" s="48">
        <f t="shared" si="45"/>
        <v>0</v>
      </c>
      <c r="AM135" s="48">
        <f t="shared" si="46"/>
        <v>0</v>
      </c>
      <c r="AN135" s="48">
        <f t="shared" si="47"/>
        <v>0</v>
      </c>
      <c r="AO135" s="48">
        <f t="shared" si="48"/>
        <v>0</v>
      </c>
      <c r="AP135" s="48">
        <f t="shared" si="49"/>
        <v>0</v>
      </c>
      <c r="AQ135" s="48">
        <f t="shared" si="50"/>
        <v>0</v>
      </c>
      <c r="AR135" s="48">
        <f t="shared" si="51"/>
        <v>0</v>
      </c>
      <c r="AS135" s="48">
        <f t="shared" si="52"/>
        <v>0</v>
      </c>
      <c r="AT135" s="48">
        <f t="shared" si="53"/>
        <v>1000</v>
      </c>
      <c r="AU135" s="48">
        <f t="shared" si="54"/>
        <v>0</v>
      </c>
      <c r="AV135" s="48">
        <f t="shared" si="55"/>
        <v>759.93353000000013</v>
      </c>
      <c r="AW135" s="48">
        <f t="shared" si="56"/>
        <v>0</v>
      </c>
      <c r="AX135" s="48">
        <f t="shared" si="57"/>
        <v>58.216864000000015</v>
      </c>
      <c r="AY135" s="48">
        <f t="shared" si="58"/>
        <v>1000</v>
      </c>
      <c r="AZ135" s="48">
        <f t="shared" si="59"/>
        <v>0</v>
      </c>
      <c r="BA135" s="48">
        <f t="shared" si="60"/>
        <v>0</v>
      </c>
    </row>
    <row r="136" spans="1:53" x14ac:dyDescent="0.25">
      <c r="A136" s="45">
        <f t="shared" si="63"/>
        <v>1190</v>
      </c>
      <c r="B136" s="48">
        <f t="shared" si="72"/>
        <v>0</v>
      </c>
      <c r="C136" s="48">
        <f t="shared" si="72"/>
        <v>0</v>
      </c>
      <c r="D136" s="48">
        <f t="shared" si="72"/>
        <v>0</v>
      </c>
      <c r="E136" s="48">
        <f t="shared" si="72"/>
        <v>0</v>
      </c>
      <c r="F136" s="48">
        <f t="shared" si="72"/>
        <v>0</v>
      </c>
      <c r="G136" s="48">
        <f t="shared" si="72"/>
        <v>0</v>
      </c>
      <c r="H136" s="48">
        <f t="shared" si="72"/>
        <v>0</v>
      </c>
      <c r="I136" s="48">
        <f t="shared" si="72"/>
        <v>0</v>
      </c>
      <c r="J136" s="48">
        <f t="shared" si="72"/>
        <v>0</v>
      </c>
      <c r="K136" s="48">
        <f t="shared" si="72"/>
        <v>0</v>
      </c>
      <c r="L136" s="48">
        <f t="shared" si="72"/>
        <v>0</v>
      </c>
      <c r="M136" s="48">
        <f t="shared" si="72"/>
        <v>0</v>
      </c>
      <c r="N136" s="48">
        <f t="shared" si="72"/>
        <v>0</v>
      </c>
      <c r="O136" s="48">
        <f t="shared" si="72"/>
        <v>0</v>
      </c>
      <c r="P136" s="48">
        <f t="shared" si="72"/>
        <v>0</v>
      </c>
      <c r="Q136" s="48">
        <f t="shared" si="72"/>
        <v>0</v>
      </c>
      <c r="R136" s="48">
        <f t="shared" si="72"/>
        <v>0</v>
      </c>
      <c r="S136" s="48">
        <f t="shared" si="72"/>
        <v>1000</v>
      </c>
      <c r="T136" s="48">
        <f t="shared" si="72"/>
        <v>0</v>
      </c>
      <c r="U136" s="48">
        <f t="shared" si="72"/>
        <v>127.89245000000001</v>
      </c>
      <c r="V136" s="48">
        <f t="shared" si="72"/>
        <v>0</v>
      </c>
      <c r="W136" s="48">
        <f t="shared" si="72"/>
        <v>68.385480000000001</v>
      </c>
      <c r="X136" s="48">
        <f t="shared" si="72"/>
        <v>23.037974999999999</v>
      </c>
      <c r="Y136" s="48">
        <f t="shared" si="72"/>
        <v>0</v>
      </c>
      <c r="Z136" s="48">
        <f t="shared" si="72"/>
        <v>0</v>
      </c>
      <c r="AC136" s="48">
        <f t="shared" si="62"/>
        <v>0</v>
      </c>
      <c r="AD136" s="48">
        <f t="shared" si="37"/>
        <v>0</v>
      </c>
      <c r="AE136" s="48">
        <f t="shared" si="38"/>
        <v>0</v>
      </c>
      <c r="AF136" s="48">
        <f t="shared" si="39"/>
        <v>0</v>
      </c>
      <c r="AG136" s="48">
        <f t="shared" si="40"/>
        <v>0</v>
      </c>
      <c r="AH136" s="48">
        <f t="shared" si="41"/>
        <v>0</v>
      </c>
      <c r="AI136" s="48">
        <f t="shared" si="42"/>
        <v>0</v>
      </c>
      <c r="AJ136" s="48">
        <f t="shared" si="43"/>
        <v>0</v>
      </c>
      <c r="AK136" s="48">
        <f t="shared" si="44"/>
        <v>0</v>
      </c>
      <c r="AL136" s="48">
        <f t="shared" si="45"/>
        <v>0</v>
      </c>
      <c r="AM136" s="48">
        <f t="shared" si="46"/>
        <v>0</v>
      </c>
      <c r="AN136" s="48">
        <f t="shared" si="47"/>
        <v>0</v>
      </c>
      <c r="AO136" s="48">
        <f t="shared" si="48"/>
        <v>0</v>
      </c>
      <c r="AP136" s="48">
        <f t="shared" si="49"/>
        <v>0</v>
      </c>
      <c r="AQ136" s="48">
        <f t="shared" si="50"/>
        <v>0</v>
      </c>
      <c r="AR136" s="48">
        <f t="shared" si="51"/>
        <v>0</v>
      </c>
      <c r="AS136" s="48">
        <f t="shared" si="52"/>
        <v>0</v>
      </c>
      <c r="AT136" s="48">
        <f t="shared" si="53"/>
        <v>1000</v>
      </c>
      <c r="AU136" s="48">
        <f t="shared" si="54"/>
        <v>0</v>
      </c>
      <c r="AV136" s="48">
        <f t="shared" si="55"/>
        <v>758.48053000000016</v>
      </c>
      <c r="AW136" s="48">
        <f t="shared" si="56"/>
        <v>0</v>
      </c>
      <c r="AX136" s="48">
        <f t="shared" si="57"/>
        <v>58.216864000000015</v>
      </c>
      <c r="AY136" s="48">
        <f t="shared" si="58"/>
        <v>1000</v>
      </c>
      <c r="AZ136" s="48">
        <f t="shared" si="59"/>
        <v>0</v>
      </c>
      <c r="BA136" s="48">
        <f t="shared" si="60"/>
        <v>0</v>
      </c>
    </row>
    <row r="137" spans="1:53" x14ac:dyDescent="0.25">
      <c r="A137" s="45">
        <f t="shared" si="63"/>
        <v>1200</v>
      </c>
      <c r="B137" s="48">
        <f t="shared" si="72"/>
        <v>0</v>
      </c>
      <c r="C137" s="48">
        <f t="shared" si="72"/>
        <v>0</v>
      </c>
      <c r="D137" s="48">
        <f t="shared" si="72"/>
        <v>0</v>
      </c>
      <c r="E137" s="48">
        <f t="shared" si="72"/>
        <v>0</v>
      </c>
      <c r="F137" s="48">
        <f t="shared" si="72"/>
        <v>0</v>
      </c>
      <c r="G137" s="48">
        <f t="shared" ref="G137:Z137" si="73">MIN(1000,MAX(G138,IF($A137&gt;=G$16,0,G$13*(G$16-$A137)+G$14*(G$16-$A137)^2+G$15*(G$16-$A137)^3)))</f>
        <v>0</v>
      </c>
      <c r="H137" s="48">
        <f t="shared" si="73"/>
        <v>0</v>
      </c>
      <c r="I137" s="48">
        <f t="shared" si="73"/>
        <v>0</v>
      </c>
      <c r="J137" s="48">
        <f t="shared" si="73"/>
        <v>0</v>
      </c>
      <c r="K137" s="48">
        <f t="shared" si="73"/>
        <v>0</v>
      </c>
      <c r="L137" s="48">
        <f t="shared" si="73"/>
        <v>0</v>
      </c>
      <c r="M137" s="48">
        <f t="shared" si="73"/>
        <v>0</v>
      </c>
      <c r="N137" s="48">
        <f t="shared" si="73"/>
        <v>0</v>
      </c>
      <c r="O137" s="48">
        <f t="shared" si="73"/>
        <v>0</v>
      </c>
      <c r="P137" s="48">
        <f t="shared" si="73"/>
        <v>0</v>
      </c>
      <c r="Q137" s="48">
        <f t="shared" si="73"/>
        <v>0</v>
      </c>
      <c r="R137" s="48">
        <f t="shared" si="73"/>
        <v>0</v>
      </c>
      <c r="S137" s="48">
        <f t="shared" si="73"/>
        <v>1000</v>
      </c>
      <c r="T137" s="48">
        <f t="shared" si="73"/>
        <v>0</v>
      </c>
      <c r="U137" s="48">
        <f t="shared" si="73"/>
        <v>127.64745000000002</v>
      </c>
      <c r="V137" s="48">
        <f t="shared" si="73"/>
        <v>0</v>
      </c>
      <c r="W137" s="48">
        <f t="shared" si="73"/>
        <v>68.256479999999996</v>
      </c>
      <c r="X137" s="48">
        <f t="shared" si="73"/>
        <v>23.037974999999999</v>
      </c>
      <c r="Y137" s="48">
        <f t="shared" si="73"/>
        <v>0</v>
      </c>
      <c r="Z137" s="48">
        <f t="shared" si="73"/>
        <v>0</v>
      </c>
      <c r="AC137" s="48">
        <f t="shared" si="62"/>
        <v>0</v>
      </c>
      <c r="AD137" s="48">
        <f t="shared" si="37"/>
        <v>0</v>
      </c>
      <c r="AE137" s="48">
        <f t="shared" si="38"/>
        <v>0</v>
      </c>
      <c r="AF137" s="48">
        <f t="shared" si="39"/>
        <v>0</v>
      </c>
      <c r="AG137" s="48">
        <f t="shared" si="40"/>
        <v>0</v>
      </c>
      <c r="AH137" s="48">
        <f t="shared" si="41"/>
        <v>0</v>
      </c>
      <c r="AI137" s="48">
        <f t="shared" si="42"/>
        <v>0</v>
      </c>
      <c r="AJ137" s="48">
        <f t="shared" si="43"/>
        <v>0</v>
      </c>
      <c r="AK137" s="48">
        <f t="shared" si="44"/>
        <v>0</v>
      </c>
      <c r="AL137" s="48">
        <f t="shared" si="45"/>
        <v>0</v>
      </c>
      <c r="AM137" s="48">
        <f t="shared" si="46"/>
        <v>0</v>
      </c>
      <c r="AN137" s="48">
        <f t="shared" si="47"/>
        <v>0</v>
      </c>
      <c r="AO137" s="48">
        <f t="shared" si="48"/>
        <v>0</v>
      </c>
      <c r="AP137" s="48">
        <f t="shared" si="49"/>
        <v>0</v>
      </c>
      <c r="AQ137" s="48">
        <f t="shared" si="50"/>
        <v>0</v>
      </c>
      <c r="AR137" s="48">
        <f t="shared" si="51"/>
        <v>0</v>
      </c>
      <c r="AS137" s="48">
        <f t="shared" si="52"/>
        <v>0</v>
      </c>
      <c r="AT137" s="48">
        <f t="shared" si="53"/>
        <v>1000</v>
      </c>
      <c r="AU137" s="48">
        <f t="shared" si="54"/>
        <v>0</v>
      </c>
      <c r="AV137" s="48">
        <f t="shared" si="55"/>
        <v>757.02753000000007</v>
      </c>
      <c r="AW137" s="48">
        <f t="shared" si="56"/>
        <v>0</v>
      </c>
      <c r="AX137" s="48">
        <f t="shared" si="57"/>
        <v>58.216864000000015</v>
      </c>
      <c r="AY137" s="48">
        <f t="shared" si="58"/>
        <v>1000</v>
      </c>
      <c r="AZ137" s="48">
        <f t="shared" si="59"/>
        <v>0</v>
      </c>
      <c r="BA137" s="48">
        <f t="shared" si="60"/>
        <v>0</v>
      </c>
    </row>
    <row r="138" spans="1:53" x14ac:dyDescent="0.25">
      <c r="A138" s="45">
        <f t="shared" si="63"/>
        <v>1210</v>
      </c>
      <c r="B138" s="48">
        <f t="shared" ref="B138:Z148" si="74">MIN(1000,MAX(B139,IF($A138&gt;=B$16,0,B$13*(B$16-$A138)+B$14*(B$16-$A138)^2+B$15*(B$16-$A138)^3)))</f>
        <v>0</v>
      </c>
      <c r="C138" s="48">
        <f t="shared" si="74"/>
        <v>0</v>
      </c>
      <c r="D138" s="48">
        <f t="shared" si="74"/>
        <v>0</v>
      </c>
      <c r="E138" s="48">
        <f t="shared" si="74"/>
        <v>0</v>
      </c>
      <c r="F138" s="48">
        <f t="shared" si="74"/>
        <v>0</v>
      </c>
      <c r="G138" s="48">
        <f t="shared" si="74"/>
        <v>0</v>
      </c>
      <c r="H138" s="48">
        <f t="shared" si="74"/>
        <v>0</v>
      </c>
      <c r="I138" s="48">
        <f t="shared" si="74"/>
        <v>0</v>
      </c>
      <c r="J138" s="48">
        <f t="shared" si="74"/>
        <v>0</v>
      </c>
      <c r="K138" s="48">
        <f t="shared" si="74"/>
        <v>0</v>
      </c>
      <c r="L138" s="48">
        <f t="shared" si="74"/>
        <v>0</v>
      </c>
      <c r="M138" s="48">
        <f t="shared" si="74"/>
        <v>0</v>
      </c>
      <c r="N138" s="48">
        <f t="shared" si="74"/>
        <v>0</v>
      </c>
      <c r="O138" s="48">
        <f t="shared" si="74"/>
        <v>0</v>
      </c>
      <c r="P138" s="48">
        <f t="shared" si="74"/>
        <v>0</v>
      </c>
      <c r="Q138" s="48">
        <f t="shared" si="74"/>
        <v>0</v>
      </c>
      <c r="R138" s="48">
        <f t="shared" si="74"/>
        <v>0</v>
      </c>
      <c r="S138" s="48">
        <f t="shared" si="74"/>
        <v>1000</v>
      </c>
      <c r="T138" s="48">
        <f t="shared" si="74"/>
        <v>0</v>
      </c>
      <c r="U138" s="48">
        <f t="shared" si="74"/>
        <v>127.40245000000002</v>
      </c>
      <c r="V138" s="48">
        <f t="shared" si="74"/>
        <v>0</v>
      </c>
      <c r="W138" s="48">
        <f t="shared" si="74"/>
        <v>68.127479999999991</v>
      </c>
      <c r="X138" s="48">
        <f t="shared" si="74"/>
        <v>23.037974999999999</v>
      </c>
      <c r="Y138" s="48">
        <f t="shared" si="74"/>
        <v>0</v>
      </c>
      <c r="Z138" s="48">
        <f t="shared" si="74"/>
        <v>0</v>
      </c>
      <c r="AC138" s="48">
        <f t="shared" si="62"/>
        <v>0</v>
      </c>
      <c r="AD138" s="48">
        <f t="shared" si="37"/>
        <v>0</v>
      </c>
      <c r="AE138" s="48">
        <f t="shared" si="38"/>
        <v>0</v>
      </c>
      <c r="AF138" s="48">
        <f t="shared" si="39"/>
        <v>0</v>
      </c>
      <c r="AG138" s="48">
        <f t="shared" si="40"/>
        <v>0</v>
      </c>
      <c r="AH138" s="48">
        <f t="shared" si="41"/>
        <v>0</v>
      </c>
      <c r="AI138" s="48">
        <f t="shared" si="42"/>
        <v>0</v>
      </c>
      <c r="AJ138" s="48">
        <f t="shared" si="43"/>
        <v>0</v>
      </c>
      <c r="AK138" s="48">
        <f t="shared" si="44"/>
        <v>0</v>
      </c>
      <c r="AL138" s="48">
        <f t="shared" si="45"/>
        <v>0</v>
      </c>
      <c r="AM138" s="48">
        <f t="shared" si="46"/>
        <v>0</v>
      </c>
      <c r="AN138" s="48">
        <f t="shared" si="47"/>
        <v>0</v>
      </c>
      <c r="AO138" s="48">
        <f t="shared" si="48"/>
        <v>0</v>
      </c>
      <c r="AP138" s="48">
        <f t="shared" si="49"/>
        <v>0</v>
      </c>
      <c r="AQ138" s="48">
        <f t="shared" si="50"/>
        <v>0</v>
      </c>
      <c r="AR138" s="48">
        <f t="shared" si="51"/>
        <v>0</v>
      </c>
      <c r="AS138" s="48">
        <f t="shared" si="52"/>
        <v>0</v>
      </c>
      <c r="AT138" s="48">
        <f t="shared" si="53"/>
        <v>1000</v>
      </c>
      <c r="AU138" s="48">
        <f t="shared" si="54"/>
        <v>0</v>
      </c>
      <c r="AV138" s="48">
        <f t="shared" si="55"/>
        <v>755.5745300000001</v>
      </c>
      <c r="AW138" s="48">
        <f t="shared" si="56"/>
        <v>0</v>
      </c>
      <c r="AX138" s="48">
        <f t="shared" si="57"/>
        <v>58.216864000000015</v>
      </c>
      <c r="AY138" s="48">
        <f t="shared" si="58"/>
        <v>1000</v>
      </c>
      <c r="AZ138" s="48">
        <f t="shared" si="59"/>
        <v>0</v>
      </c>
      <c r="BA138" s="48">
        <f t="shared" si="60"/>
        <v>0</v>
      </c>
    </row>
    <row r="139" spans="1:53" x14ac:dyDescent="0.25">
      <c r="A139" s="45">
        <f t="shared" si="63"/>
        <v>1220</v>
      </c>
      <c r="B139" s="48">
        <f t="shared" si="74"/>
        <v>0</v>
      </c>
      <c r="C139" s="48">
        <f t="shared" si="74"/>
        <v>0</v>
      </c>
      <c r="D139" s="48">
        <f t="shared" si="74"/>
        <v>0</v>
      </c>
      <c r="E139" s="48">
        <f t="shared" si="74"/>
        <v>0</v>
      </c>
      <c r="F139" s="48">
        <f t="shared" si="74"/>
        <v>0</v>
      </c>
      <c r="G139" s="48">
        <f t="shared" si="74"/>
        <v>0</v>
      </c>
      <c r="H139" s="48">
        <f t="shared" si="74"/>
        <v>0</v>
      </c>
      <c r="I139" s="48">
        <f t="shared" si="74"/>
        <v>0</v>
      </c>
      <c r="J139" s="48">
        <f t="shared" si="74"/>
        <v>0</v>
      </c>
      <c r="K139" s="48">
        <f t="shared" si="74"/>
        <v>0</v>
      </c>
      <c r="L139" s="48">
        <f t="shared" si="74"/>
        <v>0</v>
      </c>
      <c r="M139" s="48">
        <f t="shared" si="74"/>
        <v>0</v>
      </c>
      <c r="N139" s="48">
        <f t="shared" si="74"/>
        <v>0</v>
      </c>
      <c r="O139" s="48">
        <f t="shared" si="74"/>
        <v>0</v>
      </c>
      <c r="P139" s="48">
        <f t="shared" si="74"/>
        <v>0</v>
      </c>
      <c r="Q139" s="48">
        <f t="shared" si="74"/>
        <v>0</v>
      </c>
      <c r="R139" s="48">
        <f t="shared" si="74"/>
        <v>0</v>
      </c>
      <c r="S139" s="48">
        <f t="shared" si="74"/>
        <v>1000</v>
      </c>
      <c r="T139" s="48">
        <f t="shared" si="74"/>
        <v>0</v>
      </c>
      <c r="U139" s="48">
        <f t="shared" si="74"/>
        <v>127.15745000000001</v>
      </c>
      <c r="V139" s="48">
        <f t="shared" si="74"/>
        <v>0</v>
      </c>
      <c r="W139" s="48">
        <f t="shared" si="74"/>
        <v>67.998480000000001</v>
      </c>
      <c r="X139" s="48">
        <f t="shared" si="74"/>
        <v>23.037974999999999</v>
      </c>
      <c r="Y139" s="48">
        <f t="shared" si="74"/>
        <v>0</v>
      </c>
      <c r="Z139" s="48">
        <f t="shared" si="74"/>
        <v>0</v>
      </c>
      <c r="AC139" s="48">
        <f t="shared" si="62"/>
        <v>0</v>
      </c>
      <c r="AD139" s="48">
        <f t="shared" si="37"/>
        <v>0</v>
      </c>
      <c r="AE139" s="48">
        <f t="shared" si="38"/>
        <v>0</v>
      </c>
      <c r="AF139" s="48">
        <f t="shared" si="39"/>
        <v>0</v>
      </c>
      <c r="AG139" s="48">
        <f t="shared" si="40"/>
        <v>0</v>
      </c>
      <c r="AH139" s="48">
        <f t="shared" si="41"/>
        <v>0</v>
      </c>
      <c r="AI139" s="48">
        <f t="shared" si="42"/>
        <v>0</v>
      </c>
      <c r="AJ139" s="48">
        <f t="shared" si="43"/>
        <v>0</v>
      </c>
      <c r="AK139" s="48">
        <f t="shared" si="44"/>
        <v>0</v>
      </c>
      <c r="AL139" s="48">
        <f t="shared" si="45"/>
        <v>0</v>
      </c>
      <c r="AM139" s="48">
        <f t="shared" si="46"/>
        <v>0</v>
      </c>
      <c r="AN139" s="48">
        <f t="shared" si="47"/>
        <v>0</v>
      </c>
      <c r="AO139" s="48">
        <f t="shared" si="48"/>
        <v>0</v>
      </c>
      <c r="AP139" s="48">
        <f t="shared" si="49"/>
        <v>0</v>
      </c>
      <c r="AQ139" s="48">
        <f t="shared" si="50"/>
        <v>0</v>
      </c>
      <c r="AR139" s="48">
        <f t="shared" si="51"/>
        <v>0</v>
      </c>
      <c r="AS139" s="48">
        <f t="shared" si="52"/>
        <v>0</v>
      </c>
      <c r="AT139" s="48">
        <f t="shared" si="53"/>
        <v>1000</v>
      </c>
      <c r="AU139" s="48">
        <f t="shared" si="54"/>
        <v>0</v>
      </c>
      <c r="AV139" s="48">
        <f t="shared" si="55"/>
        <v>754.12153000000012</v>
      </c>
      <c r="AW139" s="48">
        <f t="shared" si="56"/>
        <v>0</v>
      </c>
      <c r="AX139" s="48">
        <f t="shared" si="57"/>
        <v>58.216864000000015</v>
      </c>
      <c r="AY139" s="48">
        <f t="shared" si="58"/>
        <v>1000</v>
      </c>
      <c r="AZ139" s="48">
        <f t="shared" si="59"/>
        <v>0</v>
      </c>
      <c r="BA139" s="48">
        <f t="shared" si="60"/>
        <v>0</v>
      </c>
    </row>
    <row r="140" spans="1:53" x14ac:dyDescent="0.25">
      <c r="A140" s="45">
        <f t="shared" si="63"/>
        <v>1230</v>
      </c>
      <c r="B140" s="48">
        <f t="shared" si="74"/>
        <v>0</v>
      </c>
      <c r="C140" s="48">
        <f t="shared" si="74"/>
        <v>0</v>
      </c>
      <c r="D140" s="48">
        <f t="shared" si="74"/>
        <v>0</v>
      </c>
      <c r="E140" s="48">
        <f t="shared" si="74"/>
        <v>0</v>
      </c>
      <c r="F140" s="48">
        <f t="shared" si="74"/>
        <v>0</v>
      </c>
      <c r="G140" s="48">
        <f t="shared" si="74"/>
        <v>0</v>
      </c>
      <c r="H140" s="48">
        <f t="shared" si="74"/>
        <v>0</v>
      </c>
      <c r="I140" s="48">
        <f t="shared" si="74"/>
        <v>0</v>
      </c>
      <c r="J140" s="48">
        <f t="shared" si="74"/>
        <v>0</v>
      </c>
      <c r="K140" s="48">
        <f t="shared" si="74"/>
        <v>0</v>
      </c>
      <c r="L140" s="48">
        <f t="shared" si="74"/>
        <v>0</v>
      </c>
      <c r="M140" s="48">
        <f t="shared" si="74"/>
        <v>0</v>
      </c>
      <c r="N140" s="48">
        <f t="shared" si="74"/>
        <v>0</v>
      </c>
      <c r="O140" s="48">
        <f t="shared" si="74"/>
        <v>0</v>
      </c>
      <c r="P140" s="48">
        <f t="shared" si="74"/>
        <v>0</v>
      </c>
      <c r="Q140" s="48">
        <f t="shared" si="74"/>
        <v>0</v>
      </c>
      <c r="R140" s="48">
        <f t="shared" si="74"/>
        <v>0</v>
      </c>
      <c r="S140" s="48">
        <f t="shared" si="74"/>
        <v>1000</v>
      </c>
      <c r="T140" s="48">
        <f t="shared" si="74"/>
        <v>0</v>
      </c>
      <c r="U140" s="48">
        <f t="shared" si="74"/>
        <v>126.91245000000001</v>
      </c>
      <c r="V140" s="48">
        <f t="shared" si="74"/>
        <v>0</v>
      </c>
      <c r="W140" s="48">
        <f t="shared" si="74"/>
        <v>67.869479999999996</v>
      </c>
      <c r="X140" s="48">
        <f t="shared" si="74"/>
        <v>23.037974999999999</v>
      </c>
      <c r="Y140" s="48">
        <f t="shared" si="74"/>
        <v>0</v>
      </c>
      <c r="Z140" s="48">
        <f t="shared" si="74"/>
        <v>0</v>
      </c>
      <c r="AC140" s="48">
        <f t="shared" si="62"/>
        <v>0</v>
      </c>
      <c r="AD140" s="48">
        <f t="shared" si="37"/>
        <v>0</v>
      </c>
      <c r="AE140" s="48">
        <f t="shared" si="38"/>
        <v>0</v>
      </c>
      <c r="AF140" s="48">
        <f t="shared" si="39"/>
        <v>0</v>
      </c>
      <c r="AG140" s="48">
        <f t="shared" si="40"/>
        <v>0</v>
      </c>
      <c r="AH140" s="48">
        <f t="shared" si="41"/>
        <v>0</v>
      </c>
      <c r="AI140" s="48">
        <f t="shared" si="42"/>
        <v>0</v>
      </c>
      <c r="AJ140" s="48">
        <f t="shared" si="43"/>
        <v>0</v>
      </c>
      <c r="AK140" s="48">
        <f t="shared" si="44"/>
        <v>0</v>
      </c>
      <c r="AL140" s="48">
        <f t="shared" si="45"/>
        <v>0</v>
      </c>
      <c r="AM140" s="48">
        <f t="shared" si="46"/>
        <v>0</v>
      </c>
      <c r="AN140" s="48">
        <f t="shared" si="47"/>
        <v>0</v>
      </c>
      <c r="AO140" s="48">
        <f t="shared" si="48"/>
        <v>0</v>
      </c>
      <c r="AP140" s="48">
        <f t="shared" si="49"/>
        <v>0</v>
      </c>
      <c r="AQ140" s="48">
        <f t="shared" si="50"/>
        <v>0</v>
      </c>
      <c r="AR140" s="48">
        <f t="shared" si="51"/>
        <v>0</v>
      </c>
      <c r="AS140" s="48">
        <f t="shared" si="52"/>
        <v>0</v>
      </c>
      <c r="AT140" s="48">
        <f t="shared" si="53"/>
        <v>1000</v>
      </c>
      <c r="AU140" s="48">
        <f t="shared" si="54"/>
        <v>0</v>
      </c>
      <c r="AV140" s="48">
        <f t="shared" si="55"/>
        <v>752.66853000000015</v>
      </c>
      <c r="AW140" s="48">
        <f t="shared" si="56"/>
        <v>0</v>
      </c>
      <c r="AX140" s="48">
        <f t="shared" si="57"/>
        <v>58.216864000000015</v>
      </c>
      <c r="AY140" s="48">
        <f t="shared" si="58"/>
        <v>1000</v>
      </c>
      <c r="AZ140" s="48">
        <f t="shared" si="59"/>
        <v>0</v>
      </c>
      <c r="BA140" s="48">
        <f t="shared" si="60"/>
        <v>0</v>
      </c>
    </row>
    <row r="141" spans="1:53" x14ac:dyDescent="0.25">
      <c r="A141" s="45">
        <f t="shared" si="63"/>
        <v>1240</v>
      </c>
      <c r="B141" s="48">
        <f t="shared" si="74"/>
        <v>0</v>
      </c>
      <c r="C141" s="48">
        <f t="shared" si="74"/>
        <v>0</v>
      </c>
      <c r="D141" s="48">
        <f t="shared" si="74"/>
        <v>0</v>
      </c>
      <c r="E141" s="48">
        <f t="shared" si="74"/>
        <v>0</v>
      </c>
      <c r="F141" s="48">
        <f t="shared" si="74"/>
        <v>0</v>
      </c>
      <c r="G141" s="48">
        <f t="shared" si="74"/>
        <v>0</v>
      </c>
      <c r="H141" s="48">
        <f t="shared" si="74"/>
        <v>0</v>
      </c>
      <c r="I141" s="48">
        <f t="shared" si="74"/>
        <v>0</v>
      </c>
      <c r="J141" s="48">
        <f t="shared" si="74"/>
        <v>0</v>
      </c>
      <c r="K141" s="48">
        <f t="shared" si="74"/>
        <v>0</v>
      </c>
      <c r="L141" s="48">
        <f t="shared" si="74"/>
        <v>0</v>
      </c>
      <c r="M141" s="48">
        <f t="shared" si="74"/>
        <v>0</v>
      </c>
      <c r="N141" s="48">
        <f t="shared" si="74"/>
        <v>0</v>
      </c>
      <c r="O141" s="48">
        <f t="shared" si="74"/>
        <v>0</v>
      </c>
      <c r="P141" s="48">
        <f t="shared" si="74"/>
        <v>0</v>
      </c>
      <c r="Q141" s="48">
        <f t="shared" si="74"/>
        <v>0</v>
      </c>
      <c r="R141" s="48">
        <f t="shared" si="74"/>
        <v>0</v>
      </c>
      <c r="S141" s="48">
        <f t="shared" si="74"/>
        <v>1000</v>
      </c>
      <c r="T141" s="48">
        <f t="shared" si="74"/>
        <v>0</v>
      </c>
      <c r="U141" s="48">
        <f t="shared" si="74"/>
        <v>126.66745000000002</v>
      </c>
      <c r="V141" s="48">
        <f t="shared" si="74"/>
        <v>0</v>
      </c>
      <c r="W141" s="48">
        <f t="shared" si="74"/>
        <v>67.740479999999991</v>
      </c>
      <c r="X141" s="48">
        <f t="shared" si="74"/>
        <v>23.037974999999999</v>
      </c>
      <c r="Y141" s="48">
        <f t="shared" si="74"/>
        <v>0</v>
      </c>
      <c r="Z141" s="48">
        <f t="shared" si="74"/>
        <v>0</v>
      </c>
      <c r="AC141" s="48">
        <f t="shared" si="62"/>
        <v>0</v>
      </c>
      <c r="AD141" s="48">
        <f t="shared" si="37"/>
        <v>0</v>
      </c>
      <c r="AE141" s="48">
        <f t="shared" si="38"/>
        <v>0</v>
      </c>
      <c r="AF141" s="48">
        <f t="shared" si="39"/>
        <v>0</v>
      </c>
      <c r="AG141" s="48">
        <f t="shared" si="40"/>
        <v>0</v>
      </c>
      <c r="AH141" s="48">
        <f t="shared" si="41"/>
        <v>0</v>
      </c>
      <c r="AI141" s="48">
        <f t="shared" si="42"/>
        <v>0</v>
      </c>
      <c r="AJ141" s="48">
        <f t="shared" si="43"/>
        <v>0</v>
      </c>
      <c r="AK141" s="48">
        <f t="shared" si="44"/>
        <v>0</v>
      </c>
      <c r="AL141" s="48">
        <f t="shared" si="45"/>
        <v>0</v>
      </c>
      <c r="AM141" s="48">
        <f t="shared" si="46"/>
        <v>0</v>
      </c>
      <c r="AN141" s="48">
        <f t="shared" si="47"/>
        <v>0</v>
      </c>
      <c r="AO141" s="48">
        <f t="shared" si="48"/>
        <v>0</v>
      </c>
      <c r="AP141" s="48">
        <f t="shared" si="49"/>
        <v>0</v>
      </c>
      <c r="AQ141" s="48">
        <f t="shared" si="50"/>
        <v>0</v>
      </c>
      <c r="AR141" s="48">
        <f t="shared" si="51"/>
        <v>0</v>
      </c>
      <c r="AS141" s="48">
        <f t="shared" si="52"/>
        <v>0</v>
      </c>
      <c r="AT141" s="48">
        <f t="shared" si="53"/>
        <v>1000</v>
      </c>
      <c r="AU141" s="48">
        <f t="shared" si="54"/>
        <v>0</v>
      </c>
      <c r="AV141" s="48">
        <f t="shared" si="55"/>
        <v>751.21553000000017</v>
      </c>
      <c r="AW141" s="48">
        <f t="shared" si="56"/>
        <v>0</v>
      </c>
      <c r="AX141" s="48">
        <f t="shared" si="57"/>
        <v>58.216864000000015</v>
      </c>
      <c r="AY141" s="48">
        <f t="shared" si="58"/>
        <v>1000</v>
      </c>
      <c r="AZ141" s="48">
        <f t="shared" si="59"/>
        <v>0</v>
      </c>
      <c r="BA141" s="48">
        <f t="shared" si="60"/>
        <v>0</v>
      </c>
    </row>
    <row r="142" spans="1:53" x14ac:dyDescent="0.25">
      <c r="A142" s="45">
        <f t="shared" si="63"/>
        <v>1250</v>
      </c>
      <c r="B142" s="48">
        <f t="shared" si="74"/>
        <v>0</v>
      </c>
      <c r="C142" s="48">
        <f t="shared" si="74"/>
        <v>0</v>
      </c>
      <c r="D142" s="48">
        <f t="shared" si="74"/>
        <v>0</v>
      </c>
      <c r="E142" s="48">
        <f t="shared" si="74"/>
        <v>0</v>
      </c>
      <c r="F142" s="48">
        <f t="shared" si="74"/>
        <v>0</v>
      </c>
      <c r="G142" s="48">
        <f t="shared" si="74"/>
        <v>0</v>
      </c>
      <c r="H142" s="48">
        <f t="shared" si="74"/>
        <v>0</v>
      </c>
      <c r="I142" s="48">
        <f t="shared" si="74"/>
        <v>0</v>
      </c>
      <c r="J142" s="48">
        <f t="shared" si="74"/>
        <v>0</v>
      </c>
      <c r="K142" s="48">
        <f t="shared" si="74"/>
        <v>0</v>
      </c>
      <c r="L142" s="48">
        <f t="shared" si="74"/>
        <v>0</v>
      </c>
      <c r="M142" s="48">
        <f t="shared" si="74"/>
        <v>0</v>
      </c>
      <c r="N142" s="48">
        <f t="shared" si="74"/>
        <v>0</v>
      </c>
      <c r="O142" s="48">
        <f t="shared" si="74"/>
        <v>0</v>
      </c>
      <c r="P142" s="48">
        <f t="shared" si="74"/>
        <v>0</v>
      </c>
      <c r="Q142" s="48">
        <f t="shared" si="74"/>
        <v>0</v>
      </c>
      <c r="R142" s="48">
        <f t="shared" si="74"/>
        <v>0</v>
      </c>
      <c r="S142" s="48">
        <f t="shared" si="74"/>
        <v>1000</v>
      </c>
      <c r="T142" s="48">
        <f t="shared" si="74"/>
        <v>0</v>
      </c>
      <c r="U142" s="48">
        <f t="shared" si="74"/>
        <v>126.42245000000001</v>
      </c>
      <c r="V142" s="48">
        <f t="shared" si="74"/>
        <v>0</v>
      </c>
      <c r="W142" s="48">
        <f t="shared" si="74"/>
        <v>67.61148</v>
      </c>
      <c r="X142" s="48">
        <f t="shared" si="74"/>
        <v>23.037974999999999</v>
      </c>
      <c r="Y142" s="48">
        <f t="shared" si="74"/>
        <v>0</v>
      </c>
      <c r="Z142" s="48">
        <f t="shared" si="74"/>
        <v>0</v>
      </c>
      <c r="AC142" s="48">
        <f t="shared" si="62"/>
        <v>0</v>
      </c>
      <c r="AD142" s="48">
        <f t="shared" si="37"/>
        <v>0</v>
      </c>
      <c r="AE142" s="48">
        <f t="shared" si="38"/>
        <v>0</v>
      </c>
      <c r="AF142" s="48">
        <f t="shared" si="39"/>
        <v>0</v>
      </c>
      <c r="AG142" s="48">
        <f t="shared" si="40"/>
        <v>0</v>
      </c>
      <c r="AH142" s="48">
        <f t="shared" si="41"/>
        <v>0</v>
      </c>
      <c r="AI142" s="48">
        <f t="shared" si="42"/>
        <v>0</v>
      </c>
      <c r="AJ142" s="48">
        <f t="shared" si="43"/>
        <v>0</v>
      </c>
      <c r="AK142" s="48">
        <f t="shared" si="44"/>
        <v>0</v>
      </c>
      <c r="AL142" s="48">
        <f t="shared" si="45"/>
        <v>0</v>
      </c>
      <c r="AM142" s="48">
        <f t="shared" si="46"/>
        <v>0</v>
      </c>
      <c r="AN142" s="48">
        <f t="shared" si="47"/>
        <v>0</v>
      </c>
      <c r="AO142" s="48">
        <f t="shared" si="48"/>
        <v>0</v>
      </c>
      <c r="AP142" s="48">
        <f t="shared" si="49"/>
        <v>0</v>
      </c>
      <c r="AQ142" s="48">
        <f t="shared" si="50"/>
        <v>0</v>
      </c>
      <c r="AR142" s="48">
        <f t="shared" si="51"/>
        <v>0</v>
      </c>
      <c r="AS142" s="48">
        <f t="shared" si="52"/>
        <v>0</v>
      </c>
      <c r="AT142" s="48">
        <f t="shared" si="53"/>
        <v>1000</v>
      </c>
      <c r="AU142" s="48">
        <f t="shared" si="54"/>
        <v>0</v>
      </c>
      <c r="AV142" s="48">
        <f t="shared" si="55"/>
        <v>749.76253000000008</v>
      </c>
      <c r="AW142" s="48">
        <f t="shared" si="56"/>
        <v>0</v>
      </c>
      <c r="AX142" s="48">
        <f t="shared" si="57"/>
        <v>58.216864000000015</v>
      </c>
      <c r="AY142" s="48">
        <f t="shared" si="58"/>
        <v>1000</v>
      </c>
      <c r="AZ142" s="48">
        <f t="shared" si="59"/>
        <v>0</v>
      </c>
      <c r="BA142" s="48">
        <f t="shared" si="60"/>
        <v>0</v>
      </c>
    </row>
    <row r="143" spans="1:53" x14ac:dyDescent="0.25">
      <c r="A143" s="45">
        <f t="shared" si="63"/>
        <v>1260</v>
      </c>
      <c r="B143" s="48">
        <f t="shared" si="74"/>
        <v>0</v>
      </c>
      <c r="C143" s="48">
        <f t="shared" si="74"/>
        <v>0</v>
      </c>
      <c r="D143" s="48">
        <f t="shared" si="74"/>
        <v>0</v>
      </c>
      <c r="E143" s="48">
        <f t="shared" si="74"/>
        <v>0</v>
      </c>
      <c r="F143" s="48">
        <f t="shared" si="74"/>
        <v>0</v>
      </c>
      <c r="G143" s="48">
        <f t="shared" si="74"/>
        <v>0</v>
      </c>
      <c r="H143" s="48">
        <f t="shared" si="74"/>
        <v>0</v>
      </c>
      <c r="I143" s="48">
        <f t="shared" si="74"/>
        <v>0</v>
      </c>
      <c r="J143" s="48">
        <f t="shared" si="74"/>
        <v>0</v>
      </c>
      <c r="K143" s="48">
        <f t="shared" si="74"/>
        <v>0</v>
      </c>
      <c r="L143" s="48">
        <f t="shared" si="74"/>
        <v>0</v>
      </c>
      <c r="M143" s="48">
        <f t="shared" si="74"/>
        <v>0</v>
      </c>
      <c r="N143" s="48">
        <f t="shared" si="74"/>
        <v>0</v>
      </c>
      <c r="O143" s="48">
        <f t="shared" si="74"/>
        <v>0</v>
      </c>
      <c r="P143" s="48">
        <f t="shared" si="74"/>
        <v>0</v>
      </c>
      <c r="Q143" s="48">
        <f t="shared" si="74"/>
        <v>0</v>
      </c>
      <c r="R143" s="48">
        <f t="shared" si="74"/>
        <v>0</v>
      </c>
      <c r="S143" s="48">
        <f t="shared" si="74"/>
        <v>1000</v>
      </c>
      <c r="T143" s="48">
        <f t="shared" si="74"/>
        <v>0</v>
      </c>
      <c r="U143" s="48">
        <f t="shared" si="74"/>
        <v>126.17745000000001</v>
      </c>
      <c r="V143" s="48">
        <f t="shared" si="74"/>
        <v>0</v>
      </c>
      <c r="W143" s="48">
        <f t="shared" si="74"/>
        <v>67.482479999999995</v>
      </c>
      <c r="X143" s="48">
        <f t="shared" si="74"/>
        <v>23.037974999999999</v>
      </c>
      <c r="Y143" s="48">
        <f t="shared" si="74"/>
        <v>0</v>
      </c>
      <c r="Z143" s="48">
        <f t="shared" si="74"/>
        <v>0</v>
      </c>
      <c r="AC143" s="48">
        <f t="shared" si="62"/>
        <v>0</v>
      </c>
      <c r="AD143" s="48">
        <f t="shared" si="37"/>
        <v>0</v>
      </c>
      <c r="AE143" s="48">
        <f t="shared" si="38"/>
        <v>0</v>
      </c>
      <c r="AF143" s="48">
        <f t="shared" si="39"/>
        <v>0</v>
      </c>
      <c r="AG143" s="48">
        <f t="shared" si="40"/>
        <v>0</v>
      </c>
      <c r="AH143" s="48">
        <f t="shared" si="41"/>
        <v>0</v>
      </c>
      <c r="AI143" s="48">
        <f t="shared" si="42"/>
        <v>0</v>
      </c>
      <c r="AJ143" s="48">
        <f t="shared" si="43"/>
        <v>0</v>
      </c>
      <c r="AK143" s="48">
        <f t="shared" si="44"/>
        <v>0</v>
      </c>
      <c r="AL143" s="48">
        <f t="shared" si="45"/>
        <v>0</v>
      </c>
      <c r="AM143" s="48">
        <f t="shared" si="46"/>
        <v>0</v>
      </c>
      <c r="AN143" s="48">
        <f t="shared" si="47"/>
        <v>0</v>
      </c>
      <c r="AO143" s="48">
        <f t="shared" si="48"/>
        <v>0</v>
      </c>
      <c r="AP143" s="48">
        <f t="shared" si="49"/>
        <v>0</v>
      </c>
      <c r="AQ143" s="48">
        <f t="shared" si="50"/>
        <v>0</v>
      </c>
      <c r="AR143" s="48">
        <f t="shared" si="51"/>
        <v>0</v>
      </c>
      <c r="AS143" s="48">
        <f t="shared" si="52"/>
        <v>0</v>
      </c>
      <c r="AT143" s="48">
        <f t="shared" si="53"/>
        <v>1000</v>
      </c>
      <c r="AU143" s="48">
        <f t="shared" si="54"/>
        <v>0</v>
      </c>
      <c r="AV143" s="48">
        <f t="shared" si="55"/>
        <v>748.30953000000011</v>
      </c>
      <c r="AW143" s="48">
        <f t="shared" si="56"/>
        <v>0</v>
      </c>
      <c r="AX143" s="48">
        <f t="shared" si="57"/>
        <v>58.216864000000015</v>
      </c>
      <c r="AY143" s="48">
        <f t="shared" si="58"/>
        <v>1000</v>
      </c>
      <c r="AZ143" s="48">
        <f t="shared" si="59"/>
        <v>0</v>
      </c>
      <c r="BA143" s="48">
        <f t="shared" si="60"/>
        <v>0</v>
      </c>
    </row>
    <row r="144" spans="1:53" x14ac:dyDescent="0.25">
      <c r="A144" s="45">
        <f t="shared" si="63"/>
        <v>1270</v>
      </c>
      <c r="B144" s="48">
        <f t="shared" si="74"/>
        <v>0</v>
      </c>
      <c r="C144" s="48">
        <f t="shared" si="74"/>
        <v>0</v>
      </c>
      <c r="D144" s="48">
        <f t="shared" si="74"/>
        <v>0</v>
      </c>
      <c r="E144" s="48">
        <f t="shared" si="74"/>
        <v>0</v>
      </c>
      <c r="F144" s="48">
        <f t="shared" si="74"/>
        <v>0</v>
      </c>
      <c r="G144" s="48">
        <f t="shared" si="74"/>
        <v>0</v>
      </c>
      <c r="H144" s="48">
        <f t="shared" si="74"/>
        <v>0</v>
      </c>
      <c r="I144" s="48">
        <f t="shared" si="74"/>
        <v>0</v>
      </c>
      <c r="J144" s="48">
        <f t="shared" si="74"/>
        <v>0</v>
      </c>
      <c r="K144" s="48">
        <f t="shared" si="74"/>
        <v>0</v>
      </c>
      <c r="L144" s="48">
        <f t="shared" si="74"/>
        <v>0</v>
      </c>
      <c r="M144" s="48">
        <f t="shared" si="74"/>
        <v>0</v>
      </c>
      <c r="N144" s="48">
        <f t="shared" si="74"/>
        <v>0</v>
      </c>
      <c r="O144" s="48">
        <f t="shared" si="74"/>
        <v>0</v>
      </c>
      <c r="P144" s="48">
        <f t="shared" si="74"/>
        <v>0</v>
      </c>
      <c r="Q144" s="48">
        <f t="shared" si="74"/>
        <v>0</v>
      </c>
      <c r="R144" s="48">
        <f t="shared" si="74"/>
        <v>0</v>
      </c>
      <c r="S144" s="48">
        <f t="shared" si="74"/>
        <v>1000</v>
      </c>
      <c r="T144" s="48">
        <f t="shared" si="74"/>
        <v>0</v>
      </c>
      <c r="U144" s="48">
        <f t="shared" si="74"/>
        <v>125.93245000000002</v>
      </c>
      <c r="V144" s="48">
        <f t="shared" si="74"/>
        <v>0</v>
      </c>
      <c r="W144" s="48">
        <f t="shared" si="74"/>
        <v>67.353480000000005</v>
      </c>
      <c r="X144" s="48">
        <f t="shared" si="74"/>
        <v>23.037974999999999</v>
      </c>
      <c r="Y144" s="48">
        <f t="shared" si="74"/>
        <v>0</v>
      </c>
      <c r="Z144" s="48">
        <f t="shared" si="74"/>
        <v>0</v>
      </c>
      <c r="AC144" s="48">
        <f t="shared" si="62"/>
        <v>0</v>
      </c>
      <c r="AD144" s="48">
        <f t="shared" si="37"/>
        <v>0</v>
      </c>
      <c r="AE144" s="48">
        <f t="shared" si="38"/>
        <v>0</v>
      </c>
      <c r="AF144" s="48">
        <f t="shared" si="39"/>
        <v>0</v>
      </c>
      <c r="AG144" s="48">
        <f t="shared" si="40"/>
        <v>0</v>
      </c>
      <c r="AH144" s="48">
        <f t="shared" si="41"/>
        <v>0</v>
      </c>
      <c r="AI144" s="48">
        <f t="shared" si="42"/>
        <v>0</v>
      </c>
      <c r="AJ144" s="48">
        <f t="shared" si="43"/>
        <v>0</v>
      </c>
      <c r="AK144" s="48">
        <f t="shared" si="44"/>
        <v>0</v>
      </c>
      <c r="AL144" s="48">
        <f t="shared" si="45"/>
        <v>0</v>
      </c>
      <c r="AM144" s="48">
        <f t="shared" si="46"/>
        <v>0</v>
      </c>
      <c r="AN144" s="48">
        <f t="shared" si="47"/>
        <v>0</v>
      </c>
      <c r="AO144" s="48">
        <f t="shared" si="48"/>
        <v>0</v>
      </c>
      <c r="AP144" s="48">
        <f t="shared" si="49"/>
        <v>0</v>
      </c>
      <c r="AQ144" s="48">
        <f t="shared" si="50"/>
        <v>0</v>
      </c>
      <c r="AR144" s="48">
        <f t="shared" si="51"/>
        <v>0</v>
      </c>
      <c r="AS144" s="48">
        <f t="shared" si="52"/>
        <v>0</v>
      </c>
      <c r="AT144" s="48">
        <f t="shared" si="53"/>
        <v>1000</v>
      </c>
      <c r="AU144" s="48">
        <f t="shared" si="54"/>
        <v>0</v>
      </c>
      <c r="AV144" s="48">
        <f t="shared" si="55"/>
        <v>746.85653000000013</v>
      </c>
      <c r="AW144" s="48">
        <f t="shared" si="56"/>
        <v>0</v>
      </c>
      <c r="AX144" s="48">
        <f t="shared" si="57"/>
        <v>58.216864000000015</v>
      </c>
      <c r="AY144" s="48">
        <f t="shared" si="58"/>
        <v>1000</v>
      </c>
      <c r="AZ144" s="48">
        <f t="shared" si="59"/>
        <v>0</v>
      </c>
      <c r="BA144" s="48">
        <f t="shared" si="60"/>
        <v>0</v>
      </c>
    </row>
    <row r="145" spans="1:53" x14ac:dyDescent="0.25">
      <c r="A145" s="45">
        <f t="shared" si="63"/>
        <v>1280</v>
      </c>
      <c r="B145" s="48">
        <f t="shared" si="74"/>
        <v>0</v>
      </c>
      <c r="C145" s="48">
        <f t="shared" si="74"/>
        <v>0</v>
      </c>
      <c r="D145" s="48">
        <f t="shared" si="74"/>
        <v>0</v>
      </c>
      <c r="E145" s="48">
        <f t="shared" si="74"/>
        <v>0</v>
      </c>
      <c r="F145" s="48">
        <f t="shared" si="74"/>
        <v>0</v>
      </c>
      <c r="G145" s="48">
        <f t="shared" si="74"/>
        <v>0</v>
      </c>
      <c r="H145" s="48">
        <f t="shared" si="74"/>
        <v>0</v>
      </c>
      <c r="I145" s="48">
        <f t="shared" si="74"/>
        <v>0</v>
      </c>
      <c r="J145" s="48">
        <f t="shared" si="74"/>
        <v>0</v>
      </c>
      <c r="K145" s="48">
        <f t="shared" si="74"/>
        <v>0</v>
      </c>
      <c r="L145" s="48">
        <f t="shared" si="74"/>
        <v>0</v>
      </c>
      <c r="M145" s="48">
        <f t="shared" si="74"/>
        <v>0</v>
      </c>
      <c r="N145" s="48">
        <f t="shared" si="74"/>
        <v>0</v>
      </c>
      <c r="O145" s="48">
        <f t="shared" si="74"/>
        <v>0</v>
      </c>
      <c r="P145" s="48">
        <f t="shared" si="74"/>
        <v>0</v>
      </c>
      <c r="Q145" s="48">
        <f t="shared" si="74"/>
        <v>0</v>
      </c>
      <c r="R145" s="48">
        <f t="shared" si="74"/>
        <v>0</v>
      </c>
      <c r="S145" s="48">
        <f t="shared" si="74"/>
        <v>1000</v>
      </c>
      <c r="T145" s="48">
        <f t="shared" si="74"/>
        <v>0</v>
      </c>
      <c r="U145" s="48">
        <f t="shared" si="74"/>
        <v>125.68745000000001</v>
      </c>
      <c r="V145" s="48">
        <f t="shared" si="74"/>
        <v>0</v>
      </c>
      <c r="W145" s="48">
        <f t="shared" si="74"/>
        <v>67.22448</v>
      </c>
      <c r="X145" s="48">
        <f t="shared" si="74"/>
        <v>23.037974999999999</v>
      </c>
      <c r="Y145" s="48">
        <f t="shared" si="74"/>
        <v>0</v>
      </c>
      <c r="Z145" s="48">
        <f t="shared" si="74"/>
        <v>0</v>
      </c>
      <c r="AC145" s="48">
        <f t="shared" si="62"/>
        <v>0</v>
      </c>
      <c r="AD145" s="48">
        <f t="shared" ref="AD145:AD208" si="75">MIN(1000,MAX(AD146,IF($A145&gt;=AD$16,0,AD$13*(AD$16-$A145)+AD$14*(AD$16-$A145)^2+AD$15*(AD$16-$A145)^3)))</f>
        <v>0</v>
      </c>
      <c r="AE145" s="48">
        <f t="shared" ref="AE145:AE208" si="76">MIN(1000,MAX(AE146,IF($A145&gt;=AE$16,0,AE$13*(AE$16-$A145)+AE$14*(AE$16-$A145)^2+AE$15*(AE$16-$A145)^3)))</f>
        <v>0</v>
      </c>
      <c r="AF145" s="48">
        <f t="shared" ref="AF145:AF208" si="77">MIN(1000,MAX(AF146,IF($A145&gt;=AF$16,0,AF$13*(AF$16-$A145)+AF$14*(AF$16-$A145)^2+AF$15*(AF$16-$A145)^3)))</f>
        <v>0</v>
      </c>
      <c r="AG145" s="48">
        <f t="shared" ref="AG145:AG208" si="78">MIN(1000,MAX(AG146,IF($A145&gt;=AG$16,0,AG$13*(AG$16-$A145)+AG$14*(AG$16-$A145)^2+AG$15*(AG$16-$A145)^3)))</f>
        <v>0</v>
      </c>
      <c r="AH145" s="48">
        <f t="shared" ref="AH145:AH208" si="79">MIN(1000,MAX(AH146,IF($A145&gt;=AH$16,0,AH$13*(AH$16-$A145)+AH$14*(AH$16-$A145)^2+AH$15*(AH$16-$A145)^3)))</f>
        <v>0</v>
      </c>
      <c r="AI145" s="48">
        <f t="shared" ref="AI145:AI208" si="80">MIN(1000,MAX(AI146,IF($A145&gt;=AI$16,0,AI$13*(AI$16-$A145)+AI$14*(AI$16-$A145)^2+AI$15*(AI$16-$A145)^3)))</f>
        <v>0</v>
      </c>
      <c r="AJ145" s="48">
        <f t="shared" ref="AJ145:AJ208" si="81">MIN(1000,MAX(AJ146,IF($A145&gt;=AJ$16,0,AJ$13*(AJ$16-$A145)+AJ$14*(AJ$16-$A145)^2+AJ$15*(AJ$16-$A145)^3)))</f>
        <v>0</v>
      </c>
      <c r="AK145" s="48">
        <f t="shared" ref="AK145:AK208" si="82">MIN(1000,MAX(AK146,IF($A145&gt;=AK$16,0,AK$13*(AK$16-$A145)+AK$14*(AK$16-$A145)^2+AK$15*(AK$16-$A145)^3)))</f>
        <v>0</v>
      </c>
      <c r="AL145" s="48">
        <f t="shared" ref="AL145:AL208" si="83">MIN(1000,MAX(AL146,IF($A145&gt;=AL$16,0,AL$13*(AL$16-$A145)+AL$14*(AL$16-$A145)^2+AL$15*(AL$16-$A145)^3)))</f>
        <v>0</v>
      </c>
      <c r="AM145" s="48">
        <f t="shared" ref="AM145:AM208" si="84">MIN(1000,MAX(AM146,IF($A145&gt;=AM$16,0,AM$13*(AM$16-$A145)+AM$14*(AM$16-$A145)^2+AM$15*(AM$16-$A145)^3)))</f>
        <v>0</v>
      </c>
      <c r="AN145" s="48">
        <f t="shared" ref="AN145:AN208" si="85">MIN(1000,MAX(AN146,IF($A145&gt;=AN$16,0,AN$13*(AN$16-$A145)+AN$14*(AN$16-$A145)^2+AN$15*(AN$16-$A145)^3)))</f>
        <v>0</v>
      </c>
      <c r="AO145" s="48">
        <f t="shared" ref="AO145:AO208" si="86">MIN(1000,MAX(AO146,IF($A145&gt;=AO$16,0,AO$13*(AO$16-$A145)+AO$14*(AO$16-$A145)^2+AO$15*(AO$16-$A145)^3)))</f>
        <v>0</v>
      </c>
      <c r="AP145" s="48">
        <f t="shared" ref="AP145:AP208" si="87">MIN(1000,MAX(AP146,IF($A145&gt;=AP$16,0,AP$13*(AP$16-$A145)+AP$14*(AP$16-$A145)^2+AP$15*(AP$16-$A145)^3)))</f>
        <v>0</v>
      </c>
      <c r="AQ145" s="48">
        <f t="shared" ref="AQ145:AQ208" si="88">MIN(1000,MAX(AQ146,IF($A145&gt;=AQ$16,0,AQ$13*(AQ$16-$A145)+AQ$14*(AQ$16-$A145)^2+AQ$15*(AQ$16-$A145)^3)))</f>
        <v>0</v>
      </c>
      <c r="AR145" s="48">
        <f t="shared" ref="AR145:AR208" si="89">MIN(1000,MAX(AR146,IF($A145&gt;=AR$16,0,AR$13*(AR$16-$A145)+AR$14*(AR$16-$A145)^2+AR$15*(AR$16-$A145)^3)))</f>
        <v>0</v>
      </c>
      <c r="AS145" s="48">
        <f t="shared" ref="AS145:AS208" si="90">MIN(1000,MAX(AS146,IF($A145&gt;=AS$16,0,AS$13*(AS$16-$A145)+AS$14*(AS$16-$A145)^2+AS$15*(AS$16-$A145)^3)))</f>
        <v>0</v>
      </c>
      <c r="AT145" s="48">
        <f t="shared" ref="AT145:AT208" si="91">MIN(1000,MAX(AT146,IF($A145&gt;=AT$16,0,AT$13*(AT$16-$A145)+AT$14*(AT$16-$A145)^2+AT$15*(AT$16-$A145)^3)))</f>
        <v>1000</v>
      </c>
      <c r="AU145" s="48">
        <f t="shared" ref="AU145:AU208" si="92">MIN(1000,MAX(AU146,IF($A145&gt;=AU$16,0,AU$13*(AU$16-$A145)+AU$14*(AU$16-$A145)^2+AU$15*(AU$16-$A145)^3)))</f>
        <v>0</v>
      </c>
      <c r="AV145" s="48">
        <f t="shared" ref="AV145:AV208" si="93">MIN(1000,MAX(AV146,IF($A145&gt;=AV$16,0,AV$13*(AV$16-$A145)+AV$14*(AV$16-$A145)^2+AV$15*(AV$16-$A145)^3)))</f>
        <v>745.40353000000016</v>
      </c>
      <c r="AW145" s="48">
        <f t="shared" ref="AW145:AW208" si="94">MIN(1000,MAX(AW146,IF($A145&gt;=AW$16,0,AW$13*(AW$16-$A145)+AW$14*(AW$16-$A145)^2+AW$15*(AW$16-$A145)^3)))</f>
        <v>0</v>
      </c>
      <c r="AX145" s="48">
        <f t="shared" ref="AX145:AX208" si="95">MIN(1000,MAX(AX146,IF($A145&gt;=AX$16,0,AX$13*(AX$16-$A145)+AX$14*(AX$16-$A145)^2+AX$15*(AX$16-$A145)^3)))</f>
        <v>58.216864000000015</v>
      </c>
      <c r="AY145" s="48">
        <f t="shared" ref="AY145:AY208" si="96">MIN(1000,MAX(AY146,IF($A145&gt;=AY$16,0,AY$13*(AY$16-$A145)+AY$14*(AY$16-$A145)^2+AY$15*(AY$16-$A145)^3)))</f>
        <v>1000</v>
      </c>
      <c r="AZ145" s="48">
        <f t="shared" ref="AZ145:AZ208" si="97">MIN(1000,MAX(AZ146,IF($A145&gt;=AZ$16,0,AZ$13*(AZ$16-$A145)+AZ$14*(AZ$16-$A145)^2+AZ$15*(AZ$16-$A145)^3)))</f>
        <v>0</v>
      </c>
      <c r="BA145" s="48">
        <f t="shared" ref="BA145:BA208" si="98">MIN(1000,MAX(BA146,IF($A145&gt;=BA$16,0,BA$13*(BA$16-$A145)+BA$14*(BA$16-$A145)^2+BA$15*(BA$16-$A145)^3)))</f>
        <v>0</v>
      </c>
    </row>
    <row r="146" spans="1:53" x14ac:dyDescent="0.25">
      <c r="A146" s="45">
        <f t="shared" si="63"/>
        <v>1290</v>
      </c>
      <c r="B146" s="48">
        <f t="shared" si="74"/>
        <v>0</v>
      </c>
      <c r="C146" s="48">
        <f t="shared" si="74"/>
        <v>0</v>
      </c>
      <c r="D146" s="48">
        <f t="shared" si="74"/>
        <v>0</v>
      </c>
      <c r="E146" s="48">
        <f t="shared" si="74"/>
        <v>0</v>
      </c>
      <c r="F146" s="48">
        <f t="shared" si="74"/>
        <v>0</v>
      </c>
      <c r="G146" s="48">
        <f t="shared" si="74"/>
        <v>0</v>
      </c>
      <c r="H146" s="48">
        <f t="shared" si="74"/>
        <v>0</v>
      </c>
      <c r="I146" s="48">
        <f t="shared" si="74"/>
        <v>0</v>
      </c>
      <c r="J146" s="48">
        <f t="shared" si="74"/>
        <v>0</v>
      </c>
      <c r="K146" s="48">
        <f t="shared" si="74"/>
        <v>0</v>
      </c>
      <c r="L146" s="48">
        <f t="shared" si="74"/>
        <v>0</v>
      </c>
      <c r="M146" s="48">
        <f t="shared" si="74"/>
        <v>0</v>
      </c>
      <c r="N146" s="48">
        <f t="shared" si="74"/>
        <v>0</v>
      </c>
      <c r="O146" s="48">
        <f t="shared" si="74"/>
        <v>0</v>
      </c>
      <c r="P146" s="48">
        <f t="shared" si="74"/>
        <v>0</v>
      </c>
      <c r="Q146" s="48">
        <f t="shared" si="74"/>
        <v>0</v>
      </c>
      <c r="R146" s="48">
        <f t="shared" si="74"/>
        <v>0</v>
      </c>
      <c r="S146" s="48">
        <f t="shared" si="74"/>
        <v>1000</v>
      </c>
      <c r="T146" s="48">
        <f t="shared" si="74"/>
        <v>0</v>
      </c>
      <c r="U146" s="48">
        <f t="shared" si="74"/>
        <v>125.44245000000001</v>
      </c>
      <c r="V146" s="48">
        <f t="shared" si="74"/>
        <v>0</v>
      </c>
      <c r="W146" s="48">
        <f t="shared" si="74"/>
        <v>67.095479999999995</v>
      </c>
      <c r="X146" s="48">
        <f t="shared" si="74"/>
        <v>23.037974999999999</v>
      </c>
      <c r="Y146" s="48">
        <f t="shared" si="74"/>
        <v>0</v>
      </c>
      <c r="Z146" s="48">
        <f t="shared" si="74"/>
        <v>0</v>
      </c>
      <c r="AC146" s="48">
        <f t="shared" ref="AC146:AC209" si="99">MIN(1000,MAX(AC147,IF($A146&gt;=AC$16,0,AC$13*(AC$16-$A146)+AC$14*(AC$16-$A146)^2+AC$15*(AC$16-$A146)^3)))</f>
        <v>0</v>
      </c>
      <c r="AD146" s="48">
        <f t="shared" si="75"/>
        <v>0</v>
      </c>
      <c r="AE146" s="48">
        <f t="shared" si="76"/>
        <v>0</v>
      </c>
      <c r="AF146" s="48">
        <f t="shared" si="77"/>
        <v>0</v>
      </c>
      <c r="AG146" s="48">
        <f t="shared" si="78"/>
        <v>0</v>
      </c>
      <c r="AH146" s="48">
        <f t="shared" si="79"/>
        <v>0</v>
      </c>
      <c r="AI146" s="48">
        <f t="shared" si="80"/>
        <v>0</v>
      </c>
      <c r="AJ146" s="48">
        <f t="shared" si="81"/>
        <v>0</v>
      </c>
      <c r="AK146" s="48">
        <f t="shared" si="82"/>
        <v>0</v>
      </c>
      <c r="AL146" s="48">
        <f t="shared" si="83"/>
        <v>0</v>
      </c>
      <c r="AM146" s="48">
        <f t="shared" si="84"/>
        <v>0</v>
      </c>
      <c r="AN146" s="48">
        <f t="shared" si="85"/>
        <v>0</v>
      </c>
      <c r="AO146" s="48">
        <f t="shared" si="86"/>
        <v>0</v>
      </c>
      <c r="AP146" s="48">
        <f t="shared" si="87"/>
        <v>0</v>
      </c>
      <c r="AQ146" s="48">
        <f t="shared" si="88"/>
        <v>0</v>
      </c>
      <c r="AR146" s="48">
        <f t="shared" si="89"/>
        <v>0</v>
      </c>
      <c r="AS146" s="48">
        <f t="shared" si="90"/>
        <v>0</v>
      </c>
      <c r="AT146" s="48">
        <f t="shared" si="91"/>
        <v>1000</v>
      </c>
      <c r="AU146" s="48">
        <f t="shared" si="92"/>
        <v>0</v>
      </c>
      <c r="AV146" s="48">
        <f t="shared" si="93"/>
        <v>743.95053000000007</v>
      </c>
      <c r="AW146" s="48">
        <f t="shared" si="94"/>
        <v>0</v>
      </c>
      <c r="AX146" s="48">
        <f t="shared" si="95"/>
        <v>58.216864000000015</v>
      </c>
      <c r="AY146" s="48">
        <f t="shared" si="96"/>
        <v>1000</v>
      </c>
      <c r="AZ146" s="48">
        <f t="shared" si="97"/>
        <v>0</v>
      </c>
      <c r="BA146" s="48">
        <f t="shared" si="98"/>
        <v>0</v>
      </c>
    </row>
    <row r="147" spans="1:53" x14ac:dyDescent="0.25">
      <c r="A147" s="45">
        <f t="shared" ref="A147:A210" si="100">A146+10</f>
        <v>1300</v>
      </c>
      <c r="B147" s="48">
        <f t="shared" si="74"/>
        <v>0</v>
      </c>
      <c r="C147" s="48">
        <f t="shared" si="74"/>
        <v>0</v>
      </c>
      <c r="D147" s="48">
        <f t="shared" si="74"/>
        <v>0</v>
      </c>
      <c r="E147" s="48">
        <f t="shared" si="74"/>
        <v>0</v>
      </c>
      <c r="F147" s="48">
        <f t="shared" si="74"/>
        <v>0</v>
      </c>
      <c r="G147" s="48">
        <f t="shared" si="74"/>
        <v>0</v>
      </c>
      <c r="H147" s="48">
        <f t="shared" si="74"/>
        <v>0</v>
      </c>
      <c r="I147" s="48">
        <f t="shared" si="74"/>
        <v>0</v>
      </c>
      <c r="J147" s="48">
        <f t="shared" si="74"/>
        <v>0</v>
      </c>
      <c r="K147" s="48">
        <f t="shared" si="74"/>
        <v>0</v>
      </c>
      <c r="L147" s="48">
        <f t="shared" si="74"/>
        <v>0</v>
      </c>
      <c r="M147" s="48">
        <f t="shared" si="74"/>
        <v>0</v>
      </c>
      <c r="N147" s="48">
        <f t="shared" si="74"/>
        <v>0</v>
      </c>
      <c r="O147" s="48">
        <f t="shared" si="74"/>
        <v>0</v>
      </c>
      <c r="P147" s="48">
        <f t="shared" si="74"/>
        <v>0</v>
      </c>
      <c r="Q147" s="48">
        <f t="shared" si="74"/>
        <v>0</v>
      </c>
      <c r="R147" s="48">
        <f t="shared" si="74"/>
        <v>0</v>
      </c>
      <c r="S147" s="48">
        <f t="shared" si="74"/>
        <v>1000</v>
      </c>
      <c r="T147" s="48">
        <f t="shared" si="74"/>
        <v>0</v>
      </c>
      <c r="U147" s="48">
        <f t="shared" si="74"/>
        <v>125.19745000000002</v>
      </c>
      <c r="V147" s="48">
        <f t="shared" si="74"/>
        <v>0</v>
      </c>
      <c r="W147" s="48">
        <f t="shared" si="74"/>
        <v>66.966480000000004</v>
      </c>
      <c r="X147" s="48">
        <f t="shared" si="74"/>
        <v>23.037974999999999</v>
      </c>
      <c r="Y147" s="48">
        <f t="shared" si="74"/>
        <v>0</v>
      </c>
      <c r="Z147" s="48">
        <f t="shared" si="74"/>
        <v>0</v>
      </c>
      <c r="AC147" s="48">
        <f t="shared" si="99"/>
        <v>0</v>
      </c>
      <c r="AD147" s="48">
        <f t="shared" si="75"/>
        <v>0</v>
      </c>
      <c r="AE147" s="48">
        <f t="shared" si="76"/>
        <v>0</v>
      </c>
      <c r="AF147" s="48">
        <f t="shared" si="77"/>
        <v>0</v>
      </c>
      <c r="AG147" s="48">
        <f t="shared" si="78"/>
        <v>0</v>
      </c>
      <c r="AH147" s="48">
        <f t="shared" si="79"/>
        <v>0</v>
      </c>
      <c r="AI147" s="48">
        <f t="shared" si="80"/>
        <v>0</v>
      </c>
      <c r="AJ147" s="48">
        <f t="shared" si="81"/>
        <v>0</v>
      </c>
      <c r="AK147" s="48">
        <f t="shared" si="82"/>
        <v>0</v>
      </c>
      <c r="AL147" s="48">
        <f t="shared" si="83"/>
        <v>0</v>
      </c>
      <c r="AM147" s="48">
        <f t="shared" si="84"/>
        <v>0</v>
      </c>
      <c r="AN147" s="48">
        <f t="shared" si="85"/>
        <v>0</v>
      </c>
      <c r="AO147" s="48">
        <f t="shared" si="86"/>
        <v>0</v>
      </c>
      <c r="AP147" s="48">
        <f t="shared" si="87"/>
        <v>0</v>
      </c>
      <c r="AQ147" s="48">
        <f t="shared" si="88"/>
        <v>0</v>
      </c>
      <c r="AR147" s="48">
        <f t="shared" si="89"/>
        <v>0</v>
      </c>
      <c r="AS147" s="48">
        <f t="shared" si="90"/>
        <v>0</v>
      </c>
      <c r="AT147" s="48">
        <f t="shared" si="91"/>
        <v>1000</v>
      </c>
      <c r="AU147" s="48">
        <f t="shared" si="92"/>
        <v>0</v>
      </c>
      <c r="AV147" s="48">
        <f t="shared" si="93"/>
        <v>742.4975300000001</v>
      </c>
      <c r="AW147" s="48">
        <f t="shared" si="94"/>
        <v>0</v>
      </c>
      <c r="AX147" s="48">
        <f t="shared" si="95"/>
        <v>58.216864000000015</v>
      </c>
      <c r="AY147" s="48">
        <f t="shared" si="96"/>
        <v>1000</v>
      </c>
      <c r="AZ147" s="48">
        <f t="shared" si="97"/>
        <v>0</v>
      </c>
      <c r="BA147" s="48">
        <f t="shared" si="98"/>
        <v>0</v>
      </c>
    </row>
    <row r="148" spans="1:53" x14ac:dyDescent="0.25">
      <c r="A148" s="45">
        <f t="shared" si="100"/>
        <v>1310</v>
      </c>
      <c r="B148" s="48">
        <f t="shared" si="74"/>
        <v>0</v>
      </c>
      <c r="C148" s="48">
        <f t="shared" si="74"/>
        <v>0</v>
      </c>
      <c r="D148" s="48">
        <f t="shared" si="74"/>
        <v>0</v>
      </c>
      <c r="E148" s="48">
        <f t="shared" si="74"/>
        <v>0</v>
      </c>
      <c r="F148" s="48">
        <f t="shared" si="74"/>
        <v>0</v>
      </c>
      <c r="G148" s="48">
        <f t="shared" ref="G148:Z148" si="101">MIN(1000,MAX(G149,IF($A148&gt;=G$16,0,G$13*(G$16-$A148)+G$14*(G$16-$A148)^2+G$15*(G$16-$A148)^3)))</f>
        <v>0</v>
      </c>
      <c r="H148" s="48">
        <f t="shared" si="101"/>
        <v>0</v>
      </c>
      <c r="I148" s="48">
        <f t="shared" si="101"/>
        <v>0</v>
      </c>
      <c r="J148" s="48">
        <f t="shared" si="101"/>
        <v>0</v>
      </c>
      <c r="K148" s="48">
        <f t="shared" si="101"/>
        <v>0</v>
      </c>
      <c r="L148" s="48">
        <f t="shared" si="101"/>
        <v>0</v>
      </c>
      <c r="M148" s="48">
        <f t="shared" si="101"/>
        <v>0</v>
      </c>
      <c r="N148" s="48">
        <f t="shared" si="101"/>
        <v>0</v>
      </c>
      <c r="O148" s="48">
        <f t="shared" si="101"/>
        <v>0</v>
      </c>
      <c r="P148" s="48">
        <f t="shared" si="101"/>
        <v>0</v>
      </c>
      <c r="Q148" s="48">
        <f t="shared" si="101"/>
        <v>0</v>
      </c>
      <c r="R148" s="48">
        <f t="shared" si="101"/>
        <v>0</v>
      </c>
      <c r="S148" s="48">
        <f t="shared" si="101"/>
        <v>1000</v>
      </c>
      <c r="T148" s="48">
        <f t="shared" si="101"/>
        <v>0</v>
      </c>
      <c r="U148" s="48">
        <f t="shared" si="101"/>
        <v>124.95245000000001</v>
      </c>
      <c r="V148" s="48">
        <f t="shared" si="101"/>
        <v>0</v>
      </c>
      <c r="W148" s="48">
        <f t="shared" si="101"/>
        <v>66.837479999999999</v>
      </c>
      <c r="X148" s="48">
        <f t="shared" si="101"/>
        <v>23.037974999999999</v>
      </c>
      <c r="Y148" s="48">
        <f t="shared" si="101"/>
        <v>0</v>
      </c>
      <c r="Z148" s="48">
        <f t="shared" si="101"/>
        <v>0</v>
      </c>
      <c r="AC148" s="48">
        <f t="shared" si="99"/>
        <v>0</v>
      </c>
      <c r="AD148" s="48">
        <f t="shared" si="75"/>
        <v>0</v>
      </c>
      <c r="AE148" s="48">
        <f t="shared" si="76"/>
        <v>0</v>
      </c>
      <c r="AF148" s="48">
        <f t="shared" si="77"/>
        <v>0</v>
      </c>
      <c r="AG148" s="48">
        <f t="shared" si="78"/>
        <v>0</v>
      </c>
      <c r="AH148" s="48">
        <f t="shared" si="79"/>
        <v>0</v>
      </c>
      <c r="AI148" s="48">
        <f t="shared" si="80"/>
        <v>0</v>
      </c>
      <c r="AJ148" s="48">
        <f t="shared" si="81"/>
        <v>0</v>
      </c>
      <c r="AK148" s="48">
        <f t="shared" si="82"/>
        <v>0</v>
      </c>
      <c r="AL148" s="48">
        <f t="shared" si="83"/>
        <v>0</v>
      </c>
      <c r="AM148" s="48">
        <f t="shared" si="84"/>
        <v>0</v>
      </c>
      <c r="AN148" s="48">
        <f t="shared" si="85"/>
        <v>0</v>
      </c>
      <c r="AO148" s="48">
        <f t="shared" si="86"/>
        <v>0</v>
      </c>
      <c r="AP148" s="48">
        <f t="shared" si="87"/>
        <v>0</v>
      </c>
      <c r="AQ148" s="48">
        <f t="shared" si="88"/>
        <v>0</v>
      </c>
      <c r="AR148" s="48">
        <f t="shared" si="89"/>
        <v>0</v>
      </c>
      <c r="AS148" s="48">
        <f t="shared" si="90"/>
        <v>0</v>
      </c>
      <c r="AT148" s="48">
        <f t="shared" si="91"/>
        <v>1000</v>
      </c>
      <c r="AU148" s="48">
        <f t="shared" si="92"/>
        <v>0</v>
      </c>
      <c r="AV148" s="48">
        <f t="shared" si="93"/>
        <v>741.04453000000012</v>
      </c>
      <c r="AW148" s="48">
        <f t="shared" si="94"/>
        <v>0</v>
      </c>
      <c r="AX148" s="48">
        <f t="shared" si="95"/>
        <v>58.216864000000015</v>
      </c>
      <c r="AY148" s="48">
        <f t="shared" si="96"/>
        <v>1000</v>
      </c>
      <c r="AZ148" s="48">
        <f t="shared" si="97"/>
        <v>0</v>
      </c>
      <c r="BA148" s="48">
        <f t="shared" si="98"/>
        <v>0</v>
      </c>
    </row>
    <row r="149" spans="1:53" x14ac:dyDescent="0.25">
      <c r="A149" s="45">
        <f t="shared" si="100"/>
        <v>1320</v>
      </c>
      <c r="B149" s="48">
        <f t="shared" ref="B149:Z159" si="102">MIN(1000,MAX(B150,IF($A149&gt;=B$16,0,B$13*(B$16-$A149)+B$14*(B$16-$A149)^2+B$15*(B$16-$A149)^3)))</f>
        <v>0</v>
      </c>
      <c r="C149" s="48">
        <f t="shared" si="102"/>
        <v>0</v>
      </c>
      <c r="D149" s="48">
        <f t="shared" si="102"/>
        <v>0</v>
      </c>
      <c r="E149" s="48">
        <f t="shared" si="102"/>
        <v>0</v>
      </c>
      <c r="F149" s="48">
        <f t="shared" si="102"/>
        <v>0</v>
      </c>
      <c r="G149" s="48">
        <f t="shared" si="102"/>
        <v>0</v>
      </c>
      <c r="H149" s="48">
        <f t="shared" si="102"/>
        <v>0</v>
      </c>
      <c r="I149" s="48">
        <f t="shared" si="102"/>
        <v>0</v>
      </c>
      <c r="J149" s="48">
        <f t="shared" si="102"/>
        <v>0</v>
      </c>
      <c r="K149" s="48">
        <f t="shared" si="102"/>
        <v>0</v>
      </c>
      <c r="L149" s="48">
        <f t="shared" si="102"/>
        <v>0</v>
      </c>
      <c r="M149" s="48">
        <f t="shared" si="102"/>
        <v>0</v>
      </c>
      <c r="N149" s="48">
        <f t="shared" si="102"/>
        <v>0</v>
      </c>
      <c r="O149" s="48">
        <f t="shared" si="102"/>
        <v>0</v>
      </c>
      <c r="P149" s="48">
        <f t="shared" si="102"/>
        <v>0</v>
      </c>
      <c r="Q149" s="48">
        <f t="shared" si="102"/>
        <v>0</v>
      </c>
      <c r="R149" s="48">
        <f t="shared" si="102"/>
        <v>0</v>
      </c>
      <c r="S149" s="48">
        <f t="shared" si="102"/>
        <v>1000</v>
      </c>
      <c r="T149" s="48">
        <f t="shared" si="102"/>
        <v>0</v>
      </c>
      <c r="U149" s="48">
        <f t="shared" si="102"/>
        <v>124.70745000000001</v>
      </c>
      <c r="V149" s="48">
        <f t="shared" si="102"/>
        <v>0</v>
      </c>
      <c r="W149" s="48">
        <f t="shared" si="102"/>
        <v>66.708479999999994</v>
      </c>
      <c r="X149" s="48">
        <f t="shared" si="102"/>
        <v>23.037974999999999</v>
      </c>
      <c r="Y149" s="48">
        <f t="shared" si="102"/>
        <v>0</v>
      </c>
      <c r="Z149" s="48">
        <f t="shared" si="102"/>
        <v>0</v>
      </c>
      <c r="AC149" s="48">
        <f t="shared" si="99"/>
        <v>0</v>
      </c>
      <c r="AD149" s="48">
        <f t="shared" si="75"/>
        <v>0</v>
      </c>
      <c r="AE149" s="48">
        <f t="shared" si="76"/>
        <v>0</v>
      </c>
      <c r="AF149" s="48">
        <f t="shared" si="77"/>
        <v>0</v>
      </c>
      <c r="AG149" s="48">
        <f t="shared" si="78"/>
        <v>0</v>
      </c>
      <c r="AH149" s="48">
        <f t="shared" si="79"/>
        <v>0</v>
      </c>
      <c r="AI149" s="48">
        <f t="shared" si="80"/>
        <v>0</v>
      </c>
      <c r="AJ149" s="48">
        <f t="shared" si="81"/>
        <v>0</v>
      </c>
      <c r="AK149" s="48">
        <f t="shared" si="82"/>
        <v>0</v>
      </c>
      <c r="AL149" s="48">
        <f t="shared" si="83"/>
        <v>0</v>
      </c>
      <c r="AM149" s="48">
        <f t="shared" si="84"/>
        <v>0</v>
      </c>
      <c r="AN149" s="48">
        <f t="shared" si="85"/>
        <v>0</v>
      </c>
      <c r="AO149" s="48">
        <f t="shared" si="86"/>
        <v>0</v>
      </c>
      <c r="AP149" s="48">
        <f t="shared" si="87"/>
        <v>0</v>
      </c>
      <c r="AQ149" s="48">
        <f t="shared" si="88"/>
        <v>0</v>
      </c>
      <c r="AR149" s="48">
        <f t="shared" si="89"/>
        <v>0</v>
      </c>
      <c r="AS149" s="48">
        <f t="shared" si="90"/>
        <v>0</v>
      </c>
      <c r="AT149" s="48">
        <f t="shared" si="91"/>
        <v>1000</v>
      </c>
      <c r="AU149" s="48">
        <f t="shared" si="92"/>
        <v>0</v>
      </c>
      <c r="AV149" s="48">
        <f t="shared" si="93"/>
        <v>739.59153000000015</v>
      </c>
      <c r="AW149" s="48">
        <f t="shared" si="94"/>
        <v>0</v>
      </c>
      <c r="AX149" s="48">
        <f t="shared" si="95"/>
        <v>58.216864000000015</v>
      </c>
      <c r="AY149" s="48">
        <f t="shared" si="96"/>
        <v>1000</v>
      </c>
      <c r="AZ149" s="48">
        <f t="shared" si="97"/>
        <v>0</v>
      </c>
      <c r="BA149" s="48">
        <f t="shared" si="98"/>
        <v>0</v>
      </c>
    </row>
    <row r="150" spans="1:53" x14ac:dyDescent="0.25">
      <c r="A150" s="45">
        <f t="shared" si="100"/>
        <v>1330</v>
      </c>
      <c r="B150" s="48">
        <f t="shared" si="102"/>
        <v>0</v>
      </c>
      <c r="C150" s="48">
        <f t="shared" si="102"/>
        <v>0</v>
      </c>
      <c r="D150" s="48">
        <f t="shared" si="102"/>
        <v>0</v>
      </c>
      <c r="E150" s="48">
        <f t="shared" si="102"/>
        <v>0</v>
      </c>
      <c r="F150" s="48">
        <f t="shared" si="102"/>
        <v>0</v>
      </c>
      <c r="G150" s="48">
        <f t="shared" si="102"/>
        <v>0</v>
      </c>
      <c r="H150" s="48">
        <f t="shared" si="102"/>
        <v>0</v>
      </c>
      <c r="I150" s="48">
        <f t="shared" si="102"/>
        <v>0</v>
      </c>
      <c r="J150" s="48">
        <f t="shared" si="102"/>
        <v>0</v>
      </c>
      <c r="K150" s="48">
        <f t="shared" si="102"/>
        <v>0</v>
      </c>
      <c r="L150" s="48">
        <f t="shared" si="102"/>
        <v>0</v>
      </c>
      <c r="M150" s="48">
        <f t="shared" si="102"/>
        <v>0</v>
      </c>
      <c r="N150" s="48">
        <f t="shared" si="102"/>
        <v>0</v>
      </c>
      <c r="O150" s="48">
        <f t="shared" si="102"/>
        <v>0</v>
      </c>
      <c r="P150" s="48">
        <f t="shared" si="102"/>
        <v>0</v>
      </c>
      <c r="Q150" s="48">
        <f t="shared" si="102"/>
        <v>0</v>
      </c>
      <c r="R150" s="48">
        <f t="shared" si="102"/>
        <v>0</v>
      </c>
      <c r="S150" s="48">
        <f t="shared" si="102"/>
        <v>1000</v>
      </c>
      <c r="T150" s="48">
        <f t="shared" si="102"/>
        <v>0</v>
      </c>
      <c r="U150" s="48">
        <f t="shared" si="102"/>
        <v>124.46245000000002</v>
      </c>
      <c r="V150" s="48">
        <f t="shared" si="102"/>
        <v>0</v>
      </c>
      <c r="W150" s="48">
        <f t="shared" si="102"/>
        <v>66.579480000000004</v>
      </c>
      <c r="X150" s="48">
        <f t="shared" si="102"/>
        <v>23.037974999999999</v>
      </c>
      <c r="Y150" s="48">
        <f t="shared" si="102"/>
        <v>0</v>
      </c>
      <c r="Z150" s="48">
        <f t="shared" si="102"/>
        <v>0</v>
      </c>
      <c r="AC150" s="48">
        <f t="shared" si="99"/>
        <v>0</v>
      </c>
      <c r="AD150" s="48">
        <f t="shared" si="75"/>
        <v>0</v>
      </c>
      <c r="AE150" s="48">
        <f t="shared" si="76"/>
        <v>0</v>
      </c>
      <c r="AF150" s="48">
        <f t="shared" si="77"/>
        <v>0</v>
      </c>
      <c r="AG150" s="48">
        <f t="shared" si="78"/>
        <v>0</v>
      </c>
      <c r="AH150" s="48">
        <f t="shared" si="79"/>
        <v>0</v>
      </c>
      <c r="AI150" s="48">
        <f t="shared" si="80"/>
        <v>0</v>
      </c>
      <c r="AJ150" s="48">
        <f t="shared" si="81"/>
        <v>0</v>
      </c>
      <c r="AK150" s="48">
        <f t="shared" si="82"/>
        <v>0</v>
      </c>
      <c r="AL150" s="48">
        <f t="shared" si="83"/>
        <v>0</v>
      </c>
      <c r="AM150" s="48">
        <f t="shared" si="84"/>
        <v>0</v>
      </c>
      <c r="AN150" s="48">
        <f t="shared" si="85"/>
        <v>0</v>
      </c>
      <c r="AO150" s="48">
        <f t="shared" si="86"/>
        <v>0</v>
      </c>
      <c r="AP150" s="48">
        <f t="shared" si="87"/>
        <v>0</v>
      </c>
      <c r="AQ150" s="48">
        <f t="shared" si="88"/>
        <v>0</v>
      </c>
      <c r="AR150" s="48">
        <f t="shared" si="89"/>
        <v>0</v>
      </c>
      <c r="AS150" s="48">
        <f t="shared" si="90"/>
        <v>0</v>
      </c>
      <c r="AT150" s="48">
        <f t="shared" si="91"/>
        <v>1000</v>
      </c>
      <c r="AU150" s="48">
        <f t="shared" si="92"/>
        <v>0</v>
      </c>
      <c r="AV150" s="48">
        <f t="shared" si="93"/>
        <v>738.13853000000006</v>
      </c>
      <c r="AW150" s="48">
        <f t="shared" si="94"/>
        <v>0</v>
      </c>
      <c r="AX150" s="48">
        <f t="shared" si="95"/>
        <v>58.216864000000015</v>
      </c>
      <c r="AY150" s="48">
        <f t="shared" si="96"/>
        <v>1000</v>
      </c>
      <c r="AZ150" s="48">
        <f t="shared" si="97"/>
        <v>0</v>
      </c>
      <c r="BA150" s="48">
        <f t="shared" si="98"/>
        <v>0</v>
      </c>
    </row>
    <row r="151" spans="1:53" x14ac:dyDescent="0.25">
      <c r="A151" s="45">
        <f t="shared" si="100"/>
        <v>1340</v>
      </c>
      <c r="B151" s="48">
        <f t="shared" si="102"/>
        <v>0</v>
      </c>
      <c r="C151" s="48">
        <f t="shared" si="102"/>
        <v>0</v>
      </c>
      <c r="D151" s="48">
        <f t="shared" si="102"/>
        <v>0</v>
      </c>
      <c r="E151" s="48">
        <f t="shared" si="102"/>
        <v>0</v>
      </c>
      <c r="F151" s="48">
        <f t="shared" si="102"/>
        <v>0</v>
      </c>
      <c r="G151" s="48">
        <f t="shared" si="102"/>
        <v>0</v>
      </c>
      <c r="H151" s="48">
        <f t="shared" si="102"/>
        <v>0</v>
      </c>
      <c r="I151" s="48">
        <f t="shared" si="102"/>
        <v>0</v>
      </c>
      <c r="J151" s="48">
        <f t="shared" si="102"/>
        <v>0</v>
      </c>
      <c r="K151" s="48">
        <f t="shared" si="102"/>
        <v>0</v>
      </c>
      <c r="L151" s="48">
        <f t="shared" si="102"/>
        <v>0</v>
      </c>
      <c r="M151" s="48">
        <f t="shared" si="102"/>
        <v>0</v>
      </c>
      <c r="N151" s="48">
        <f t="shared" si="102"/>
        <v>0</v>
      </c>
      <c r="O151" s="48">
        <f t="shared" si="102"/>
        <v>0</v>
      </c>
      <c r="P151" s="48">
        <f t="shared" si="102"/>
        <v>0</v>
      </c>
      <c r="Q151" s="48">
        <f t="shared" si="102"/>
        <v>0</v>
      </c>
      <c r="R151" s="48">
        <f t="shared" si="102"/>
        <v>0</v>
      </c>
      <c r="S151" s="48">
        <f t="shared" si="102"/>
        <v>1000</v>
      </c>
      <c r="T151" s="48">
        <f t="shared" si="102"/>
        <v>0</v>
      </c>
      <c r="U151" s="48">
        <f t="shared" si="102"/>
        <v>124.21745000000001</v>
      </c>
      <c r="V151" s="48">
        <f t="shared" si="102"/>
        <v>0</v>
      </c>
      <c r="W151" s="48">
        <f t="shared" si="102"/>
        <v>66.450479999999999</v>
      </c>
      <c r="X151" s="48">
        <f t="shared" si="102"/>
        <v>23.037974999999999</v>
      </c>
      <c r="Y151" s="48">
        <f t="shared" si="102"/>
        <v>0</v>
      </c>
      <c r="Z151" s="48">
        <f t="shared" si="102"/>
        <v>0</v>
      </c>
      <c r="AC151" s="48">
        <f t="shared" si="99"/>
        <v>0</v>
      </c>
      <c r="AD151" s="48">
        <f t="shared" si="75"/>
        <v>0</v>
      </c>
      <c r="AE151" s="48">
        <f t="shared" si="76"/>
        <v>0</v>
      </c>
      <c r="AF151" s="48">
        <f t="shared" si="77"/>
        <v>0</v>
      </c>
      <c r="AG151" s="48">
        <f t="shared" si="78"/>
        <v>0</v>
      </c>
      <c r="AH151" s="48">
        <f t="shared" si="79"/>
        <v>0</v>
      </c>
      <c r="AI151" s="48">
        <f t="shared" si="80"/>
        <v>0</v>
      </c>
      <c r="AJ151" s="48">
        <f t="shared" si="81"/>
        <v>0</v>
      </c>
      <c r="AK151" s="48">
        <f t="shared" si="82"/>
        <v>0</v>
      </c>
      <c r="AL151" s="48">
        <f t="shared" si="83"/>
        <v>0</v>
      </c>
      <c r="AM151" s="48">
        <f t="shared" si="84"/>
        <v>0</v>
      </c>
      <c r="AN151" s="48">
        <f t="shared" si="85"/>
        <v>0</v>
      </c>
      <c r="AO151" s="48">
        <f t="shared" si="86"/>
        <v>0</v>
      </c>
      <c r="AP151" s="48">
        <f t="shared" si="87"/>
        <v>0</v>
      </c>
      <c r="AQ151" s="48">
        <f t="shared" si="88"/>
        <v>0</v>
      </c>
      <c r="AR151" s="48">
        <f t="shared" si="89"/>
        <v>0</v>
      </c>
      <c r="AS151" s="48">
        <f t="shared" si="90"/>
        <v>0</v>
      </c>
      <c r="AT151" s="48">
        <f t="shared" si="91"/>
        <v>1000</v>
      </c>
      <c r="AU151" s="48">
        <f t="shared" si="92"/>
        <v>0</v>
      </c>
      <c r="AV151" s="48">
        <f t="shared" si="93"/>
        <v>736.68553000000009</v>
      </c>
      <c r="AW151" s="48">
        <f t="shared" si="94"/>
        <v>0</v>
      </c>
      <c r="AX151" s="48">
        <f t="shared" si="95"/>
        <v>58.216864000000015</v>
      </c>
      <c r="AY151" s="48">
        <f t="shared" si="96"/>
        <v>1000</v>
      </c>
      <c r="AZ151" s="48">
        <f t="shared" si="97"/>
        <v>0</v>
      </c>
      <c r="BA151" s="48">
        <f t="shared" si="98"/>
        <v>0</v>
      </c>
    </row>
    <row r="152" spans="1:53" x14ac:dyDescent="0.25">
      <c r="A152" s="45">
        <f t="shared" si="100"/>
        <v>1350</v>
      </c>
      <c r="B152" s="48">
        <f t="shared" si="102"/>
        <v>0</v>
      </c>
      <c r="C152" s="48">
        <f t="shared" si="102"/>
        <v>0</v>
      </c>
      <c r="D152" s="48">
        <f t="shared" si="102"/>
        <v>0</v>
      </c>
      <c r="E152" s="48">
        <f t="shared" si="102"/>
        <v>0</v>
      </c>
      <c r="F152" s="48">
        <f t="shared" si="102"/>
        <v>0</v>
      </c>
      <c r="G152" s="48">
        <f t="shared" si="102"/>
        <v>0</v>
      </c>
      <c r="H152" s="48">
        <f t="shared" si="102"/>
        <v>0</v>
      </c>
      <c r="I152" s="48">
        <f t="shared" si="102"/>
        <v>0</v>
      </c>
      <c r="J152" s="48">
        <f t="shared" si="102"/>
        <v>0</v>
      </c>
      <c r="K152" s="48">
        <f t="shared" si="102"/>
        <v>0</v>
      </c>
      <c r="L152" s="48">
        <f t="shared" si="102"/>
        <v>0</v>
      </c>
      <c r="M152" s="48">
        <f t="shared" si="102"/>
        <v>0</v>
      </c>
      <c r="N152" s="48">
        <f t="shared" si="102"/>
        <v>0</v>
      </c>
      <c r="O152" s="48">
        <f t="shared" si="102"/>
        <v>0</v>
      </c>
      <c r="P152" s="48">
        <f t="shared" si="102"/>
        <v>0</v>
      </c>
      <c r="Q152" s="48">
        <f t="shared" si="102"/>
        <v>0</v>
      </c>
      <c r="R152" s="48">
        <f t="shared" si="102"/>
        <v>0</v>
      </c>
      <c r="S152" s="48">
        <f t="shared" si="102"/>
        <v>1000</v>
      </c>
      <c r="T152" s="48">
        <f t="shared" si="102"/>
        <v>0</v>
      </c>
      <c r="U152" s="48">
        <f t="shared" si="102"/>
        <v>123.97245000000001</v>
      </c>
      <c r="V152" s="48">
        <f t="shared" si="102"/>
        <v>0</v>
      </c>
      <c r="W152" s="48">
        <f t="shared" si="102"/>
        <v>66.321479999999994</v>
      </c>
      <c r="X152" s="48">
        <f t="shared" si="102"/>
        <v>23.037974999999999</v>
      </c>
      <c r="Y152" s="48">
        <f t="shared" si="102"/>
        <v>0</v>
      </c>
      <c r="Z152" s="48">
        <f t="shared" si="102"/>
        <v>0</v>
      </c>
      <c r="AC152" s="48">
        <f t="shared" si="99"/>
        <v>0</v>
      </c>
      <c r="AD152" s="48">
        <f t="shared" si="75"/>
        <v>0</v>
      </c>
      <c r="AE152" s="48">
        <f t="shared" si="76"/>
        <v>0</v>
      </c>
      <c r="AF152" s="48">
        <f t="shared" si="77"/>
        <v>0</v>
      </c>
      <c r="AG152" s="48">
        <f t="shared" si="78"/>
        <v>0</v>
      </c>
      <c r="AH152" s="48">
        <f t="shared" si="79"/>
        <v>0</v>
      </c>
      <c r="AI152" s="48">
        <f t="shared" si="80"/>
        <v>0</v>
      </c>
      <c r="AJ152" s="48">
        <f t="shared" si="81"/>
        <v>0</v>
      </c>
      <c r="AK152" s="48">
        <f t="shared" si="82"/>
        <v>0</v>
      </c>
      <c r="AL152" s="48">
        <f t="shared" si="83"/>
        <v>0</v>
      </c>
      <c r="AM152" s="48">
        <f t="shared" si="84"/>
        <v>0</v>
      </c>
      <c r="AN152" s="48">
        <f t="shared" si="85"/>
        <v>0</v>
      </c>
      <c r="AO152" s="48">
        <f t="shared" si="86"/>
        <v>0</v>
      </c>
      <c r="AP152" s="48">
        <f t="shared" si="87"/>
        <v>0</v>
      </c>
      <c r="AQ152" s="48">
        <f t="shared" si="88"/>
        <v>0</v>
      </c>
      <c r="AR152" s="48">
        <f t="shared" si="89"/>
        <v>0</v>
      </c>
      <c r="AS152" s="48">
        <f t="shared" si="90"/>
        <v>0</v>
      </c>
      <c r="AT152" s="48">
        <f t="shared" si="91"/>
        <v>1000</v>
      </c>
      <c r="AU152" s="48">
        <f t="shared" si="92"/>
        <v>0</v>
      </c>
      <c r="AV152" s="48">
        <f t="shared" si="93"/>
        <v>735.23253000000011</v>
      </c>
      <c r="AW152" s="48">
        <f t="shared" si="94"/>
        <v>0</v>
      </c>
      <c r="AX152" s="48">
        <f t="shared" si="95"/>
        <v>58.216864000000015</v>
      </c>
      <c r="AY152" s="48">
        <f t="shared" si="96"/>
        <v>1000</v>
      </c>
      <c r="AZ152" s="48">
        <f t="shared" si="97"/>
        <v>0</v>
      </c>
      <c r="BA152" s="48">
        <f t="shared" si="98"/>
        <v>0</v>
      </c>
    </row>
    <row r="153" spans="1:53" x14ac:dyDescent="0.25">
      <c r="A153" s="45">
        <f t="shared" si="100"/>
        <v>1360</v>
      </c>
      <c r="B153" s="48">
        <f t="shared" si="102"/>
        <v>0</v>
      </c>
      <c r="C153" s="48">
        <f t="shared" si="102"/>
        <v>0</v>
      </c>
      <c r="D153" s="48">
        <f t="shared" si="102"/>
        <v>0</v>
      </c>
      <c r="E153" s="48">
        <f t="shared" si="102"/>
        <v>0</v>
      </c>
      <c r="F153" s="48">
        <f t="shared" si="102"/>
        <v>0</v>
      </c>
      <c r="G153" s="48">
        <f t="shared" si="102"/>
        <v>0</v>
      </c>
      <c r="H153" s="48">
        <f t="shared" si="102"/>
        <v>0</v>
      </c>
      <c r="I153" s="48">
        <f t="shared" si="102"/>
        <v>0</v>
      </c>
      <c r="J153" s="48">
        <f t="shared" si="102"/>
        <v>0</v>
      </c>
      <c r="K153" s="48">
        <f t="shared" si="102"/>
        <v>0</v>
      </c>
      <c r="L153" s="48">
        <f t="shared" si="102"/>
        <v>0</v>
      </c>
      <c r="M153" s="48">
        <f t="shared" si="102"/>
        <v>0</v>
      </c>
      <c r="N153" s="48">
        <f t="shared" si="102"/>
        <v>0</v>
      </c>
      <c r="O153" s="48">
        <f t="shared" si="102"/>
        <v>0</v>
      </c>
      <c r="P153" s="48">
        <f t="shared" si="102"/>
        <v>0</v>
      </c>
      <c r="Q153" s="48">
        <f t="shared" si="102"/>
        <v>0</v>
      </c>
      <c r="R153" s="48">
        <f t="shared" si="102"/>
        <v>0</v>
      </c>
      <c r="S153" s="48">
        <f t="shared" si="102"/>
        <v>1000</v>
      </c>
      <c r="T153" s="48">
        <f t="shared" si="102"/>
        <v>0</v>
      </c>
      <c r="U153" s="48">
        <f t="shared" si="102"/>
        <v>123.72745000000002</v>
      </c>
      <c r="V153" s="48">
        <f t="shared" si="102"/>
        <v>0</v>
      </c>
      <c r="W153" s="48">
        <f t="shared" si="102"/>
        <v>66.192480000000003</v>
      </c>
      <c r="X153" s="48">
        <f t="shared" si="102"/>
        <v>23.037974999999999</v>
      </c>
      <c r="Y153" s="48">
        <f t="shared" si="102"/>
        <v>0</v>
      </c>
      <c r="Z153" s="48">
        <f t="shared" si="102"/>
        <v>0</v>
      </c>
      <c r="AC153" s="48">
        <f t="shared" si="99"/>
        <v>0</v>
      </c>
      <c r="AD153" s="48">
        <f t="shared" si="75"/>
        <v>0</v>
      </c>
      <c r="AE153" s="48">
        <f t="shared" si="76"/>
        <v>0</v>
      </c>
      <c r="AF153" s="48">
        <f t="shared" si="77"/>
        <v>0</v>
      </c>
      <c r="AG153" s="48">
        <f t="shared" si="78"/>
        <v>0</v>
      </c>
      <c r="AH153" s="48">
        <f t="shared" si="79"/>
        <v>0</v>
      </c>
      <c r="AI153" s="48">
        <f t="shared" si="80"/>
        <v>0</v>
      </c>
      <c r="AJ153" s="48">
        <f t="shared" si="81"/>
        <v>0</v>
      </c>
      <c r="AK153" s="48">
        <f t="shared" si="82"/>
        <v>0</v>
      </c>
      <c r="AL153" s="48">
        <f t="shared" si="83"/>
        <v>0</v>
      </c>
      <c r="AM153" s="48">
        <f t="shared" si="84"/>
        <v>0</v>
      </c>
      <c r="AN153" s="48">
        <f t="shared" si="85"/>
        <v>0</v>
      </c>
      <c r="AO153" s="48">
        <f t="shared" si="86"/>
        <v>0</v>
      </c>
      <c r="AP153" s="48">
        <f t="shared" si="87"/>
        <v>0</v>
      </c>
      <c r="AQ153" s="48">
        <f t="shared" si="88"/>
        <v>0</v>
      </c>
      <c r="AR153" s="48">
        <f t="shared" si="89"/>
        <v>0</v>
      </c>
      <c r="AS153" s="48">
        <f t="shared" si="90"/>
        <v>0</v>
      </c>
      <c r="AT153" s="48">
        <f t="shared" si="91"/>
        <v>1000</v>
      </c>
      <c r="AU153" s="48">
        <f t="shared" si="92"/>
        <v>0</v>
      </c>
      <c r="AV153" s="48">
        <f t="shared" si="93"/>
        <v>733.77953000000014</v>
      </c>
      <c r="AW153" s="48">
        <f t="shared" si="94"/>
        <v>0</v>
      </c>
      <c r="AX153" s="48">
        <f t="shared" si="95"/>
        <v>58.216864000000015</v>
      </c>
      <c r="AY153" s="48">
        <f t="shared" si="96"/>
        <v>1000</v>
      </c>
      <c r="AZ153" s="48">
        <f t="shared" si="97"/>
        <v>0</v>
      </c>
      <c r="BA153" s="48">
        <f t="shared" si="98"/>
        <v>0</v>
      </c>
    </row>
    <row r="154" spans="1:53" x14ac:dyDescent="0.25">
      <c r="A154" s="45">
        <f t="shared" si="100"/>
        <v>1370</v>
      </c>
      <c r="B154" s="48">
        <f t="shared" si="102"/>
        <v>0</v>
      </c>
      <c r="C154" s="48">
        <f t="shared" si="102"/>
        <v>0</v>
      </c>
      <c r="D154" s="48">
        <f t="shared" si="102"/>
        <v>0</v>
      </c>
      <c r="E154" s="48">
        <f t="shared" si="102"/>
        <v>0</v>
      </c>
      <c r="F154" s="48">
        <f t="shared" si="102"/>
        <v>0</v>
      </c>
      <c r="G154" s="48">
        <f t="shared" si="102"/>
        <v>0</v>
      </c>
      <c r="H154" s="48">
        <f t="shared" si="102"/>
        <v>0</v>
      </c>
      <c r="I154" s="48">
        <f t="shared" si="102"/>
        <v>0</v>
      </c>
      <c r="J154" s="48">
        <f t="shared" si="102"/>
        <v>0</v>
      </c>
      <c r="K154" s="48">
        <f t="shared" si="102"/>
        <v>0</v>
      </c>
      <c r="L154" s="48">
        <f t="shared" si="102"/>
        <v>0</v>
      </c>
      <c r="M154" s="48">
        <f t="shared" si="102"/>
        <v>0</v>
      </c>
      <c r="N154" s="48">
        <f t="shared" si="102"/>
        <v>0</v>
      </c>
      <c r="O154" s="48">
        <f t="shared" si="102"/>
        <v>0</v>
      </c>
      <c r="P154" s="48">
        <f t="shared" si="102"/>
        <v>0</v>
      </c>
      <c r="Q154" s="48">
        <f t="shared" si="102"/>
        <v>0</v>
      </c>
      <c r="R154" s="48">
        <f t="shared" si="102"/>
        <v>0</v>
      </c>
      <c r="S154" s="48">
        <f t="shared" si="102"/>
        <v>1000</v>
      </c>
      <c r="T154" s="48">
        <f t="shared" si="102"/>
        <v>0</v>
      </c>
      <c r="U154" s="48">
        <f t="shared" si="102"/>
        <v>123.48245000000001</v>
      </c>
      <c r="V154" s="48">
        <f t="shared" si="102"/>
        <v>0</v>
      </c>
      <c r="W154" s="48">
        <f t="shared" si="102"/>
        <v>66.063479999999998</v>
      </c>
      <c r="X154" s="48">
        <f t="shared" si="102"/>
        <v>23.037974999999999</v>
      </c>
      <c r="Y154" s="48">
        <f t="shared" si="102"/>
        <v>0</v>
      </c>
      <c r="Z154" s="48">
        <f t="shared" si="102"/>
        <v>0</v>
      </c>
      <c r="AC154" s="48">
        <f t="shared" si="99"/>
        <v>0</v>
      </c>
      <c r="AD154" s="48">
        <f t="shared" si="75"/>
        <v>0</v>
      </c>
      <c r="AE154" s="48">
        <f t="shared" si="76"/>
        <v>0</v>
      </c>
      <c r="AF154" s="48">
        <f t="shared" si="77"/>
        <v>0</v>
      </c>
      <c r="AG154" s="48">
        <f t="shared" si="78"/>
        <v>0</v>
      </c>
      <c r="AH154" s="48">
        <f t="shared" si="79"/>
        <v>0</v>
      </c>
      <c r="AI154" s="48">
        <f t="shared" si="80"/>
        <v>0</v>
      </c>
      <c r="AJ154" s="48">
        <f t="shared" si="81"/>
        <v>0</v>
      </c>
      <c r="AK154" s="48">
        <f t="shared" si="82"/>
        <v>0</v>
      </c>
      <c r="AL154" s="48">
        <f t="shared" si="83"/>
        <v>0</v>
      </c>
      <c r="AM154" s="48">
        <f t="shared" si="84"/>
        <v>0</v>
      </c>
      <c r="AN154" s="48">
        <f t="shared" si="85"/>
        <v>0</v>
      </c>
      <c r="AO154" s="48">
        <f t="shared" si="86"/>
        <v>0</v>
      </c>
      <c r="AP154" s="48">
        <f t="shared" si="87"/>
        <v>0</v>
      </c>
      <c r="AQ154" s="48">
        <f t="shared" si="88"/>
        <v>0</v>
      </c>
      <c r="AR154" s="48">
        <f t="shared" si="89"/>
        <v>0</v>
      </c>
      <c r="AS154" s="48">
        <f t="shared" si="90"/>
        <v>0</v>
      </c>
      <c r="AT154" s="48">
        <f t="shared" si="91"/>
        <v>1000</v>
      </c>
      <c r="AU154" s="48">
        <f t="shared" si="92"/>
        <v>0</v>
      </c>
      <c r="AV154" s="48">
        <f t="shared" si="93"/>
        <v>732.32653000000016</v>
      </c>
      <c r="AW154" s="48">
        <f t="shared" si="94"/>
        <v>0</v>
      </c>
      <c r="AX154" s="48">
        <f t="shared" si="95"/>
        <v>58.216864000000015</v>
      </c>
      <c r="AY154" s="48">
        <f t="shared" si="96"/>
        <v>1000</v>
      </c>
      <c r="AZ154" s="48">
        <f t="shared" si="97"/>
        <v>0</v>
      </c>
      <c r="BA154" s="48">
        <f t="shared" si="98"/>
        <v>0</v>
      </c>
    </row>
    <row r="155" spans="1:53" x14ac:dyDescent="0.25">
      <c r="A155" s="45">
        <f t="shared" si="100"/>
        <v>1380</v>
      </c>
      <c r="B155" s="48">
        <f t="shared" si="102"/>
        <v>0</v>
      </c>
      <c r="C155" s="48">
        <f t="shared" si="102"/>
        <v>0</v>
      </c>
      <c r="D155" s="48">
        <f t="shared" si="102"/>
        <v>0</v>
      </c>
      <c r="E155" s="48">
        <f t="shared" si="102"/>
        <v>0</v>
      </c>
      <c r="F155" s="48">
        <f t="shared" si="102"/>
        <v>0</v>
      </c>
      <c r="G155" s="48">
        <f t="shared" si="102"/>
        <v>0</v>
      </c>
      <c r="H155" s="48">
        <f t="shared" si="102"/>
        <v>0</v>
      </c>
      <c r="I155" s="48">
        <f t="shared" si="102"/>
        <v>0</v>
      </c>
      <c r="J155" s="48">
        <f t="shared" si="102"/>
        <v>0</v>
      </c>
      <c r="K155" s="48">
        <f t="shared" si="102"/>
        <v>0</v>
      </c>
      <c r="L155" s="48">
        <f t="shared" si="102"/>
        <v>0</v>
      </c>
      <c r="M155" s="48">
        <f t="shared" si="102"/>
        <v>0</v>
      </c>
      <c r="N155" s="48">
        <f t="shared" si="102"/>
        <v>0</v>
      </c>
      <c r="O155" s="48">
        <f t="shared" si="102"/>
        <v>0</v>
      </c>
      <c r="P155" s="48">
        <f t="shared" si="102"/>
        <v>0</v>
      </c>
      <c r="Q155" s="48">
        <f t="shared" si="102"/>
        <v>0</v>
      </c>
      <c r="R155" s="48">
        <f t="shared" si="102"/>
        <v>0</v>
      </c>
      <c r="S155" s="48">
        <f t="shared" si="102"/>
        <v>1000</v>
      </c>
      <c r="T155" s="48">
        <f t="shared" si="102"/>
        <v>0</v>
      </c>
      <c r="U155" s="48">
        <f t="shared" si="102"/>
        <v>123.23745000000001</v>
      </c>
      <c r="V155" s="48">
        <f t="shared" si="102"/>
        <v>0</v>
      </c>
      <c r="W155" s="48">
        <f t="shared" si="102"/>
        <v>65.934479999999994</v>
      </c>
      <c r="X155" s="48">
        <f t="shared" si="102"/>
        <v>23.037974999999999</v>
      </c>
      <c r="Y155" s="48">
        <f t="shared" si="102"/>
        <v>0</v>
      </c>
      <c r="Z155" s="48">
        <f t="shared" si="102"/>
        <v>0</v>
      </c>
      <c r="AC155" s="48">
        <f t="shared" si="99"/>
        <v>0</v>
      </c>
      <c r="AD155" s="48">
        <f t="shared" si="75"/>
        <v>0</v>
      </c>
      <c r="AE155" s="48">
        <f t="shared" si="76"/>
        <v>0</v>
      </c>
      <c r="AF155" s="48">
        <f t="shared" si="77"/>
        <v>0</v>
      </c>
      <c r="AG155" s="48">
        <f t="shared" si="78"/>
        <v>0</v>
      </c>
      <c r="AH155" s="48">
        <f t="shared" si="79"/>
        <v>0</v>
      </c>
      <c r="AI155" s="48">
        <f t="shared" si="80"/>
        <v>0</v>
      </c>
      <c r="AJ155" s="48">
        <f t="shared" si="81"/>
        <v>0</v>
      </c>
      <c r="AK155" s="48">
        <f t="shared" si="82"/>
        <v>0</v>
      </c>
      <c r="AL155" s="48">
        <f t="shared" si="83"/>
        <v>0</v>
      </c>
      <c r="AM155" s="48">
        <f t="shared" si="84"/>
        <v>0</v>
      </c>
      <c r="AN155" s="48">
        <f t="shared" si="85"/>
        <v>0</v>
      </c>
      <c r="AO155" s="48">
        <f t="shared" si="86"/>
        <v>0</v>
      </c>
      <c r="AP155" s="48">
        <f t="shared" si="87"/>
        <v>0</v>
      </c>
      <c r="AQ155" s="48">
        <f t="shared" si="88"/>
        <v>0</v>
      </c>
      <c r="AR155" s="48">
        <f t="shared" si="89"/>
        <v>0</v>
      </c>
      <c r="AS155" s="48">
        <f t="shared" si="90"/>
        <v>0</v>
      </c>
      <c r="AT155" s="48">
        <f t="shared" si="91"/>
        <v>1000</v>
      </c>
      <c r="AU155" s="48">
        <f t="shared" si="92"/>
        <v>0</v>
      </c>
      <c r="AV155" s="48">
        <f t="shared" si="93"/>
        <v>730.87353000000007</v>
      </c>
      <c r="AW155" s="48">
        <f t="shared" si="94"/>
        <v>0</v>
      </c>
      <c r="AX155" s="48">
        <f t="shared" si="95"/>
        <v>58.216864000000015</v>
      </c>
      <c r="AY155" s="48">
        <f t="shared" si="96"/>
        <v>1000</v>
      </c>
      <c r="AZ155" s="48">
        <f t="shared" si="97"/>
        <v>0</v>
      </c>
      <c r="BA155" s="48">
        <f t="shared" si="98"/>
        <v>0</v>
      </c>
    </row>
    <row r="156" spans="1:53" x14ac:dyDescent="0.25">
      <c r="A156" s="45">
        <f t="shared" si="100"/>
        <v>1390</v>
      </c>
      <c r="B156" s="48">
        <f t="shared" si="102"/>
        <v>0</v>
      </c>
      <c r="C156" s="48">
        <f t="shared" si="102"/>
        <v>0</v>
      </c>
      <c r="D156" s="48">
        <f t="shared" si="102"/>
        <v>0</v>
      </c>
      <c r="E156" s="48">
        <f t="shared" si="102"/>
        <v>0</v>
      </c>
      <c r="F156" s="48">
        <f t="shared" si="102"/>
        <v>0</v>
      </c>
      <c r="G156" s="48">
        <f t="shared" si="102"/>
        <v>0</v>
      </c>
      <c r="H156" s="48">
        <f t="shared" si="102"/>
        <v>0</v>
      </c>
      <c r="I156" s="48">
        <f t="shared" si="102"/>
        <v>0</v>
      </c>
      <c r="J156" s="48">
        <f t="shared" si="102"/>
        <v>0</v>
      </c>
      <c r="K156" s="48">
        <f t="shared" si="102"/>
        <v>0</v>
      </c>
      <c r="L156" s="48">
        <f t="shared" si="102"/>
        <v>0</v>
      </c>
      <c r="M156" s="48">
        <f t="shared" si="102"/>
        <v>0</v>
      </c>
      <c r="N156" s="48">
        <f t="shared" si="102"/>
        <v>0</v>
      </c>
      <c r="O156" s="48">
        <f t="shared" si="102"/>
        <v>0</v>
      </c>
      <c r="P156" s="48">
        <f t="shared" si="102"/>
        <v>0</v>
      </c>
      <c r="Q156" s="48">
        <f t="shared" si="102"/>
        <v>0</v>
      </c>
      <c r="R156" s="48">
        <f t="shared" si="102"/>
        <v>0</v>
      </c>
      <c r="S156" s="48">
        <f t="shared" si="102"/>
        <v>1000</v>
      </c>
      <c r="T156" s="48">
        <f t="shared" si="102"/>
        <v>0</v>
      </c>
      <c r="U156" s="48">
        <f t="shared" si="102"/>
        <v>122.99245000000002</v>
      </c>
      <c r="V156" s="48">
        <f t="shared" si="102"/>
        <v>0</v>
      </c>
      <c r="W156" s="48">
        <f t="shared" si="102"/>
        <v>65.805480000000003</v>
      </c>
      <c r="X156" s="48">
        <f t="shared" si="102"/>
        <v>23.037974999999999</v>
      </c>
      <c r="Y156" s="48">
        <f t="shared" si="102"/>
        <v>0</v>
      </c>
      <c r="Z156" s="48">
        <f t="shared" si="102"/>
        <v>0</v>
      </c>
      <c r="AC156" s="48">
        <f t="shared" si="99"/>
        <v>0</v>
      </c>
      <c r="AD156" s="48">
        <f t="shared" si="75"/>
        <v>0</v>
      </c>
      <c r="AE156" s="48">
        <f t="shared" si="76"/>
        <v>0</v>
      </c>
      <c r="AF156" s="48">
        <f t="shared" si="77"/>
        <v>0</v>
      </c>
      <c r="AG156" s="48">
        <f t="shared" si="78"/>
        <v>0</v>
      </c>
      <c r="AH156" s="48">
        <f t="shared" si="79"/>
        <v>0</v>
      </c>
      <c r="AI156" s="48">
        <f t="shared" si="80"/>
        <v>0</v>
      </c>
      <c r="AJ156" s="48">
        <f t="shared" si="81"/>
        <v>0</v>
      </c>
      <c r="AK156" s="48">
        <f t="shared" si="82"/>
        <v>0</v>
      </c>
      <c r="AL156" s="48">
        <f t="shared" si="83"/>
        <v>0</v>
      </c>
      <c r="AM156" s="48">
        <f t="shared" si="84"/>
        <v>0</v>
      </c>
      <c r="AN156" s="48">
        <f t="shared" si="85"/>
        <v>0</v>
      </c>
      <c r="AO156" s="48">
        <f t="shared" si="86"/>
        <v>0</v>
      </c>
      <c r="AP156" s="48">
        <f t="shared" si="87"/>
        <v>0</v>
      </c>
      <c r="AQ156" s="48">
        <f t="shared" si="88"/>
        <v>0</v>
      </c>
      <c r="AR156" s="48">
        <f t="shared" si="89"/>
        <v>0</v>
      </c>
      <c r="AS156" s="48">
        <f t="shared" si="90"/>
        <v>0</v>
      </c>
      <c r="AT156" s="48">
        <f t="shared" si="91"/>
        <v>1000</v>
      </c>
      <c r="AU156" s="48">
        <f t="shared" si="92"/>
        <v>0</v>
      </c>
      <c r="AV156" s="48">
        <f t="shared" si="93"/>
        <v>729.4205300000001</v>
      </c>
      <c r="AW156" s="48">
        <f t="shared" si="94"/>
        <v>0</v>
      </c>
      <c r="AX156" s="48">
        <f t="shared" si="95"/>
        <v>58.216864000000015</v>
      </c>
      <c r="AY156" s="48">
        <f t="shared" si="96"/>
        <v>1000</v>
      </c>
      <c r="AZ156" s="48">
        <f t="shared" si="97"/>
        <v>0</v>
      </c>
      <c r="BA156" s="48">
        <f t="shared" si="98"/>
        <v>0</v>
      </c>
    </row>
    <row r="157" spans="1:53" x14ac:dyDescent="0.25">
      <c r="A157" s="45">
        <f t="shared" si="100"/>
        <v>1400</v>
      </c>
      <c r="B157" s="48">
        <f t="shared" si="102"/>
        <v>0</v>
      </c>
      <c r="C157" s="48">
        <f t="shared" si="102"/>
        <v>0</v>
      </c>
      <c r="D157" s="48">
        <f t="shared" si="102"/>
        <v>0</v>
      </c>
      <c r="E157" s="48">
        <f t="shared" si="102"/>
        <v>0</v>
      </c>
      <c r="F157" s="48">
        <f t="shared" si="102"/>
        <v>0</v>
      </c>
      <c r="G157" s="48">
        <f t="shared" si="102"/>
        <v>0</v>
      </c>
      <c r="H157" s="48">
        <f t="shared" si="102"/>
        <v>0</v>
      </c>
      <c r="I157" s="48">
        <f t="shared" si="102"/>
        <v>0</v>
      </c>
      <c r="J157" s="48">
        <f t="shared" si="102"/>
        <v>0</v>
      </c>
      <c r="K157" s="48">
        <f t="shared" si="102"/>
        <v>0</v>
      </c>
      <c r="L157" s="48">
        <f t="shared" si="102"/>
        <v>0</v>
      </c>
      <c r="M157" s="48">
        <f t="shared" si="102"/>
        <v>0</v>
      </c>
      <c r="N157" s="48">
        <f t="shared" si="102"/>
        <v>0</v>
      </c>
      <c r="O157" s="48">
        <f t="shared" si="102"/>
        <v>0</v>
      </c>
      <c r="P157" s="48">
        <f t="shared" si="102"/>
        <v>0</v>
      </c>
      <c r="Q157" s="48">
        <f t="shared" si="102"/>
        <v>0</v>
      </c>
      <c r="R157" s="48">
        <f t="shared" si="102"/>
        <v>0</v>
      </c>
      <c r="S157" s="48">
        <f t="shared" si="102"/>
        <v>1000</v>
      </c>
      <c r="T157" s="48">
        <f t="shared" si="102"/>
        <v>0</v>
      </c>
      <c r="U157" s="48">
        <f t="shared" si="102"/>
        <v>122.74745000000001</v>
      </c>
      <c r="V157" s="48">
        <f t="shared" si="102"/>
        <v>0</v>
      </c>
      <c r="W157" s="48">
        <f t="shared" si="102"/>
        <v>65.676479999999998</v>
      </c>
      <c r="X157" s="48">
        <f t="shared" si="102"/>
        <v>23.037974999999999</v>
      </c>
      <c r="Y157" s="48">
        <f t="shared" si="102"/>
        <v>0</v>
      </c>
      <c r="Z157" s="48">
        <f t="shared" si="102"/>
        <v>0</v>
      </c>
      <c r="AC157" s="48">
        <f t="shared" si="99"/>
        <v>0</v>
      </c>
      <c r="AD157" s="48">
        <f t="shared" si="75"/>
        <v>0</v>
      </c>
      <c r="AE157" s="48">
        <f t="shared" si="76"/>
        <v>0</v>
      </c>
      <c r="AF157" s="48">
        <f t="shared" si="77"/>
        <v>0</v>
      </c>
      <c r="AG157" s="48">
        <f t="shared" si="78"/>
        <v>0</v>
      </c>
      <c r="AH157" s="48">
        <f t="shared" si="79"/>
        <v>0</v>
      </c>
      <c r="AI157" s="48">
        <f t="shared" si="80"/>
        <v>0</v>
      </c>
      <c r="AJ157" s="48">
        <f t="shared" si="81"/>
        <v>0</v>
      </c>
      <c r="AK157" s="48">
        <f t="shared" si="82"/>
        <v>0</v>
      </c>
      <c r="AL157" s="48">
        <f t="shared" si="83"/>
        <v>0</v>
      </c>
      <c r="AM157" s="48">
        <f t="shared" si="84"/>
        <v>0</v>
      </c>
      <c r="AN157" s="48">
        <f t="shared" si="85"/>
        <v>0</v>
      </c>
      <c r="AO157" s="48">
        <f t="shared" si="86"/>
        <v>0</v>
      </c>
      <c r="AP157" s="48">
        <f t="shared" si="87"/>
        <v>0</v>
      </c>
      <c r="AQ157" s="48">
        <f t="shared" si="88"/>
        <v>0</v>
      </c>
      <c r="AR157" s="48">
        <f t="shared" si="89"/>
        <v>0</v>
      </c>
      <c r="AS157" s="48">
        <f t="shared" si="90"/>
        <v>0</v>
      </c>
      <c r="AT157" s="48">
        <f t="shared" si="91"/>
        <v>1000</v>
      </c>
      <c r="AU157" s="48">
        <f t="shared" si="92"/>
        <v>0</v>
      </c>
      <c r="AV157" s="48">
        <f t="shared" si="93"/>
        <v>727.96753000000012</v>
      </c>
      <c r="AW157" s="48">
        <f t="shared" si="94"/>
        <v>0</v>
      </c>
      <c r="AX157" s="48">
        <f t="shared" si="95"/>
        <v>58.216864000000015</v>
      </c>
      <c r="AY157" s="48">
        <f t="shared" si="96"/>
        <v>1000</v>
      </c>
      <c r="AZ157" s="48">
        <f t="shared" si="97"/>
        <v>0</v>
      </c>
      <c r="BA157" s="48">
        <f t="shared" si="98"/>
        <v>0</v>
      </c>
    </row>
    <row r="158" spans="1:53" x14ac:dyDescent="0.25">
      <c r="A158" s="45">
        <f t="shared" si="100"/>
        <v>1410</v>
      </c>
      <c r="B158" s="48">
        <f t="shared" si="102"/>
        <v>0</v>
      </c>
      <c r="C158" s="48">
        <f t="shared" si="102"/>
        <v>0</v>
      </c>
      <c r="D158" s="48">
        <f t="shared" si="102"/>
        <v>0</v>
      </c>
      <c r="E158" s="48">
        <f t="shared" si="102"/>
        <v>0</v>
      </c>
      <c r="F158" s="48">
        <f t="shared" si="102"/>
        <v>0</v>
      </c>
      <c r="G158" s="48">
        <f t="shared" si="102"/>
        <v>0</v>
      </c>
      <c r="H158" s="48">
        <f t="shared" si="102"/>
        <v>0</v>
      </c>
      <c r="I158" s="48">
        <f t="shared" si="102"/>
        <v>0</v>
      </c>
      <c r="J158" s="48">
        <f t="shared" si="102"/>
        <v>0</v>
      </c>
      <c r="K158" s="48">
        <f t="shared" si="102"/>
        <v>0</v>
      </c>
      <c r="L158" s="48">
        <f t="shared" si="102"/>
        <v>0</v>
      </c>
      <c r="M158" s="48">
        <f t="shared" si="102"/>
        <v>0</v>
      </c>
      <c r="N158" s="48">
        <f t="shared" si="102"/>
        <v>0</v>
      </c>
      <c r="O158" s="48">
        <f t="shared" si="102"/>
        <v>0</v>
      </c>
      <c r="P158" s="48">
        <f t="shared" si="102"/>
        <v>0</v>
      </c>
      <c r="Q158" s="48">
        <f t="shared" si="102"/>
        <v>0</v>
      </c>
      <c r="R158" s="48">
        <f t="shared" si="102"/>
        <v>0</v>
      </c>
      <c r="S158" s="48">
        <f t="shared" si="102"/>
        <v>1000</v>
      </c>
      <c r="T158" s="48">
        <f t="shared" si="102"/>
        <v>0</v>
      </c>
      <c r="U158" s="48">
        <f t="shared" si="102"/>
        <v>122.50245000000001</v>
      </c>
      <c r="V158" s="48">
        <f t="shared" si="102"/>
        <v>0</v>
      </c>
      <c r="W158" s="48">
        <f t="shared" si="102"/>
        <v>65.547479999999993</v>
      </c>
      <c r="X158" s="48">
        <f t="shared" si="102"/>
        <v>23.037974999999999</v>
      </c>
      <c r="Y158" s="48">
        <f t="shared" si="102"/>
        <v>0</v>
      </c>
      <c r="Z158" s="48">
        <f t="shared" si="102"/>
        <v>0</v>
      </c>
      <c r="AC158" s="48">
        <f t="shared" si="99"/>
        <v>0</v>
      </c>
      <c r="AD158" s="48">
        <f t="shared" si="75"/>
        <v>0</v>
      </c>
      <c r="AE158" s="48">
        <f t="shared" si="76"/>
        <v>0</v>
      </c>
      <c r="AF158" s="48">
        <f t="shared" si="77"/>
        <v>0</v>
      </c>
      <c r="AG158" s="48">
        <f t="shared" si="78"/>
        <v>0</v>
      </c>
      <c r="AH158" s="48">
        <f t="shared" si="79"/>
        <v>0</v>
      </c>
      <c r="AI158" s="48">
        <f t="shared" si="80"/>
        <v>0</v>
      </c>
      <c r="AJ158" s="48">
        <f t="shared" si="81"/>
        <v>0</v>
      </c>
      <c r="AK158" s="48">
        <f t="shared" si="82"/>
        <v>0</v>
      </c>
      <c r="AL158" s="48">
        <f t="shared" si="83"/>
        <v>0</v>
      </c>
      <c r="AM158" s="48">
        <f t="shared" si="84"/>
        <v>0</v>
      </c>
      <c r="AN158" s="48">
        <f t="shared" si="85"/>
        <v>0</v>
      </c>
      <c r="AO158" s="48">
        <f t="shared" si="86"/>
        <v>0</v>
      </c>
      <c r="AP158" s="48">
        <f t="shared" si="87"/>
        <v>0</v>
      </c>
      <c r="AQ158" s="48">
        <f t="shared" si="88"/>
        <v>0</v>
      </c>
      <c r="AR158" s="48">
        <f t="shared" si="89"/>
        <v>0</v>
      </c>
      <c r="AS158" s="48">
        <f t="shared" si="90"/>
        <v>0</v>
      </c>
      <c r="AT158" s="48">
        <f t="shared" si="91"/>
        <v>1000</v>
      </c>
      <c r="AU158" s="48">
        <f t="shared" si="92"/>
        <v>0</v>
      </c>
      <c r="AV158" s="48">
        <f t="shared" si="93"/>
        <v>726.51453000000015</v>
      </c>
      <c r="AW158" s="48">
        <f t="shared" si="94"/>
        <v>0</v>
      </c>
      <c r="AX158" s="48">
        <f t="shared" si="95"/>
        <v>58.216864000000015</v>
      </c>
      <c r="AY158" s="48">
        <f t="shared" si="96"/>
        <v>1000</v>
      </c>
      <c r="AZ158" s="48">
        <f t="shared" si="97"/>
        <v>0</v>
      </c>
      <c r="BA158" s="48">
        <f t="shared" si="98"/>
        <v>0</v>
      </c>
    </row>
    <row r="159" spans="1:53" x14ac:dyDescent="0.25">
      <c r="A159" s="45">
        <f t="shared" si="100"/>
        <v>1420</v>
      </c>
      <c r="B159" s="48">
        <f t="shared" si="102"/>
        <v>0</v>
      </c>
      <c r="C159" s="48">
        <f t="shared" si="102"/>
        <v>0</v>
      </c>
      <c r="D159" s="48">
        <f t="shared" si="102"/>
        <v>0</v>
      </c>
      <c r="E159" s="48">
        <f t="shared" si="102"/>
        <v>0</v>
      </c>
      <c r="F159" s="48">
        <f t="shared" si="102"/>
        <v>0</v>
      </c>
      <c r="G159" s="48">
        <f t="shared" ref="G159:Z159" si="103">MIN(1000,MAX(G160,IF($A159&gt;=G$16,0,G$13*(G$16-$A159)+G$14*(G$16-$A159)^2+G$15*(G$16-$A159)^3)))</f>
        <v>0</v>
      </c>
      <c r="H159" s="48">
        <f t="shared" si="103"/>
        <v>0</v>
      </c>
      <c r="I159" s="48">
        <f t="shared" si="103"/>
        <v>0</v>
      </c>
      <c r="J159" s="48">
        <f t="shared" si="103"/>
        <v>0</v>
      </c>
      <c r="K159" s="48">
        <f t="shared" si="103"/>
        <v>0</v>
      </c>
      <c r="L159" s="48">
        <f t="shared" si="103"/>
        <v>0</v>
      </c>
      <c r="M159" s="48">
        <f t="shared" si="103"/>
        <v>0</v>
      </c>
      <c r="N159" s="48">
        <f t="shared" si="103"/>
        <v>0</v>
      </c>
      <c r="O159" s="48">
        <f t="shared" si="103"/>
        <v>0</v>
      </c>
      <c r="P159" s="48">
        <f t="shared" si="103"/>
        <v>0</v>
      </c>
      <c r="Q159" s="48">
        <f t="shared" si="103"/>
        <v>0</v>
      </c>
      <c r="R159" s="48">
        <f t="shared" si="103"/>
        <v>0</v>
      </c>
      <c r="S159" s="48">
        <f t="shared" si="103"/>
        <v>1000</v>
      </c>
      <c r="T159" s="48">
        <f t="shared" si="103"/>
        <v>0</v>
      </c>
      <c r="U159" s="48">
        <f t="shared" si="103"/>
        <v>122.25745000000002</v>
      </c>
      <c r="V159" s="48">
        <f t="shared" si="103"/>
        <v>0</v>
      </c>
      <c r="W159" s="48">
        <f t="shared" si="103"/>
        <v>65.418480000000002</v>
      </c>
      <c r="X159" s="48">
        <f t="shared" si="103"/>
        <v>23.037974999999999</v>
      </c>
      <c r="Y159" s="48">
        <f t="shared" si="103"/>
        <v>0</v>
      </c>
      <c r="Z159" s="48">
        <f t="shared" si="103"/>
        <v>0</v>
      </c>
      <c r="AC159" s="48">
        <f t="shared" si="99"/>
        <v>0</v>
      </c>
      <c r="AD159" s="48">
        <f t="shared" si="75"/>
        <v>0</v>
      </c>
      <c r="AE159" s="48">
        <f t="shared" si="76"/>
        <v>0</v>
      </c>
      <c r="AF159" s="48">
        <f t="shared" si="77"/>
        <v>0</v>
      </c>
      <c r="AG159" s="48">
        <f t="shared" si="78"/>
        <v>0</v>
      </c>
      <c r="AH159" s="48">
        <f t="shared" si="79"/>
        <v>0</v>
      </c>
      <c r="AI159" s="48">
        <f t="shared" si="80"/>
        <v>0</v>
      </c>
      <c r="AJ159" s="48">
        <f t="shared" si="81"/>
        <v>0</v>
      </c>
      <c r="AK159" s="48">
        <f t="shared" si="82"/>
        <v>0</v>
      </c>
      <c r="AL159" s="48">
        <f t="shared" si="83"/>
        <v>0</v>
      </c>
      <c r="AM159" s="48">
        <f t="shared" si="84"/>
        <v>0</v>
      </c>
      <c r="AN159" s="48">
        <f t="shared" si="85"/>
        <v>0</v>
      </c>
      <c r="AO159" s="48">
        <f t="shared" si="86"/>
        <v>0</v>
      </c>
      <c r="AP159" s="48">
        <f t="shared" si="87"/>
        <v>0</v>
      </c>
      <c r="AQ159" s="48">
        <f t="shared" si="88"/>
        <v>0</v>
      </c>
      <c r="AR159" s="48">
        <f t="shared" si="89"/>
        <v>0</v>
      </c>
      <c r="AS159" s="48">
        <f t="shared" si="90"/>
        <v>0</v>
      </c>
      <c r="AT159" s="48">
        <f t="shared" si="91"/>
        <v>1000</v>
      </c>
      <c r="AU159" s="48">
        <f t="shared" si="92"/>
        <v>0</v>
      </c>
      <c r="AV159" s="48">
        <f t="shared" si="93"/>
        <v>725.06153000000006</v>
      </c>
      <c r="AW159" s="48">
        <f t="shared" si="94"/>
        <v>0</v>
      </c>
      <c r="AX159" s="48">
        <f t="shared" si="95"/>
        <v>58.216864000000015</v>
      </c>
      <c r="AY159" s="48">
        <f t="shared" si="96"/>
        <v>1000</v>
      </c>
      <c r="AZ159" s="48">
        <f t="shared" si="97"/>
        <v>0</v>
      </c>
      <c r="BA159" s="48">
        <f t="shared" si="98"/>
        <v>0</v>
      </c>
    </row>
    <row r="160" spans="1:53" x14ac:dyDescent="0.25">
      <c r="A160" s="45">
        <f t="shared" si="100"/>
        <v>1430</v>
      </c>
      <c r="B160" s="48">
        <f t="shared" ref="B160:Z170" si="104">MIN(1000,MAX(B161,IF($A160&gt;=B$16,0,B$13*(B$16-$A160)+B$14*(B$16-$A160)^2+B$15*(B$16-$A160)^3)))</f>
        <v>0</v>
      </c>
      <c r="C160" s="48">
        <f t="shared" si="104"/>
        <v>0</v>
      </c>
      <c r="D160" s="48">
        <f t="shared" si="104"/>
        <v>0</v>
      </c>
      <c r="E160" s="48">
        <f t="shared" si="104"/>
        <v>0</v>
      </c>
      <c r="F160" s="48">
        <f t="shared" si="104"/>
        <v>0</v>
      </c>
      <c r="G160" s="48">
        <f t="shared" si="104"/>
        <v>0</v>
      </c>
      <c r="H160" s="48">
        <f t="shared" si="104"/>
        <v>0</v>
      </c>
      <c r="I160" s="48">
        <f t="shared" si="104"/>
        <v>0</v>
      </c>
      <c r="J160" s="48">
        <f t="shared" si="104"/>
        <v>0</v>
      </c>
      <c r="K160" s="48">
        <f t="shared" si="104"/>
        <v>0</v>
      </c>
      <c r="L160" s="48">
        <f t="shared" si="104"/>
        <v>0</v>
      </c>
      <c r="M160" s="48">
        <f t="shared" si="104"/>
        <v>0</v>
      </c>
      <c r="N160" s="48">
        <f t="shared" si="104"/>
        <v>0</v>
      </c>
      <c r="O160" s="48">
        <f t="shared" si="104"/>
        <v>0</v>
      </c>
      <c r="P160" s="48">
        <f t="shared" si="104"/>
        <v>0</v>
      </c>
      <c r="Q160" s="48">
        <f t="shared" si="104"/>
        <v>0</v>
      </c>
      <c r="R160" s="48">
        <f t="shared" si="104"/>
        <v>0</v>
      </c>
      <c r="S160" s="48">
        <f t="shared" si="104"/>
        <v>993.89675200000011</v>
      </c>
      <c r="T160" s="48">
        <f t="shared" si="104"/>
        <v>0</v>
      </c>
      <c r="U160" s="48">
        <f t="shared" si="104"/>
        <v>122.01245000000002</v>
      </c>
      <c r="V160" s="48">
        <f t="shared" si="104"/>
        <v>0</v>
      </c>
      <c r="W160" s="48">
        <f t="shared" si="104"/>
        <v>65.289479999999998</v>
      </c>
      <c r="X160" s="48">
        <f t="shared" si="104"/>
        <v>23.037974999999999</v>
      </c>
      <c r="Y160" s="48">
        <f t="shared" si="104"/>
        <v>0</v>
      </c>
      <c r="Z160" s="48">
        <f t="shared" si="104"/>
        <v>0</v>
      </c>
      <c r="AC160" s="48">
        <f t="shared" si="99"/>
        <v>0</v>
      </c>
      <c r="AD160" s="48">
        <f t="shared" si="75"/>
        <v>0</v>
      </c>
      <c r="AE160" s="48">
        <f t="shared" si="76"/>
        <v>0</v>
      </c>
      <c r="AF160" s="48">
        <f t="shared" si="77"/>
        <v>0</v>
      </c>
      <c r="AG160" s="48">
        <f t="shared" si="78"/>
        <v>0</v>
      </c>
      <c r="AH160" s="48">
        <f t="shared" si="79"/>
        <v>0</v>
      </c>
      <c r="AI160" s="48">
        <f t="shared" si="80"/>
        <v>0</v>
      </c>
      <c r="AJ160" s="48">
        <f t="shared" si="81"/>
        <v>0</v>
      </c>
      <c r="AK160" s="48">
        <f t="shared" si="82"/>
        <v>0</v>
      </c>
      <c r="AL160" s="48">
        <f t="shared" si="83"/>
        <v>0</v>
      </c>
      <c r="AM160" s="48">
        <f t="shared" si="84"/>
        <v>0</v>
      </c>
      <c r="AN160" s="48">
        <f t="shared" si="85"/>
        <v>0</v>
      </c>
      <c r="AO160" s="48">
        <f t="shared" si="86"/>
        <v>0</v>
      </c>
      <c r="AP160" s="48">
        <f t="shared" si="87"/>
        <v>0</v>
      </c>
      <c r="AQ160" s="48">
        <f t="shared" si="88"/>
        <v>0</v>
      </c>
      <c r="AR160" s="48">
        <f t="shared" si="89"/>
        <v>0</v>
      </c>
      <c r="AS160" s="48">
        <f t="shared" si="90"/>
        <v>0</v>
      </c>
      <c r="AT160" s="48">
        <f t="shared" si="91"/>
        <v>1000</v>
      </c>
      <c r="AU160" s="48">
        <f t="shared" si="92"/>
        <v>0</v>
      </c>
      <c r="AV160" s="48">
        <f t="shared" si="93"/>
        <v>723.60853000000009</v>
      </c>
      <c r="AW160" s="48">
        <f t="shared" si="94"/>
        <v>0</v>
      </c>
      <c r="AX160" s="48">
        <f t="shared" si="95"/>
        <v>58.216864000000015</v>
      </c>
      <c r="AY160" s="48">
        <f t="shared" si="96"/>
        <v>1000</v>
      </c>
      <c r="AZ160" s="48">
        <f t="shared" si="97"/>
        <v>0</v>
      </c>
      <c r="BA160" s="48">
        <f t="shared" si="98"/>
        <v>0</v>
      </c>
    </row>
    <row r="161" spans="1:53" x14ac:dyDescent="0.25">
      <c r="A161" s="45">
        <f t="shared" si="100"/>
        <v>1440</v>
      </c>
      <c r="B161" s="48">
        <f t="shared" si="104"/>
        <v>0</v>
      </c>
      <c r="C161" s="48">
        <f t="shared" si="104"/>
        <v>0</v>
      </c>
      <c r="D161" s="48">
        <f t="shared" si="104"/>
        <v>0</v>
      </c>
      <c r="E161" s="48">
        <f t="shared" si="104"/>
        <v>0</v>
      </c>
      <c r="F161" s="48">
        <f t="shared" si="104"/>
        <v>0</v>
      </c>
      <c r="G161" s="48">
        <f t="shared" si="104"/>
        <v>0</v>
      </c>
      <c r="H161" s="48">
        <f t="shared" si="104"/>
        <v>0</v>
      </c>
      <c r="I161" s="48">
        <f t="shared" si="104"/>
        <v>0</v>
      </c>
      <c r="J161" s="48">
        <f t="shared" si="104"/>
        <v>0</v>
      </c>
      <c r="K161" s="48">
        <f t="shared" si="104"/>
        <v>0</v>
      </c>
      <c r="L161" s="48">
        <f t="shared" si="104"/>
        <v>0</v>
      </c>
      <c r="M161" s="48">
        <f t="shared" si="104"/>
        <v>0</v>
      </c>
      <c r="N161" s="48">
        <f t="shared" si="104"/>
        <v>0</v>
      </c>
      <c r="O161" s="48">
        <f t="shared" si="104"/>
        <v>0</v>
      </c>
      <c r="P161" s="48">
        <f t="shared" si="104"/>
        <v>0</v>
      </c>
      <c r="Q161" s="48">
        <f t="shared" si="104"/>
        <v>0</v>
      </c>
      <c r="R161" s="48">
        <f t="shared" si="104"/>
        <v>0</v>
      </c>
      <c r="S161" s="48">
        <f t="shared" si="104"/>
        <v>984.99715200000014</v>
      </c>
      <c r="T161" s="48">
        <f t="shared" si="104"/>
        <v>0</v>
      </c>
      <c r="U161" s="48">
        <f t="shared" si="104"/>
        <v>121.76745000000001</v>
      </c>
      <c r="V161" s="48">
        <f t="shared" si="104"/>
        <v>0</v>
      </c>
      <c r="W161" s="48">
        <f t="shared" si="104"/>
        <v>65.160479999999993</v>
      </c>
      <c r="X161" s="48">
        <f t="shared" si="104"/>
        <v>23.037974999999999</v>
      </c>
      <c r="Y161" s="48">
        <f t="shared" si="104"/>
        <v>0</v>
      </c>
      <c r="Z161" s="48">
        <f t="shared" si="104"/>
        <v>0</v>
      </c>
      <c r="AC161" s="48">
        <f t="shared" si="99"/>
        <v>0</v>
      </c>
      <c r="AD161" s="48">
        <f t="shared" si="75"/>
        <v>0</v>
      </c>
      <c r="AE161" s="48">
        <f t="shared" si="76"/>
        <v>0</v>
      </c>
      <c r="AF161" s="48">
        <f t="shared" si="77"/>
        <v>0</v>
      </c>
      <c r="AG161" s="48">
        <f t="shared" si="78"/>
        <v>0</v>
      </c>
      <c r="AH161" s="48">
        <f t="shared" si="79"/>
        <v>0</v>
      </c>
      <c r="AI161" s="48">
        <f t="shared" si="80"/>
        <v>0</v>
      </c>
      <c r="AJ161" s="48">
        <f t="shared" si="81"/>
        <v>0</v>
      </c>
      <c r="AK161" s="48">
        <f t="shared" si="82"/>
        <v>0</v>
      </c>
      <c r="AL161" s="48">
        <f t="shared" si="83"/>
        <v>0</v>
      </c>
      <c r="AM161" s="48">
        <f t="shared" si="84"/>
        <v>0</v>
      </c>
      <c r="AN161" s="48">
        <f t="shared" si="85"/>
        <v>0</v>
      </c>
      <c r="AO161" s="48">
        <f t="shared" si="86"/>
        <v>0</v>
      </c>
      <c r="AP161" s="48">
        <f t="shared" si="87"/>
        <v>0</v>
      </c>
      <c r="AQ161" s="48">
        <f t="shared" si="88"/>
        <v>0</v>
      </c>
      <c r="AR161" s="48">
        <f t="shared" si="89"/>
        <v>0</v>
      </c>
      <c r="AS161" s="48">
        <f t="shared" si="90"/>
        <v>0</v>
      </c>
      <c r="AT161" s="48">
        <f t="shared" si="91"/>
        <v>1000</v>
      </c>
      <c r="AU161" s="48">
        <f t="shared" si="92"/>
        <v>0</v>
      </c>
      <c r="AV161" s="48">
        <f t="shared" si="93"/>
        <v>722.15553000000011</v>
      </c>
      <c r="AW161" s="48">
        <f t="shared" si="94"/>
        <v>0</v>
      </c>
      <c r="AX161" s="48">
        <f t="shared" si="95"/>
        <v>58.216864000000015</v>
      </c>
      <c r="AY161" s="48">
        <f t="shared" si="96"/>
        <v>1000</v>
      </c>
      <c r="AZ161" s="48">
        <f t="shared" si="97"/>
        <v>0</v>
      </c>
      <c r="BA161" s="48">
        <f t="shared" si="98"/>
        <v>0</v>
      </c>
    </row>
    <row r="162" spans="1:53" x14ac:dyDescent="0.25">
      <c r="A162" s="45">
        <f t="shared" si="100"/>
        <v>1450</v>
      </c>
      <c r="B162" s="48">
        <f t="shared" si="104"/>
        <v>0</v>
      </c>
      <c r="C162" s="48">
        <f t="shared" si="104"/>
        <v>0</v>
      </c>
      <c r="D162" s="48">
        <f t="shared" si="104"/>
        <v>0</v>
      </c>
      <c r="E162" s="48">
        <f t="shared" si="104"/>
        <v>0</v>
      </c>
      <c r="F162" s="48">
        <f t="shared" si="104"/>
        <v>0</v>
      </c>
      <c r="G162" s="48">
        <f t="shared" si="104"/>
        <v>0</v>
      </c>
      <c r="H162" s="48">
        <f t="shared" si="104"/>
        <v>0</v>
      </c>
      <c r="I162" s="48">
        <f t="shared" si="104"/>
        <v>0</v>
      </c>
      <c r="J162" s="48">
        <f t="shared" si="104"/>
        <v>0</v>
      </c>
      <c r="K162" s="48">
        <f t="shared" si="104"/>
        <v>0</v>
      </c>
      <c r="L162" s="48">
        <f t="shared" si="104"/>
        <v>0</v>
      </c>
      <c r="M162" s="48">
        <f t="shared" si="104"/>
        <v>0</v>
      </c>
      <c r="N162" s="48">
        <f t="shared" si="104"/>
        <v>0</v>
      </c>
      <c r="O162" s="48">
        <f t="shared" si="104"/>
        <v>0</v>
      </c>
      <c r="P162" s="48">
        <f t="shared" si="104"/>
        <v>0</v>
      </c>
      <c r="Q162" s="48">
        <f t="shared" si="104"/>
        <v>0</v>
      </c>
      <c r="R162" s="48">
        <f t="shared" si="104"/>
        <v>0</v>
      </c>
      <c r="S162" s="48">
        <f t="shared" si="104"/>
        <v>976.13755200000003</v>
      </c>
      <c r="T162" s="48">
        <f t="shared" si="104"/>
        <v>0</v>
      </c>
      <c r="U162" s="48">
        <f t="shared" si="104"/>
        <v>121.52245000000002</v>
      </c>
      <c r="V162" s="48">
        <f t="shared" si="104"/>
        <v>0</v>
      </c>
      <c r="W162" s="48">
        <f t="shared" si="104"/>
        <v>65.031480000000002</v>
      </c>
      <c r="X162" s="48">
        <f t="shared" si="104"/>
        <v>23.037974999999999</v>
      </c>
      <c r="Y162" s="48">
        <f t="shared" si="104"/>
        <v>0</v>
      </c>
      <c r="Z162" s="48">
        <f t="shared" si="104"/>
        <v>0</v>
      </c>
      <c r="AC162" s="48">
        <f t="shared" si="99"/>
        <v>0</v>
      </c>
      <c r="AD162" s="48">
        <f t="shared" si="75"/>
        <v>0</v>
      </c>
      <c r="AE162" s="48">
        <f t="shared" si="76"/>
        <v>0</v>
      </c>
      <c r="AF162" s="48">
        <f t="shared" si="77"/>
        <v>0</v>
      </c>
      <c r="AG162" s="48">
        <f t="shared" si="78"/>
        <v>0</v>
      </c>
      <c r="AH162" s="48">
        <f t="shared" si="79"/>
        <v>0</v>
      </c>
      <c r="AI162" s="48">
        <f t="shared" si="80"/>
        <v>0</v>
      </c>
      <c r="AJ162" s="48">
        <f t="shared" si="81"/>
        <v>0</v>
      </c>
      <c r="AK162" s="48">
        <f t="shared" si="82"/>
        <v>0</v>
      </c>
      <c r="AL162" s="48">
        <f t="shared" si="83"/>
        <v>0</v>
      </c>
      <c r="AM162" s="48">
        <f t="shared" si="84"/>
        <v>0</v>
      </c>
      <c r="AN162" s="48">
        <f t="shared" si="85"/>
        <v>0</v>
      </c>
      <c r="AO162" s="48">
        <f t="shared" si="86"/>
        <v>0</v>
      </c>
      <c r="AP162" s="48">
        <f t="shared" si="87"/>
        <v>0</v>
      </c>
      <c r="AQ162" s="48">
        <f t="shared" si="88"/>
        <v>0</v>
      </c>
      <c r="AR162" s="48">
        <f t="shared" si="89"/>
        <v>0</v>
      </c>
      <c r="AS162" s="48">
        <f t="shared" si="90"/>
        <v>0</v>
      </c>
      <c r="AT162" s="48">
        <f t="shared" si="91"/>
        <v>1000</v>
      </c>
      <c r="AU162" s="48">
        <f t="shared" si="92"/>
        <v>0</v>
      </c>
      <c r="AV162" s="48">
        <f t="shared" si="93"/>
        <v>720.70253000000014</v>
      </c>
      <c r="AW162" s="48">
        <f t="shared" si="94"/>
        <v>0</v>
      </c>
      <c r="AX162" s="48">
        <f t="shared" si="95"/>
        <v>58.216864000000015</v>
      </c>
      <c r="AY162" s="48">
        <f t="shared" si="96"/>
        <v>1000</v>
      </c>
      <c r="AZ162" s="48">
        <f t="shared" si="97"/>
        <v>0</v>
      </c>
      <c r="BA162" s="48">
        <f t="shared" si="98"/>
        <v>0</v>
      </c>
    </row>
    <row r="163" spans="1:53" x14ac:dyDescent="0.25">
      <c r="A163" s="45">
        <f t="shared" si="100"/>
        <v>1460</v>
      </c>
      <c r="B163" s="48">
        <f t="shared" si="104"/>
        <v>0</v>
      </c>
      <c r="C163" s="48">
        <f t="shared" si="104"/>
        <v>0</v>
      </c>
      <c r="D163" s="48">
        <f t="shared" si="104"/>
        <v>0</v>
      </c>
      <c r="E163" s="48">
        <f t="shared" si="104"/>
        <v>0</v>
      </c>
      <c r="F163" s="48">
        <f t="shared" si="104"/>
        <v>0</v>
      </c>
      <c r="G163" s="48">
        <f t="shared" si="104"/>
        <v>0</v>
      </c>
      <c r="H163" s="48">
        <f t="shared" si="104"/>
        <v>0</v>
      </c>
      <c r="I163" s="48">
        <f t="shared" si="104"/>
        <v>0</v>
      </c>
      <c r="J163" s="48">
        <f t="shared" si="104"/>
        <v>0</v>
      </c>
      <c r="K163" s="48">
        <f t="shared" si="104"/>
        <v>0</v>
      </c>
      <c r="L163" s="48">
        <f t="shared" si="104"/>
        <v>0</v>
      </c>
      <c r="M163" s="48">
        <f t="shared" si="104"/>
        <v>0</v>
      </c>
      <c r="N163" s="48">
        <f t="shared" si="104"/>
        <v>0</v>
      </c>
      <c r="O163" s="48">
        <f t="shared" si="104"/>
        <v>0</v>
      </c>
      <c r="P163" s="48">
        <f t="shared" si="104"/>
        <v>0</v>
      </c>
      <c r="Q163" s="48">
        <f t="shared" si="104"/>
        <v>0</v>
      </c>
      <c r="R163" s="48">
        <f t="shared" si="104"/>
        <v>0</v>
      </c>
      <c r="S163" s="48">
        <f t="shared" si="104"/>
        <v>967.3179520000001</v>
      </c>
      <c r="T163" s="48">
        <f t="shared" si="104"/>
        <v>0</v>
      </c>
      <c r="U163" s="48">
        <f t="shared" si="104"/>
        <v>121.27745000000002</v>
      </c>
      <c r="V163" s="48">
        <f t="shared" si="104"/>
        <v>0</v>
      </c>
      <c r="W163" s="48">
        <f t="shared" si="104"/>
        <v>64.902479999999997</v>
      </c>
      <c r="X163" s="48">
        <f t="shared" si="104"/>
        <v>23.037974999999999</v>
      </c>
      <c r="Y163" s="48">
        <f t="shared" si="104"/>
        <v>0</v>
      </c>
      <c r="Z163" s="48">
        <f t="shared" si="104"/>
        <v>0</v>
      </c>
      <c r="AC163" s="48">
        <f t="shared" si="99"/>
        <v>0</v>
      </c>
      <c r="AD163" s="48">
        <f t="shared" si="75"/>
        <v>0</v>
      </c>
      <c r="AE163" s="48">
        <f t="shared" si="76"/>
        <v>0</v>
      </c>
      <c r="AF163" s="48">
        <f t="shared" si="77"/>
        <v>0</v>
      </c>
      <c r="AG163" s="48">
        <f t="shared" si="78"/>
        <v>0</v>
      </c>
      <c r="AH163" s="48">
        <f t="shared" si="79"/>
        <v>0</v>
      </c>
      <c r="AI163" s="48">
        <f t="shared" si="80"/>
        <v>0</v>
      </c>
      <c r="AJ163" s="48">
        <f t="shared" si="81"/>
        <v>0</v>
      </c>
      <c r="AK163" s="48">
        <f t="shared" si="82"/>
        <v>0</v>
      </c>
      <c r="AL163" s="48">
        <f t="shared" si="83"/>
        <v>0</v>
      </c>
      <c r="AM163" s="48">
        <f t="shared" si="84"/>
        <v>0</v>
      </c>
      <c r="AN163" s="48">
        <f t="shared" si="85"/>
        <v>0</v>
      </c>
      <c r="AO163" s="48">
        <f t="shared" si="86"/>
        <v>0</v>
      </c>
      <c r="AP163" s="48">
        <f t="shared" si="87"/>
        <v>0</v>
      </c>
      <c r="AQ163" s="48">
        <f t="shared" si="88"/>
        <v>0</v>
      </c>
      <c r="AR163" s="48">
        <f t="shared" si="89"/>
        <v>0</v>
      </c>
      <c r="AS163" s="48">
        <f t="shared" si="90"/>
        <v>0</v>
      </c>
      <c r="AT163" s="48">
        <f t="shared" si="91"/>
        <v>1000</v>
      </c>
      <c r="AU163" s="48">
        <f t="shared" si="92"/>
        <v>0</v>
      </c>
      <c r="AV163" s="48">
        <f t="shared" si="93"/>
        <v>719.24953000000016</v>
      </c>
      <c r="AW163" s="48">
        <f t="shared" si="94"/>
        <v>0</v>
      </c>
      <c r="AX163" s="48">
        <f t="shared" si="95"/>
        <v>58.216864000000015</v>
      </c>
      <c r="AY163" s="48">
        <f t="shared" si="96"/>
        <v>1000</v>
      </c>
      <c r="AZ163" s="48">
        <f t="shared" si="97"/>
        <v>0</v>
      </c>
      <c r="BA163" s="48">
        <f t="shared" si="98"/>
        <v>0</v>
      </c>
    </row>
    <row r="164" spans="1:53" x14ac:dyDescent="0.25">
      <c r="A164" s="45">
        <f t="shared" si="100"/>
        <v>1470</v>
      </c>
      <c r="B164" s="48">
        <f t="shared" si="104"/>
        <v>0</v>
      </c>
      <c r="C164" s="48">
        <f t="shared" si="104"/>
        <v>0</v>
      </c>
      <c r="D164" s="48">
        <f t="shared" si="104"/>
        <v>0</v>
      </c>
      <c r="E164" s="48">
        <f t="shared" si="104"/>
        <v>0</v>
      </c>
      <c r="F164" s="48">
        <f t="shared" si="104"/>
        <v>0</v>
      </c>
      <c r="G164" s="48">
        <f t="shared" si="104"/>
        <v>0</v>
      </c>
      <c r="H164" s="48">
        <f t="shared" si="104"/>
        <v>0</v>
      </c>
      <c r="I164" s="48">
        <f t="shared" si="104"/>
        <v>0</v>
      </c>
      <c r="J164" s="48">
        <f t="shared" si="104"/>
        <v>0</v>
      </c>
      <c r="K164" s="48">
        <f t="shared" si="104"/>
        <v>0</v>
      </c>
      <c r="L164" s="48">
        <f t="shared" si="104"/>
        <v>0</v>
      </c>
      <c r="M164" s="48">
        <f t="shared" si="104"/>
        <v>0</v>
      </c>
      <c r="N164" s="48">
        <f t="shared" si="104"/>
        <v>0</v>
      </c>
      <c r="O164" s="48">
        <f t="shared" si="104"/>
        <v>0</v>
      </c>
      <c r="P164" s="48">
        <f t="shared" si="104"/>
        <v>0</v>
      </c>
      <c r="Q164" s="48">
        <f t="shared" si="104"/>
        <v>0</v>
      </c>
      <c r="R164" s="48">
        <f t="shared" si="104"/>
        <v>0</v>
      </c>
      <c r="S164" s="48">
        <f t="shared" si="104"/>
        <v>958.53835200000015</v>
      </c>
      <c r="T164" s="48">
        <f t="shared" si="104"/>
        <v>0</v>
      </c>
      <c r="U164" s="48">
        <f t="shared" si="104"/>
        <v>121.03245000000001</v>
      </c>
      <c r="V164" s="48">
        <f t="shared" si="104"/>
        <v>0</v>
      </c>
      <c r="W164" s="48">
        <f t="shared" si="104"/>
        <v>64.773479999999992</v>
      </c>
      <c r="X164" s="48">
        <f t="shared" si="104"/>
        <v>23.037974999999999</v>
      </c>
      <c r="Y164" s="48">
        <f t="shared" si="104"/>
        <v>0</v>
      </c>
      <c r="Z164" s="48">
        <f t="shared" si="104"/>
        <v>0</v>
      </c>
      <c r="AC164" s="48">
        <f t="shared" si="99"/>
        <v>0</v>
      </c>
      <c r="AD164" s="48">
        <f t="shared" si="75"/>
        <v>0</v>
      </c>
      <c r="AE164" s="48">
        <f t="shared" si="76"/>
        <v>0</v>
      </c>
      <c r="AF164" s="48">
        <f t="shared" si="77"/>
        <v>0</v>
      </c>
      <c r="AG164" s="48">
        <f t="shared" si="78"/>
        <v>0</v>
      </c>
      <c r="AH164" s="48">
        <f t="shared" si="79"/>
        <v>0</v>
      </c>
      <c r="AI164" s="48">
        <f t="shared" si="80"/>
        <v>0</v>
      </c>
      <c r="AJ164" s="48">
        <f t="shared" si="81"/>
        <v>0</v>
      </c>
      <c r="AK164" s="48">
        <f t="shared" si="82"/>
        <v>0</v>
      </c>
      <c r="AL164" s="48">
        <f t="shared" si="83"/>
        <v>0</v>
      </c>
      <c r="AM164" s="48">
        <f t="shared" si="84"/>
        <v>0</v>
      </c>
      <c r="AN164" s="48">
        <f t="shared" si="85"/>
        <v>0</v>
      </c>
      <c r="AO164" s="48">
        <f t="shared" si="86"/>
        <v>0</v>
      </c>
      <c r="AP164" s="48">
        <f t="shared" si="87"/>
        <v>0</v>
      </c>
      <c r="AQ164" s="48">
        <f t="shared" si="88"/>
        <v>0</v>
      </c>
      <c r="AR164" s="48">
        <f t="shared" si="89"/>
        <v>0</v>
      </c>
      <c r="AS164" s="48">
        <f t="shared" si="90"/>
        <v>0</v>
      </c>
      <c r="AT164" s="48">
        <f t="shared" si="91"/>
        <v>1000</v>
      </c>
      <c r="AU164" s="48">
        <f t="shared" si="92"/>
        <v>0</v>
      </c>
      <c r="AV164" s="48">
        <f t="shared" si="93"/>
        <v>717.79653000000008</v>
      </c>
      <c r="AW164" s="48">
        <f t="shared" si="94"/>
        <v>0</v>
      </c>
      <c r="AX164" s="48">
        <f t="shared" si="95"/>
        <v>58.216864000000015</v>
      </c>
      <c r="AY164" s="48">
        <f t="shared" si="96"/>
        <v>1000</v>
      </c>
      <c r="AZ164" s="48">
        <f t="shared" si="97"/>
        <v>0</v>
      </c>
      <c r="BA164" s="48">
        <f t="shared" si="98"/>
        <v>0</v>
      </c>
    </row>
    <row r="165" spans="1:53" x14ac:dyDescent="0.25">
      <c r="A165" s="45">
        <f t="shared" si="100"/>
        <v>1480</v>
      </c>
      <c r="B165" s="48">
        <f t="shared" si="104"/>
        <v>0</v>
      </c>
      <c r="C165" s="48">
        <f t="shared" si="104"/>
        <v>0</v>
      </c>
      <c r="D165" s="48">
        <f t="shared" si="104"/>
        <v>0</v>
      </c>
      <c r="E165" s="48">
        <f t="shared" si="104"/>
        <v>0</v>
      </c>
      <c r="F165" s="48">
        <f t="shared" si="104"/>
        <v>0</v>
      </c>
      <c r="G165" s="48">
        <f t="shared" si="104"/>
        <v>0</v>
      </c>
      <c r="H165" s="48">
        <f t="shared" si="104"/>
        <v>0</v>
      </c>
      <c r="I165" s="48">
        <f t="shared" si="104"/>
        <v>0</v>
      </c>
      <c r="J165" s="48">
        <f t="shared" si="104"/>
        <v>0</v>
      </c>
      <c r="K165" s="48">
        <f t="shared" si="104"/>
        <v>0</v>
      </c>
      <c r="L165" s="48">
        <f t="shared" si="104"/>
        <v>0</v>
      </c>
      <c r="M165" s="48">
        <f t="shared" si="104"/>
        <v>0</v>
      </c>
      <c r="N165" s="48">
        <f t="shared" si="104"/>
        <v>0</v>
      </c>
      <c r="O165" s="48">
        <f t="shared" si="104"/>
        <v>0</v>
      </c>
      <c r="P165" s="48">
        <f t="shared" si="104"/>
        <v>0</v>
      </c>
      <c r="Q165" s="48">
        <f t="shared" si="104"/>
        <v>0</v>
      </c>
      <c r="R165" s="48">
        <f t="shared" si="104"/>
        <v>0</v>
      </c>
      <c r="S165" s="48">
        <f t="shared" si="104"/>
        <v>949.79875200000004</v>
      </c>
      <c r="T165" s="48">
        <f t="shared" si="104"/>
        <v>0</v>
      </c>
      <c r="U165" s="48">
        <f t="shared" si="104"/>
        <v>120.78745000000001</v>
      </c>
      <c r="V165" s="48">
        <f t="shared" si="104"/>
        <v>0</v>
      </c>
      <c r="W165" s="48">
        <f t="shared" si="104"/>
        <v>64.644480000000001</v>
      </c>
      <c r="X165" s="48">
        <f t="shared" si="104"/>
        <v>23.037974999999999</v>
      </c>
      <c r="Y165" s="48">
        <f t="shared" si="104"/>
        <v>0</v>
      </c>
      <c r="Z165" s="48">
        <f t="shared" si="104"/>
        <v>0</v>
      </c>
      <c r="AC165" s="48">
        <f t="shared" si="99"/>
        <v>0</v>
      </c>
      <c r="AD165" s="48">
        <f t="shared" si="75"/>
        <v>0</v>
      </c>
      <c r="AE165" s="48">
        <f t="shared" si="76"/>
        <v>0</v>
      </c>
      <c r="AF165" s="48">
        <f t="shared" si="77"/>
        <v>0</v>
      </c>
      <c r="AG165" s="48">
        <f t="shared" si="78"/>
        <v>0</v>
      </c>
      <c r="AH165" s="48">
        <f t="shared" si="79"/>
        <v>0</v>
      </c>
      <c r="AI165" s="48">
        <f t="shared" si="80"/>
        <v>0</v>
      </c>
      <c r="AJ165" s="48">
        <f t="shared" si="81"/>
        <v>0</v>
      </c>
      <c r="AK165" s="48">
        <f t="shared" si="82"/>
        <v>0</v>
      </c>
      <c r="AL165" s="48">
        <f t="shared" si="83"/>
        <v>0</v>
      </c>
      <c r="AM165" s="48">
        <f t="shared" si="84"/>
        <v>0</v>
      </c>
      <c r="AN165" s="48">
        <f t="shared" si="85"/>
        <v>0</v>
      </c>
      <c r="AO165" s="48">
        <f t="shared" si="86"/>
        <v>0</v>
      </c>
      <c r="AP165" s="48">
        <f t="shared" si="87"/>
        <v>0</v>
      </c>
      <c r="AQ165" s="48">
        <f t="shared" si="88"/>
        <v>0</v>
      </c>
      <c r="AR165" s="48">
        <f t="shared" si="89"/>
        <v>0</v>
      </c>
      <c r="AS165" s="48">
        <f t="shared" si="90"/>
        <v>0</v>
      </c>
      <c r="AT165" s="48">
        <f t="shared" si="91"/>
        <v>1000</v>
      </c>
      <c r="AU165" s="48">
        <f t="shared" si="92"/>
        <v>0</v>
      </c>
      <c r="AV165" s="48">
        <f t="shared" si="93"/>
        <v>716.3435300000001</v>
      </c>
      <c r="AW165" s="48">
        <f t="shared" si="94"/>
        <v>0</v>
      </c>
      <c r="AX165" s="48">
        <f t="shared" si="95"/>
        <v>58.216864000000015</v>
      </c>
      <c r="AY165" s="48">
        <f t="shared" si="96"/>
        <v>1000</v>
      </c>
      <c r="AZ165" s="48">
        <f t="shared" si="97"/>
        <v>0</v>
      </c>
      <c r="BA165" s="48">
        <f t="shared" si="98"/>
        <v>0</v>
      </c>
    </row>
    <row r="166" spans="1:53" x14ac:dyDescent="0.25">
      <c r="A166" s="45">
        <f t="shared" si="100"/>
        <v>1490</v>
      </c>
      <c r="B166" s="48">
        <f t="shared" si="104"/>
        <v>0</v>
      </c>
      <c r="C166" s="48">
        <f t="shared" si="104"/>
        <v>0</v>
      </c>
      <c r="D166" s="48">
        <f t="shared" si="104"/>
        <v>0</v>
      </c>
      <c r="E166" s="48">
        <f t="shared" si="104"/>
        <v>0</v>
      </c>
      <c r="F166" s="48">
        <f t="shared" si="104"/>
        <v>0</v>
      </c>
      <c r="G166" s="48">
        <f t="shared" si="104"/>
        <v>0</v>
      </c>
      <c r="H166" s="48">
        <f t="shared" si="104"/>
        <v>0</v>
      </c>
      <c r="I166" s="48">
        <f t="shared" si="104"/>
        <v>0</v>
      </c>
      <c r="J166" s="48">
        <f t="shared" si="104"/>
        <v>0</v>
      </c>
      <c r="K166" s="48">
        <f t="shared" si="104"/>
        <v>0</v>
      </c>
      <c r="L166" s="48">
        <f t="shared" si="104"/>
        <v>0</v>
      </c>
      <c r="M166" s="48">
        <f t="shared" si="104"/>
        <v>0</v>
      </c>
      <c r="N166" s="48">
        <f t="shared" si="104"/>
        <v>0</v>
      </c>
      <c r="O166" s="48">
        <f t="shared" si="104"/>
        <v>0</v>
      </c>
      <c r="P166" s="48">
        <f t="shared" si="104"/>
        <v>0</v>
      </c>
      <c r="Q166" s="48">
        <f t="shared" si="104"/>
        <v>0</v>
      </c>
      <c r="R166" s="48">
        <f t="shared" si="104"/>
        <v>0</v>
      </c>
      <c r="S166" s="48">
        <f t="shared" si="104"/>
        <v>941.09915200000012</v>
      </c>
      <c r="T166" s="48">
        <f t="shared" si="104"/>
        <v>0</v>
      </c>
      <c r="U166" s="48">
        <f t="shared" si="104"/>
        <v>120.54245000000002</v>
      </c>
      <c r="V166" s="48">
        <f t="shared" si="104"/>
        <v>0</v>
      </c>
      <c r="W166" s="48">
        <f t="shared" si="104"/>
        <v>64.515479999999997</v>
      </c>
      <c r="X166" s="48">
        <f t="shared" si="104"/>
        <v>23.037974999999999</v>
      </c>
      <c r="Y166" s="48">
        <f t="shared" si="104"/>
        <v>0</v>
      </c>
      <c r="Z166" s="48">
        <f t="shared" si="104"/>
        <v>0</v>
      </c>
      <c r="AC166" s="48">
        <f t="shared" si="99"/>
        <v>0</v>
      </c>
      <c r="AD166" s="48">
        <f t="shared" si="75"/>
        <v>0</v>
      </c>
      <c r="AE166" s="48">
        <f t="shared" si="76"/>
        <v>0</v>
      </c>
      <c r="AF166" s="48">
        <f t="shared" si="77"/>
        <v>0</v>
      </c>
      <c r="AG166" s="48">
        <f t="shared" si="78"/>
        <v>0</v>
      </c>
      <c r="AH166" s="48">
        <f t="shared" si="79"/>
        <v>0</v>
      </c>
      <c r="AI166" s="48">
        <f t="shared" si="80"/>
        <v>0</v>
      </c>
      <c r="AJ166" s="48">
        <f t="shared" si="81"/>
        <v>0</v>
      </c>
      <c r="AK166" s="48">
        <f t="shared" si="82"/>
        <v>0</v>
      </c>
      <c r="AL166" s="48">
        <f t="shared" si="83"/>
        <v>0</v>
      </c>
      <c r="AM166" s="48">
        <f t="shared" si="84"/>
        <v>0</v>
      </c>
      <c r="AN166" s="48">
        <f t="shared" si="85"/>
        <v>0</v>
      </c>
      <c r="AO166" s="48">
        <f t="shared" si="86"/>
        <v>0</v>
      </c>
      <c r="AP166" s="48">
        <f t="shared" si="87"/>
        <v>0</v>
      </c>
      <c r="AQ166" s="48">
        <f t="shared" si="88"/>
        <v>0</v>
      </c>
      <c r="AR166" s="48">
        <f t="shared" si="89"/>
        <v>0</v>
      </c>
      <c r="AS166" s="48">
        <f t="shared" si="90"/>
        <v>0</v>
      </c>
      <c r="AT166" s="48">
        <f t="shared" si="91"/>
        <v>1000</v>
      </c>
      <c r="AU166" s="48">
        <f t="shared" si="92"/>
        <v>0</v>
      </c>
      <c r="AV166" s="48">
        <f t="shared" si="93"/>
        <v>714.89053000000013</v>
      </c>
      <c r="AW166" s="48">
        <f t="shared" si="94"/>
        <v>0</v>
      </c>
      <c r="AX166" s="48">
        <f t="shared" si="95"/>
        <v>58.216864000000015</v>
      </c>
      <c r="AY166" s="48">
        <f t="shared" si="96"/>
        <v>1000</v>
      </c>
      <c r="AZ166" s="48">
        <f t="shared" si="97"/>
        <v>0</v>
      </c>
      <c r="BA166" s="48">
        <f t="shared" si="98"/>
        <v>0</v>
      </c>
    </row>
    <row r="167" spans="1:53" x14ac:dyDescent="0.25">
      <c r="A167" s="45">
        <f t="shared" si="100"/>
        <v>1500</v>
      </c>
      <c r="B167" s="48">
        <f t="shared" si="104"/>
        <v>0</v>
      </c>
      <c r="C167" s="48">
        <f t="shared" si="104"/>
        <v>0</v>
      </c>
      <c r="D167" s="48">
        <f t="shared" si="104"/>
        <v>0</v>
      </c>
      <c r="E167" s="48">
        <f t="shared" si="104"/>
        <v>0</v>
      </c>
      <c r="F167" s="48">
        <f t="shared" si="104"/>
        <v>0</v>
      </c>
      <c r="G167" s="48">
        <f t="shared" si="104"/>
        <v>0</v>
      </c>
      <c r="H167" s="48">
        <f t="shared" si="104"/>
        <v>0</v>
      </c>
      <c r="I167" s="48">
        <f t="shared" si="104"/>
        <v>0</v>
      </c>
      <c r="J167" s="48">
        <f t="shared" si="104"/>
        <v>0</v>
      </c>
      <c r="K167" s="48">
        <f t="shared" si="104"/>
        <v>0</v>
      </c>
      <c r="L167" s="48">
        <f t="shared" si="104"/>
        <v>0</v>
      </c>
      <c r="M167" s="48">
        <f t="shared" si="104"/>
        <v>0</v>
      </c>
      <c r="N167" s="48">
        <f t="shared" si="104"/>
        <v>0</v>
      </c>
      <c r="O167" s="48">
        <f t="shared" si="104"/>
        <v>0</v>
      </c>
      <c r="P167" s="48">
        <f t="shared" si="104"/>
        <v>0</v>
      </c>
      <c r="Q167" s="48">
        <f t="shared" si="104"/>
        <v>0</v>
      </c>
      <c r="R167" s="48">
        <f t="shared" si="104"/>
        <v>0</v>
      </c>
      <c r="S167" s="48">
        <f t="shared" si="104"/>
        <v>932.43955200000016</v>
      </c>
      <c r="T167" s="48">
        <f t="shared" si="104"/>
        <v>0</v>
      </c>
      <c r="U167" s="48">
        <f t="shared" si="104"/>
        <v>120.29745000000001</v>
      </c>
      <c r="V167" s="48">
        <f t="shared" si="104"/>
        <v>0</v>
      </c>
      <c r="W167" s="48">
        <f t="shared" si="104"/>
        <v>64.386479999999992</v>
      </c>
      <c r="X167" s="48">
        <f t="shared" si="104"/>
        <v>23.037974999999999</v>
      </c>
      <c r="Y167" s="48">
        <f t="shared" si="104"/>
        <v>0</v>
      </c>
      <c r="Z167" s="48">
        <f t="shared" si="104"/>
        <v>0</v>
      </c>
      <c r="AC167" s="48">
        <f t="shared" si="99"/>
        <v>0</v>
      </c>
      <c r="AD167" s="48">
        <f t="shared" si="75"/>
        <v>0</v>
      </c>
      <c r="AE167" s="48">
        <f t="shared" si="76"/>
        <v>0</v>
      </c>
      <c r="AF167" s="48">
        <f t="shared" si="77"/>
        <v>0</v>
      </c>
      <c r="AG167" s="48">
        <f t="shared" si="78"/>
        <v>0</v>
      </c>
      <c r="AH167" s="48">
        <f t="shared" si="79"/>
        <v>0</v>
      </c>
      <c r="AI167" s="48">
        <f t="shared" si="80"/>
        <v>0</v>
      </c>
      <c r="AJ167" s="48">
        <f t="shared" si="81"/>
        <v>0</v>
      </c>
      <c r="AK167" s="48">
        <f t="shared" si="82"/>
        <v>0</v>
      </c>
      <c r="AL167" s="48">
        <f t="shared" si="83"/>
        <v>0</v>
      </c>
      <c r="AM167" s="48">
        <f t="shared" si="84"/>
        <v>0</v>
      </c>
      <c r="AN167" s="48">
        <f t="shared" si="85"/>
        <v>0</v>
      </c>
      <c r="AO167" s="48">
        <f t="shared" si="86"/>
        <v>0</v>
      </c>
      <c r="AP167" s="48">
        <f t="shared" si="87"/>
        <v>0</v>
      </c>
      <c r="AQ167" s="48">
        <f t="shared" si="88"/>
        <v>0</v>
      </c>
      <c r="AR167" s="48">
        <f t="shared" si="89"/>
        <v>0</v>
      </c>
      <c r="AS167" s="48">
        <f t="shared" si="90"/>
        <v>0</v>
      </c>
      <c r="AT167" s="48">
        <f t="shared" si="91"/>
        <v>1000</v>
      </c>
      <c r="AU167" s="48">
        <f t="shared" si="92"/>
        <v>0</v>
      </c>
      <c r="AV167" s="48">
        <f t="shared" si="93"/>
        <v>713.43753000000015</v>
      </c>
      <c r="AW167" s="48">
        <f t="shared" si="94"/>
        <v>0</v>
      </c>
      <c r="AX167" s="48">
        <f t="shared" si="95"/>
        <v>58.216864000000015</v>
      </c>
      <c r="AY167" s="48">
        <f t="shared" si="96"/>
        <v>1000</v>
      </c>
      <c r="AZ167" s="48">
        <f t="shared" si="97"/>
        <v>0</v>
      </c>
      <c r="BA167" s="48">
        <f t="shared" si="98"/>
        <v>0</v>
      </c>
    </row>
    <row r="168" spans="1:53" x14ac:dyDescent="0.25">
      <c r="A168" s="45">
        <f t="shared" si="100"/>
        <v>1510</v>
      </c>
      <c r="B168" s="48">
        <f t="shared" si="104"/>
        <v>0</v>
      </c>
      <c r="C168" s="48">
        <f t="shared" si="104"/>
        <v>0</v>
      </c>
      <c r="D168" s="48">
        <f t="shared" si="104"/>
        <v>0</v>
      </c>
      <c r="E168" s="48">
        <f t="shared" si="104"/>
        <v>0</v>
      </c>
      <c r="F168" s="48">
        <f t="shared" si="104"/>
        <v>0</v>
      </c>
      <c r="G168" s="48">
        <f t="shared" si="104"/>
        <v>0</v>
      </c>
      <c r="H168" s="48">
        <f t="shared" si="104"/>
        <v>0</v>
      </c>
      <c r="I168" s="48">
        <f t="shared" si="104"/>
        <v>0</v>
      </c>
      <c r="J168" s="48">
        <f t="shared" si="104"/>
        <v>0</v>
      </c>
      <c r="K168" s="48">
        <f t="shared" si="104"/>
        <v>0</v>
      </c>
      <c r="L168" s="48">
        <f t="shared" si="104"/>
        <v>0</v>
      </c>
      <c r="M168" s="48">
        <f t="shared" si="104"/>
        <v>0</v>
      </c>
      <c r="N168" s="48">
        <f t="shared" si="104"/>
        <v>0</v>
      </c>
      <c r="O168" s="48">
        <f t="shared" si="104"/>
        <v>0</v>
      </c>
      <c r="P168" s="48">
        <f t="shared" si="104"/>
        <v>0</v>
      </c>
      <c r="Q168" s="48">
        <f t="shared" si="104"/>
        <v>0</v>
      </c>
      <c r="R168" s="48">
        <f t="shared" si="104"/>
        <v>0</v>
      </c>
      <c r="S168" s="48">
        <f t="shared" si="104"/>
        <v>923.81995200000006</v>
      </c>
      <c r="T168" s="48">
        <f t="shared" si="104"/>
        <v>0</v>
      </c>
      <c r="U168" s="48">
        <f t="shared" si="104"/>
        <v>120.05245000000001</v>
      </c>
      <c r="V168" s="48">
        <f t="shared" si="104"/>
        <v>0</v>
      </c>
      <c r="W168" s="48">
        <f t="shared" si="104"/>
        <v>64.257480000000001</v>
      </c>
      <c r="X168" s="48">
        <f t="shared" si="104"/>
        <v>23.037974999999999</v>
      </c>
      <c r="Y168" s="48">
        <f t="shared" si="104"/>
        <v>0</v>
      </c>
      <c r="Z168" s="48">
        <f t="shared" si="104"/>
        <v>0</v>
      </c>
      <c r="AC168" s="48">
        <f t="shared" si="99"/>
        <v>0</v>
      </c>
      <c r="AD168" s="48">
        <f t="shared" si="75"/>
        <v>0</v>
      </c>
      <c r="AE168" s="48">
        <f t="shared" si="76"/>
        <v>0</v>
      </c>
      <c r="AF168" s="48">
        <f t="shared" si="77"/>
        <v>0</v>
      </c>
      <c r="AG168" s="48">
        <f t="shared" si="78"/>
        <v>0</v>
      </c>
      <c r="AH168" s="48">
        <f t="shared" si="79"/>
        <v>0</v>
      </c>
      <c r="AI168" s="48">
        <f t="shared" si="80"/>
        <v>0</v>
      </c>
      <c r="AJ168" s="48">
        <f t="shared" si="81"/>
        <v>0</v>
      </c>
      <c r="AK168" s="48">
        <f t="shared" si="82"/>
        <v>0</v>
      </c>
      <c r="AL168" s="48">
        <f t="shared" si="83"/>
        <v>0</v>
      </c>
      <c r="AM168" s="48">
        <f t="shared" si="84"/>
        <v>0</v>
      </c>
      <c r="AN168" s="48">
        <f t="shared" si="85"/>
        <v>0</v>
      </c>
      <c r="AO168" s="48">
        <f t="shared" si="86"/>
        <v>0</v>
      </c>
      <c r="AP168" s="48">
        <f t="shared" si="87"/>
        <v>0</v>
      </c>
      <c r="AQ168" s="48">
        <f t="shared" si="88"/>
        <v>0</v>
      </c>
      <c r="AR168" s="48">
        <f t="shared" si="89"/>
        <v>0</v>
      </c>
      <c r="AS168" s="48">
        <f t="shared" si="90"/>
        <v>0</v>
      </c>
      <c r="AT168" s="48">
        <f t="shared" si="91"/>
        <v>1000</v>
      </c>
      <c r="AU168" s="48">
        <f t="shared" si="92"/>
        <v>0</v>
      </c>
      <c r="AV168" s="48">
        <f t="shared" si="93"/>
        <v>711.98453000000006</v>
      </c>
      <c r="AW168" s="48">
        <f t="shared" si="94"/>
        <v>0</v>
      </c>
      <c r="AX168" s="48">
        <f t="shared" si="95"/>
        <v>58.216864000000015</v>
      </c>
      <c r="AY168" s="48">
        <f t="shared" si="96"/>
        <v>1000</v>
      </c>
      <c r="AZ168" s="48">
        <f t="shared" si="97"/>
        <v>0</v>
      </c>
      <c r="BA168" s="48">
        <f t="shared" si="98"/>
        <v>0</v>
      </c>
    </row>
    <row r="169" spans="1:53" x14ac:dyDescent="0.25">
      <c r="A169" s="45">
        <f t="shared" si="100"/>
        <v>1520</v>
      </c>
      <c r="B169" s="48">
        <f t="shared" si="104"/>
        <v>0</v>
      </c>
      <c r="C169" s="48">
        <f t="shared" si="104"/>
        <v>0</v>
      </c>
      <c r="D169" s="48">
        <f t="shared" si="104"/>
        <v>0</v>
      </c>
      <c r="E169" s="48">
        <f t="shared" si="104"/>
        <v>0</v>
      </c>
      <c r="F169" s="48">
        <f t="shared" si="104"/>
        <v>0</v>
      </c>
      <c r="G169" s="48">
        <f t="shared" si="104"/>
        <v>0</v>
      </c>
      <c r="H169" s="48">
        <f t="shared" si="104"/>
        <v>0</v>
      </c>
      <c r="I169" s="48">
        <f t="shared" si="104"/>
        <v>0</v>
      </c>
      <c r="J169" s="48">
        <f t="shared" si="104"/>
        <v>0</v>
      </c>
      <c r="K169" s="48">
        <f t="shared" si="104"/>
        <v>0</v>
      </c>
      <c r="L169" s="48">
        <f t="shared" si="104"/>
        <v>0</v>
      </c>
      <c r="M169" s="48">
        <f t="shared" si="104"/>
        <v>0</v>
      </c>
      <c r="N169" s="48">
        <f t="shared" si="104"/>
        <v>0</v>
      </c>
      <c r="O169" s="48">
        <f t="shared" si="104"/>
        <v>0</v>
      </c>
      <c r="P169" s="48">
        <f t="shared" si="104"/>
        <v>0</v>
      </c>
      <c r="Q169" s="48">
        <f t="shared" si="104"/>
        <v>0</v>
      </c>
      <c r="R169" s="48">
        <f t="shared" si="104"/>
        <v>0</v>
      </c>
      <c r="S169" s="48">
        <f t="shared" si="104"/>
        <v>915.24035200000003</v>
      </c>
      <c r="T169" s="48">
        <f t="shared" si="104"/>
        <v>0</v>
      </c>
      <c r="U169" s="48">
        <f t="shared" si="104"/>
        <v>119.80745000000002</v>
      </c>
      <c r="V169" s="48">
        <f t="shared" si="104"/>
        <v>0</v>
      </c>
      <c r="W169" s="48">
        <f t="shared" si="104"/>
        <v>64.128479999999996</v>
      </c>
      <c r="X169" s="48">
        <f t="shared" si="104"/>
        <v>23.037974999999999</v>
      </c>
      <c r="Y169" s="48">
        <f t="shared" si="104"/>
        <v>0</v>
      </c>
      <c r="Z169" s="48">
        <f t="shared" si="104"/>
        <v>0</v>
      </c>
      <c r="AC169" s="48">
        <f t="shared" si="99"/>
        <v>0</v>
      </c>
      <c r="AD169" s="48">
        <f t="shared" si="75"/>
        <v>0</v>
      </c>
      <c r="AE169" s="48">
        <f t="shared" si="76"/>
        <v>0</v>
      </c>
      <c r="AF169" s="48">
        <f t="shared" si="77"/>
        <v>0</v>
      </c>
      <c r="AG169" s="48">
        <f t="shared" si="78"/>
        <v>0</v>
      </c>
      <c r="AH169" s="48">
        <f t="shared" si="79"/>
        <v>0</v>
      </c>
      <c r="AI169" s="48">
        <f t="shared" si="80"/>
        <v>0</v>
      </c>
      <c r="AJ169" s="48">
        <f t="shared" si="81"/>
        <v>0</v>
      </c>
      <c r="AK169" s="48">
        <f t="shared" si="82"/>
        <v>0</v>
      </c>
      <c r="AL169" s="48">
        <f t="shared" si="83"/>
        <v>0</v>
      </c>
      <c r="AM169" s="48">
        <f t="shared" si="84"/>
        <v>0</v>
      </c>
      <c r="AN169" s="48">
        <f t="shared" si="85"/>
        <v>0</v>
      </c>
      <c r="AO169" s="48">
        <f t="shared" si="86"/>
        <v>0</v>
      </c>
      <c r="AP169" s="48">
        <f t="shared" si="87"/>
        <v>0</v>
      </c>
      <c r="AQ169" s="48">
        <f t="shared" si="88"/>
        <v>0</v>
      </c>
      <c r="AR169" s="48">
        <f t="shared" si="89"/>
        <v>0</v>
      </c>
      <c r="AS169" s="48">
        <f t="shared" si="90"/>
        <v>0</v>
      </c>
      <c r="AT169" s="48">
        <f t="shared" si="91"/>
        <v>1000</v>
      </c>
      <c r="AU169" s="48">
        <f t="shared" si="92"/>
        <v>0</v>
      </c>
      <c r="AV169" s="48">
        <f t="shared" si="93"/>
        <v>710.53153000000009</v>
      </c>
      <c r="AW169" s="48">
        <f t="shared" si="94"/>
        <v>0</v>
      </c>
      <c r="AX169" s="48">
        <f t="shared" si="95"/>
        <v>58.216864000000015</v>
      </c>
      <c r="AY169" s="48">
        <f t="shared" si="96"/>
        <v>1000</v>
      </c>
      <c r="AZ169" s="48">
        <f t="shared" si="97"/>
        <v>0</v>
      </c>
      <c r="BA169" s="48">
        <f t="shared" si="98"/>
        <v>0</v>
      </c>
    </row>
    <row r="170" spans="1:53" x14ac:dyDescent="0.25">
      <c r="A170" s="45">
        <f t="shared" si="100"/>
        <v>1530</v>
      </c>
      <c r="B170" s="48">
        <f t="shared" si="104"/>
        <v>0</v>
      </c>
      <c r="C170" s="48">
        <f t="shared" si="104"/>
        <v>0</v>
      </c>
      <c r="D170" s="48">
        <f t="shared" si="104"/>
        <v>0</v>
      </c>
      <c r="E170" s="48">
        <f t="shared" si="104"/>
        <v>0</v>
      </c>
      <c r="F170" s="48">
        <f t="shared" si="104"/>
        <v>0</v>
      </c>
      <c r="G170" s="48">
        <f t="shared" ref="G170:Z170" si="105">MIN(1000,MAX(G171,IF($A170&gt;=G$16,0,G$13*(G$16-$A170)+G$14*(G$16-$A170)^2+G$15*(G$16-$A170)^3)))</f>
        <v>0</v>
      </c>
      <c r="H170" s="48">
        <f t="shared" si="105"/>
        <v>0</v>
      </c>
      <c r="I170" s="48">
        <f t="shared" si="105"/>
        <v>0</v>
      </c>
      <c r="J170" s="48">
        <f t="shared" si="105"/>
        <v>0</v>
      </c>
      <c r="K170" s="48">
        <f t="shared" si="105"/>
        <v>0</v>
      </c>
      <c r="L170" s="48">
        <f t="shared" si="105"/>
        <v>0</v>
      </c>
      <c r="M170" s="48">
        <f t="shared" si="105"/>
        <v>0</v>
      </c>
      <c r="N170" s="48">
        <f t="shared" si="105"/>
        <v>0</v>
      </c>
      <c r="O170" s="48">
        <f t="shared" si="105"/>
        <v>0</v>
      </c>
      <c r="P170" s="48">
        <f t="shared" si="105"/>
        <v>0</v>
      </c>
      <c r="Q170" s="48">
        <f t="shared" si="105"/>
        <v>0</v>
      </c>
      <c r="R170" s="48">
        <f t="shared" si="105"/>
        <v>0</v>
      </c>
      <c r="S170" s="48">
        <f t="shared" si="105"/>
        <v>906.70075200000008</v>
      </c>
      <c r="T170" s="48">
        <f t="shared" si="105"/>
        <v>0</v>
      </c>
      <c r="U170" s="48">
        <f t="shared" si="105"/>
        <v>119.56245000000001</v>
      </c>
      <c r="V170" s="48">
        <f t="shared" si="105"/>
        <v>0</v>
      </c>
      <c r="W170" s="48">
        <f t="shared" si="105"/>
        <v>63.999479999999998</v>
      </c>
      <c r="X170" s="48">
        <f t="shared" si="105"/>
        <v>23.037974999999999</v>
      </c>
      <c r="Y170" s="48">
        <f t="shared" si="105"/>
        <v>0</v>
      </c>
      <c r="Z170" s="48">
        <f t="shared" si="105"/>
        <v>0</v>
      </c>
      <c r="AC170" s="48">
        <f t="shared" si="99"/>
        <v>0</v>
      </c>
      <c r="AD170" s="48">
        <f t="shared" si="75"/>
        <v>0</v>
      </c>
      <c r="AE170" s="48">
        <f t="shared" si="76"/>
        <v>0</v>
      </c>
      <c r="AF170" s="48">
        <f t="shared" si="77"/>
        <v>0</v>
      </c>
      <c r="AG170" s="48">
        <f t="shared" si="78"/>
        <v>0</v>
      </c>
      <c r="AH170" s="48">
        <f t="shared" si="79"/>
        <v>0</v>
      </c>
      <c r="AI170" s="48">
        <f t="shared" si="80"/>
        <v>0</v>
      </c>
      <c r="AJ170" s="48">
        <f t="shared" si="81"/>
        <v>0</v>
      </c>
      <c r="AK170" s="48">
        <f t="shared" si="82"/>
        <v>0</v>
      </c>
      <c r="AL170" s="48">
        <f t="shared" si="83"/>
        <v>0</v>
      </c>
      <c r="AM170" s="48">
        <f t="shared" si="84"/>
        <v>0</v>
      </c>
      <c r="AN170" s="48">
        <f t="shared" si="85"/>
        <v>0</v>
      </c>
      <c r="AO170" s="48">
        <f t="shared" si="86"/>
        <v>0</v>
      </c>
      <c r="AP170" s="48">
        <f t="shared" si="87"/>
        <v>0</v>
      </c>
      <c r="AQ170" s="48">
        <f t="shared" si="88"/>
        <v>0</v>
      </c>
      <c r="AR170" s="48">
        <f t="shared" si="89"/>
        <v>0</v>
      </c>
      <c r="AS170" s="48">
        <f t="shared" si="90"/>
        <v>0</v>
      </c>
      <c r="AT170" s="48">
        <f t="shared" si="91"/>
        <v>1000</v>
      </c>
      <c r="AU170" s="48">
        <f t="shared" si="92"/>
        <v>0</v>
      </c>
      <c r="AV170" s="48">
        <f t="shared" si="93"/>
        <v>709.07853000000011</v>
      </c>
      <c r="AW170" s="48">
        <f t="shared" si="94"/>
        <v>0</v>
      </c>
      <c r="AX170" s="48">
        <f t="shared" si="95"/>
        <v>58.216864000000015</v>
      </c>
      <c r="AY170" s="48">
        <f t="shared" si="96"/>
        <v>1000</v>
      </c>
      <c r="AZ170" s="48">
        <f t="shared" si="97"/>
        <v>0</v>
      </c>
      <c r="BA170" s="48">
        <f t="shared" si="98"/>
        <v>0</v>
      </c>
    </row>
    <row r="171" spans="1:53" x14ac:dyDescent="0.25">
      <c r="A171" s="45">
        <f t="shared" si="100"/>
        <v>1540</v>
      </c>
      <c r="B171" s="48">
        <f t="shared" ref="B171:Z181" si="106">MIN(1000,MAX(B172,IF($A171&gt;=B$16,0,B$13*(B$16-$A171)+B$14*(B$16-$A171)^2+B$15*(B$16-$A171)^3)))</f>
        <v>0</v>
      </c>
      <c r="C171" s="48">
        <f t="shared" si="106"/>
        <v>0</v>
      </c>
      <c r="D171" s="48">
        <f t="shared" si="106"/>
        <v>0</v>
      </c>
      <c r="E171" s="48">
        <f t="shared" si="106"/>
        <v>0</v>
      </c>
      <c r="F171" s="48">
        <f t="shared" si="106"/>
        <v>0</v>
      </c>
      <c r="G171" s="48">
        <f t="shared" si="106"/>
        <v>0</v>
      </c>
      <c r="H171" s="48">
        <f t="shared" si="106"/>
        <v>0</v>
      </c>
      <c r="I171" s="48">
        <f t="shared" si="106"/>
        <v>0</v>
      </c>
      <c r="J171" s="48">
        <f t="shared" si="106"/>
        <v>0</v>
      </c>
      <c r="K171" s="48">
        <f t="shared" si="106"/>
        <v>0</v>
      </c>
      <c r="L171" s="48">
        <f t="shared" si="106"/>
        <v>0</v>
      </c>
      <c r="M171" s="48">
        <f t="shared" si="106"/>
        <v>0</v>
      </c>
      <c r="N171" s="48">
        <f t="shared" si="106"/>
        <v>0</v>
      </c>
      <c r="O171" s="48">
        <f t="shared" si="106"/>
        <v>0</v>
      </c>
      <c r="P171" s="48">
        <f t="shared" si="106"/>
        <v>0</v>
      </c>
      <c r="Q171" s="48">
        <f t="shared" si="106"/>
        <v>0</v>
      </c>
      <c r="R171" s="48">
        <f t="shared" si="106"/>
        <v>0</v>
      </c>
      <c r="S171" s="48">
        <f t="shared" si="106"/>
        <v>898.20115200000009</v>
      </c>
      <c r="T171" s="48">
        <f t="shared" si="106"/>
        <v>0</v>
      </c>
      <c r="U171" s="48">
        <f t="shared" si="106"/>
        <v>119.31745000000001</v>
      </c>
      <c r="V171" s="48">
        <f t="shared" si="106"/>
        <v>0</v>
      </c>
      <c r="W171" s="48">
        <f t="shared" si="106"/>
        <v>63.870480000000001</v>
      </c>
      <c r="X171" s="48">
        <f t="shared" si="106"/>
        <v>23.037974999999999</v>
      </c>
      <c r="Y171" s="48">
        <f t="shared" si="106"/>
        <v>0</v>
      </c>
      <c r="Z171" s="48">
        <f t="shared" si="106"/>
        <v>0</v>
      </c>
      <c r="AC171" s="48">
        <f t="shared" si="99"/>
        <v>0</v>
      </c>
      <c r="AD171" s="48">
        <f t="shared" si="75"/>
        <v>0</v>
      </c>
      <c r="AE171" s="48">
        <f t="shared" si="76"/>
        <v>0</v>
      </c>
      <c r="AF171" s="48">
        <f t="shared" si="77"/>
        <v>0</v>
      </c>
      <c r="AG171" s="48">
        <f t="shared" si="78"/>
        <v>0</v>
      </c>
      <c r="AH171" s="48">
        <f t="shared" si="79"/>
        <v>0</v>
      </c>
      <c r="AI171" s="48">
        <f t="shared" si="80"/>
        <v>0</v>
      </c>
      <c r="AJ171" s="48">
        <f t="shared" si="81"/>
        <v>0</v>
      </c>
      <c r="AK171" s="48">
        <f t="shared" si="82"/>
        <v>0</v>
      </c>
      <c r="AL171" s="48">
        <f t="shared" si="83"/>
        <v>0</v>
      </c>
      <c r="AM171" s="48">
        <f t="shared" si="84"/>
        <v>0</v>
      </c>
      <c r="AN171" s="48">
        <f t="shared" si="85"/>
        <v>0</v>
      </c>
      <c r="AO171" s="48">
        <f t="shared" si="86"/>
        <v>0</v>
      </c>
      <c r="AP171" s="48">
        <f t="shared" si="87"/>
        <v>0</v>
      </c>
      <c r="AQ171" s="48">
        <f t="shared" si="88"/>
        <v>0</v>
      </c>
      <c r="AR171" s="48">
        <f t="shared" si="89"/>
        <v>0</v>
      </c>
      <c r="AS171" s="48">
        <f t="shared" si="90"/>
        <v>0</v>
      </c>
      <c r="AT171" s="48">
        <f t="shared" si="91"/>
        <v>1000</v>
      </c>
      <c r="AU171" s="48">
        <f t="shared" si="92"/>
        <v>0</v>
      </c>
      <c r="AV171" s="48">
        <f t="shared" si="93"/>
        <v>707.62553000000014</v>
      </c>
      <c r="AW171" s="48">
        <f t="shared" si="94"/>
        <v>0</v>
      </c>
      <c r="AX171" s="48">
        <f t="shared" si="95"/>
        <v>58.216864000000015</v>
      </c>
      <c r="AY171" s="48">
        <f t="shared" si="96"/>
        <v>1000</v>
      </c>
      <c r="AZ171" s="48">
        <f t="shared" si="97"/>
        <v>0</v>
      </c>
      <c r="BA171" s="48">
        <f t="shared" si="98"/>
        <v>0</v>
      </c>
    </row>
    <row r="172" spans="1:53" x14ac:dyDescent="0.25">
      <c r="A172" s="45">
        <f t="shared" si="100"/>
        <v>1550</v>
      </c>
      <c r="B172" s="48">
        <f t="shared" si="106"/>
        <v>0</v>
      </c>
      <c r="C172" s="48">
        <f t="shared" si="106"/>
        <v>0</v>
      </c>
      <c r="D172" s="48">
        <f t="shared" si="106"/>
        <v>0</v>
      </c>
      <c r="E172" s="48">
        <f t="shared" si="106"/>
        <v>0</v>
      </c>
      <c r="F172" s="48">
        <f t="shared" si="106"/>
        <v>0</v>
      </c>
      <c r="G172" s="48">
        <f t="shared" si="106"/>
        <v>0</v>
      </c>
      <c r="H172" s="48">
        <f t="shared" si="106"/>
        <v>0</v>
      </c>
      <c r="I172" s="48">
        <f t="shared" si="106"/>
        <v>0</v>
      </c>
      <c r="J172" s="48">
        <f t="shared" si="106"/>
        <v>0</v>
      </c>
      <c r="K172" s="48">
        <f t="shared" si="106"/>
        <v>0</v>
      </c>
      <c r="L172" s="48">
        <f t="shared" si="106"/>
        <v>0</v>
      </c>
      <c r="M172" s="48">
        <f t="shared" si="106"/>
        <v>0</v>
      </c>
      <c r="N172" s="48">
        <f t="shared" si="106"/>
        <v>0</v>
      </c>
      <c r="O172" s="48">
        <f t="shared" si="106"/>
        <v>0</v>
      </c>
      <c r="P172" s="48">
        <f t="shared" si="106"/>
        <v>0</v>
      </c>
      <c r="Q172" s="48">
        <f t="shared" si="106"/>
        <v>0</v>
      </c>
      <c r="R172" s="48">
        <f t="shared" si="106"/>
        <v>0</v>
      </c>
      <c r="S172" s="48">
        <f t="shared" si="106"/>
        <v>889.74155200000007</v>
      </c>
      <c r="T172" s="48">
        <f t="shared" si="106"/>
        <v>0</v>
      </c>
      <c r="U172" s="48">
        <f t="shared" si="106"/>
        <v>119.07245000000002</v>
      </c>
      <c r="V172" s="48">
        <f t="shared" si="106"/>
        <v>0</v>
      </c>
      <c r="W172" s="48">
        <f t="shared" si="106"/>
        <v>63.741479999999996</v>
      </c>
      <c r="X172" s="48">
        <f t="shared" si="106"/>
        <v>23.037974999999999</v>
      </c>
      <c r="Y172" s="48">
        <f t="shared" si="106"/>
        <v>0</v>
      </c>
      <c r="Z172" s="48">
        <f t="shared" si="106"/>
        <v>0</v>
      </c>
      <c r="AC172" s="48">
        <f t="shared" si="99"/>
        <v>0</v>
      </c>
      <c r="AD172" s="48">
        <f t="shared" si="75"/>
        <v>0</v>
      </c>
      <c r="AE172" s="48">
        <f t="shared" si="76"/>
        <v>0</v>
      </c>
      <c r="AF172" s="48">
        <f t="shared" si="77"/>
        <v>0</v>
      </c>
      <c r="AG172" s="48">
        <f t="shared" si="78"/>
        <v>0</v>
      </c>
      <c r="AH172" s="48">
        <f t="shared" si="79"/>
        <v>0</v>
      </c>
      <c r="AI172" s="48">
        <f t="shared" si="80"/>
        <v>0</v>
      </c>
      <c r="AJ172" s="48">
        <f t="shared" si="81"/>
        <v>0</v>
      </c>
      <c r="AK172" s="48">
        <f t="shared" si="82"/>
        <v>0</v>
      </c>
      <c r="AL172" s="48">
        <f t="shared" si="83"/>
        <v>0</v>
      </c>
      <c r="AM172" s="48">
        <f t="shared" si="84"/>
        <v>0</v>
      </c>
      <c r="AN172" s="48">
        <f t="shared" si="85"/>
        <v>0</v>
      </c>
      <c r="AO172" s="48">
        <f t="shared" si="86"/>
        <v>0</v>
      </c>
      <c r="AP172" s="48">
        <f t="shared" si="87"/>
        <v>0</v>
      </c>
      <c r="AQ172" s="48">
        <f t="shared" si="88"/>
        <v>0</v>
      </c>
      <c r="AR172" s="48">
        <f t="shared" si="89"/>
        <v>0</v>
      </c>
      <c r="AS172" s="48">
        <f t="shared" si="90"/>
        <v>0</v>
      </c>
      <c r="AT172" s="48">
        <f t="shared" si="91"/>
        <v>1000</v>
      </c>
      <c r="AU172" s="48">
        <f t="shared" si="92"/>
        <v>0</v>
      </c>
      <c r="AV172" s="48">
        <f t="shared" si="93"/>
        <v>706.17253000000017</v>
      </c>
      <c r="AW172" s="48">
        <f t="shared" si="94"/>
        <v>0</v>
      </c>
      <c r="AX172" s="48">
        <f t="shared" si="95"/>
        <v>58.216864000000015</v>
      </c>
      <c r="AY172" s="48">
        <f t="shared" si="96"/>
        <v>1000</v>
      </c>
      <c r="AZ172" s="48">
        <f t="shared" si="97"/>
        <v>0</v>
      </c>
      <c r="BA172" s="48">
        <f t="shared" si="98"/>
        <v>0</v>
      </c>
    </row>
    <row r="173" spans="1:53" x14ac:dyDescent="0.25">
      <c r="A173" s="45">
        <f t="shared" si="100"/>
        <v>1560</v>
      </c>
      <c r="B173" s="48">
        <f t="shared" si="106"/>
        <v>0</v>
      </c>
      <c r="C173" s="48">
        <f t="shared" si="106"/>
        <v>0</v>
      </c>
      <c r="D173" s="48">
        <f t="shared" si="106"/>
        <v>0</v>
      </c>
      <c r="E173" s="48">
        <f t="shared" si="106"/>
        <v>0</v>
      </c>
      <c r="F173" s="48">
        <f t="shared" si="106"/>
        <v>0</v>
      </c>
      <c r="G173" s="48">
        <f t="shared" si="106"/>
        <v>0</v>
      </c>
      <c r="H173" s="48">
        <f t="shared" si="106"/>
        <v>0</v>
      </c>
      <c r="I173" s="48">
        <f t="shared" si="106"/>
        <v>0</v>
      </c>
      <c r="J173" s="48">
        <f t="shared" si="106"/>
        <v>0</v>
      </c>
      <c r="K173" s="48">
        <f t="shared" si="106"/>
        <v>0</v>
      </c>
      <c r="L173" s="48">
        <f t="shared" si="106"/>
        <v>0</v>
      </c>
      <c r="M173" s="48">
        <f t="shared" si="106"/>
        <v>0</v>
      </c>
      <c r="N173" s="48">
        <f t="shared" si="106"/>
        <v>0</v>
      </c>
      <c r="O173" s="48">
        <f t="shared" si="106"/>
        <v>0</v>
      </c>
      <c r="P173" s="48">
        <f t="shared" si="106"/>
        <v>0</v>
      </c>
      <c r="Q173" s="48">
        <f t="shared" si="106"/>
        <v>0</v>
      </c>
      <c r="R173" s="48">
        <f t="shared" si="106"/>
        <v>0</v>
      </c>
      <c r="S173" s="48">
        <f t="shared" si="106"/>
        <v>881.32195200000001</v>
      </c>
      <c r="T173" s="48">
        <f t="shared" si="106"/>
        <v>0</v>
      </c>
      <c r="U173" s="48">
        <f t="shared" si="106"/>
        <v>118.82745000000001</v>
      </c>
      <c r="V173" s="48">
        <f t="shared" si="106"/>
        <v>0</v>
      </c>
      <c r="W173" s="48">
        <f t="shared" si="106"/>
        <v>63.612479999999998</v>
      </c>
      <c r="X173" s="48">
        <f t="shared" si="106"/>
        <v>23.037974999999999</v>
      </c>
      <c r="Y173" s="48">
        <f t="shared" si="106"/>
        <v>0</v>
      </c>
      <c r="Z173" s="48">
        <f t="shared" si="106"/>
        <v>0</v>
      </c>
      <c r="AC173" s="48">
        <f t="shared" si="99"/>
        <v>0</v>
      </c>
      <c r="AD173" s="48">
        <f t="shared" si="75"/>
        <v>0</v>
      </c>
      <c r="AE173" s="48">
        <f t="shared" si="76"/>
        <v>0</v>
      </c>
      <c r="AF173" s="48">
        <f t="shared" si="77"/>
        <v>0</v>
      </c>
      <c r="AG173" s="48">
        <f t="shared" si="78"/>
        <v>0</v>
      </c>
      <c r="AH173" s="48">
        <f t="shared" si="79"/>
        <v>0</v>
      </c>
      <c r="AI173" s="48">
        <f t="shared" si="80"/>
        <v>0</v>
      </c>
      <c r="AJ173" s="48">
        <f t="shared" si="81"/>
        <v>0</v>
      </c>
      <c r="AK173" s="48">
        <f t="shared" si="82"/>
        <v>0</v>
      </c>
      <c r="AL173" s="48">
        <f t="shared" si="83"/>
        <v>0</v>
      </c>
      <c r="AM173" s="48">
        <f t="shared" si="84"/>
        <v>0</v>
      </c>
      <c r="AN173" s="48">
        <f t="shared" si="85"/>
        <v>0</v>
      </c>
      <c r="AO173" s="48">
        <f t="shared" si="86"/>
        <v>0</v>
      </c>
      <c r="AP173" s="48">
        <f t="shared" si="87"/>
        <v>0</v>
      </c>
      <c r="AQ173" s="48">
        <f t="shared" si="88"/>
        <v>0</v>
      </c>
      <c r="AR173" s="48">
        <f t="shared" si="89"/>
        <v>0</v>
      </c>
      <c r="AS173" s="48">
        <f t="shared" si="90"/>
        <v>0</v>
      </c>
      <c r="AT173" s="48">
        <f t="shared" si="91"/>
        <v>1000</v>
      </c>
      <c r="AU173" s="48">
        <f t="shared" si="92"/>
        <v>0</v>
      </c>
      <c r="AV173" s="48">
        <f t="shared" si="93"/>
        <v>704.71953000000008</v>
      </c>
      <c r="AW173" s="48">
        <f t="shared" si="94"/>
        <v>0</v>
      </c>
      <c r="AX173" s="48">
        <f t="shared" si="95"/>
        <v>58.216864000000015</v>
      </c>
      <c r="AY173" s="48">
        <f t="shared" si="96"/>
        <v>1000</v>
      </c>
      <c r="AZ173" s="48">
        <f t="shared" si="97"/>
        <v>0</v>
      </c>
      <c r="BA173" s="48">
        <f t="shared" si="98"/>
        <v>0</v>
      </c>
    </row>
    <row r="174" spans="1:53" x14ac:dyDescent="0.25">
      <c r="A174" s="45">
        <f t="shared" si="100"/>
        <v>1570</v>
      </c>
      <c r="B174" s="48">
        <f t="shared" si="106"/>
        <v>0</v>
      </c>
      <c r="C174" s="48">
        <f t="shared" si="106"/>
        <v>0</v>
      </c>
      <c r="D174" s="48">
        <f t="shared" si="106"/>
        <v>0</v>
      </c>
      <c r="E174" s="48">
        <f t="shared" si="106"/>
        <v>0</v>
      </c>
      <c r="F174" s="48">
        <f t="shared" si="106"/>
        <v>0</v>
      </c>
      <c r="G174" s="48">
        <f t="shared" si="106"/>
        <v>0</v>
      </c>
      <c r="H174" s="48">
        <f t="shared" si="106"/>
        <v>0</v>
      </c>
      <c r="I174" s="48">
        <f t="shared" si="106"/>
        <v>0</v>
      </c>
      <c r="J174" s="48">
        <f t="shared" si="106"/>
        <v>0</v>
      </c>
      <c r="K174" s="48">
        <f t="shared" si="106"/>
        <v>0</v>
      </c>
      <c r="L174" s="48">
        <f t="shared" si="106"/>
        <v>0</v>
      </c>
      <c r="M174" s="48">
        <f t="shared" si="106"/>
        <v>0</v>
      </c>
      <c r="N174" s="48">
        <f t="shared" si="106"/>
        <v>0</v>
      </c>
      <c r="O174" s="48">
        <f t="shared" si="106"/>
        <v>0</v>
      </c>
      <c r="P174" s="48">
        <f t="shared" si="106"/>
        <v>0</v>
      </c>
      <c r="Q174" s="48">
        <f t="shared" si="106"/>
        <v>0</v>
      </c>
      <c r="R174" s="48">
        <f t="shared" si="106"/>
        <v>0</v>
      </c>
      <c r="S174" s="48">
        <f t="shared" si="106"/>
        <v>872.94235200000003</v>
      </c>
      <c r="T174" s="48">
        <f t="shared" si="106"/>
        <v>0</v>
      </c>
      <c r="U174" s="48">
        <f t="shared" si="106"/>
        <v>118.58245000000001</v>
      </c>
      <c r="V174" s="48">
        <f t="shared" si="106"/>
        <v>0</v>
      </c>
      <c r="W174" s="48">
        <f t="shared" si="106"/>
        <v>63.48348</v>
      </c>
      <c r="X174" s="48">
        <f t="shared" si="106"/>
        <v>23.037974999999999</v>
      </c>
      <c r="Y174" s="48">
        <f t="shared" si="106"/>
        <v>0</v>
      </c>
      <c r="Z174" s="48">
        <f t="shared" si="106"/>
        <v>0</v>
      </c>
      <c r="AC174" s="48">
        <f t="shared" si="99"/>
        <v>0</v>
      </c>
      <c r="AD174" s="48">
        <f t="shared" si="75"/>
        <v>0</v>
      </c>
      <c r="AE174" s="48">
        <f t="shared" si="76"/>
        <v>0</v>
      </c>
      <c r="AF174" s="48">
        <f t="shared" si="77"/>
        <v>0</v>
      </c>
      <c r="AG174" s="48">
        <f t="shared" si="78"/>
        <v>0</v>
      </c>
      <c r="AH174" s="48">
        <f t="shared" si="79"/>
        <v>0</v>
      </c>
      <c r="AI174" s="48">
        <f t="shared" si="80"/>
        <v>0</v>
      </c>
      <c r="AJ174" s="48">
        <f t="shared" si="81"/>
        <v>0</v>
      </c>
      <c r="AK174" s="48">
        <f t="shared" si="82"/>
        <v>0</v>
      </c>
      <c r="AL174" s="48">
        <f t="shared" si="83"/>
        <v>0</v>
      </c>
      <c r="AM174" s="48">
        <f t="shared" si="84"/>
        <v>0</v>
      </c>
      <c r="AN174" s="48">
        <f t="shared" si="85"/>
        <v>0</v>
      </c>
      <c r="AO174" s="48">
        <f t="shared" si="86"/>
        <v>0</v>
      </c>
      <c r="AP174" s="48">
        <f t="shared" si="87"/>
        <v>0</v>
      </c>
      <c r="AQ174" s="48">
        <f t="shared" si="88"/>
        <v>0</v>
      </c>
      <c r="AR174" s="48">
        <f t="shared" si="89"/>
        <v>0</v>
      </c>
      <c r="AS174" s="48">
        <f t="shared" si="90"/>
        <v>0</v>
      </c>
      <c r="AT174" s="48">
        <f t="shared" si="91"/>
        <v>1000</v>
      </c>
      <c r="AU174" s="48">
        <f t="shared" si="92"/>
        <v>0</v>
      </c>
      <c r="AV174" s="48">
        <f t="shared" si="93"/>
        <v>703.2665300000001</v>
      </c>
      <c r="AW174" s="48">
        <f t="shared" si="94"/>
        <v>0</v>
      </c>
      <c r="AX174" s="48">
        <f t="shared" si="95"/>
        <v>58.216864000000015</v>
      </c>
      <c r="AY174" s="48">
        <f t="shared" si="96"/>
        <v>1000</v>
      </c>
      <c r="AZ174" s="48">
        <f t="shared" si="97"/>
        <v>0</v>
      </c>
      <c r="BA174" s="48">
        <f t="shared" si="98"/>
        <v>0</v>
      </c>
    </row>
    <row r="175" spans="1:53" x14ac:dyDescent="0.25">
      <c r="A175" s="45">
        <f t="shared" si="100"/>
        <v>1580</v>
      </c>
      <c r="B175" s="48">
        <f t="shared" si="106"/>
        <v>0</v>
      </c>
      <c r="C175" s="48">
        <f t="shared" si="106"/>
        <v>0</v>
      </c>
      <c r="D175" s="48">
        <f t="shared" si="106"/>
        <v>0</v>
      </c>
      <c r="E175" s="48">
        <f t="shared" si="106"/>
        <v>0</v>
      </c>
      <c r="F175" s="48">
        <f t="shared" si="106"/>
        <v>0</v>
      </c>
      <c r="G175" s="48">
        <f t="shared" si="106"/>
        <v>0</v>
      </c>
      <c r="H175" s="48">
        <f t="shared" si="106"/>
        <v>0</v>
      </c>
      <c r="I175" s="48">
        <f t="shared" si="106"/>
        <v>0</v>
      </c>
      <c r="J175" s="48">
        <f t="shared" si="106"/>
        <v>0</v>
      </c>
      <c r="K175" s="48">
        <f t="shared" si="106"/>
        <v>0</v>
      </c>
      <c r="L175" s="48">
        <f t="shared" si="106"/>
        <v>0</v>
      </c>
      <c r="M175" s="48">
        <f t="shared" si="106"/>
        <v>0</v>
      </c>
      <c r="N175" s="48">
        <f t="shared" si="106"/>
        <v>0</v>
      </c>
      <c r="O175" s="48">
        <f t="shared" si="106"/>
        <v>0</v>
      </c>
      <c r="P175" s="48">
        <f t="shared" si="106"/>
        <v>0</v>
      </c>
      <c r="Q175" s="48">
        <f t="shared" si="106"/>
        <v>0</v>
      </c>
      <c r="R175" s="48">
        <f t="shared" si="106"/>
        <v>0</v>
      </c>
      <c r="S175" s="48">
        <f t="shared" si="106"/>
        <v>864.60275200000012</v>
      </c>
      <c r="T175" s="48">
        <f t="shared" si="106"/>
        <v>0</v>
      </c>
      <c r="U175" s="48">
        <f t="shared" si="106"/>
        <v>118.33745000000002</v>
      </c>
      <c r="V175" s="48">
        <f t="shared" si="106"/>
        <v>0</v>
      </c>
      <c r="W175" s="48">
        <f t="shared" si="106"/>
        <v>63.354479999999995</v>
      </c>
      <c r="X175" s="48">
        <f t="shared" si="106"/>
        <v>23.037974999999999</v>
      </c>
      <c r="Y175" s="48">
        <f t="shared" si="106"/>
        <v>0</v>
      </c>
      <c r="Z175" s="48">
        <f t="shared" si="106"/>
        <v>0</v>
      </c>
      <c r="AC175" s="48">
        <f t="shared" si="99"/>
        <v>0</v>
      </c>
      <c r="AD175" s="48">
        <f t="shared" si="75"/>
        <v>0</v>
      </c>
      <c r="AE175" s="48">
        <f t="shared" si="76"/>
        <v>0</v>
      </c>
      <c r="AF175" s="48">
        <f t="shared" si="77"/>
        <v>0</v>
      </c>
      <c r="AG175" s="48">
        <f t="shared" si="78"/>
        <v>0</v>
      </c>
      <c r="AH175" s="48">
        <f t="shared" si="79"/>
        <v>0</v>
      </c>
      <c r="AI175" s="48">
        <f t="shared" si="80"/>
        <v>0</v>
      </c>
      <c r="AJ175" s="48">
        <f t="shared" si="81"/>
        <v>0</v>
      </c>
      <c r="AK175" s="48">
        <f t="shared" si="82"/>
        <v>0</v>
      </c>
      <c r="AL175" s="48">
        <f t="shared" si="83"/>
        <v>0</v>
      </c>
      <c r="AM175" s="48">
        <f t="shared" si="84"/>
        <v>0</v>
      </c>
      <c r="AN175" s="48">
        <f t="shared" si="85"/>
        <v>0</v>
      </c>
      <c r="AO175" s="48">
        <f t="shared" si="86"/>
        <v>0</v>
      </c>
      <c r="AP175" s="48">
        <f t="shared" si="87"/>
        <v>0</v>
      </c>
      <c r="AQ175" s="48">
        <f t="shared" si="88"/>
        <v>0</v>
      </c>
      <c r="AR175" s="48">
        <f t="shared" si="89"/>
        <v>0</v>
      </c>
      <c r="AS175" s="48">
        <f t="shared" si="90"/>
        <v>0</v>
      </c>
      <c r="AT175" s="48">
        <f t="shared" si="91"/>
        <v>1000</v>
      </c>
      <c r="AU175" s="48">
        <f t="shared" si="92"/>
        <v>0</v>
      </c>
      <c r="AV175" s="48">
        <f t="shared" si="93"/>
        <v>701.81353000000013</v>
      </c>
      <c r="AW175" s="48">
        <f t="shared" si="94"/>
        <v>0</v>
      </c>
      <c r="AX175" s="48">
        <f t="shared" si="95"/>
        <v>58.216864000000015</v>
      </c>
      <c r="AY175" s="48">
        <f t="shared" si="96"/>
        <v>1000</v>
      </c>
      <c r="AZ175" s="48">
        <f t="shared" si="97"/>
        <v>0</v>
      </c>
      <c r="BA175" s="48">
        <f t="shared" si="98"/>
        <v>0</v>
      </c>
    </row>
    <row r="176" spans="1:53" x14ac:dyDescent="0.25">
      <c r="A176" s="45">
        <f t="shared" si="100"/>
        <v>1590</v>
      </c>
      <c r="B176" s="48">
        <f t="shared" si="106"/>
        <v>0</v>
      </c>
      <c r="C176" s="48">
        <f t="shared" si="106"/>
        <v>0</v>
      </c>
      <c r="D176" s="48">
        <f t="shared" si="106"/>
        <v>0</v>
      </c>
      <c r="E176" s="48">
        <f t="shared" si="106"/>
        <v>0</v>
      </c>
      <c r="F176" s="48">
        <f t="shared" si="106"/>
        <v>0</v>
      </c>
      <c r="G176" s="48">
        <f t="shared" si="106"/>
        <v>0</v>
      </c>
      <c r="H176" s="48">
        <f t="shared" si="106"/>
        <v>0</v>
      </c>
      <c r="I176" s="48">
        <f t="shared" si="106"/>
        <v>0</v>
      </c>
      <c r="J176" s="48">
        <f t="shared" si="106"/>
        <v>0</v>
      </c>
      <c r="K176" s="48">
        <f t="shared" si="106"/>
        <v>0</v>
      </c>
      <c r="L176" s="48">
        <f t="shared" si="106"/>
        <v>0</v>
      </c>
      <c r="M176" s="48">
        <f t="shared" si="106"/>
        <v>0</v>
      </c>
      <c r="N176" s="48">
        <f t="shared" si="106"/>
        <v>0</v>
      </c>
      <c r="O176" s="48">
        <f t="shared" si="106"/>
        <v>0</v>
      </c>
      <c r="P176" s="48">
        <f t="shared" si="106"/>
        <v>0</v>
      </c>
      <c r="Q176" s="48">
        <f t="shared" si="106"/>
        <v>0</v>
      </c>
      <c r="R176" s="48">
        <f t="shared" si="106"/>
        <v>0</v>
      </c>
      <c r="S176" s="48">
        <f t="shared" si="106"/>
        <v>856.30315200000018</v>
      </c>
      <c r="T176" s="48">
        <f t="shared" si="106"/>
        <v>0</v>
      </c>
      <c r="U176" s="48">
        <f t="shared" si="106"/>
        <v>118.09245000000001</v>
      </c>
      <c r="V176" s="48">
        <f t="shared" si="106"/>
        <v>0</v>
      </c>
      <c r="W176" s="48">
        <f t="shared" si="106"/>
        <v>63.225479999999997</v>
      </c>
      <c r="X176" s="48">
        <f t="shared" si="106"/>
        <v>23.037974999999999</v>
      </c>
      <c r="Y176" s="48">
        <f t="shared" si="106"/>
        <v>0</v>
      </c>
      <c r="Z176" s="48">
        <f t="shared" si="106"/>
        <v>0</v>
      </c>
      <c r="AC176" s="48">
        <f t="shared" si="99"/>
        <v>0</v>
      </c>
      <c r="AD176" s="48">
        <f t="shared" si="75"/>
        <v>0</v>
      </c>
      <c r="AE176" s="48">
        <f t="shared" si="76"/>
        <v>0</v>
      </c>
      <c r="AF176" s="48">
        <f t="shared" si="77"/>
        <v>0</v>
      </c>
      <c r="AG176" s="48">
        <f t="shared" si="78"/>
        <v>0</v>
      </c>
      <c r="AH176" s="48">
        <f t="shared" si="79"/>
        <v>0</v>
      </c>
      <c r="AI176" s="48">
        <f t="shared" si="80"/>
        <v>0</v>
      </c>
      <c r="AJ176" s="48">
        <f t="shared" si="81"/>
        <v>0</v>
      </c>
      <c r="AK176" s="48">
        <f t="shared" si="82"/>
        <v>0</v>
      </c>
      <c r="AL176" s="48">
        <f t="shared" si="83"/>
        <v>0</v>
      </c>
      <c r="AM176" s="48">
        <f t="shared" si="84"/>
        <v>0</v>
      </c>
      <c r="AN176" s="48">
        <f t="shared" si="85"/>
        <v>0</v>
      </c>
      <c r="AO176" s="48">
        <f t="shared" si="86"/>
        <v>0</v>
      </c>
      <c r="AP176" s="48">
        <f t="shared" si="87"/>
        <v>0</v>
      </c>
      <c r="AQ176" s="48">
        <f t="shared" si="88"/>
        <v>0</v>
      </c>
      <c r="AR176" s="48">
        <f t="shared" si="89"/>
        <v>0</v>
      </c>
      <c r="AS176" s="48">
        <f t="shared" si="90"/>
        <v>0</v>
      </c>
      <c r="AT176" s="48">
        <f t="shared" si="91"/>
        <v>1000</v>
      </c>
      <c r="AU176" s="48">
        <f t="shared" si="92"/>
        <v>0</v>
      </c>
      <c r="AV176" s="48">
        <f t="shared" si="93"/>
        <v>700.36053000000015</v>
      </c>
      <c r="AW176" s="48">
        <f t="shared" si="94"/>
        <v>0</v>
      </c>
      <c r="AX176" s="48">
        <f t="shared" si="95"/>
        <v>58.216864000000015</v>
      </c>
      <c r="AY176" s="48">
        <f t="shared" si="96"/>
        <v>1000</v>
      </c>
      <c r="AZ176" s="48">
        <f t="shared" si="97"/>
        <v>0</v>
      </c>
      <c r="BA176" s="48">
        <f t="shared" si="98"/>
        <v>0</v>
      </c>
    </row>
    <row r="177" spans="1:53" x14ac:dyDescent="0.25">
      <c r="A177" s="45">
        <f t="shared" si="100"/>
        <v>1600</v>
      </c>
      <c r="B177" s="48">
        <f t="shared" si="106"/>
        <v>0</v>
      </c>
      <c r="C177" s="48">
        <f t="shared" si="106"/>
        <v>0</v>
      </c>
      <c r="D177" s="48">
        <f t="shared" si="106"/>
        <v>0</v>
      </c>
      <c r="E177" s="48">
        <f t="shared" si="106"/>
        <v>0</v>
      </c>
      <c r="F177" s="48">
        <f t="shared" si="106"/>
        <v>0</v>
      </c>
      <c r="G177" s="48">
        <f t="shared" si="106"/>
        <v>0</v>
      </c>
      <c r="H177" s="48">
        <f t="shared" si="106"/>
        <v>0</v>
      </c>
      <c r="I177" s="48">
        <f t="shared" si="106"/>
        <v>0</v>
      </c>
      <c r="J177" s="48">
        <f t="shared" si="106"/>
        <v>0</v>
      </c>
      <c r="K177" s="48">
        <f t="shared" si="106"/>
        <v>0</v>
      </c>
      <c r="L177" s="48">
        <f t="shared" si="106"/>
        <v>0</v>
      </c>
      <c r="M177" s="48">
        <f t="shared" si="106"/>
        <v>0</v>
      </c>
      <c r="N177" s="48">
        <f t="shared" si="106"/>
        <v>0</v>
      </c>
      <c r="O177" s="48">
        <f t="shared" si="106"/>
        <v>0</v>
      </c>
      <c r="P177" s="48">
        <f t="shared" si="106"/>
        <v>0</v>
      </c>
      <c r="Q177" s="48">
        <f t="shared" si="106"/>
        <v>0</v>
      </c>
      <c r="R177" s="48">
        <f t="shared" si="106"/>
        <v>0</v>
      </c>
      <c r="S177" s="48">
        <f t="shared" si="106"/>
        <v>848.04355200000009</v>
      </c>
      <c r="T177" s="48">
        <f t="shared" si="106"/>
        <v>0</v>
      </c>
      <c r="U177" s="48">
        <f t="shared" si="106"/>
        <v>117.84745000000001</v>
      </c>
      <c r="V177" s="48">
        <f t="shared" si="106"/>
        <v>0</v>
      </c>
      <c r="W177" s="48">
        <f t="shared" si="106"/>
        <v>63.09648</v>
      </c>
      <c r="X177" s="48">
        <f t="shared" si="106"/>
        <v>23.037974999999999</v>
      </c>
      <c r="Y177" s="48">
        <f t="shared" si="106"/>
        <v>0</v>
      </c>
      <c r="Z177" s="48">
        <f t="shared" si="106"/>
        <v>0</v>
      </c>
      <c r="AC177" s="48">
        <f t="shared" si="99"/>
        <v>0</v>
      </c>
      <c r="AD177" s="48">
        <f t="shared" si="75"/>
        <v>0</v>
      </c>
      <c r="AE177" s="48">
        <f t="shared" si="76"/>
        <v>0</v>
      </c>
      <c r="AF177" s="48">
        <f t="shared" si="77"/>
        <v>0</v>
      </c>
      <c r="AG177" s="48">
        <f t="shared" si="78"/>
        <v>0</v>
      </c>
      <c r="AH177" s="48">
        <f t="shared" si="79"/>
        <v>0</v>
      </c>
      <c r="AI177" s="48">
        <f t="shared" si="80"/>
        <v>0</v>
      </c>
      <c r="AJ177" s="48">
        <f t="shared" si="81"/>
        <v>0</v>
      </c>
      <c r="AK177" s="48">
        <f t="shared" si="82"/>
        <v>0</v>
      </c>
      <c r="AL177" s="48">
        <f t="shared" si="83"/>
        <v>0</v>
      </c>
      <c r="AM177" s="48">
        <f t="shared" si="84"/>
        <v>0</v>
      </c>
      <c r="AN177" s="48">
        <f t="shared" si="85"/>
        <v>0</v>
      </c>
      <c r="AO177" s="48">
        <f t="shared" si="86"/>
        <v>0</v>
      </c>
      <c r="AP177" s="48">
        <f t="shared" si="87"/>
        <v>0</v>
      </c>
      <c r="AQ177" s="48">
        <f t="shared" si="88"/>
        <v>0</v>
      </c>
      <c r="AR177" s="48">
        <f t="shared" si="89"/>
        <v>0</v>
      </c>
      <c r="AS177" s="48">
        <f t="shared" si="90"/>
        <v>0</v>
      </c>
      <c r="AT177" s="48">
        <f t="shared" si="91"/>
        <v>1000</v>
      </c>
      <c r="AU177" s="48">
        <f t="shared" si="92"/>
        <v>0</v>
      </c>
      <c r="AV177" s="48">
        <f t="shared" si="93"/>
        <v>698.90753000000007</v>
      </c>
      <c r="AW177" s="48">
        <f t="shared" si="94"/>
        <v>0</v>
      </c>
      <c r="AX177" s="48">
        <f t="shared" si="95"/>
        <v>58.216864000000015</v>
      </c>
      <c r="AY177" s="48">
        <f t="shared" si="96"/>
        <v>1000</v>
      </c>
      <c r="AZ177" s="48">
        <f t="shared" si="97"/>
        <v>0</v>
      </c>
      <c r="BA177" s="48">
        <f t="shared" si="98"/>
        <v>0</v>
      </c>
    </row>
    <row r="178" spans="1:53" x14ac:dyDescent="0.25">
      <c r="A178" s="45">
        <f t="shared" si="100"/>
        <v>1610</v>
      </c>
      <c r="B178" s="48">
        <f t="shared" si="106"/>
        <v>0</v>
      </c>
      <c r="C178" s="48">
        <f t="shared" si="106"/>
        <v>0</v>
      </c>
      <c r="D178" s="48">
        <f t="shared" si="106"/>
        <v>0</v>
      </c>
      <c r="E178" s="48">
        <f t="shared" si="106"/>
        <v>0</v>
      </c>
      <c r="F178" s="48">
        <f t="shared" si="106"/>
        <v>0</v>
      </c>
      <c r="G178" s="48">
        <f t="shared" si="106"/>
        <v>0</v>
      </c>
      <c r="H178" s="48">
        <f t="shared" si="106"/>
        <v>0</v>
      </c>
      <c r="I178" s="48">
        <f t="shared" si="106"/>
        <v>0</v>
      </c>
      <c r="J178" s="48">
        <f t="shared" si="106"/>
        <v>0</v>
      </c>
      <c r="K178" s="48">
        <f t="shared" si="106"/>
        <v>0</v>
      </c>
      <c r="L178" s="48">
        <f t="shared" si="106"/>
        <v>0</v>
      </c>
      <c r="M178" s="48">
        <f t="shared" si="106"/>
        <v>0</v>
      </c>
      <c r="N178" s="48">
        <f t="shared" si="106"/>
        <v>0</v>
      </c>
      <c r="O178" s="48">
        <f t="shared" si="106"/>
        <v>0</v>
      </c>
      <c r="P178" s="48">
        <f t="shared" si="106"/>
        <v>0</v>
      </c>
      <c r="Q178" s="48">
        <f t="shared" si="106"/>
        <v>0</v>
      </c>
      <c r="R178" s="48">
        <f t="shared" si="106"/>
        <v>0</v>
      </c>
      <c r="S178" s="48">
        <f t="shared" si="106"/>
        <v>839.82395200000008</v>
      </c>
      <c r="T178" s="48">
        <f t="shared" si="106"/>
        <v>0</v>
      </c>
      <c r="U178" s="48">
        <f t="shared" si="106"/>
        <v>117.60245000000002</v>
      </c>
      <c r="V178" s="48">
        <f t="shared" si="106"/>
        <v>0</v>
      </c>
      <c r="W178" s="48">
        <f t="shared" si="106"/>
        <v>62.967479999999995</v>
      </c>
      <c r="X178" s="48">
        <f t="shared" si="106"/>
        <v>23.037974999999999</v>
      </c>
      <c r="Y178" s="48">
        <f t="shared" si="106"/>
        <v>0</v>
      </c>
      <c r="Z178" s="48">
        <f t="shared" si="106"/>
        <v>0</v>
      </c>
      <c r="AC178" s="48">
        <f t="shared" si="99"/>
        <v>0</v>
      </c>
      <c r="AD178" s="48">
        <f t="shared" si="75"/>
        <v>0</v>
      </c>
      <c r="AE178" s="48">
        <f t="shared" si="76"/>
        <v>0</v>
      </c>
      <c r="AF178" s="48">
        <f t="shared" si="77"/>
        <v>0</v>
      </c>
      <c r="AG178" s="48">
        <f t="shared" si="78"/>
        <v>0</v>
      </c>
      <c r="AH178" s="48">
        <f t="shared" si="79"/>
        <v>0</v>
      </c>
      <c r="AI178" s="48">
        <f t="shared" si="80"/>
        <v>0</v>
      </c>
      <c r="AJ178" s="48">
        <f t="shared" si="81"/>
        <v>0</v>
      </c>
      <c r="AK178" s="48">
        <f t="shared" si="82"/>
        <v>0</v>
      </c>
      <c r="AL178" s="48">
        <f t="shared" si="83"/>
        <v>0</v>
      </c>
      <c r="AM178" s="48">
        <f t="shared" si="84"/>
        <v>0</v>
      </c>
      <c r="AN178" s="48">
        <f t="shared" si="85"/>
        <v>0</v>
      </c>
      <c r="AO178" s="48">
        <f t="shared" si="86"/>
        <v>0</v>
      </c>
      <c r="AP178" s="48">
        <f t="shared" si="87"/>
        <v>0</v>
      </c>
      <c r="AQ178" s="48">
        <f t="shared" si="88"/>
        <v>0</v>
      </c>
      <c r="AR178" s="48">
        <f t="shared" si="89"/>
        <v>0</v>
      </c>
      <c r="AS178" s="48">
        <f t="shared" si="90"/>
        <v>0</v>
      </c>
      <c r="AT178" s="48">
        <f t="shared" si="91"/>
        <v>1000</v>
      </c>
      <c r="AU178" s="48">
        <f t="shared" si="92"/>
        <v>0</v>
      </c>
      <c r="AV178" s="48">
        <f t="shared" si="93"/>
        <v>697.45453000000009</v>
      </c>
      <c r="AW178" s="48">
        <f t="shared" si="94"/>
        <v>0</v>
      </c>
      <c r="AX178" s="48">
        <f t="shared" si="95"/>
        <v>58.216864000000015</v>
      </c>
      <c r="AY178" s="48">
        <f t="shared" si="96"/>
        <v>1000</v>
      </c>
      <c r="AZ178" s="48">
        <f t="shared" si="97"/>
        <v>0</v>
      </c>
      <c r="BA178" s="48">
        <f t="shared" si="98"/>
        <v>0</v>
      </c>
    </row>
    <row r="179" spans="1:53" x14ac:dyDescent="0.25">
      <c r="A179" s="45">
        <f t="shared" si="100"/>
        <v>1620</v>
      </c>
      <c r="B179" s="48">
        <f t="shared" si="106"/>
        <v>0</v>
      </c>
      <c r="C179" s="48">
        <f t="shared" si="106"/>
        <v>0</v>
      </c>
      <c r="D179" s="48">
        <f t="shared" si="106"/>
        <v>0</v>
      </c>
      <c r="E179" s="48">
        <f t="shared" si="106"/>
        <v>0</v>
      </c>
      <c r="F179" s="48">
        <f t="shared" si="106"/>
        <v>0</v>
      </c>
      <c r="G179" s="48">
        <f t="shared" si="106"/>
        <v>0</v>
      </c>
      <c r="H179" s="48">
        <f t="shared" si="106"/>
        <v>0</v>
      </c>
      <c r="I179" s="48">
        <f t="shared" si="106"/>
        <v>0</v>
      </c>
      <c r="J179" s="48">
        <f t="shared" si="106"/>
        <v>0</v>
      </c>
      <c r="K179" s="48">
        <f t="shared" si="106"/>
        <v>0</v>
      </c>
      <c r="L179" s="48">
        <f t="shared" si="106"/>
        <v>0</v>
      </c>
      <c r="M179" s="48">
        <f t="shared" si="106"/>
        <v>0</v>
      </c>
      <c r="N179" s="48">
        <f t="shared" si="106"/>
        <v>0</v>
      </c>
      <c r="O179" s="48">
        <f t="shared" si="106"/>
        <v>0</v>
      </c>
      <c r="P179" s="48">
        <f t="shared" si="106"/>
        <v>0</v>
      </c>
      <c r="Q179" s="48">
        <f t="shared" si="106"/>
        <v>0</v>
      </c>
      <c r="R179" s="48">
        <f t="shared" si="106"/>
        <v>0</v>
      </c>
      <c r="S179" s="48">
        <f t="shared" si="106"/>
        <v>831.64435200000003</v>
      </c>
      <c r="T179" s="48">
        <f t="shared" si="106"/>
        <v>0</v>
      </c>
      <c r="U179" s="48">
        <f t="shared" si="106"/>
        <v>117.35745000000001</v>
      </c>
      <c r="V179" s="48">
        <f t="shared" si="106"/>
        <v>0</v>
      </c>
      <c r="W179" s="48">
        <f t="shared" si="106"/>
        <v>62.838479999999997</v>
      </c>
      <c r="X179" s="48">
        <f t="shared" si="106"/>
        <v>23.037974999999999</v>
      </c>
      <c r="Y179" s="48">
        <f t="shared" si="106"/>
        <v>0</v>
      </c>
      <c r="Z179" s="48">
        <f t="shared" si="106"/>
        <v>0</v>
      </c>
      <c r="AC179" s="48">
        <f t="shared" si="99"/>
        <v>0</v>
      </c>
      <c r="AD179" s="48">
        <f t="shared" si="75"/>
        <v>0</v>
      </c>
      <c r="AE179" s="48">
        <f t="shared" si="76"/>
        <v>0</v>
      </c>
      <c r="AF179" s="48">
        <f t="shared" si="77"/>
        <v>0</v>
      </c>
      <c r="AG179" s="48">
        <f t="shared" si="78"/>
        <v>0</v>
      </c>
      <c r="AH179" s="48">
        <f t="shared" si="79"/>
        <v>0</v>
      </c>
      <c r="AI179" s="48">
        <f t="shared" si="80"/>
        <v>0</v>
      </c>
      <c r="AJ179" s="48">
        <f t="shared" si="81"/>
        <v>0</v>
      </c>
      <c r="AK179" s="48">
        <f t="shared" si="82"/>
        <v>0</v>
      </c>
      <c r="AL179" s="48">
        <f t="shared" si="83"/>
        <v>0</v>
      </c>
      <c r="AM179" s="48">
        <f t="shared" si="84"/>
        <v>0</v>
      </c>
      <c r="AN179" s="48">
        <f t="shared" si="85"/>
        <v>0</v>
      </c>
      <c r="AO179" s="48">
        <f t="shared" si="86"/>
        <v>0</v>
      </c>
      <c r="AP179" s="48">
        <f t="shared" si="87"/>
        <v>0</v>
      </c>
      <c r="AQ179" s="48">
        <f t="shared" si="88"/>
        <v>0</v>
      </c>
      <c r="AR179" s="48">
        <f t="shared" si="89"/>
        <v>0</v>
      </c>
      <c r="AS179" s="48">
        <f t="shared" si="90"/>
        <v>0</v>
      </c>
      <c r="AT179" s="48">
        <f t="shared" si="91"/>
        <v>1000</v>
      </c>
      <c r="AU179" s="48">
        <f t="shared" si="92"/>
        <v>0</v>
      </c>
      <c r="AV179" s="48">
        <f t="shared" si="93"/>
        <v>696.00153000000012</v>
      </c>
      <c r="AW179" s="48">
        <f t="shared" si="94"/>
        <v>0</v>
      </c>
      <c r="AX179" s="48">
        <f t="shared" si="95"/>
        <v>58.216864000000015</v>
      </c>
      <c r="AY179" s="48">
        <f t="shared" si="96"/>
        <v>1000</v>
      </c>
      <c r="AZ179" s="48">
        <f t="shared" si="97"/>
        <v>0</v>
      </c>
      <c r="BA179" s="48">
        <f t="shared" si="98"/>
        <v>0</v>
      </c>
    </row>
    <row r="180" spans="1:53" x14ac:dyDescent="0.25">
      <c r="A180" s="45">
        <f t="shared" si="100"/>
        <v>1630</v>
      </c>
      <c r="B180" s="48">
        <f t="shared" si="106"/>
        <v>0</v>
      </c>
      <c r="C180" s="48">
        <f t="shared" si="106"/>
        <v>0</v>
      </c>
      <c r="D180" s="48">
        <f t="shared" si="106"/>
        <v>0</v>
      </c>
      <c r="E180" s="48">
        <f t="shared" si="106"/>
        <v>0</v>
      </c>
      <c r="F180" s="48">
        <f t="shared" si="106"/>
        <v>0</v>
      </c>
      <c r="G180" s="48">
        <f t="shared" si="106"/>
        <v>0</v>
      </c>
      <c r="H180" s="48">
        <f t="shared" si="106"/>
        <v>0</v>
      </c>
      <c r="I180" s="48">
        <f t="shared" si="106"/>
        <v>0</v>
      </c>
      <c r="J180" s="48">
        <f t="shared" si="106"/>
        <v>0</v>
      </c>
      <c r="K180" s="48">
        <f t="shared" si="106"/>
        <v>0</v>
      </c>
      <c r="L180" s="48">
        <f t="shared" si="106"/>
        <v>0</v>
      </c>
      <c r="M180" s="48">
        <f t="shared" si="106"/>
        <v>0</v>
      </c>
      <c r="N180" s="48">
        <f t="shared" si="106"/>
        <v>0</v>
      </c>
      <c r="O180" s="48">
        <f t="shared" si="106"/>
        <v>0</v>
      </c>
      <c r="P180" s="48">
        <f t="shared" si="106"/>
        <v>0</v>
      </c>
      <c r="Q180" s="48">
        <f t="shared" si="106"/>
        <v>0</v>
      </c>
      <c r="R180" s="48">
        <f t="shared" si="106"/>
        <v>0</v>
      </c>
      <c r="S180" s="48">
        <f t="shared" si="106"/>
        <v>823.50475200000005</v>
      </c>
      <c r="T180" s="48">
        <f t="shared" si="106"/>
        <v>0</v>
      </c>
      <c r="U180" s="48">
        <f t="shared" si="106"/>
        <v>117.11245000000001</v>
      </c>
      <c r="V180" s="48">
        <f t="shared" si="106"/>
        <v>0</v>
      </c>
      <c r="W180" s="48">
        <f t="shared" si="106"/>
        <v>62.709479999999999</v>
      </c>
      <c r="X180" s="48">
        <f t="shared" si="106"/>
        <v>23.037974999999999</v>
      </c>
      <c r="Y180" s="48">
        <f t="shared" si="106"/>
        <v>0</v>
      </c>
      <c r="Z180" s="48">
        <f t="shared" si="106"/>
        <v>0</v>
      </c>
      <c r="AC180" s="48">
        <f t="shared" si="99"/>
        <v>0</v>
      </c>
      <c r="AD180" s="48">
        <f t="shared" si="75"/>
        <v>0</v>
      </c>
      <c r="AE180" s="48">
        <f t="shared" si="76"/>
        <v>0</v>
      </c>
      <c r="AF180" s="48">
        <f t="shared" si="77"/>
        <v>0</v>
      </c>
      <c r="AG180" s="48">
        <f t="shared" si="78"/>
        <v>0</v>
      </c>
      <c r="AH180" s="48">
        <f t="shared" si="79"/>
        <v>0</v>
      </c>
      <c r="AI180" s="48">
        <f t="shared" si="80"/>
        <v>0</v>
      </c>
      <c r="AJ180" s="48">
        <f t="shared" si="81"/>
        <v>0</v>
      </c>
      <c r="AK180" s="48">
        <f t="shared" si="82"/>
        <v>0</v>
      </c>
      <c r="AL180" s="48">
        <f t="shared" si="83"/>
        <v>0</v>
      </c>
      <c r="AM180" s="48">
        <f t="shared" si="84"/>
        <v>0</v>
      </c>
      <c r="AN180" s="48">
        <f t="shared" si="85"/>
        <v>0</v>
      </c>
      <c r="AO180" s="48">
        <f t="shared" si="86"/>
        <v>0</v>
      </c>
      <c r="AP180" s="48">
        <f t="shared" si="87"/>
        <v>0</v>
      </c>
      <c r="AQ180" s="48">
        <f t="shared" si="88"/>
        <v>0</v>
      </c>
      <c r="AR180" s="48">
        <f t="shared" si="89"/>
        <v>0</v>
      </c>
      <c r="AS180" s="48">
        <f t="shared" si="90"/>
        <v>0</v>
      </c>
      <c r="AT180" s="48">
        <f t="shared" si="91"/>
        <v>1000</v>
      </c>
      <c r="AU180" s="48">
        <f t="shared" si="92"/>
        <v>0</v>
      </c>
      <c r="AV180" s="48">
        <f t="shared" si="93"/>
        <v>694.54853000000014</v>
      </c>
      <c r="AW180" s="48">
        <f t="shared" si="94"/>
        <v>0</v>
      </c>
      <c r="AX180" s="48">
        <f t="shared" si="95"/>
        <v>58.216864000000015</v>
      </c>
      <c r="AY180" s="48">
        <f t="shared" si="96"/>
        <v>1000</v>
      </c>
      <c r="AZ180" s="48">
        <f t="shared" si="97"/>
        <v>0</v>
      </c>
      <c r="BA180" s="48">
        <f t="shared" si="98"/>
        <v>0</v>
      </c>
    </row>
    <row r="181" spans="1:53" x14ac:dyDescent="0.25">
      <c r="A181" s="45">
        <f t="shared" si="100"/>
        <v>1640</v>
      </c>
      <c r="B181" s="48">
        <f t="shared" si="106"/>
        <v>0</v>
      </c>
      <c r="C181" s="48">
        <f t="shared" si="106"/>
        <v>0</v>
      </c>
      <c r="D181" s="48">
        <f t="shared" si="106"/>
        <v>0</v>
      </c>
      <c r="E181" s="48">
        <f t="shared" si="106"/>
        <v>0</v>
      </c>
      <c r="F181" s="48">
        <f t="shared" si="106"/>
        <v>0</v>
      </c>
      <c r="G181" s="48">
        <f t="shared" ref="G181:Z181" si="107">MIN(1000,MAX(G182,IF($A181&gt;=G$16,0,G$13*(G$16-$A181)+G$14*(G$16-$A181)^2+G$15*(G$16-$A181)^3)))</f>
        <v>0</v>
      </c>
      <c r="H181" s="48">
        <f t="shared" si="107"/>
        <v>0</v>
      </c>
      <c r="I181" s="48">
        <f t="shared" si="107"/>
        <v>0</v>
      </c>
      <c r="J181" s="48">
        <f t="shared" si="107"/>
        <v>0</v>
      </c>
      <c r="K181" s="48">
        <f t="shared" si="107"/>
        <v>0</v>
      </c>
      <c r="L181" s="48">
        <f t="shared" si="107"/>
        <v>0</v>
      </c>
      <c r="M181" s="48">
        <f t="shared" si="107"/>
        <v>0</v>
      </c>
      <c r="N181" s="48">
        <f t="shared" si="107"/>
        <v>0</v>
      </c>
      <c r="O181" s="48">
        <f t="shared" si="107"/>
        <v>0</v>
      </c>
      <c r="P181" s="48">
        <f t="shared" si="107"/>
        <v>0</v>
      </c>
      <c r="Q181" s="48">
        <f t="shared" si="107"/>
        <v>0</v>
      </c>
      <c r="R181" s="48">
        <f t="shared" si="107"/>
        <v>0</v>
      </c>
      <c r="S181" s="48">
        <f t="shared" si="107"/>
        <v>815.40515200000004</v>
      </c>
      <c r="T181" s="48">
        <f t="shared" si="107"/>
        <v>0</v>
      </c>
      <c r="U181" s="48">
        <f t="shared" si="107"/>
        <v>116.86745000000002</v>
      </c>
      <c r="V181" s="48">
        <f t="shared" si="107"/>
        <v>0</v>
      </c>
      <c r="W181" s="48">
        <f t="shared" si="107"/>
        <v>62.580479999999994</v>
      </c>
      <c r="X181" s="48">
        <f t="shared" si="107"/>
        <v>23.037974999999999</v>
      </c>
      <c r="Y181" s="48">
        <f t="shared" si="107"/>
        <v>0</v>
      </c>
      <c r="Z181" s="48">
        <f t="shared" si="107"/>
        <v>0</v>
      </c>
      <c r="AC181" s="48">
        <f t="shared" si="99"/>
        <v>0</v>
      </c>
      <c r="AD181" s="48">
        <f t="shared" si="75"/>
        <v>0</v>
      </c>
      <c r="AE181" s="48">
        <f t="shared" si="76"/>
        <v>0</v>
      </c>
      <c r="AF181" s="48">
        <f t="shared" si="77"/>
        <v>0</v>
      </c>
      <c r="AG181" s="48">
        <f t="shared" si="78"/>
        <v>0</v>
      </c>
      <c r="AH181" s="48">
        <f t="shared" si="79"/>
        <v>0</v>
      </c>
      <c r="AI181" s="48">
        <f t="shared" si="80"/>
        <v>0</v>
      </c>
      <c r="AJ181" s="48">
        <f t="shared" si="81"/>
        <v>0</v>
      </c>
      <c r="AK181" s="48">
        <f t="shared" si="82"/>
        <v>0</v>
      </c>
      <c r="AL181" s="48">
        <f t="shared" si="83"/>
        <v>0</v>
      </c>
      <c r="AM181" s="48">
        <f t="shared" si="84"/>
        <v>0</v>
      </c>
      <c r="AN181" s="48">
        <f t="shared" si="85"/>
        <v>0</v>
      </c>
      <c r="AO181" s="48">
        <f t="shared" si="86"/>
        <v>0</v>
      </c>
      <c r="AP181" s="48">
        <f t="shared" si="87"/>
        <v>0</v>
      </c>
      <c r="AQ181" s="48">
        <f t="shared" si="88"/>
        <v>0</v>
      </c>
      <c r="AR181" s="48">
        <f t="shared" si="89"/>
        <v>0</v>
      </c>
      <c r="AS181" s="48">
        <f t="shared" si="90"/>
        <v>0</v>
      </c>
      <c r="AT181" s="48">
        <f t="shared" si="91"/>
        <v>1000</v>
      </c>
      <c r="AU181" s="48">
        <f t="shared" si="92"/>
        <v>0</v>
      </c>
      <c r="AV181" s="48">
        <f t="shared" si="93"/>
        <v>693.09553000000017</v>
      </c>
      <c r="AW181" s="48">
        <f t="shared" si="94"/>
        <v>0</v>
      </c>
      <c r="AX181" s="48">
        <f t="shared" si="95"/>
        <v>58.216864000000015</v>
      </c>
      <c r="AY181" s="48">
        <f t="shared" si="96"/>
        <v>1000</v>
      </c>
      <c r="AZ181" s="48">
        <f t="shared" si="97"/>
        <v>0</v>
      </c>
      <c r="BA181" s="48">
        <f t="shared" si="98"/>
        <v>0</v>
      </c>
    </row>
    <row r="182" spans="1:53" x14ac:dyDescent="0.25">
      <c r="A182" s="45">
        <f t="shared" si="100"/>
        <v>1650</v>
      </c>
      <c r="B182" s="48">
        <f t="shared" ref="B182:Z192" si="108">MIN(1000,MAX(B183,IF($A182&gt;=B$16,0,B$13*(B$16-$A182)+B$14*(B$16-$A182)^2+B$15*(B$16-$A182)^3)))</f>
        <v>0</v>
      </c>
      <c r="C182" s="48">
        <f t="shared" si="108"/>
        <v>0</v>
      </c>
      <c r="D182" s="48">
        <f t="shared" si="108"/>
        <v>0</v>
      </c>
      <c r="E182" s="48">
        <f t="shared" si="108"/>
        <v>0</v>
      </c>
      <c r="F182" s="48">
        <f t="shared" si="108"/>
        <v>0</v>
      </c>
      <c r="G182" s="48">
        <f t="shared" si="108"/>
        <v>0</v>
      </c>
      <c r="H182" s="48">
        <f t="shared" si="108"/>
        <v>0</v>
      </c>
      <c r="I182" s="48">
        <f t="shared" si="108"/>
        <v>0</v>
      </c>
      <c r="J182" s="48">
        <f t="shared" si="108"/>
        <v>0</v>
      </c>
      <c r="K182" s="48">
        <f t="shared" si="108"/>
        <v>0</v>
      </c>
      <c r="L182" s="48">
        <f t="shared" si="108"/>
        <v>0</v>
      </c>
      <c r="M182" s="48">
        <f t="shared" si="108"/>
        <v>0</v>
      </c>
      <c r="N182" s="48">
        <f t="shared" si="108"/>
        <v>0</v>
      </c>
      <c r="O182" s="48">
        <f t="shared" si="108"/>
        <v>0</v>
      </c>
      <c r="P182" s="48">
        <f t="shared" si="108"/>
        <v>0</v>
      </c>
      <c r="Q182" s="48">
        <f t="shared" si="108"/>
        <v>0</v>
      </c>
      <c r="R182" s="48">
        <f t="shared" si="108"/>
        <v>0</v>
      </c>
      <c r="S182" s="48">
        <f t="shared" si="108"/>
        <v>807.345552</v>
      </c>
      <c r="T182" s="48">
        <f t="shared" si="108"/>
        <v>0</v>
      </c>
      <c r="U182" s="48">
        <f t="shared" si="108"/>
        <v>116.62245000000001</v>
      </c>
      <c r="V182" s="48">
        <f t="shared" si="108"/>
        <v>0</v>
      </c>
      <c r="W182" s="48">
        <f t="shared" si="108"/>
        <v>62.451479999999997</v>
      </c>
      <c r="X182" s="48">
        <f t="shared" si="108"/>
        <v>23.037974999999999</v>
      </c>
      <c r="Y182" s="48">
        <f t="shared" si="108"/>
        <v>0</v>
      </c>
      <c r="Z182" s="48">
        <f t="shared" si="108"/>
        <v>0</v>
      </c>
      <c r="AC182" s="48">
        <f t="shared" si="99"/>
        <v>0</v>
      </c>
      <c r="AD182" s="48">
        <f t="shared" si="75"/>
        <v>0</v>
      </c>
      <c r="AE182" s="48">
        <f t="shared" si="76"/>
        <v>0</v>
      </c>
      <c r="AF182" s="48">
        <f t="shared" si="77"/>
        <v>0</v>
      </c>
      <c r="AG182" s="48">
        <f t="shared" si="78"/>
        <v>0</v>
      </c>
      <c r="AH182" s="48">
        <f t="shared" si="79"/>
        <v>0</v>
      </c>
      <c r="AI182" s="48">
        <f t="shared" si="80"/>
        <v>0</v>
      </c>
      <c r="AJ182" s="48">
        <f t="shared" si="81"/>
        <v>0</v>
      </c>
      <c r="AK182" s="48">
        <f t="shared" si="82"/>
        <v>0</v>
      </c>
      <c r="AL182" s="48">
        <f t="shared" si="83"/>
        <v>0</v>
      </c>
      <c r="AM182" s="48">
        <f t="shared" si="84"/>
        <v>0</v>
      </c>
      <c r="AN182" s="48">
        <f t="shared" si="85"/>
        <v>0</v>
      </c>
      <c r="AO182" s="48">
        <f t="shared" si="86"/>
        <v>0</v>
      </c>
      <c r="AP182" s="48">
        <f t="shared" si="87"/>
        <v>0</v>
      </c>
      <c r="AQ182" s="48">
        <f t="shared" si="88"/>
        <v>0</v>
      </c>
      <c r="AR182" s="48">
        <f t="shared" si="89"/>
        <v>0</v>
      </c>
      <c r="AS182" s="48">
        <f t="shared" si="90"/>
        <v>0</v>
      </c>
      <c r="AT182" s="48">
        <f t="shared" si="91"/>
        <v>1000</v>
      </c>
      <c r="AU182" s="48">
        <f t="shared" si="92"/>
        <v>0</v>
      </c>
      <c r="AV182" s="48">
        <f t="shared" si="93"/>
        <v>691.64253000000008</v>
      </c>
      <c r="AW182" s="48">
        <f t="shared" si="94"/>
        <v>0</v>
      </c>
      <c r="AX182" s="48">
        <f t="shared" si="95"/>
        <v>58.216864000000015</v>
      </c>
      <c r="AY182" s="48">
        <f t="shared" si="96"/>
        <v>1000</v>
      </c>
      <c r="AZ182" s="48">
        <f t="shared" si="97"/>
        <v>0</v>
      </c>
      <c r="BA182" s="48">
        <f t="shared" si="98"/>
        <v>0</v>
      </c>
    </row>
    <row r="183" spans="1:53" x14ac:dyDescent="0.25">
      <c r="A183" s="45">
        <f t="shared" si="100"/>
        <v>1660</v>
      </c>
      <c r="B183" s="48">
        <f t="shared" si="108"/>
        <v>0</v>
      </c>
      <c r="C183" s="48">
        <f t="shared" si="108"/>
        <v>0</v>
      </c>
      <c r="D183" s="48">
        <f t="shared" si="108"/>
        <v>0</v>
      </c>
      <c r="E183" s="48">
        <f t="shared" si="108"/>
        <v>0</v>
      </c>
      <c r="F183" s="48">
        <f t="shared" si="108"/>
        <v>0</v>
      </c>
      <c r="G183" s="48">
        <f t="shared" si="108"/>
        <v>0</v>
      </c>
      <c r="H183" s="48">
        <f t="shared" si="108"/>
        <v>0</v>
      </c>
      <c r="I183" s="48">
        <f t="shared" si="108"/>
        <v>0</v>
      </c>
      <c r="J183" s="48">
        <f t="shared" si="108"/>
        <v>0</v>
      </c>
      <c r="K183" s="48">
        <f t="shared" si="108"/>
        <v>0</v>
      </c>
      <c r="L183" s="48">
        <f t="shared" si="108"/>
        <v>0</v>
      </c>
      <c r="M183" s="48">
        <f t="shared" si="108"/>
        <v>0</v>
      </c>
      <c r="N183" s="48">
        <f t="shared" si="108"/>
        <v>0</v>
      </c>
      <c r="O183" s="48">
        <f t="shared" si="108"/>
        <v>0</v>
      </c>
      <c r="P183" s="48">
        <f t="shared" si="108"/>
        <v>0</v>
      </c>
      <c r="Q183" s="48">
        <f t="shared" si="108"/>
        <v>0</v>
      </c>
      <c r="R183" s="48">
        <f t="shared" si="108"/>
        <v>0</v>
      </c>
      <c r="S183" s="48">
        <f t="shared" si="108"/>
        <v>799.32595200000003</v>
      </c>
      <c r="T183" s="48">
        <f t="shared" si="108"/>
        <v>0</v>
      </c>
      <c r="U183" s="48">
        <f t="shared" si="108"/>
        <v>116.37745000000001</v>
      </c>
      <c r="V183" s="48">
        <f t="shared" si="108"/>
        <v>0</v>
      </c>
      <c r="W183" s="48">
        <f t="shared" si="108"/>
        <v>62.322479999999999</v>
      </c>
      <c r="X183" s="48">
        <f t="shared" si="108"/>
        <v>23.037974999999999</v>
      </c>
      <c r="Y183" s="48">
        <f t="shared" si="108"/>
        <v>0</v>
      </c>
      <c r="Z183" s="48">
        <f t="shared" si="108"/>
        <v>0</v>
      </c>
      <c r="AC183" s="48">
        <f t="shared" si="99"/>
        <v>0</v>
      </c>
      <c r="AD183" s="48">
        <f t="shared" si="75"/>
        <v>0</v>
      </c>
      <c r="AE183" s="48">
        <f t="shared" si="76"/>
        <v>0</v>
      </c>
      <c r="AF183" s="48">
        <f t="shared" si="77"/>
        <v>0</v>
      </c>
      <c r="AG183" s="48">
        <f t="shared" si="78"/>
        <v>0</v>
      </c>
      <c r="AH183" s="48">
        <f t="shared" si="79"/>
        <v>0</v>
      </c>
      <c r="AI183" s="48">
        <f t="shared" si="80"/>
        <v>0</v>
      </c>
      <c r="AJ183" s="48">
        <f t="shared" si="81"/>
        <v>0</v>
      </c>
      <c r="AK183" s="48">
        <f t="shared" si="82"/>
        <v>0</v>
      </c>
      <c r="AL183" s="48">
        <f t="shared" si="83"/>
        <v>0</v>
      </c>
      <c r="AM183" s="48">
        <f t="shared" si="84"/>
        <v>0</v>
      </c>
      <c r="AN183" s="48">
        <f t="shared" si="85"/>
        <v>0</v>
      </c>
      <c r="AO183" s="48">
        <f t="shared" si="86"/>
        <v>0</v>
      </c>
      <c r="AP183" s="48">
        <f t="shared" si="87"/>
        <v>0</v>
      </c>
      <c r="AQ183" s="48">
        <f t="shared" si="88"/>
        <v>0</v>
      </c>
      <c r="AR183" s="48">
        <f t="shared" si="89"/>
        <v>0</v>
      </c>
      <c r="AS183" s="48">
        <f t="shared" si="90"/>
        <v>0</v>
      </c>
      <c r="AT183" s="48">
        <f t="shared" si="91"/>
        <v>1000</v>
      </c>
      <c r="AU183" s="48">
        <f t="shared" si="92"/>
        <v>0</v>
      </c>
      <c r="AV183" s="48">
        <f t="shared" si="93"/>
        <v>690.1895300000001</v>
      </c>
      <c r="AW183" s="48">
        <f t="shared" si="94"/>
        <v>0</v>
      </c>
      <c r="AX183" s="48">
        <f t="shared" si="95"/>
        <v>58.216864000000015</v>
      </c>
      <c r="AY183" s="48">
        <f t="shared" si="96"/>
        <v>1000</v>
      </c>
      <c r="AZ183" s="48">
        <f t="shared" si="97"/>
        <v>0</v>
      </c>
      <c r="BA183" s="48">
        <f t="shared" si="98"/>
        <v>0</v>
      </c>
    </row>
    <row r="184" spans="1:53" x14ac:dyDescent="0.25">
      <c r="A184" s="45">
        <f t="shared" si="100"/>
        <v>1670</v>
      </c>
      <c r="B184" s="48">
        <f t="shared" si="108"/>
        <v>0</v>
      </c>
      <c r="C184" s="48">
        <f t="shared" si="108"/>
        <v>0</v>
      </c>
      <c r="D184" s="48">
        <f t="shared" si="108"/>
        <v>0</v>
      </c>
      <c r="E184" s="48">
        <f t="shared" si="108"/>
        <v>0</v>
      </c>
      <c r="F184" s="48">
        <f t="shared" si="108"/>
        <v>0</v>
      </c>
      <c r="G184" s="48">
        <f t="shared" si="108"/>
        <v>0</v>
      </c>
      <c r="H184" s="48">
        <f t="shared" si="108"/>
        <v>0</v>
      </c>
      <c r="I184" s="48">
        <f t="shared" si="108"/>
        <v>0</v>
      </c>
      <c r="J184" s="48">
        <f t="shared" si="108"/>
        <v>0</v>
      </c>
      <c r="K184" s="48">
        <f t="shared" si="108"/>
        <v>0</v>
      </c>
      <c r="L184" s="48">
        <f t="shared" si="108"/>
        <v>0</v>
      </c>
      <c r="M184" s="48">
        <f t="shared" si="108"/>
        <v>0</v>
      </c>
      <c r="N184" s="48">
        <f t="shared" si="108"/>
        <v>0</v>
      </c>
      <c r="O184" s="48">
        <f t="shared" si="108"/>
        <v>0</v>
      </c>
      <c r="P184" s="48">
        <f t="shared" si="108"/>
        <v>0</v>
      </c>
      <c r="Q184" s="48">
        <f t="shared" si="108"/>
        <v>0</v>
      </c>
      <c r="R184" s="48">
        <f t="shared" si="108"/>
        <v>0</v>
      </c>
      <c r="S184" s="48">
        <f t="shared" si="108"/>
        <v>791.34635200000014</v>
      </c>
      <c r="T184" s="48">
        <f t="shared" si="108"/>
        <v>0</v>
      </c>
      <c r="U184" s="48">
        <f t="shared" si="108"/>
        <v>116.13245000000002</v>
      </c>
      <c r="V184" s="48">
        <f t="shared" si="108"/>
        <v>0</v>
      </c>
      <c r="W184" s="48">
        <f t="shared" si="108"/>
        <v>62.193480000000001</v>
      </c>
      <c r="X184" s="48">
        <f t="shared" si="108"/>
        <v>23.037974999999999</v>
      </c>
      <c r="Y184" s="48">
        <f t="shared" si="108"/>
        <v>0</v>
      </c>
      <c r="Z184" s="48">
        <f t="shared" si="108"/>
        <v>0</v>
      </c>
      <c r="AC184" s="48">
        <f t="shared" si="99"/>
        <v>0</v>
      </c>
      <c r="AD184" s="48">
        <f t="shared" si="75"/>
        <v>0</v>
      </c>
      <c r="AE184" s="48">
        <f t="shared" si="76"/>
        <v>0</v>
      </c>
      <c r="AF184" s="48">
        <f t="shared" si="77"/>
        <v>0</v>
      </c>
      <c r="AG184" s="48">
        <f t="shared" si="78"/>
        <v>0</v>
      </c>
      <c r="AH184" s="48">
        <f t="shared" si="79"/>
        <v>0</v>
      </c>
      <c r="AI184" s="48">
        <f t="shared" si="80"/>
        <v>0</v>
      </c>
      <c r="AJ184" s="48">
        <f t="shared" si="81"/>
        <v>0</v>
      </c>
      <c r="AK184" s="48">
        <f t="shared" si="82"/>
        <v>0</v>
      </c>
      <c r="AL184" s="48">
        <f t="shared" si="83"/>
        <v>0</v>
      </c>
      <c r="AM184" s="48">
        <f t="shared" si="84"/>
        <v>0</v>
      </c>
      <c r="AN184" s="48">
        <f t="shared" si="85"/>
        <v>0</v>
      </c>
      <c r="AO184" s="48">
        <f t="shared" si="86"/>
        <v>0</v>
      </c>
      <c r="AP184" s="48">
        <f t="shared" si="87"/>
        <v>0</v>
      </c>
      <c r="AQ184" s="48">
        <f t="shared" si="88"/>
        <v>0</v>
      </c>
      <c r="AR184" s="48">
        <f t="shared" si="89"/>
        <v>0</v>
      </c>
      <c r="AS184" s="48">
        <f t="shared" si="90"/>
        <v>0</v>
      </c>
      <c r="AT184" s="48">
        <f t="shared" si="91"/>
        <v>1000</v>
      </c>
      <c r="AU184" s="48">
        <f t="shared" si="92"/>
        <v>0</v>
      </c>
      <c r="AV184" s="48">
        <f t="shared" si="93"/>
        <v>688.73653000000013</v>
      </c>
      <c r="AW184" s="48">
        <f t="shared" si="94"/>
        <v>0</v>
      </c>
      <c r="AX184" s="48">
        <f t="shared" si="95"/>
        <v>58.216864000000015</v>
      </c>
      <c r="AY184" s="48">
        <f t="shared" si="96"/>
        <v>1000</v>
      </c>
      <c r="AZ184" s="48">
        <f t="shared" si="97"/>
        <v>0</v>
      </c>
      <c r="BA184" s="48">
        <f t="shared" si="98"/>
        <v>0</v>
      </c>
    </row>
    <row r="185" spans="1:53" x14ac:dyDescent="0.25">
      <c r="A185" s="45">
        <f t="shared" si="100"/>
        <v>1680</v>
      </c>
      <c r="B185" s="48">
        <f t="shared" si="108"/>
        <v>0</v>
      </c>
      <c r="C185" s="48">
        <f t="shared" si="108"/>
        <v>0</v>
      </c>
      <c r="D185" s="48">
        <f t="shared" si="108"/>
        <v>0</v>
      </c>
      <c r="E185" s="48">
        <f t="shared" si="108"/>
        <v>0</v>
      </c>
      <c r="F185" s="48">
        <f t="shared" si="108"/>
        <v>0</v>
      </c>
      <c r="G185" s="48">
        <f t="shared" si="108"/>
        <v>0</v>
      </c>
      <c r="H185" s="48">
        <f t="shared" si="108"/>
        <v>0</v>
      </c>
      <c r="I185" s="48">
        <f t="shared" si="108"/>
        <v>0</v>
      </c>
      <c r="J185" s="48">
        <f t="shared" si="108"/>
        <v>0</v>
      </c>
      <c r="K185" s="48">
        <f t="shared" si="108"/>
        <v>0</v>
      </c>
      <c r="L185" s="48">
        <f t="shared" si="108"/>
        <v>0</v>
      </c>
      <c r="M185" s="48">
        <f t="shared" si="108"/>
        <v>0</v>
      </c>
      <c r="N185" s="48">
        <f t="shared" si="108"/>
        <v>0</v>
      </c>
      <c r="O185" s="48">
        <f t="shared" si="108"/>
        <v>0</v>
      </c>
      <c r="P185" s="48">
        <f t="shared" si="108"/>
        <v>0</v>
      </c>
      <c r="Q185" s="48">
        <f t="shared" si="108"/>
        <v>0</v>
      </c>
      <c r="R185" s="48">
        <f t="shared" si="108"/>
        <v>0</v>
      </c>
      <c r="S185" s="48">
        <f t="shared" si="108"/>
        <v>783.40675199999998</v>
      </c>
      <c r="T185" s="48">
        <f t="shared" si="108"/>
        <v>0</v>
      </c>
      <c r="U185" s="48">
        <f t="shared" si="108"/>
        <v>115.88745000000002</v>
      </c>
      <c r="V185" s="48">
        <f t="shared" si="108"/>
        <v>0</v>
      </c>
      <c r="W185" s="48">
        <f t="shared" si="108"/>
        <v>62.064479999999996</v>
      </c>
      <c r="X185" s="48">
        <f t="shared" si="108"/>
        <v>23.037974999999999</v>
      </c>
      <c r="Y185" s="48">
        <f t="shared" si="108"/>
        <v>0</v>
      </c>
      <c r="Z185" s="48">
        <f t="shared" si="108"/>
        <v>0</v>
      </c>
      <c r="AC185" s="48">
        <f t="shared" si="99"/>
        <v>0</v>
      </c>
      <c r="AD185" s="48">
        <f t="shared" si="75"/>
        <v>0</v>
      </c>
      <c r="AE185" s="48">
        <f t="shared" si="76"/>
        <v>0</v>
      </c>
      <c r="AF185" s="48">
        <f t="shared" si="77"/>
        <v>0</v>
      </c>
      <c r="AG185" s="48">
        <f t="shared" si="78"/>
        <v>0</v>
      </c>
      <c r="AH185" s="48">
        <f t="shared" si="79"/>
        <v>0</v>
      </c>
      <c r="AI185" s="48">
        <f t="shared" si="80"/>
        <v>0</v>
      </c>
      <c r="AJ185" s="48">
        <f t="shared" si="81"/>
        <v>0</v>
      </c>
      <c r="AK185" s="48">
        <f t="shared" si="82"/>
        <v>0</v>
      </c>
      <c r="AL185" s="48">
        <f t="shared" si="83"/>
        <v>0</v>
      </c>
      <c r="AM185" s="48">
        <f t="shared" si="84"/>
        <v>0</v>
      </c>
      <c r="AN185" s="48">
        <f t="shared" si="85"/>
        <v>0</v>
      </c>
      <c r="AO185" s="48">
        <f t="shared" si="86"/>
        <v>0</v>
      </c>
      <c r="AP185" s="48">
        <f t="shared" si="87"/>
        <v>0</v>
      </c>
      <c r="AQ185" s="48">
        <f t="shared" si="88"/>
        <v>0</v>
      </c>
      <c r="AR185" s="48">
        <f t="shared" si="89"/>
        <v>0</v>
      </c>
      <c r="AS185" s="48">
        <f t="shared" si="90"/>
        <v>0</v>
      </c>
      <c r="AT185" s="48">
        <f t="shared" si="91"/>
        <v>1000</v>
      </c>
      <c r="AU185" s="48">
        <f t="shared" si="92"/>
        <v>0</v>
      </c>
      <c r="AV185" s="48">
        <f t="shared" si="93"/>
        <v>687.28353000000016</v>
      </c>
      <c r="AW185" s="48">
        <f t="shared" si="94"/>
        <v>0</v>
      </c>
      <c r="AX185" s="48">
        <f t="shared" si="95"/>
        <v>58.216864000000015</v>
      </c>
      <c r="AY185" s="48">
        <f t="shared" si="96"/>
        <v>1000</v>
      </c>
      <c r="AZ185" s="48">
        <f t="shared" si="97"/>
        <v>0</v>
      </c>
      <c r="BA185" s="48">
        <f t="shared" si="98"/>
        <v>0</v>
      </c>
    </row>
    <row r="186" spans="1:53" x14ac:dyDescent="0.25">
      <c r="A186" s="45">
        <f t="shared" si="100"/>
        <v>1690</v>
      </c>
      <c r="B186" s="48">
        <f t="shared" si="108"/>
        <v>0</v>
      </c>
      <c r="C186" s="48">
        <f t="shared" si="108"/>
        <v>0</v>
      </c>
      <c r="D186" s="48">
        <f t="shared" si="108"/>
        <v>0</v>
      </c>
      <c r="E186" s="48">
        <f t="shared" si="108"/>
        <v>0</v>
      </c>
      <c r="F186" s="48">
        <f t="shared" si="108"/>
        <v>0</v>
      </c>
      <c r="G186" s="48">
        <f t="shared" si="108"/>
        <v>0</v>
      </c>
      <c r="H186" s="48">
        <f t="shared" si="108"/>
        <v>0</v>
      </c>
      <c r="I186" s="48">
        <f t="shared" si="108"/>
        <v>0</v>
      </c>
      <c r="J186" s="48">
        <f t="shared" si="108"/>
        <v>0</v>
      </c>
      <c r="K186" s="48">
        <f t="shared" si="108"/>
        <v>0</v>
      </c>
      <c r="L186" s="48">
        <f t="shared" si="108"/>
        <v>0</v>
      </c>
      <c r="M186" s="48">
        <f t="shared" si="108"/>
        <v>0</v>
      </c>
      <c r="N186" s="48">
        <f t="shared" si="108"/>
        <v>0</v>
      </c>
      <c r="O186" s="48">
        <f t="shared" si="108"/>
        <v>0</v>
      </c>
      <c r="P186" s="48">
        <f t="shared" si="108"/>
        <v>0</v>
      </c>
      <c r="Q186" s="48">
        <f t="shared" si="108"/>
        <v>0</v>
      </c>
      <c r="R186" s="48">
        <f t="shared" si="108"/>
        <v>0</v>
      </c>
      <c r="S186" s="48">
        <f t="shared" si="108"/>
        <v>775.50715200000002</v>
      </c>
      <c r="T186" s="48">
        <f t="shared" si="108"/>
        <v>0</v>
      </c>
      <c r="U186" s="48">
        <f t="shared" si="108"/>
        <v>115.64245000000001</v>
      </c>
      <c r="V186" s="48">
        <f t="shared" si="108"/>
        <v>0</v>
      </c>
      <c r="W186" s="48">
        <f t="shared" si="108"/>
        <v>61.935479999999998</v>
      </c>
      <c r="X186" s="48">
        <f t="shared" si="108"/>
        <v>23.037974999999999</v>
      </c>
      <c r="Y186" s="48">
        <f t="shared" si="108"/>
        <v>0</v>
      </c>
      <c r="Z186" s="48">
        <f t="shared" si="108"/>
        <v>0</v>
      </c>
      <c r="AC186" s="48">
        <f t="shared" si="99"/>
        <v>0</v>
      </c>
      <c r="AD186" s="48">
        <f t="shared" si="75"/>
        <v>0</v>
      </c>
      <c r="AE186" s="48">
        <f t="shared" si="76"/>
        <v>0</v>
      </c>
      <c r="AF186" s="48">
        <f t="shared" si="77"/>
        <v>0</v>
      </c>
      <c r="AG186" s="48">
        <f t="shared" si="78"/>
        <v>0</v>
      </c>
      <c r="AH186" s="48">
        <f t="shared" si="79"/>
        <v>0</v>
      </c>
      <c r="AI186" s="48">
        <f t="shared" si="80"/>
        <v>0</v>
      </c>
      <c r="AJ186" s="48">
        <f t="shared" si="81"/>
        <v>0</v>
      </c>
      <c r="AK186" s="48">
        <f t="shared" si="82"/>
        <v>0</v>
      </c>
      <c r="AL186" s="48">
        <f t="shared" si="83"/>
        <v>0</v>
      </c>
      <c r="AM186" s="48">
        <f t="shared" si="84"/>
        <v>0</v>
      </c>
      <c r="AN186" s="48">
        <f t="shared" si="85"/>
        <v>0</v>
      </c>
      <c r="AO186" s="48">
        <f t="shared" si="86"/>
        <v>0</v>
      </c>
      <c r="AP186" s="48">
        <f t="shared" si="87"/>
        <v>0</v>
      </c>
      <c r="AQ186" s="48">
        <f t="shared" si="88"/>
        <v>0</v>
      </c>
      <c r="AR186" s="48">
        <f t="shared" si="89"/>
        <v>0</v>
      </c>
      <c r="AS186" s="48">
        <f t="shared" si="90"/>
        <v>0</v>
      </c>
      <c r="AT186" s="48">
        <f t="shared" si="91"/>
        <v>1000</v>
      </c>
      <c r="AU186" s="48">
        <f t="shared" si="92"/>
        <v>0</v>
      </c>
      <c r="AV186" s="48">
        <f t="shared" si="93"/>
        <v>685.83053000000007</v>
      </c>
      <c r="AW186" s="48">
        <f t="shared" si="94"/>
        <v>0</v>
      </c>
      <c r="AX186" s="48">
        <f t="shared" si="95"/>
        <v>58.216864000000015</v>
      </c>
      <c r="AY186" s="48">
        <f t="shared" si="96"/>
        <v>1000</v>
      </c>
      <c r="AZ186" s="48">
        <f t="shared" si="97"/>
        <v>0</v>
      </c>
      <c r="BA186" s="48">
        <f t="shared" si="98"/>
        <v>0</v>
      </c>
    </row>
    <row r="187" spans="1:53" x14ac:dyDescent="0.25">
      <c r="A187" s="45">
        <f t="shared" si="100"/>
        <v>1700</v>
      </c>
      <c r="B187" s="48">
        <f t="shared" si="108"/>
        <v>0</v>
      </c>
      <c r="C187" s="48">
        <f t="shared" si="108"/>
        <v>0</v>
      </c>
      <c r="D187" s="48">
        <f t="shared" si="108"/>
        <v>0</v>
      </c>
      <c r="E187" s="48">
        <f t="shared" si="108"/>
        <v>0</v>
      </c>
      <c r="F187" s="48">
        <f t="shared" si="108"/>
        <v>0</v>
      </c>
      <c r="G187" s="48">
        <f t="shared" si="108"/>
        <v>0</v>
      </c>
      <c r="H187" s="48">
        <f t="shared" si="108"/>
        <v>0</v>
      </c>
      <c r="I187" s="48">
        <f t="shared" si="108"/>
        <v>0</v>
      </c>
      <c r="J187" s="48">
        <f t="shared" si="108"/>
        <v>0</v>
      </c>
      <c r="K187" s="48">
        <f t="shared" si="108"/>
        <v>0</v>
      </c>
      <c r="L187" s="48">
        <f t="shared" si="108"/>
        <v>0</v>
      </c>
      <c r="M187" s="48">
        <f t="shared" si="108"/>
        <v>0</v>
      </c>
      <c r="N187" s="48">
        <f t="shared" si="108"/>
        <v>0</v>
      </c>
      <c r="O187" s="48">
        <f t="shared" si="108"/>
        <v>0</v>
      </c>
      <c r="P187" s="48">
        <f t="shared" si="108"/>
        <v>0</v>
      </c>
      <c r="Q187" s="48">
        <f t="shared" si="108"/>
        <v>0</v>
      </c>
      <c r="R187" s="48">
        <f t="shared" si="108"/>
        <v>0</v>
      </c>
      <c r="S187" s="48">
        <f t="shared" si="108"/>
        <v>767.64755200000013</v>
      </c>
      <c r="T187" s="48">
        <f t="shared" si="108"/>
        <v>0</v>
      </c>
      <c r="U187" s="48">
        <f t="shared" si="108"/>
        <v>115.39745000000001</v>
      </c>
      <c r="V187" s="48">
        <f t="shared" si="108"/>
        <v>0</v>
      </c>
      <c r="W187" s="48">
        <f t="shared" si="108"/>
        <v>61.806480000000001</v>
      </c>
      <c r="X187" s="48">
        <f t="shared" si="108"/>
        <v>23.037974999999999</v>
      </c>
      <c r="Y187" s="48">
        <f t="shared" si="108"/>
        <v>0</v>
      </c>
      <c r="Z187" s="48">
        <f t="shared" si="108"/>
        <v>0</v>
      </c>
      <c r="AC187" s="48">
        <f t="shared" si="99"/>
        <v>0</v>
      </c>
      <c r="AD187" s="48">
        <f t="shared" si="75"/>
        <v>0</v>
      </c>
      <c r="AE187" s="48">
        <f t="shared" si="76"/>
        <v>0</v>
      </c>
      <c r="AF187" s="48">
        <f t="shared" si="77"/>
        <v>0</v>
      </c>
      <c r="AG187" s="48">
        <f t="shared" si="78"/>
        <v>0</v>
      </c>
      <c r="AH187" s="48">
        <f t="shared" si="79"/>
        <v>0</v>
      </c>
      <c r="AI187" s="48">
        <f t="shared" si="80"/>
        <v>0</v>
      </c>
      <c r="AJ187" s="48">
        <f t="shared" si="81"/>
        <v>0</v>
      </c>
      <c r="AK187" s="48">
        <f t="shared" si="82"/>
        <v>0</v>
      </c>
      <c r="AL187" s="48">
        <f t="shared" si="83"/>
        <v>0</v>
      </c>
      <c r="AM187" s="48">
        <f t="shared" si="84"/>
        <v>0</v>
      </c>
      <c r="AN187" s="48">
        <f t="shared" si="85"/>
        <v>0</v>
      </c>
      <c r="AO187" s="48">
        <f t="shared" si="86"/>
        <v>0</v>
      </c>
      <c r="AP187" s="48">
        <f t="shared" si="87"/>
        <v>0</v>
      </c>
      <c r="AQ187" s="48">
        <f t="shared" si="88"/>
        <v>0</v>
      </c>
      <c r="AR187" s="48">
        <f t="shared" si="89"/>
        <v>0</v>
      </c>
      <c r="AS187" s="48">
        <f t="shared" si="90"/>
        <v>0</v>
      </c>
      <c r="AT187" s="48">
        <f t="shared" si="91"/>
        <v>1000</v>
      </c>
      <c r="AU187" s="48">
        <f t="shared" si="92"/>
        <v>0</v>
      </c>
      <c r="AV187" s="48">
        <f t="shared" si="93"/>
        <v>684.37753000000009</v>
      </c>
      <c r="AW187" s="48">
        <f t="shared" si="94"/>
        <v>0</v>
      </c>
      <c r="AX187" s="48">
        <f t="shared" si="95"/>
        <v>58.216864000000015</v>
      </c>
      <c r="AY187" s="48">
        <f t="shared" si="96"/>
        <v>1000</v>
      </c>
      <c r="AZ187" s="48">
        <f t="shared" si="97"/>
        <v>0</v>
      </c>
      <c r="BA187" s="48">
        <f t="shared" si="98"/>
        <v>0</v>
      </c>
    </row>
    <row r="188" spans="1:53" x14ac:dyDescent="0.25">
      <c r="A188" s="45">
        <f t="shared" si="100"/>
        <v>1710</v>
      </c>
      <c r="B188" s="48">
        <f t="shared" si="108"/>
        <v>0</v>
      </c>
      <c r="C188" s="48">
        <f t="shared" si="108"/>
        <v>0</v>
      </c>
      <c r="D188" s="48">
        <f t="shared" si="108"/>
        <v>0</v>
      </c>
      <c r="E188" s="48">
        <f t="shared" si="108"/>
        <v>0</v>
      </c>
      <c r="F188" s="48">
        <f t="shared" si="108"/>
        <v>0</v>
      </c>
      <c r="G188" s="48">
        <f t="shared" si="108"/>
        <v>0</v>
      </c>
      <c r="H188" s="48">
        <f t="shared" si="108"/>
        <v>0</v>
      </c>
      <c r="I188" s="48">
        <f t="shared" si="108"/>
        <v>0</v>
      </c>
      <c r="J188" s="48">
        <f t="shared" si="108"/>
        <v>0</v>
      </c>
      <c r="K188" s="48">
        <f t="shared" si="108"/>
        <v>0</v>
      </c>
      <c r="L188" s="48">
        <f t="shared" si="108"/>
        <v>0</v>
      </c>
      <c r="M188" s="48">
        <f t="shared" si="108"/>
        <v>0</v>
      </c>
      <c r="N188" s="48">
        <f t="shared" si="108"/>
        <v>0</v>
      </c>
      <c r="O188" s="48">
        <f t="shared" si="108"/>
        <v>0</v>
      </c>
      <c r="P188" s="48">
        <f t="shared" si="108"/>
        <v>0</v>
      </c>
      <c r="Q188" s="48">
        <f t="shared" si="108"/>
        <v>0</v>
      </c>
      <c r="R188" s="48">
        <f t="shared" si="108"/>
        <v>0</v>
      </c>
      <c r="S188" s="48">
        <f t="shared" si="108"/>
        <v>759.82795199999998</v>
      </c>
      <c r="T188" s="48">
        <f t="shared" si="108"/>
        <v>0</v>
      </c>
      <c r="U188" s="48">
        <f t="shared" si="108"/>
        <v>115.15245000000002</v>
      </c>
      <c r="V188" s="48">
        <f t="shared" si="108"/>
        <v>0</v>
      </c>
      <c r="W188" s="48">
        <f t="shared" si="108"/>
        <v>61.677479999999996</v>
      </c>
      <c r="X188" s="48">
        <f t="shared" si="108"/>
        <v>23.037974999999999</v>
      </c>
      <c r="Y188" s="48">
        <f t="shared" si="108"/>
        <v>0</v>
      </c>
      <c r="Z188" s="48">
        <f t="shared" si="108"/>
        <v>0</v>
      </c>
      <c r="AC188" s="48">
        <f t="shared" si="99"/>
        <v>0</v>
      </c>
      <c r="AD188" s="48">
        <f t="shared" si="75"/>
        <v>0</v>
      </c>
      <c r="AE188" s="48">
        <f t="shared" si="76"/>
        <v>0</v>
      </c>
      <c r="AF188" s="48">
        <f t="shared" si="77"/>
        <v>0</v>
      </c>
      <c r="AG188" s="48">
        <f t="shared" si="78"/>
        <v>0</v>
      </c>
      <c r="AH188" s="48">
        <f t="shared" si="79"/>
        <v>0</v>
      </c>
      <c r="AI188" s="48">
        <f t="shared" si="80"/>
        <v>0</v>
      </c>
      <c r="AJ188" s="48">
        <f t="shared" si="81"/>
        <v>0</v>
      </c>
      <c r="AK188" s="48">
        <f t="shared" si="82"/>
        <v>0</v>
      </c>
      <c r="AL188" s="48">
        <f t="shared" si="83"/>
        <v>0</v>
      </c>
      <c r="AM188" s="48">
        <f t="shared" si="84"/>
        <v>0</v>
      </c>
      <c r="AN188" s="48">
        <f t="shared" si="85"/>
        <v>0</v>
      </c>
      <c r="AO188" s="48">
        <f t="shared" si="86"/>
        <v>0</v>
      </c>
      <c r="AP188" s="48">
        <f t="shared" si="87"/>
        <v>0</v>
      </c>
      <c r="AQ188" s="48">
        <f t="shared" si="88"/>
        <v>0</v>
      </c>
      <c r="AR188" s="48">
        <f t="shared" si="89"/>
        <v>0</v>
      </c>
      <c r="AS188" s="48">
        <f t="shared" si="90"/>
        <v>0</v>
      </c>
      <c r="AT188" s="48">
        <f t="shared" si="91"/>
        <v>1000</v>
      </c>
      <c r="AU188" s="48">
        <f t="shared" si="92"/>
        <v>0</v>
      </c>
      <c r="AV188" s="48">
        <f t="shared" si="93"/>
        <v>682.92453000000012</v>
      </c>
      <c r="AW188" s="48">
        <f t="shared" si="94"/>
        <v>0</v>
      </c>
      <c r="AX188" s="48">
        <f t="shared" si="95"/>
        <v>58.216864000000015</v>
      </c>
      <c r="AY188" s="48">
        <f t="shared" si="96"/>
        <v>1000</v>
      </c>
      <c r="AZ188" s="48">
        <f t="shared" si="97"/>
        <v>0</v>
      </c>
      <c r="BA188" s="48">
        <f t="shared" si="98"/>
        <v>0</v>
      </c>
    </row>
    <row r="189" spans="1:53" x14ac:dyDescent="0.25">
      <c r="A189" s="45">
        <f t="shared" si="100"/>
        <v>1720</v>
      </c>
      <c r="B189" s="48">
        <f t="shared" si="108"/>
        <v>0</v>
      </c>
      <c r="C189" s="48">
        <f t="shared" si="108"/>
        <v>0</v>
      </c>
      <c r="D189" s="48">
        <f t="shared" si="108"/>
        <v>0</v>
      </c>
      <c r="E189" s="48">
        <f t="shared" si="108"/>
        <v>0</v>
      </c>
      <c r="F189" s="48">
        <f t="shared" si="108"/>
        <v>0</v>
      </c>
      <c r="G189" s="48">
        <f t="shared" si="108"/>
        <v>0</v>
      </c>
      <c r="H189" s="48">
        <f t="shared" si="108"/>
        <v>0</v>
      </c>
      <c r="I189" s="48">
        <f t="shared" si="108"/>
        <v>0</v>
      </c>
      <c r="J189" s="48">
        <f t="shared" si="108"/>
        <v>0</v>
      </c>
      <c r="K189" s="48">
        <f t="shared" si="108"/>
        <v>0</v>
      </c>
      <c r="L189" s="48">
        <f t="shared" si="108"/>
        <v>0</v>
      </c>
      <c r="M189" s="48">
        <f t="shared" si="108"/>
        <v>0</v>
      </c>
      <c r="N189" s="48">
        <f t="shared" si="108"/>
        <v>0</v>
      </c>
      <c r="O189" s="48">
        <f t="shared" si="108"/>
        <v>0</v>
      </c>
      <c r="P189" s="48">
        <f t="shared" si="108"/>
        <v>0</v>
      </c>
      <c r="Q189" s="48">
        <f t="shared" si="108"/>
        <v>0</v>
      </c>
      <c r="R189" s="48">
        <f t="shared" si="108"/>
        <v>0</v>
      </c>
      <c r="S189" s="48">
        <f t="shared" si="108"/>
        <v>752.04835200000002</v>
      </c>
      <c r="T189" s="48">
        <f t="shared" si="108"/>
        <v>0</v>
      </c>
      <c r="U189" s="48">
        <f t="shared" si="108"/>
        <v>114.90745000000001</v>
      </c>
      <c r="V189" s="48">
        <f t="shared" si="108"/>
        <v>0</v>
      </c>
      <c r="W189" s="48">
        <f t="shared" si="108"/>
        <v>61.548479999999998</v>
      </c>
      <c r="X189" s="48">
        <f t="shared" si="108"/>
        <v>23.037974999999999</v>
      </c>
      <c r="Y189" s="48">
        <f t="shared" si="108"/>
        <v>0</v>
      </c>
      <c r="Z189" s="48">
        <f t="shared" si="108"/>
        <v>0</v>
      </c>
      <c r="AC189" s="48">
        <f t="shared" si="99"/>
        <v>0</v>
      </c>
      <c r="AD189" s="48">
        <f t="shared" si="75"/>
        <v>0</v>
      </c>
      <c r="AE189" s="48">
        <f t="shared" si="76"/>
        <v>0</v>
      </c>
      <c r="AF189" s="48">
        <f t="shared" si="77"/>
        <v>0</v>
      </c>
      <c r="AG189" s="48">
        <f t="shared" si="78"/>
        <v>0</v>
      </c>
      <c r="AH189" s="48">
        <f t="shared" si="79"/>
        <v>0</v>
      </c>
      <c r="AI189" s="48">
        <f t="shared" si="80"/>
        <v>0</v>
      </c>
      <c r="AJ189" s="48">
        <f t="shared" si="81"/>
        <v>0</v>
      </c>
      <c r="AK189" s="48">
        <f t="shared" si="82"/>
        <v>0</v>
      </c>
      <c r="AL189" s="48">
        <f t="shared" si="83"/>
        <v>0</v>
      </c>
      <c r="AM189" s="48">
        <f t="shared" si="84"/>
        <v>0</v>
      </c>
      <c r="AN189" s="48">
        <f t="shared" si="85"/>
        <v>0</v>
      </c>
      <c r="AO189" s="48">
        <f t="shared" si="86"/>
        <v>0</v>
      </c>
      <c r="AP189" s="48">
        <f t="shared" si="87"/>
        <v>0</v>
      </c>
      <c r="AQ189" s="48">
        <f t="shared" si="88"/>
        <v>0</v>
      </c>
      <c r="AR189" s="48">
        <f t="shared" si="89"/>
        <v>0</v>
      </c>
      <c r="AS189" s="48">
        <f t="shared" si="90"/>
        <v>0</v>
      </c>
      <c r="AT189" s="48">
        <f t="shared" si="91"/>
        <v>1000</v>
      </c>
      <c r="AU189" s="48">
        <f t="shared" si="92"/>
        <v>0</v>
      </c>
      <c r="AV189" s="48">
        <f t="shared" si="93"/>
        <v>681.47153000000014</v>
      </c>
      <c r="AW189" s="48">
        <f t="shared" si="94"/>
        <v>0</v>
      </c>
      <c r="AX189" s="48">
        <f t="shared" si="95"/>
        <v>58.216864000000015</v>
      </c>
      <c r="AY189" s="48">
        <f t="shared" si="96"/>
        <v>1000</v>
      </c>
      <c r="AZ189" s="48">
        <f t="shared" si="97"/>
        <v>0</v>
      </c>
      <c r="BA189" s="48">
        <f t="shared" si="98"/>
        <v>0</v>
      </c>
    </row>
    <row r="190" spans="1:53" x14ac:dyDescent="0.25">
      <c r="A190" s="45">
        <f t="shared" si="100"/>
        <v>1730</v>
      </c>
      <c r="B190" s="48">
        <f t="shared" si="108"/>
        <v>0</v>
      </c>
      <c r="C190" s="48">
        <f t="shared" si="108"/>
        <v>0</v>
      </c>
      <c r="D190" s="48">
        <f t="shared" si="108"/>
        <v>0</v>
      </c>
      <c r="E190" s="48">
        <f t="shared" si="108"/>
        <v>0</v>
      </c>
      <c r="F190" s="48">
        <f t="shared" si="108"/>
        <v>0</v>
      </c>
      <c r="G190" s="48">
        <f t="shared" si="108"/>
        <v>0</v>
      </c>
      <c r="H190" s="48">
        <f t="shared" si="108"/>
        <v>0</v>
      </c>
      <c r="I190" s="48">
        <f t="shared" si="108"/>
        <v>0</v>
      </c>
      <c r="J190" s="48">
        <f t="shared" si="108"/>
        <v>0</v>
      </c>
      <c r="K190" s="48">
        <f t="shared" si="108"/>
        <v>0</v>
      </c>
      <c r="L190" s="48">
        <f t="shared" si="108"/>
        <v>0</v>
      </c>
      <c r="M190" s="48">
        <f t="shared" si="108"/>
        <v>0</v>
      </c>
      <c r="N190" s="48">
        <f t="shared" si="108"/>
        <v>0</v>
      </c>
      <c r="O190" s="48">
        <f t="shared" si="108"/>
        <v>0</v>
      </c>
      <c r="P190" s="48">
        <f t="shared" si="108"/>
        <v>0</v>
      </c>
      <c r="Q190" s="48">
        <f t="shared" si="108"/>
        <v>0</v>
      </c>
      <c r="R190" s="48">
        <f t="shared" si="108"/>
        <v>0</v>
      </c>
      <c r="S190" s="48">
        <f t="shared" si="108"/>
        <v>744.30875200000014</v>
      </c>
      <c r="T190" s="48">
        <f t="shared" si="108"/>
        <v>0</v>
      </c>
      <c r="U190" s="48">
        <f t="shared" si="108"/>
        <v>114.66245000000001</v>
      </c>
      <c r="V190" s="48">
        <f t="shared" si="108"/>
        <v>0</v>
      </c>
      <c r="W190" s="48">
        <f t="shared" si="108"/>
        <v>61.41948</v>
      </c>
      <c r="X190" s="48">
        <f t="shared" si="108"/>
        <v>23.037974999999999</v>
      </c>
      <c r="Y190" s="48">
        <f t="shared" si="108"/>
        <v>0</v>
      </c>
      <c r="Z190" s="48">
        <f t="shared" si="108"/>
        <v>0</v>
      </c>
      <c r="AC190" s="48">
        <f t="shared" si="99"/>
        <v>0</v>
      </c>
      <c r="AD190" s="48">
        <f t="shared" si="75"/>
        <v>0</v>
      </c>
      <c r="AE190" s="48">
        <f t="shared" si="76"/>
        <v>0</v>
      </c>
      <c r="AF190" s="48">
        <f t="shared" si="77"/>
        <v>0</v>
      </c>
      <c r="AG190" s="48">
        <f t="shared" si="78"/>
        <v>0</v>
      </c>
      <c r="AH190" s="48">
        <f t="shared" si="79"/>
        <v>0</v>
      </c>
      <c r="AI190" s="48">
        <f t="shared" si="80"/>
        <v>0</v>
      </c>
      <c r="AJ190" s="48">
        <f t="shared" si="81"/>
        <v>0</v>
      </c>
      <c r="AK190" s="48">
        <f t="shared" si="82"/>
        <v>0</v>
      </c>
      <c r="AL190" s="48">
        <f t="shared" si="83"/>
        <v>0</v>
      </c>
      <c r="AM190" s="48">
        <f t="shared" si="84"/>
        <v>0</v>
      </c>
      <c r="AN190" s="48">
        <f t="shared" si="85"/>
        <v>0</v>
      </c>
      <c r="AO190" s="48">
        <f t="shared" si="86"/>
        <v>0</v>
      </c>
      <c r="AP190" s="48">
        <f t="shared" si="87"/>
        <v>0</v>
      </c>
      <c r="AQ190" s="48">
        <f t="shared" si="88"/>
        <v>0</v>
      </c>
      <c r="AR190" s="48">
        <f t="shared" si="89"/>
        <v>0</v>
      </c>
      <c r="AS190" s="48">
        <f t="shared" si="90"/>
        <v>0</v>
      </c>
      <c r="AT190" s="48">
        <f t="shared" si="91"/>
        <v>1000</v>
      </c>
      <c r="AU190" s="48">
        <f t="shared" si="92"/>
        <v>0</v>
      </c>
      <c r="AV190" s="48">
        <f t="shared" si="93"/>
        <v>680.01853000000006</v>
      </c>
      <c r="AW190" s="48">
        <f t="shared" si="94"/>
        <v>0</v>
      </c>
      <c r="AX190" s="48">
        <f t="shared" si="95"/>
        <v>58.216864000000015</v>
      </c>
      <c r="AY190" s="48">
        <f t="shared" si="96"/>
        <v>1000</v>
      </c>
      <c r="AZ190" s="48">
        <f t="shared" si="97"/>
        <v>0</v>
      </c>
      <c r="BA190" s="48">
        <f t="shared" si="98"/>
        <v>0</v>
      </c>
    </row>
    <row r="191" spans="1:53" x14ac:dyDescent="0.25">
      <c r="A191" s="45">
        <f t="shared" si="100"/>
        <v>1740</v>
      </c>
      <c r="B191" s="48">
        <f t="shared" si="108"/>
        <v>0</v>
      </c>
      <c r="C191" s="48">
        <f t="shared" si="108"/>
        <v>0</v>
      </c>
      <c r="D191" s="48">
        <f t="shared" si="108"/>
        <v>0</v>
      </c>
      <c r="E191" s="48">
        <f t="shared" si="108"/>
        <v>0</v>
      </c>
      <c r="F191" s="48">
        <f t="shared" si="108"/>
        <v>0</v>
      </c>
      <c r="G191" s="48">
        <f t="shared" si="108"/>
        <v>0</v>
      </c>
      <c r="H191" s="48">
        <f t="shared" si="108"/>
        <v>0</v>
      </c>
      <c r="I191" s="48">
        <f t="shared" si="108"/>
        <v>0</v>
      </c>
      <c r="J191" s="48">
        <f t="shared" si="108"/>
        <v>0</v>
      </c>
      <c r="K191" s="48">
        <f t="shared" si="108"/>
        <v>0</v>
      </c>
      <c r="L191" s="48">
        <f t="shared" si="108"/>
        <v>0</v>
      </c>
      <c r="M191" s="48">
        <f t="shared" si="108"/>
        <v>0</v>
      </c>
      <c r="N191" s="48">
        <f t="shared" si="108"/>
        <v>0</v>
      </c>
      <c r="O191" s="48">
        <f t="shared" si="108"/>
        <v>0</v>
      </c>
      <c r="P191" s="48">
        <f t="shared" si="108"/>
        <v>0</v>
      </c>
      <c r="Q191" s="48">
        <f t="shared" si="108"/>
        <v>0</v>
      </c>
      <c r="R191" s="48">
        <f t="shared" si="108"/>
        <v>0</v>
      </c>
      <c r="S191" s="48">
        <f t="shared" si="108"/>
        <v>736.60915199999999</v>
      </c>
      <c r="T191" s="48">
        <f t="shared" si="108"/>
        <v>0</v>
      </c>
      <c r="U191" s="48">
        <f t="shared" si="108"/>
        <v>114.41745000000002</v>
      </c>
      <c r="V191" s="48">
        <f t="shared" si="108"/>
        <v>0</v>
      </c>
      <c r="W191" s="48">
        <f t="shared" si="108"/>
        <v>61.290479999999995</v>
      </c>
      <c r="X191" s="48">
        <f t="shared" si="108"/>
        <v>23.037974999999999</v>
      </c>
      <c r="Y191" s="48">
        <f t="shared" si="108"/>
        <v>0</v>
      </c>
      <c r="Z191" s="48">
        <f t="shared" si="108"/>
        <v>0</v>
      </c>
      <c r="AC191" s="48">
        <f t="shared" si="99"/>
        <v>0</v>
      </c>
      <c r="AD191" s="48">
        <f t="shared" si="75"/>
        <v>0</v>
      </c>
      <c r="AE191" s="48">
        <f t="shared" si="76"/>
        <v>0</v>
      </c>
      <c r="AF191" s="48">
        <f t="shared" si="77"/>
        <v>0</v>
      </c>
      <c r="AG191" s="48">
        <f t="shared" si="78"/>
        <v>0</v>
      </c>
      <c r="AH191" s="48">
        <f t="shared" si="79"/>
        <v>0</v>
      </c>
      <c r="AI191" s="48">
        <f t="shared" si="80"/>
        <v>0</v>
      </c>
      <c r="AJ191" s="48">
        <f t="shared" si="81"/>
        <v>0</v>
      </c>
      <c r="AK191" s="48">
        <f t="shared" si="82"/>
        <v>0</v>
      </c>
      <c r="AL191" s="48">
        <f t="shared" si="83"/>
        <v>0</v>
      </c>
      <c r="AM191" s="48">
        <f t="shared" si="84"/>
        <v>0</v>
      </c>
      <c r="AN191" s="48">
        <f t="shared" si="85"/>
        <v>0</v>
      </c>
      <c r="AO191" s="48">
        <f t="shared" si="86"/>
        <v>0</v>
      </c>
      <c r="AP191" s="48">
        <f t="shared" si="87"/>
        <v>0</v>
      </c>
      <c r="AQ191" s="48">
        <f t="shared" si="88"/>
        <v>0</v>
      </c>
      <c r="AR191" s="48">
        <f t="shared" si="89"/>
        <v>0</v>
      </c>
      <c r="AS191" s="48">
        <f t="shared" si="90"/>
        <v>0</v>
      </c>
      <c r="AT191" s="48">
        <f t="shared" si="91"/>
        <v>1000</v>
      </c>
      <c r="AU191" s="48">
        <f t="shared" si="92"/>
        <v>0</v>
      </c>
      <c r="AV191" s="48">
        <f t="shared" si="93"/>
        <v>678.56553000000008</v>
      </c>
      <c r="AW191" s="48">
        <f t="shared" si="94"/>
        <v>0</v>
      </c>
      <c r="AX191" s="48">
        <f t="shared" si="95"/>
        <v>58.216864000000015</v>
      </c>
      <c r="AY191" s="48">
        <f t="shared" si="96"/>
        <v>1000</v>
      </c>
      <c r="AZ191" s="48">
        <f t="shared" si="97"/>
        <v>0</v>
      </c>
      <c r="BA191" s="48">
        <f t="shared" si="98"/>
        <v>0</v>
      </c>
    </row>
    <row r="192" spans="1:53" x14ac:dyDescent="0.25">
      <c r="A192" s="45">
        <f t="shared" si="100"/>
        <v>1750</v>
      </c>
      <c r="B192" s="48">
        <f t="shared" si="108"/>
        <v>0</v>
      </c>
      <c r="C192" s="48">
        <f t="shared" si="108"/>
        <v>0</v>
      </c>
      <c r="D192" s="48">
        <f t="shared" si="108"/>
        <v>0</v>
      </c>
      <c r="E192" s="48">
        <f t="shared" si="108"/>
        <v>0</v>
      </c>
      <c r="F192" s="48">
        <f t="shared" si="108"/>
        <v>0</v>
      </c>
      <c r="G192" s="48">
        <f t="shared" ref="G192:Z192" si="109">MIN(1000,MAX(G193,IF($A192&gt;=G$16,0,G$13*(G$16-$A192)+G$14*(G$16-$A192)^2+G$15*(G$16-$A192)^3)))</f>
        <v>0</v>
      </c>
      <c r="H192" s="48">
        <f t="shared" si="109"/>
        <v>0</v>
      </c>
      <c r="I192" s="48">
        <f t="shared" si="109"/>
        <v>0</v>
      </c>
      <c r="J192" s="48">
        <f t="shared" si="109"/>
        <v>0</v>
      </c>
      <c r="K192" s="48">
        <f t="shared" si="109"/>
        <v>0</v>
      </c>
      <c r="L192" s="48">
        <f t="shared" si="109"/>
        <v>0</v>
      </c>
      <c r="M192" s="48">
        <f t="shared" si="109"/>
        <v>0</v>
      </c>
      <c r="N192" s="48">
        <f t="shared" si="109"/>
        <v>0</v>
      </c>
      <c r="O192" s="48">
        <f t="shared" si="109"/>
        <v>0</v>
      </c>
      <c r="P192" s="48">
        <f t="shared" si="109"/>
        <v>0</v>
      </c>
      <c r="Q192" s="48">
        <f t="shared" si="109"/>
        <v>0</v>
      </c>
      <c r="R192" s="48">
        <f t="shared" si="109"/>
        <v>0</v>
      </c>
      <c r="S192" s="48">
        <f t="shared" si="109"/>
        <v>728.94955200000004</v>
      </c>
      <c r="T192" s="48">
        <f t="shared" si="109"/>
        <v>0</v>
      </c>
      <c r="U192" s="48">
        <f t="shared" si="109"/>
        <v>114.17245000000001</v>
      </c>
      <c r="V192" s="48">
        <f t="shared" si="109"/>
        <v>0</v>
      </c>
      <c r="W192" s="48">
        <f t="shared" si="109"/>
        <v>61.161479999999997</v>
      </c>
      <c r="X192" s="48">
        <f t="shared" si="109"/>
        <v>23.037974999999999</v>
      </c>
      <c r="Y192" s="48">
        <f t="shared" si="109"/>
        <v>0</v>
      </c>
      <c r="Z192" s="48">
        <f t="shared" si="109"/>
        <v>0</v>
      </c>
      <c r="AC192" s="48">
        <f t="shared" si="99"/>
        <v>0</v>
      </c>
      <c r="AD192" s="48">
        <f t="shared" si="75"/>
        <v>0</v>
      </c>
      <c r="AE192" s="48">
        <f t="shared" si="76"/>
        <v>0</v>
      </c>
      <c r="AF192" s="48">
        <f t="shared" si="77"/>
        <v>0</v>
      </c>
      <c r="AG192" s="48">
        <f t="shared" si="78"/>
        <v>0</v>
      </c>
      <c r="AH192" s="48">
        <f t="shared" si="79"/>
        <v>0</v>
      </c>
      <c r="AI192" s="48">
        <f t="shared" si="80"/>
        <v>0</v>
      </c>
      <c r="AJ192" s="48">
        <f t="shared" si="81"/>
        <v>0</v>
      </c>
      <c r="AK192" s="48">
        <f t="shared" si="82"/>
        <v>0</v>
      </c>
      <c r="AL192" s="48">
        <f t="shared" si="83"/>
        <v>0</v>
      </c>
      <c r="AM192" s="48">
        <f t="shared" si="84"/>
        <v>0</v>
      </c>
      <c r="AN192" s="48">
        <f t="shared" si="85"/>
        <v>0</v>
      </c>
      <c r="AO192" s="48">
        <f t="shared" si="86"/>
        <v>0</v>
      </c>
      <c r="AP192" s="48">
        <f t="shared" si="87"/>
        <v>0</v>
      </c>
      <c r="AQ192" s="48">
        <f t="shared" si="88"/>
        <v>0</v>
      </c>
      <c r="AR192" s="48">
        <f t="shared" si="89"/>
        <v>0</v>
      </c>
      <c r="AS192" s="48">
        <f t="shared" si="90"/>
        <v>0</v>
      </c>
      <c r="AT192" s="48">
        <f t="shared" si="91"/>
        <v>1000</v>
      </c>
      <c r="AU192" s="48">
        <f t="shared" si="92"/>
        <v>0</v>
      </c>
      <c r="AV192" s="48">
        <f t="shared" si="93"/>
        <v>677.11253000000011</v>
      </c>
      <c r="AW192" s="48">
        <f t="shared" si="94"/>
        <v>0</v>
      </c>
      <c r="AX192" s="48">
        <f t="shared" si="95"/>
        <v>58.216864000000015</v>
      </c>
      <c r="AY192" s="48">
        <f t="shared" si="96"/>
        <v>1000</v>
      </c>
      <c r="AZ192" s="48">
        <f t="shared" si="97"/>
        <v>0</v>
      </c>
      <c r="BA192" s="48">
        <f t="shared" si="98"/>
        <v>0</v>
      </c>
    </row>
    <row r="193" spans="1:53" x14ac:dyDescent="0.25">
      <c r="A193" s="45">
        <f t="shared" si="100"/>
        <v>1760</v>
      </c>
      <c r="B193" s="48">
        <f t="shared" ref="B193:Z203" si="110">MIN(1000,MAX(B194,IF($A193&gt;=B$16,0,B$13*(B$16-$A193)+B$14*(B$16-$A193)^2+B$15*(B$16-$A193)^3)))</f>
        <v>0</v>
      </c>
      <c r="C193" s="48">
        <f t="shared" si="110"/>
        <v>0</v>
      </c>
      <c r="D193" s="48">
        <f t="shared" si="110"/>
        <v>0</v>
      </c>
      <c r="E193" s="48">
        <f t="shared" si="110"/>
        <v>0</v>
      </c>
      <c r="F193" s="48">
        <f t="shared" si="110"/>
        <v>0</v>
      </c>
      <c r="G193" s="48">
        <f t="shared" si="110"/>
        <v>0</v>
      </c>
      <c r="H193" s="48">
        <f t="shared" si="110"/>
        <v>0</v>
      </c>
      <c r="I193" s="48">
        <f t="shared" si="110"/>
        <v>0</v>
      </c>
      <c r="J193" s="48">
        <f t="shared" si="110"/>
        <v>0</v>
      </c>
      <c r="K193" s="48">
        <f t="shared" si="110"/>
        <v>0</v>
      </c>
      <c r="L193" s="48">
        <f t="shared" si="110"/>
        <v>0</v>
      </c>
      <c r="M193" s="48">
        <f t="shared" si="110"/>
        <v>0</v>
      </c>
      <c r="N193" s="48">
        <f t="shared" si="110"/>
        <v>0</v>
      </c>
      <c r="O193" s="48">
        <f t="shared" si="110"/>
        <v>0</v>
      </c>
      <c r="P193" s="48">
        <f t="shared" si="110"/>
        <v>0</v>
      </c>
      <c r="Q193" s="48">
        <f t="shared" si="110"/>
        <v>0</v>
      </c>
      <c r="R193" s="48">
        <f t="shared" si="110"/>
        <v>0</v>
      </c>
      <c r="S193" s="48">
        <f t="shared" si="110"/>
        <v>721.32995200000016</v>
      </c>
      <c r="T193" s="48">
        <f t="shared" si="110"/>
        <v>0</v>
      </c>
      <c r="U193" s="48">
        <f t="shared" si="110"/>
        <v>113.92745000000001</v>
      </c>
      <c r="V193" s="48">
        <f t="shared" si="110"/>
        <v>0</v>
      </c>
      <c r="W193" s="48">
        <f t="shared" si="110"/>
        <v>61.03248</v>
      </c>
      <c r="X193" s="48">
        <f t="shared" si="110"/>
        <v>23.037974999999999</v>
      </c>
      <c r="Y193" s="48">
        <f t="shared" si="110"/>
        <v>0</v>
      </c>
      <c r="Z193" s="48">
        <f t="shared" si="110"/>
        <v>0</v>
      </c>
      <c r="AC193" s="48">
        <f t="shared" si="99"/>
        <v>0</v>
      </c>
      <c r="AD193" s="48">
        <f t="shared" si="75"/>
        <v>0</v>
      </c>
      <c r="AE193" s="48">
        <f t="shared" si="76"/>
        <v>0</v>
      </c>
      <c r="AF193" s="48">
        <f t="shared" si="77"/>
        <v>0</v>
      </c>
      <c r="AG193" s="48">
        <f t="shared" si="78"/>
        <v>0</v>
      </c>
      <c r="AH193" s="48">
        <f t="shared" si="79"/>
        <v>0</v>
      </c>
      <c r="AI193" s="48">
        <f t="shared" si="80"/>
        <v>0</v>
      </c>
      <c r="AJ193" s="48">
        <f t="shared" si="81"/>
        <v>0</v>
      </c>
      <c r="AK193" s="48">
        <f t="shared" si="82"/>
        <v>0</v>
      </c>
      <c r="AL193" s="48">
        <f t="shared" si="83"/>
        <v>0</v>
      </c>
      <c r="AM193" s="48">
        <f t="shared" si="84"/>
        <v>0</v>
      </c>
      <c r="AN193" s="48">
        <f t="shared" si="85"/>
        <v>0</v>
      </c>
      <c r="AO193" s="48">
        <f t="shared" si="86"/>
        <v>0</v>
      </c>
      <c r="AP193" s="48">
        <f t="shared" si="87"/>
        <v>0</v>
      </c>
      <c r="AQ193" s="48">
        <f t="shared" si="88"/>
        <v>0</v>
      </c>
      <c r="AR193" s="48">
        <f t="shared" si="89"/>
        <v>0</v>
      </c>
      <c r="AS193" s="48">
        <f t="shared" si="90"/>
        <v>0</v>
      </c>
      <c r="AT193" s="48">
        <f t="shared" si="91"/>
        <v>1000</v>
      </c>
      <c r="AU193" s="48">
        <f t="shared" si="92"/>
        <v>0</v>
      </c>
      <c r="AV193" s="48">
        <f t="shared" si="93"/>
        <v>675.65953000000013</v>
      </c>
      <c r="AW193" s="48">
        <f t="shared" si="94"/>
        <v>0</v>
      </c>
      <c r="AX193" s="48">
        <f t="shared" si="95"/>
        <v>58.216864000000015</v>
      </c>
      <c r="AY193" s="48">
        <f t="shared" si="96"/>
        <v>1000</v>
      </c>
      <c r="AZ193" s="48">
        <f t="shared" si="97"/>
        <v>0</v>
      </c>
      <c r="BA193" s="48">
        <f t="shared" si="98"/>
        <v>0</v>
      </c>
    </row>
    <row r="194" spans="1:53" x14ac:dyDescent="0.25">
      <c r="A194" s="45">
        <f t="shared" si="100"/>
        <v>1770</v>
      </c>
      <c r="B194" s="48">
        <f t="shared" si="110"/>
        <v>0</v>
      </c>
      <c r="C194" s="48">
        <f t="shared" si="110"/>
        <v>0</v>
      </c>
      <c r="D194" s="48">
        <f t="shared" si="110"/>
        <v>0</v>
      </c>
      <c r="E194" s="48">
        <f t="shared" si="110"/>
        <v>0</v>
      </c>
      <c r="F194" s="48">
        <f t="shared" si="110"/>
        <v>0</v>
      </c>
      <c r="G194" s="48">
        <f t="shared" si="110"/>
        <v>0</v>
      </c>
      <c r="H194" s="48">
        <f t="shared" si="110"/>
        <v>0</v>
      </c>
      <c r="I194" s="48">
        <f t="shared" si="110"/>
        <v>0</v>
      </c>
      <c r="J194" s="48">
        <f t="shared" si="110"/>
        <v>0</v>
      </c>
      <c r="K194" s="48">
        <f t="shared" si="110"/>
        <v>0</v>
      </c>
      <c r="L194" s="48">
        <f t="shared" si="110"/>
        <v>0</v>
      </c>
      <c r="M194" s="48">
        <f t="shared" si="110"/>
        <v>0</v>
      </c>
      <c r="N194" s="48">
        <f t="shared" si="110"/>
        <v>0</v>
      </c>
      <c r="O194" s="48">
        <f t="shared" si="110"/>
        <v>0</v>
      </c>
      <c r="P194" s="48">
        <f t="shared" si="110"/>
        <v>0</v>
      </c>
      <c r="Q194" s="48">
        <f t="shared" si="110"/>
        <v>0</v>
      </c>
      <c r="R194" s="48">
        <f t="shared" si="110"/>
        <v>0</v>
      </c>
      <c r="S194" s="48">
        <f t="shared" si="110"/>
        <v>713.75035200000002</v>
      </c>
      <c r="T194" s="48">
        <f t="shared" si="110"/>
        <v>0</v>
      </c>
      <c r="U194" s="48">
        <f t="shared" si="110"/>
        <v>113.68245000000002</v>
      </c>
      <c r="V194" s="48">
        <f t="shared" si="110"/>
        <v>0</v>
      </c>
      <c r="W194" s="48">
        <f t="shared" si="110"/>
        <v>60.903479999999995</v>
      </c>
      <c r="X194" s="48">
        <f t="shared" si="110"/>
        <v>23.037974999999999</v>
      </c>
      <c r="Y194" s="48">
        <f t="shared" si="110"/>
        <v>0</v>
      </c>
      <c r="Z194" s="48">
        <f t="shared" si="110"/>
        <v>0</v>
      </c>
      <c r="AC194" s="48">
        <f t="shared" si="99"/>
        <v>0</v>
      </c>
      <c r="AD194" s="48">
        <f t="shared" si="75"/>
        <v>0</v>
      </c>
      <c r="AE194" s="48">
        <f t="shared" si="76"/>
        <v>0</v>
      </c>
      <c r="AF194" s="48">
        <f t="shared" si="77"/>
        <v>0</v>
      </c>
      <c r="AG194" s="48">
        <f t="shared" si="78"/>
        <v>0</v>
      </c>
      <c r="AH194" s="48">
        <f t="shared" si="79"/>
        <v>0</v>
      </c>
      <c r="AI194" s="48">
        <f t="shared" si="80"/>
        <v>0</v>
      </c>
      <c r="AJ194" s="48">
        <f t="shared" si="81"/>
        <v>0</v>
      </c>
      <c r="AK194" s="48">
        <f t="shared" si="82"/>
        <v>0</v>
      </c>
      <c r="AL194" s="48">
        <f t="shared" si="83"/>
        <v>0</v>
      </c>
      <c r="AM194" s="48">
        <f t="shared" si="84"/>
        <v>0</v>
      </c>
      <c r="AN194" s="48">
        <f t="shared" si="85"/>
        <v>0</v>
      </c>
      <c r="AO194" s="48">
        <f t="shared" si="86"/>
        <v>0</v>
      </c>
      <c r="AP194" s="48">
        <f t="shared" si="87"/>
        <v>0</v>
      </c>
      <c r="AQ194" s="48">
        <f t="shared" si="88"/>
        <v>0</v>
      </c>
      <c r="AR194" s="48">
        <f t="shared" si="89"/>
        <v>0</v>
      </c>
      <c r="AS194" s="48">
        <f t="shared" si="90"/>
        <v>0</v>
      </c>
      <c r="AT194" s="48">
        <f t="shared" si="91"/>
        <v>1000</v>
      </c>
      <c r="AU194" s="48">
        <f t="shared" si="92"/>
        <v>0</v>
      </c>
      <c r="AV194" s="48">
        <f t="shared" si="93"/>
        <v>674.20653000000016</v>
      </c>
      <c r="AW194" s="48">
        <f t="shared" si="94"/>
        <v>0</v>
      </c>
      <c r="AX194" s="48">
        <f t="shared" si="95"/>
        <v>58.216864000000015</v>
      </c>
      <c r="AY194" s="48">
        <f t="shared" si="96"/>
        <v>1000</v>
      </c>
      <c r="AZ194" s="48">
        <f t="shared" si="97"/>
        <v>0</v>
      </c>
      <c r="BA194" s="48">
        <f t="shared" si="98"/>
        <v>0</v>
      </c>
    </row>
    <row r="195" spans="1:53" x14ac:dyDescent="0.25">
      <c r="A195" s="45">
        <f t="shared" si="100"/>
        <v>1780</v>
      </c>
      <c r="B195" s="48">
        <f t="shared" si="110"/>
        <v>0</v>
      </c>
      <c r="C195" s="48">
        <f t="shared" si="110"/>
        <v>0</v>
      </c>
      <c r="D195" s="48">
        <f t="shared" si="110"/>
        <v>0</v>
      </c>
      <c r="E195" s="48">
        <f t="shared" si="110"/>
        <v>0</v>
      </c>
      <c r="F195" s="48">
        <f t="shared" si="110"/>
        <v>0</v>
      </c>
      <c r="G195" s="48">
        <f t="shared" si="110"/>
        <v>0</v>
      </c>
      <c r="H195" s="48">
        <f t="shared" si="110"/>
        <v>0</v>
      </c>
      <c r="I195" s="48">
        <f t="shared" si="110"/>
        <v>0</v>
      </c>
      <c r="J195" s="48">
        <f t="shared" si="110"/>
        <v>0</v>
      </c>
      <c r="K195" s="48">
        <f t="shared" si="110"/>
        <v>0</v>
      </c>
      <c r="L195" s="48">
        <f t="shared" si="110"/>
        <v>0</v>
      </c>
      <c r="M195" s="48">
        <f t="shared" si="110"/>
        <v>0</v>
      </c>
      <c r="N195" s="48">
        <f t="shared" si="110"/>
        <v>0</v>
      </c>
      <c r="O195" s="48">
        <f t="shared" si="110"/>
        <v>0</v>
      </c>
      <c r="P195" s="48">
        <f t="shared" si="110"/>
        <v>0</v>
      </c>
      <c r="Q195" s="48">
        <f t="shared" si="110"/>
        <v>0</v>
      </c>
      <c r="R195" s="48">
        <f t="shared" si="110"/>
        <v>0</v>
      </c>
      <c r="S195" s="48">
        <f t="shared" si="110"/>
        <v>706.21075200000007</v>
      </c>
      <c r="T195" s="48">
        <f t="shared" si="110"/>
        <v>0</v>
      </c>
      <c r="U195" s="48">
        <f t="shared" si="110"/>
        <v>113.43745000000001</v>
      </c>
      <c r="V195" s="48">
        <f t="shared" si="110"/>
        <v>0</v>
      </c>
      <c r="W195" s="48">
        <f t="shared" si="110"/>
        <v>60.774479999999997</v>
      </c>
      <c r="X195" s="48">
        <f t="shared" si="110"/>
        <v>23.037974999999999</v>
      </c>
      <c r="Y195" s="48">
        <f t="shared" si="110"/>
        <v>0</v>
      </c>
      <c r="Z195" s="48">
        <f t="shared" si="110"/>
        <v>0</v>
      </c>
      <c r="AC195" s="48">
        <f t="shared" si="99"/>
        <v>0</v>
      </c>
      <c r="AD195" s="48">
        <f t="shared" si="75"/>
        <v>0</v>
      </c>
      <c r="AE195" s="48">
        <f t="shared" si="76"/>
        <v>0</v>
      </c>
      <c r="AF195" s="48">
        <f t="shared" si="77"/>
        <v>0</v>
      </c>
      <c r="AG195" s="48">
        <f t="shared" si="78"/>
        <v>0</v>
      </c>
      <c r="AH195" s="48">
        <f t="shared" si="79"/>
        <v>0</v>
      </c>
      <c r="AI195" s="48">
        <f t="shared" si="80"/>
        <v>0</v>
      </c>
      <c r="AJ195" s="48">
        <f t="shared" si="81"/>
        <v>0</v>
      </c>
      <c r="AK195" s="48">
        <f t="shared" si="82"/>
        <v>0</v>
      </c>
      <c r="AL195" s="48">
        <f t="shared" si="83"/>
        <v>0</v>
      </c>
      <c r="AM195" s="48">
        <f t="shared" si="84"/>
        <v>0</v>
      </c>
      <c r="AN195" s="48">
        <f t="shared" si="85"/>
        <v>0</v>
      </c>
      <c r="AO195" s="48">
        <f t="shared" si="86"/>
        <v>0</v>
      </c>
      <c r="AP195" s="48">
        <f t="shared" si="87"/>
        <v>0</v>
      </c>
      <c r="AQ195" s="48">
        <f t="shared" si="88"/>
        <v>0</v>
      </c>
      <c r="AR195" s="48">
        <f t="shared" si="89"/>
        <v>0</v>
      </c>
      <c r="AS195" s="48">
        <f t="shared" si="90"/>
        <v>0</v>
      </c>
      <c r="AT195" s="48">
        <f t="shared" si="91"/>
        <v>1000</v>
      </c>
      <c r="AU195" s="48">
        <f t="shared" si="92"/>
        <v>0</v>
      </c>
      <c r="AV195" s="48">
        <f t="shared" si="93"/>
        <v>672.75353000000007</v>
      </c>
      <c r="AW195" s="48">
        <f t="shared" si="94"/>
        <v>0</v>
      </c>
      <c r="AX195" s="48">
        <f t="shared" si="95"/>
        <v>58.216864000000015</v>
      </c>
      <c r="AY195" s="48">
        <f t="shared" si="96"/>
        <v>1000</v>
      </c>
      <c r="AZ195" s="48">
        <f t="shared" si="97"/>
        <v>0</v>
      </c>
      <c r="BA195" s="48">
        <f t="shared" si="98"/>
        <v>0</v>
      </c>
    </row>
    <row r="196" spans="1:53" x14ac:dyDescent="0.25">
      <c r="A196" s="45">
        <f t="shared" si="100"/>
        <v>1790</v>
      </c>
      <c r="B196" s="48">
        <f t="shared" si="110"/>
        <v>0</v>
      </c>
      <c r="C196" s="48">
        <f t="shared" si="110"/>
        <v>0</v>
      </c>
      <c r="D196" s="48">
        <f t="shared" si="110"/>
        <v>0</v>
      </c>
      <c r="E196" s="48">
        <f t="shared" si="110"/>
        <v>0</v>
      </c>
      <c r="F196" s="48">
        <f t="shared" si="110"/>
        <v>0</v>
      </c>
      <c r="G196" s="48">
        <f t="shared" si="110"/>
        <v>0</v>
      </c>
      <c r="H196" s="48">
        <f t="shared" si="110"/>
        <v>0</v>
      </c>
      <c r="I196" s="48">
        <f t="shared" si="110"/>
        <v>0</v>
      </c>
      <c r="J196" s="48">
        <f t="shared" si="110"/>
        <v>0</v>
      </c>
      <c r="K196" s="48">
        <f t="shared" si="110"/>
        <v>0</v>
      </c>
      <c r="L196" s="48">
        <f t="shared" si="110"/>
        <v>0</v>
      </c>
      <c r="M196" s="48">
        <f t="shared" si="110"/>
        <v>0</v>
      </c>
      <c r="N196" s="48">
        <f t="shared" si="110"/>
        <v>0</v>
      </c>
      <c r="O196" s="48">
        <f t="shared" si="110"/>
        <v>0</v>
      </c>
      <c r="P196" s="48">
        <f t="shared" si="110"/>
        <v>0</v>
      </c>
      <c r="Q196" s="48">
        <f t="shared" si="110"/>
        <v>0</v>
      </c>
      <c r="R196" s="48">
        <f t="shared" si="110"/>
        <v>0</v>
      </c>
      <c r="S196" s="48">
        <f t="shared" si="110"/>
        <v>698.71115200000008</v>
      </c>
      <c r="T196" s="48">
        <f t="shared" si="110"/>
        <v>0</v>
      </c>
      <c r="U196" s="48">
        <f t="shared" si="110"/>
        <v>113.19245000000001</v>
      </c>
      <c r="V196" s="48">
        <f t="shared" si="110"/>
        <v>0</v>
      </c>
      <c r="W196" s="48">
        <f t="shared" si="110"/>
        <v>60.645479999999999</v>
      </c>
      <c r="X196" s="48">
        <f t="shared" si="110"/>
        <v>23.037974999999999</v>
      </c>
      <c r="Y196" s="48">
        <f t="shared" si="110"/>
        <v>0</v>
      </c>
      <c r="Z196" s="48">
        <f t="shared" si="110"/>
        <v>0</v>
      </c>
      <c r="AC196" s="48">
        <f t="shared" si="99"/>
        <v>0</v>
      </c>
      <c r="AD196" s="48">
        <f t="shared" si="75"/>
        <v>0</v>
      </c>
      <c r="AE196" s="48">
        <f t="shared" si="76"/>
        <v>0</v>
      </c>
      <c r="AF196" s="48">
        <f t="shared" si="77"/>
        <v>0</v>
      </c>
      <c r="AG196" s="48">
        <f t="shared" si="78"/>
        <v>0</v>
      </c>
      <c r="AH196" s="48">
        <f t="shared" si="79"/>
        <v>0</v>
      </c>
      <c r="AI196" s="48">
        <f t="shared" si="80"/>
        <v>0</v>
      </c>
      <c r="AJ196" s="48">
        <f t="shared" si="81"/>
        <v>0</v>
      </c>
      <c r="AK196" s="48">
        <f t="shared" si="82"/>
        <v>0</v>
      </c>
      <c r="AL196" s="48">
        <f t="shared" si="83"/>
        <v>0</v>
      </c>
      <c r="AM196" s="48">
        <f t="shared" si="84"/>
        <v>0</v>
      </c>
      <c r="AN196" s="48">
        <f t="shared" si="85"/>
        <v>0</v>
      </c>
      <c r="AO196" s="48">
        <f t="shared" si="86"/>
        <v>0</v>
      </c>
      <c r="AP196" s="48">
        <f t="shared" si="87"/>
        <v>0</v>
      </c>
      <c r="AQ196" s="48">
        <f t="shared" si="88"/>
        <v>0</v>
      </c>
      <c r="AR196" s="48">
        <f t="shared" si="89"/>
        <v>0</v>
      </c>
      <c r="AS196" s="48">
        <f t="shared" si="90"/>
        <v>0</v>
      </c>
      <c r="AT196" s="48">
        <f t="shared" si="91"/>
        <v>1000</v>
      </c>
      <c r="AU196" s="48">
        <f t="shared" si="92"/>
        <v>0</v>
      </c>
      <c r="AV196" s="48">
        <f t="shared" si="93"/>
        <v>671.30053000000009</v>
      </c>
      <c r="AW196" s="48">
        <f t="shared" si="94"/>
        <v>0</v>
      </c>
      <c r="AX196" s="48">
        <f t="shared" si="95"/>
        <v>58.216864000000015</v>
      </c>
      <c r="AY196" s="48">
        <f t="shared" si="96"/>
        <v>1000</v>
      </c>
      <c r="AZ196" s="48">
        <f t="shared" si="97"/>
        <v>0</v>
      </c>
      <c r="BA196" s="48">
        <f t="shared" si="98"/>
        <v>0</v>
      </c>
    </row>
    <row r="197" spans="1:53" x14ac:dyDescent="0.25">
      <c r="A197" s="45">
        <f t="shared" si="100"/>
        <v>1800</v>
      </c>
      <c r="B197" s="48">
        <f t="shared" si="110"/>
        <v>0</v>
      </c>
      <c r="C197" s="48">
        <f t="shared" si="110"/>
        <v>0</v>
      </c>
      <c r="D197" s="48">
        <f t="shared" si="110"/>
        <v>0</v>
      </c>
      <c r="E197" s="48">
        <f t="shared" si="110"/>
        <v>0</v>
      </c>
      <c r="F197" s="48">
        <f t="shared" si="110"/>
        <v>0</v>
      </c>
      <c r="G197" s="48">
        <f t="shared" si="110"/>
        <v>0</v>
      </c>
      <c r="H197" s="48">
        <f t="shared" si="110"/>
        <v>0</v>
      </c>
      <c r="I197" s="48">
        <f t="shared" si="110"/>
        <v>0</v>
      </c>
      <c r="J197" s="48">
        <f t="shared" si="110"/>
        <v>0</v>
      </c>
      <c r="K197" s="48">
        <f t="shared" si="110"/>
        <v>0</v>
      </c>
      <c r="L197" s="48">
        <f t="shared" si="110"/>
        <v>0</v>
      </c>
      <c r="M197" s="48">
        <f t="shared" si="110"/>
        <v>0</v>
      </c>
      <c r="N197" s="48">
        <f t="shared" si="110"/>
        <v>0</v>
      </c>
      <c r="O197" s="48">
        <f t="shared" si="110"/>
        <v>0</v>
      </c>
      <c r="P197" s="48">
        <f t="shared" si="110"/>
        <v>0</v>
      </c>
      <c r="Q197" s="48">
        <f t="shared" si="110"/>
        <v>0</v>
      </c>
      <c r="R197" s="48">
        <f t="shared" si="110"/>
        <v>0</v>
      </c>
      <c r="S197" s="48">
        <f t="shared" si="110"/>
        <v>691.25155200000006</v>
      </c>
      <c r="T197" s="48">
        <f t="shared" si="110"/>
        <v>0</v>
      </c>
      <c r="U197" s="48">
        <f t="shared" si="110"/>
        <v>112.94745000000002</v>
      </c>
      <c r="V197" s="48">
        <f t="shared" si="110"/>
        <v>0</v>
      </c>
      <c r="W197" s="48">
        <f t="shared" si="110"/>
        <v>60.516479999999994</v>
      </c>
      <c r="X197" s="48">
        <f t="shared" si="110"/>
        <v>23.037974999999999</v>
      </c>
      <c r="Y197" s="48">
        <f t="shared" si="110"/>
        <v>0</v>
      </c>
      <c r="Z197" s="48">
        <f t="shared" si="110"/>
        <v>0</v>
      </c>
      <c r="AC197" s="48">
        <f t="shared" si="99"/>
        <v>0</v>
      </c>
      <c r="AD197" s="48">
        <f t="shared" si="75"/>
        <v>0</v>
      </c>
      <c r="AE197" s="48">
        <f t="shared" si="76"/>
        <v>0</v>
      </c>
      <c r="AF197" s="48">
        <f t="shared" si="77"/>
        <v>0</v>
      </c>
      <c r="AG197" s="48">
        <f t="shared" si="78"/>
        <v>0</v>
      </c>
      <c r="AH197" s="48">
        <f t="shared" si="79"/>
        <v>0</v>
      </c>
      <c r="AI197" s="48">
        <f t="shared" si="80"/>
        <v>0</v>
      </c>
      <c r="AJ197" s="48">
        <f t="shared" si="81"/>
        <v>0</v>
      </c>
      <c r="AK197" s="48">
        <f t="shared" si="82"/>
        <v>0</v>
      </c>
      <c r="AL197" s="48">
        <f t="shared" si="83"/>
        <v>0</v>
      </c>
      <c r="AM197" s="48">
        <f t="shared" si="84"/>
        <v>0</v>
      </c>
      <c r="AN197" s="48">
        <f t="shared" si="85"/>
        <v>0</v>
      </c>
      <c r="AO197" s="48">
        <f t="shared" si="86"/>
        <v>0</v>
      </c>
      <c r="AP197" s="48">
        <f t="shared" si="87"/>
        <v>0</v>
      </c>
      <c r="AQ197" s="48">
        <f t="shared" si="88"/>
        <v>0</v>
      </c>
      <c r="AR197" s="48">
        <f t="shared" si="89"/>
        <v>0</v>
      </c>
      <c r="AS197" s="48">
        <f t="shared" si="90"/>
        <v>0</v>
      </c>
      <c r="AT197" s="48">
        <f t="shared" si="91"/>
        <v>1000</v>
      </c>
      <c r="AU197" s="48">
        <f t="shared" si="92"/>
        <v>0</v>
      </c>
      <c r="AV197" s="48">
        <f t="shared" si="93"/>
        <v>669.84753000000012</v>
      </c>
      <c r="AW197" s="48">
        <f t="shared" si="94"/>
        <v>0</v>
      </c>
      <c r="AX197" s="48">
        <f t="shared" si="95"/>
        <v>58.216864000000015</v>
      </c>
      <c r="AY197" s="48">
        <f t="shared" si="96"/>
        <v>1000</v>
      </c>
      <c r="AZ197" s="48">
        <f t="shared" si="97"/>
        <v>0</v>
      </c>
      <c r="BA197" s="48">
        <f t="shared" si="98"/>
        <v>0</v>
      </c>
    </row>
    <row r="198" spans="1:53" x14ac:dyDescent="0.25">
      <c r="A198" s="45">
        <f t="shared" si="100"/>
        <v>1810</v>
      </c>
      <c r="B198" s="48">
        <f t="shared" si="110"/>
        <v>0</v>
      </c>
      <c r="C198" s="48">
        <f t="shared" si="110"/>
        <v>0</v>
      </c>
      <c r="D198" s="48">
        <f t="shared" si="110"/>
        <v>0</v>
      </c>
      <c r="E198" s="48">
        <f t="shared" si="110"/>
        <v>0</v>
      </c>
      <c r="F198" s="48">
        <f t="shared" si="110"/>
        <v>0</v>
      </c>
      <c r="G198" s="48">
        <f t="shared" si="110"/>
        <v>0</v>
      </c>
      <c r="H198" s="48">
        <f t="shared" si="110"/>
        <v>0</v>
      </c>
      <c r="I198" s="48">
        <f t="shared" si="110"/>
        <v>0</v>
      </c>
      <c r="J198" s="48">
        <f t="shared" si="110"/>
        <v>0</v>
      </c>
      <c r="K198" s="48">
        <f t="shared" si="110"/>
        <v>0</v>
      </c>
      <c r="L198" s="48">
        <f t="shared" si="110"/>
        <v>0</v>
      </c>
      <c r="M198" s="48">
        <f t="shared" si="110"/>
        <v>0</v>
      </c>
      <c r="N198" s="48">
        <f t="shared" si="110"/>
        <v>0</v>
      </c>
      <c r="O198" s="48">
        <f t="shared" si="110"/>
        <v>0</v>
      </c>
      <c r="P198" s="48">
        <f t="shared" si="110"/>
        <v>0</v>
      </c>
      <c r="Q198" s="48">
        <f t="shared" si="110"/>
        <v>0</v>
      </c>
      <c r="R198" s="48">
        <f t="shared" si="110"/>
        <v>0</v>
      </c>
      <c r="S198" s="48">
        <f t="shared" si="110"/>
        <v>683.83195200000011</v>
      </c>
      <c r="T198" s="48">
        <f t="shared" si="110"/>
        <v>0</v>
      </c>
      <c r="U198" s="48">
        <f t="shared" si="110"/>
        <v>112.70245000000001</v>
      </c>
      <c r="V198" s="48">
        <f t="shared" si="110"/>
        <v>0</v>
      </c>
      <c r="W198" s="48">
        <f t="shared" si="110"/>
        <v>60.387479999999996</v>
      </c>
      <c r="X198" s="48">
        <f t="shared" si="110"/>
        <v>23.037974999999999</v>
      </c>
      <c r="Y198" s="48">
        <f t="shared" si="110"/>
        <v>0</v>
      </c>
      <c r="Z198" s="48">
        <f t="shared" si="110"/>
        <v>0</v>
      </c>
      <c r="AC198" s="48">
        <f t="shared" si="99"/>
        <v>0</v>
      </c>
      <c r="AD198" s="48">
        <f t="shared" si="75"/>
        <v>0</v>
      </c>
      <c r="AE198" s="48">
        <f t="shared" si="76"/>
        <v>0</v>
      </c>
      <c r="AF198" s="48">
        <f t="shared" si="77"/>
        <v>0</v>
      </c>
      <c r="AG198" s="48">
        <f t="shared" si="78"/>
        <v>0</v>
      </c>
      <c r="AH198" s="48">
        <f t="shared" si="79"/>
        <v>0</v>
      </c>
      <c r="AI198" s="48">
        <f t="shared" si="80"/>
        <v>0</v>
      </c>
      <c r="AJ198" s="48">
        <f t="shared" si="81"/>
        <v>0</v>
      </c>
      <c r="AK198" s="48">
        <f t="shared" si="82"/>
        <v>0</v>
      </c>
      <c r="AL198" s="48">
        <f t="shared" si="83"/>
        <v>0</v>
      </c>
      <c r="AM198" s="48">
        <f t="shared" si="84"/>
        <v>0</v>
      </c>
      <c r="AN198" s="48">
        <f t="shared" si="85"/>
        <v>0</v>
      </c>
      <c r="AO198" s="48">
        <f t="shared" si="86"/>
        <v>0</v>
      </c>
      <c r="AP198" s="48">
        <f t="shared" si="87"/>
        <v>0</v>
      </c>
      <c r="AQ198" s="48">
        <f t="shared" si="88"/>
        <v>0</v>
      </c>
      <c r="AR198" s="48">
        <f t="shared" si="89"/>
        <v>0</v>
      </c>
      <c r="AS198" s="48">
        <f t="shared" si="90"/>
        <v>0</v>
      </c>
      <c r="AT198" s="48">
        <f t="shared" si="91"/>
        <v>1000</v>
      </c>
      <c r="AU198" s="48">
        <f t="shared" si="92"/>
        <v>0</v>
      </c>
      <c r="AV198" s="48">
        <f t="shared" si="93"/>
        <v>668.39453000000015</v>
      </c>
      <c r="AW198" s="48">
        <f t="shared" si="94"/>
        <v>0</v>
      </c>
      <c r="AX198" s="48">
        <f t="shared" si="95"/>
        <v>58.216864000000015</v>
      </c>
      <c r="AY198" s="48">
        <f t="shared" si="96"/>
        <v>1000</v>
      </c>
      <c r="AZ198" s="48">
        <f t="shared" si="97"/>
        <v>0</v>
      </c>
      <c r="BA198" s="48">
        <f t="shared" si="98"/>
        <v>0</v>
      </c>
    </row>
    <row r="199" spans="1:53" x14ac:dyDescent="0.25">
      <c r="A199" s="45">
        <f t="shared" si="100"/>
        <v>1820</v>
      </c>
      <c r="B199" s="48">
        <f t="shared" si="110"/>
        <v>0</v>
      </c>
      <c r="C199" s="48">
        <f t="shared" si="110"/>
        <v>0</v>
      </c>
      <c r="D199" s="48">
        <f t="shared" si="110"/>
        <v>0</v>
      </c>
      <c r="E199" s="48">
        <f t="shared" si="110"/>
        <v>0</v>
      </c>
      <c r="F199" s="48">
        <f t="shared" si="110"/>
        <v>0</v>
      </c>
      <c r="G199" s="48">
        <f t="shared" si="110"/>
        <v>0</v>
      </c>
      <c r="H199" s="48">
        <f t="shared" si="110"/>
        <v>0</v>
      </c>
      <c r="I199" s="48">
        <f t="shared" si="110"/>
        <v>0</v>
      </c>
      <c r="J199" s="48">
        <f t="shared" si="110"/>
        <v>0</v>
      </c>
      <c r="K199" s="48">
        <f t="shared" si="110"/>
        <v>0</v>
      </c>
      <c r="L199" s="48">
        <f t="shared" si="110"/>
        <v>0</v>
      </c>
      <c r="M199" s="48">
        <f t="shared" si="110"/>
        <v>0</v>
      </c>
      <c r="N199" s="48">
        <f t="shared" si="110"/>
        <v>0</v>
      </c>
      <c r="O199" s="48">
        <f t="shared" si="110"/>
        <v>0</v>
      </c>
      <c r="P199" s="48">
        <f t="shared" si="110"/>
        <v>0</v>
      </c>
      <c r="Q199" s="48">
        <f t="shared" si="110"/>
        <v>0</v>
      </c>
      <c r="R199" s="48">
        <f t="shared" si="110"/>
        <v>0</v>
      </c>
      <c r="S199" s="48">
        <f t="shared" si="110"/>
        <v>676.45235200000013</v>
      </c>
      <c r="T199" s="48">
        <f t="shared" si="110"/>
        <v>0</v>
      </c>
      <c r="U199" s="48">
        <f t="shared" si="110"/>
        <v>112.45745000000001</v>
      </c>
      <c r="V199" s="48">
        <f t="shared" si="110"/>
        <v>0</v>
      </c>
      <c r="W199" s="48">
        <f t="shared" si="110"/>
        <v>60.258479999999999</v>
      </c>
      <c r="X199" s="48">
        <f t="shared" si="110"/>
        <v>23.037974999999999</v>
      </c>
      <c r="Y199" s="48">
        <f t="shared" si="110"/>
        <v>0</v>
      </c>
      <c r="Z199" s="48">
        <f t="shared" si="110"/>
        <v>0</v>
      </c>
      <c r="AC199" s="48">
        <f t="shared" si="99"/>
        <v>0</v>
      </c>
      <c r="AD199" s="48">
        <f t="shared" si="75"/>
        <v>0</v>
      </c>
      <c r="AE199" s="48">
        <f t="shared" si="76"/>
        <v>0</v>
      </c>
      <c r="AF199" s="48">
        <f t="shared" si="77"/>
        <v>0</v>
      </c>
      <c r="AG199" s="48">
        <f t="shared" si="78"/>
        <v>0</v>
      </c>
      <c r="AH199" s="48">
        <f t="shared" si="79"/>
        <v>0</v>
      </c>
      <c r="AI199" s="48">
        <f t="shared" si="80"/>
        <v>0</v>
      </c>
      <c r="AJ199" s="48">
        <f t="shared" si="81"/>
        <v>0</v>
      </c>
      <c r="AK199" s="48">
        <f t="shared" si="82"/>
        <v>0</v>
      </c>
      <c r="AL199" s="48">
        <f t="shared" si="83"/>
        <v>0</v>
      </c>
      <c r="AM199" s="48">
        <f t="shared" si="84"/>
        <v>0</v>
      </c>
      <c r="AN199" s="48">
        <f t="shared" si="85"/>
        <v>0</v>
      </c>
      <c r="AO199" s="48">
        <f t="shared" si="86"/>
        <v>0</v>
      </c>
      <c r="AP199" s="48">
        <f t="shared" si="87"/>
        <v>0</v>
      </c>
      <c r="AQ199" s="48">
        <f t="shared" si="88"/>
        <v>0</v>
      </c>
      <c r="AR199" s="48">
        <f t="shared" si="89"/>
        <v>0</v>
      </c>
      <c r="AS199" s="48">
        <f t="shared" si="90"/>
        <v>0</v>
      </c>
      <c r="AT199" s="48">
        <f t="shared" si="91"/>
        <v>1000</v>
      </c>
      <c r="AU199" s="48">
        <f t="shared" si="92"/>
        <v>0</v>
      </c>
      <c r="AV199" s="48">
        <f t="shared" si="93"/>
        <v>666.94153000000006</v>
      </c>
      <c r="AW199" s="48">
        <f t="shared" si="94"/>
        <v>0</v>
      </c>
      <c r="AX199" s="48">
        <f t="shared" si="95"/>
        <v>58.216864000000015</v>
      </c>
      <c r="AY199" s="48">
        <f t="shared" si="96"/>
        <v>1000</v>
      </c>
      <c r="AZ199" s="48">
        <f t="shared" si="97"/>
        <v>0</v>
      </c>
      <c r="BA199" s="48">
        <f t="shared" si="98"/>
        <v>0</v>
      </c>
    </row>
    <row r="200" spans="1:53" x14ac:dyDescent="0.25">
      <c r="A200" s="45">
        <f t="shared" si="100"/>
        <v>1830</v>
      </c>
      <c r="B200" s="48">
        <f t="shared" si="110"/>
        <v>0</v>
      </c>
      <c r="C200" s="48">
        <f t="shared" si="110"/>
        <v>0</v>
      </c>
      <c r="D200" s="48">
        <f t="shared" si="110"/>
        <v>0</v>
      </c>
      <c r="E200" s="48">
        <f t="shared" si="110"/>
        <v>0</v>
      </c>
      <c r="F200" s="48">
        <f t="shared" si="110"/>
        <v>0</v>
      </c>
      <c r="G200" s="48">
        <f t="shared" si="110"/>
        <v>0</v>
      </c>
      <c r="H200" s="48">
        <f t="shared" si="110"/>
        <v>0</v>
      </c>
      <c r="I200" s="48">
        <f t="shared" si="110"/>
        <v>0</v>
      </c>
      <c r="J200" s="48">
        <f t="shared" si="110"/>
        <v>0</v>
      </c>
      <c r="K200" s="48">
        <f t="shared" si="110"/>
        <v>0</v>
      </c>
      <c r="L200" s="48">
        <f t="shared" si="110"/>
        <v>0</v>
      </c>
      <c r="M200" s="48">
        <f t="shared" si="110"/>
        <v>0</v>
      </c>
      <c r="N200" s="48">
        <f t="shared" si="110"/>
        <v>0</v>
      </c>
      <c r="O200" s="48">
        <f t="shared" si="110"/>
        <v>0</v>
      </c>
      <c r="P200" s="48">
        <f t="shared" si="110"/>
        <v>0</v>
      </c>
      <c r="Q200" s="48">
        <f t="shared" si="110"/>
        <v>0</v>
      </c>
      <c r="R200" s="48">
        <f t="shared" si="110"/>
        <v>0</v>
      </c>
      <c r="S200" s="48">
        <f t="shared" si="110"/>
        <v>669.112752</v>
      </c>
      <c r="T200" s="48">
        <f t="shared" si="110"/>
        <v>0</v>
      </c>
      <c r="U200" s="48">
        <f t="shared" si="110"/>
        <v>112.21245000000002</v>
      </c>
      <c r="V200" s="48">
        <f t="shared" si="110"/>
        <v>0</v>
      </c>
      <c r="W200" s="48">
        <f t="shared" si="110"/>
        <v>60.129480000000001</v>
      </c>
      <c r="X200" s="48">
        <f t="shared" si="110"/>
        <v>23.037974999999999</v>
      </c>
      <c r="Y200" s="48">
        <f t="shared" si="110"/>
        <v>0</v>
      </c>
      <c r="Z200" s="48">
        <f t="shared" si="110"/>
        <v>0</v>
      </c>
      <c r="AC200" s="48">
        <f t="shared" si="99"/>
        <v>0</v>
      </c>
      <c r="AD200" s="48">
        <f t="shared" si="75"/>
        <v>0</v>
      </c>
      <c r="AE200" s="48">
        <f t="shared" si="76"/>
        <v>0</v>
      </c>
      <c r="AF200" s="48">
        <f t="shared" si="77"/>
        <v>0</v>
      </c>
      <c r="AG200" s="48">
        <f t="shared" si="78"/>
        <v>0</v>
      </c>
      <c r="AH200" s="48">
        <f t="shared" si="79"/>
        <v>0</v>
      </c>
      <c r="AI200" s="48">
        <f t="shared" si="80"/>
        <v>0</v>
      </c>
      <c r="AJ200" s="48">
        <f t="shared" si="81"/>
        <v>0</v>
      </c>
      <c r="AK200" s="48">
        <f t="shared" si="82"/>
        <v>0</v>
      </c>
      <c r="AL200" s="48">
        <f t="shared" si="83"/>
        <v>0</v>
      </c>
      <c r="AM200" s="48">
        <f t="shared" si="84"/>
        <v>0</v>
      </c>
      <c r="AN200" s="48">
        <f t="shared" si="85"/>
        <v>0</v>
      </c>
      <c r="AO200" s="48">
        <f t="shared" si="86"/>
        <v>0</v>
      </c>
      <c r="AP200" s="48">
        <f t="shared" si="87"/>
        <v>0</v>
      </c>
      <c r="AQ200" s="48">
        <f t="shared" si="88"/>
        <v>0</v>
      </c>
      <c r="AR200" s="48">
        <f t="shared" si="89"/>
        <v>0</v>
      </c>
      <c r="AS200" s="48">
        <f t="shared" si="90"/>
        <v>0</v>
      </c>
      <c r="AT200" s="48">
        <f t="shared" si="91"/>
        <v>1000</v>
      </c>
      <c r="AU200" s="48">
        <f t="shared" si="92"/>
        <v>0</v>
      </c>
      <c r="AV200" s="48">
        <f t="shared" si="93"/>
        <v>665.48853000000008</v>
      </c>
      <c r="AW200" s="48">
        <f t="shared" si="94"/>
        <v>0</v>
      </c>
      <c r="AX200" s="48">
        <f t="shared" si="95"/>
        <v>58.216864000000015</v>
      </c>
      <c r="AY200" s="48">
        <f t="shared" si="96"/>
        <v>1000</v>
      </c>
      <c r="AZ200" s="48">
        <f t="shared" si="97"/>
        <v>0</v>
      </c>
      <c r="BA200" s="48">
        <f t="shared" si="98"/>
        <v>0</v>
      </c>
    </row>
    <row r="201" spans="1:53" x14ac:dyDescent="0.25">
      <c r="A201" s="45">
        <f t="shared" si="100"/>
        <v>1840</v>
      </c>
      <c r="B201" s="48">
        <f t="shared" si="110"/>
        <v>0</v>
      </c>
      <c r="C201" s="48">
        <f t="shared" si="110"/>
        <v>0</v>
      </c>
      <c r="D201" s="48">
        <f t="shared" si="110"/>
        <v>0</v>
      </c>
      <c r="E201" s="48">
        <f t="shared" si="110"/>
        <v>0</v>
      </c>
      <c r="F201" s="48">
        <f t="shared" si="110"/>
        <v>0</v>
      </c>
      <c r="G201" s="48">
        <f t="shared" si="110"/>
        <v>0</v>
      </c>
      <c r="H201" s="48">
        <f t="shared" si="110"/>
        <v>0</v>
      </c>
      <c r="I201" s="48">
        <f t="shared" si="110"/>
        <v>0</v>
      </c>
      <c r="J201" s="48">
        <f t="shared" si="110"/>
        <v>0</v>
      </c>
      <c r="K201" s="48">
        <f t="shared" si="110"/>
        <v>0</v>
      </c>
      <c r="L201" s="48">
        <f t="shared" si="110"/>
        <v>0</v>
      </c>
      <c r="M201" s="48">
        <f t="shared" si="110"/>
        <v>0</v>
      </c>
      <c r="N201" s="48">
        <f t="shared" si="110"/>
        <v>0</v>
      </c>
      <c r="O201" s="48">
        <f t="shared" si="110"/>
        <v>0</v>
      </c>
      <c r="P201" s="48">
        <f t="shared" si="110"/>
        <v>0</v>
      </c>
      <c r="Q201" s="48">
        <f t="shared" si="110"/>
        <v>0</v>
      </c>
      <c r="R201" s="48">
        <f t="shared" si="110"/>
        <v>0</v>
      </c>
      <c r="S201" s="48">
        <f t="shared" si="110"/>
        <v>661.81315200000006</v>
      </c>
      <c r="T201" s="48">
        <f t="shared" si="110"/>
        <v>0</v>
      </c>
      <c r="U201" s="48">
        <f t="shared" si="110"/>
        <v>111.96745000000001</v>
      </c>
      <c r="V201" s="48">
        <f t="shared" si="110"/>
        <v>0</v>
      </c>
      <c r="W201" s="48">
        <f t="shared" si="110"/>
        <v>60.000479999999996</v>
      </c>
      <c r="X201" s="48">
        <f t="shared" si="110"/>
        <v>23.037974999999999</v>
      </c>
      <c r="Y201" s="48">
        <f t="shared" si="110"/>
        <v>0</v>
      </c>
      <c r="Z201" s="48">
        <f t="shared" si="110"/>
        <v>0</v>
      </c>
      <c r="AC201" s="48">
        <f t="shared" si="99"/>
        <v>0</v>
      </c>
      <c r="AD201" s="48">
        <f t="shared" si="75"/>
        <v>0</v>
      </c>
      <c r="AE201" s="48">
        <f t="shared" si="76"/>
        <v>0</v>
      </c>
      <c r="AF201" s="48">
        <f t="shared" si="77"/>
        <v>0</v>
      </c>
      <c r="AG201" s="48">
        <f t="shared" si="78"/>
        <v>0</v>
      </c>
      <c r="AH201" s="48">
        <f t="shared" si="79"/>
        <v>0</v>
      </c>
      <c r="AI201" s="48">
        <f t="shared" si="80"/>
        <v>0</v>
      </c>
      <c r="AJ201" s="48">
        <f t="shared" si="81"/>
        <v>0</v>
      </c>
      <c r="AK201" s="48">
        <f t="shared" si="82"/>
        <v>0</v>
      </c>
      <c r="AL201" s="48">
        <f t="shared" si="83"/>
        <v>0</v>
      </c>
      <c r="AM201" s="48">
        <f t="shared" si="84"/>
        <v>0</v>
      </c>
      <c r="AN201" s="48">
        <f t="shared" si="85"/>
        <v>0</v>
      </c>
      <c r="AO201" s="48">
        <f t="shared" si="86"/>
        <v>0</v>
      </c>
      <c r="AP201" s="48">
        <f t="shared" si="87"/>
        <v>0</v>
      </c>
      <c r="AQ201" s="48">
        <f t="shared" si="88"/>
        <v>0</v>
      </c>
      <c r="AR201" s="48">
        <f t="shared" si="89"/>
        <v>0</v>
      </c>
      <c r="AS201" s="48">
        <f t="shared" si="90"/>
        <v>0</v>
      </c>
      <c r="AT201" s="48">
        <f t="shared" si="91"/>
        <v>1000</v>
      </c>
      <c r="AU201" s="48">
        <f t="shared" si="92"/>
        <v>0</v>
      </c>
      <c r="AV201" s="48">
        <f t="shared" si="93"/>
        <v>664.03553000000011</v>
      </c>
      <c r="AW201" s="48">
        <f t="shared" si="94"/>
        <v>0</v>
      </c>
      <c r="AX201" s="48">
        <f t="shared" si="95"/>
        <v>58.216864000000015</v>
      </c>
      <c r="AY201" s="48">
        <f t="shared" si="96"/>
        <v>1000</v>
      </c>
      <c r="AZ201" s="48">
        <f t="shared" si="97"/>
        <v>0</v>
      </c>
      <c r="BA201" s="48">
        <f t="shared" si="98"/>
        <v>0</v>
      </c>
    </row>
    <row r="202" spans="1:53" x14ac:dyDescent="0.25">
      <c r="A202" s="45">
        <f t="shared" si="100"/>
        <v>1850</v>
      </c>
      <c r="B202" s="48">
        <f t="shared" si="110"/>
        <v>0</v>
      </c>
      <c r="C202" s="48">
        <f t="shared" si="110"/>
        <v>0</v>
      </c>
      <c r="D202" s="48">
        <f t="shared" si="110"/>
        <v>0</v>
      </c>
      <c r="E202" s="48">
        <f t="shared" si="110"/>
        <v>0</v>
      </c>
      <c r="F202" s="48">
        <f t="shared" si="110"/>
        <v>0</v>
      </c>
      <c r="G202" s="48">
        <f t="shared" si="110"/>
        <v>0</v>
      </c>
      <c r="H202" s="48">
        <f t="shared" si="110"/>
        <v>0</v>
      </c>
      <c r="I202" s="48">
        <f t="shared" si="110"/>
        <v>0</v>
      </c>
      <c r="J202" s="48">
        <f t="shared" si="110"/>
        <v>0</v>
      </c>
      <c r="K202" s="48">
        <f t="shared" si="110"/>
        <v>0</v>
      </c>
      <c r="L202" s="48">
        <f t="shared" si="110"/>
        <v>0</v>
      </c>
      <c r="M202" s="48">
        <f t="shared" si="110"/>
        <v>0</v>
      </c>
      <c r="N202" s="48">
        <f t="shared" si="110"/>
        <v>0</v>
      </c>
      <c r="O202" s="48">
        <f t="shared" si="110"/>
        <v>0</v>
      </c>
      <c r="P202" s="48">
        <f t="shared" si="110"/>
        <v>0</v>
      </c>
      <c r="Q202" s="48">
        <f t="shared" si="110"/>
        <v>0</v>
      </c>
      <c r="R202" s="48">
        <f t="shared" si="110"/>
        <v>0</v>
      </c>
      <c r="S202" s="48">
        <f t="shared" si="110"/>
        <v>654.55355200000008</v>
      </c>
      <c r="T202" s="48">
        <f t="shared" si="110"/>
        <v>0</v>
      </c>
      <c r="U202" s="48">
        <f t="shared" si="110"/>
        <v>111.72245000000001</v>
      </c>
      <c r="V202" s="48">
        <f t="shared" si="110"/>
        <v>0</v>
      </c>
      <c r="W202" s="48">
        <f t="shared" si="110"/>
        <v>59.871479999999998</v>
      </c>
      <c r="X202" s="48">
        <f t="shared" si="110"/>
        <v>23.037974999999999</v>
      </c>
      <c r="Y202" s="48">
        <f t="shared" si="110"/>
        <v>0</v>
      </c>
      <c r="Z202" s="48">
        <f t="shared" si="110"/>
        <v>0</v>
      </c>
      <c r="AC202" s="48">
        <f t="shared" si="99"/>
        <v>0</v>
      </c>
      <c r="AD202" s="48">
        <f t="shared" si="75"/>
        <v>0</v>
      </c>
      <c r="AE202" s="48">
        <f t="shared" si="76"/>
        <v>0</v>
      </c>
      <c r="AF202" s="48">
        <f t="shared" si="77"/>
        <v>0</v>
      </c>
      <c r="AG202" s="48">
        <f t="shared" si="78"/>
        <v>0</v>
      </c>
      <c r="AH202" s="48">
        <f t="shared" si="79"/>
        <v>0</v>
      </c>
      <c r="AI202" s="48">
        <f t="shared" si="80"/>
        <v>0</v>
      </c>
      <c r="AJ202" s="48">
        <f t="shared" si="81"/>
        <v>0</v>
      </c>
      <c r="AK202" s="48">
        <f t="shared" si="82"/>
        <v>0</v>
      </c>
      <c r="AL202" s="48">
        <f t="shared" si="83"/>
        <v>0</v>
      </c>
      <c r="AM202" s="48">
        <f t="shared" si="84"/>
        <v>0</v>
      </c>
      <c r="AN202" s="48">
        <f t="shared" si="85"/>
        <v>0</v>
      </c>
      <c r="AO202" s="48">
        <f t="shared" si="86"/>
        <v>0</v>
      </c>
      <c r="AP202" s="48">
        <f t="shared" si="87"/>
        <v>0</v>
      </c>
      <c r="AQ202" s="48">
        <f t="shared" si="88"/>
        <v>0</v>
      </c>
      <c r="AR202" s="48">
        <f t="shared" si="89"/>
        <v>0</v>
      </c>
      <c r="AS202" s="48">
        <f t="shared" si="90"/>
        <v>0</v>
      </c>
      <c r="AT202" s="48">
        <f t="shared" si="91"/>
        <v>1000</v>
      </c>
      <c r="AU202" s="48">
        <f t="shared" si="92"/>
        <v>0</v>
      </c>
      <c r="AV202" s="48">
        <f t="shared" si="93"/>
        <v>662.58253000000013</v>
      </c>
      <c r="AW202" s="48">
        <f t="shared" si="94"/>
        <v>0</v>
      </c>
      <c r="AX202" s="48">
        <f t="shared" si="95"/>
        <v>58.216864000000015</v>
      </c>
      <c r="AY202" s="48">
        <f t="shared" si="96"/>
        <v>1000</v>
      </c>
      <c r="AZ202" s="48">
        <f t="shared" si="97"/>
        <v>0</v>
      </c>
      <c r="BA202" s="48">
        <f t="shared" si="98"/>
        <v>0</v>
      </c>
    </row>
    <row r="203" spans="1:53" x14ac:dyDescent="0.25">
      <c r="A203" s="45">
        <f t="shared" si="100"/>
        <v>1860</v>
      </c>
      <c r="B203" s="48">
        <f t="shared" si="110"/>
        <v>0</v>
      </c>
      <c r="C203" s="48">
        <f t="shared" si="110"/>
        <v>0</v>
      </c>
      <c r="D203" s="48">
        <f t="shared" si="110"/>
        <v>0</v>
      </c>
      <c r="E203" s="48">
        <f t="shared" si="110"/>
        <v>0</v>
      </c>
      <c r="F203" s="48">
        <f t="shared" si="110"/>
        <v>0</v>
      </c>
      <c r="G203" s="48">
        <f t="shared" ref="G203:Z203" si="111">MIN(1000,MAX(G204,IF($A203&gt;=G$16,0,G$13*(G$16-$A203)+G$14*(G$16-$A203)^2+G$15*(G$16-$A203)^3)))</f>
        <v>0</v>
      </c>
      <c r="H203" s="48">
        <f t="shared" si="111"/>
        <v>0</v>
      </c>
      <c r="I203" s="48">
        <f t="shared" si="111"/>
        <v>0</v>
      </c>
      <c r="J203" s="48">
        <f t="shared" si="111"/>
        <v>0</v>
      </c>
      <c r="K203" s="48">
        <f t="shared" si="111"/>
        <v>0</v>
      </c>
      <c r="L203" s="48">
        <f t="shared" si="111"/>
        <v>0</v>
      </c>
      <c r="M203" s="48">
        <f t="shared" si="111"/>
        <v>0</v>
      </c>
      <c r="N203" s="48">
        <f t="shared" si="111"/>
        <v>0</v>
      </c>
      <c r="O203" s="48">
        <f t="shared" si="111"/>
        <v>0</v>
      </c>
      <c r="P203" s="48">
        <f t="shared" si="111"/>
        <v>0</v>
      </c>
      <c r="Q203" s="48">
        <f t="shared" si="111"/>
        <v>0</v>
      </c>
      <c r="R203" s="48">
        <f t="shared" si="111"/>
        <v>0</v>
      </c>
      <c r="S203" s="48">
        <f t="shared" si="111"/>
        <v>647.33395200000007</v>
      </c>
      <c r="T203" s="48">
        <f t="shared" si="111"/>
        <v>0</v>
      </c>
      <c r="U203" s="48">
        <f t="shared" si="111"/>
        <v>111.47745000000002</v>
      </c>
      <c r="V203" s="48">
        <f t="shared" si="111"/>
        <v>0</v>
      </c>
      <c r="W203" s="48">
        <f t="shared" si="111"/>
        <v>59.74248</v>
      </c>
      <c r="X203" s="48">
        <f t="shared" si="111"/>
        <v>23.037974999999999</v>
      </c>
      <c r="Y203" s="48">
        <f t="shared" si="111"/>
        <v>0</v>
      </c>
      <c r="Z203" s="48">
        <f t="shared" si="111"/>
        <v>0</v>
      </c>
      <c r="AC203" s="48">
        <f t="shared" si="99"/>
        <v>0</v>
      </c>
      <c r="AD203" s="48">
        <f t="shared" si="75"/>
        <v>0</v>
      </c>
      <c r="AE203" s="48">
        <f t="shared" si="76"/>
        <v>0</v>
      </c>
      <c r="AF203" s="48">
        <f t="shared" si="77"/>
        <v>0</v>
      </c>
      <c r="AG203" s="48">
        <f t="shared" si="78"/>
        <v>0</v>
      </c>
      <c r="AH203" s="48">
        <f t="shared" si="79"/>
        <v>0</v>
      </c>
      <c r="AI203" s="48">
        <f t="shared" si="80"/>
        <v>0</v>
      </c>
      <c r="AJ203" s="48">
        <f t="shared" si="81"/>
        <v>0</v>
      </c>
      <c r="AK203" s="48">
        <f t="shared" si="82"/>
        <v>0</v>
      </c>
      <c r="AL203" s="48">
        <f t="shared" si="83"/>
        <v>0</v>
      </c>
      <c r="AM203" s="48">
        <f t="shared" si="84"/>
        <v>0</v>
      </c>
      <c r="AN203" s="48">
        <f t="shared" si="85"/>
        <v>0</v>
      </c>
      <c r="AO203" s="48">
        <f t="shared" si="86"/>
        <v>0</v>
      </c>
      <c r="AP203" s="48">
        <f t="shared" si="87"/>
        <v>0</v>
      </c>
      <c r="AQ203" s="48">
        <f t="shared" si="88"/>
        <v>0</v>
      </c>
      <c r="AR203" s="48">
        <f t="shared" si="89"/>
        <v>0</v>
      </c>
      <c r="AS203" s="48">
        <f t="shared" si="90"/>
        <v>0</v>
      </c>
      <c r="AT203" s="48">
        <f t="shared" si="91"/>
        <v>1000</v>
      </c>
      <c r="AU203" s="48">
        <f t="shared" si="92"/>
        <v>0</v>
      </c>
      <c r="AV203" s="48">
        <f t="shared" si="93"/>
        <v>661.12953000000016</v>
      </c>
      <c r="AW203" s="48">
        <f t="shared" si="94"/>
        <v>0</v>
      </c>
      <c r="AX203" s="48">
        <f t="shared" si="95"/>
        <v>58.216864000000015</v>
      </c>
      <c r="AY203" s="48">
        <f t="shared" si="96"/>
        <v>1000</v>
      </c>
      <c r="AZ203" s="48">
        <f t="shared" si="97"/>
        <v>0</v>
      </c>
      <c r="BA203" s="48">
        <f t="shared" si="98"/>
        <v>0</v>
      </c>
    </row>
    <row r="204" spans="1:53" x14ac:dyDescent="0.25">
      <c r="A204" s="45">
        <f t="shared" si="100"/>
        <v>1870</v>
      </c>
      <c r="B204" s="48">
        <f t="shared" ref="B204:Z214" si="112">MIN(1000,MAX(B205,IF($A204&gt;=B$16,0,B$13*(B$16-$A204)+B$14*(B$16-$A204)^2+B$15*(B$16-$A204)^3)))</f>
        <v>0</v>
      </c>
      <c r="C204" s="48">
        <f t="shared" si="112"/>
        <v>0</v>
      </c>
      <c r="D204" s="48">
        <f t="shared" si="112"/>
        <v>0</v>
      </c>
      <c r="E204" s="48">
        <f t="shared" si="112"/>
        <v>0</v>
      </c>
      <c r="F204" s="48">
        <f t="shared" si="112"/>
        <v>0</v>
      </c>
      <c r="G204" s="48">
        <f t="shared" si="112"/>
        <v>0</v>
      </c>
      <c r="H204" s="48">
        <f t="shared" si="112"/>
        <v>0</v>
      </c>
      <c r="I204" s="48">
        <f t="shared" si="112"/>
        <v>0</v>
      </c>
      <c r="J204" s="48">
        <f t="shared" si="112"/>
        <v>0</v>
      </c>
      <c r="K204" s="48">
        <f t="shared" si="112"/>
        <v>0</v>
      </c>
      <c r="L204" s="48">
        <f t="shared" si="112"/>
        <v>0</v>
      </c>
      <c r="M204" s="48">
        <f t="shared" si="112"/>
        <v>0</v>
      </c>
      <c r="N204" s="48">
        <f t="shared" si="112"/>
        <v>0</v>
      </c>
      <c r="O204" s="48">
        <f t="shared" si="112"/>
        <v>0</v>
      </c>
      <c r="P204" s="48">
        <f t="shared" si="112"/>
        <v>0</v>
      </c>
      <c r="Q204" s="48">
        <f t="shared" si="112"/>
        <v>0</v>
      </c>
      <c r="R204" s="48">
        <f t="shared" si="112"/>
        <v>0</v>
      </c>
      <c r="S204" s="48">
        <f t="shared" si="112"/>
        <v>640.15435200000013</v>
      </c>
      <c r="T204" s="48">
        <f t="shared" si="112"/>
        <v>0</v>
      </c>
      <c r="U204" s="48">
        <f t="shared" si="112"/>
        <v>111.23245000000001</v>
      </c>
      <c r="V204" s="48">
        <f t="shared" si="112"/>
        <v>0</v>
      </c>
      <c r="W204" s="48">
        <f t="shared" si="112"/>
        <v>59.613479999999996</v>
      </c>
      <c r="X204" s="48">
        <f t="shared" si="112"/>
        <v>23.037974999999999</v>
      </c>
      <c r="Y204" s="48">
        <f t="shared" si="112"/>
        <v>0</v>
      </c>
      <c r="Z204" s="48">
        <f t="shared" si="112"/>
        <v>0</v>
      </c>
      <c r="AC204" s="48">
        <f t="shared" si="99"/>
        <v>0</v>
      </c>
      <c r="AD204" s="48">
        <f t="shared" si="75"/>
        <v>0</v>
      </c>
      <c r="AE204" s="48">
        <f t="shared" si="76"/>
        <v>0</v>
      </c>
      <c r="AF204" s="48">
        <f t="shared" si="77"/>
        <v>0</v>
      </c>
      <c r="AG204" s="48">
        <f t="shared" si="78"/>
        <v>0</v>
      </c>
      <c r="AH204" s="48">
        <f t="shared" si="79"/>
        <v>0</v>
      </c>
      <c r="AI204" s="48">
        <f t="shared" si="80"/>
        <v>0</v>
      </c>
      <c r="AJ204" s="48">
        <f t="shared" si="81"/>
        <v>0</v>
      </c>
      <c r="AK204" s="48">
        <f t="shared" si="82"/>
        <v>0</v>
      </c>
      <c r="AL204" s="48">
        <f t="shared" si="83"/>
        <v>0</v>
      </c>
      <c r="AM204" s="48">
        <f t="shared" si="84"/>
        <v>0</v>
      </c>
      <c r="AN204" s="48">
        <f t="shared" si="85"/>
        <v>0</v>
      </c>
      <c r="AO204" s="48">
        <f t="shared" si="86"/>
        <v>0</v>
      </c>
      <c r="AP204" s="48">
        <f t="shared" si="87"/>
        <v>0</v>
      </c>
      <c r="AQ204" s="48">
        <f t="shared" si="88"/>
        <v>0</v>
      </c>
      <c r="AR204" s="48">
        <f t="shared" si="89"/>
        <v>0</v>
      </c>
      <c r="AS204" s="48">
        <f t="shared" si="90"/>
        <v>0</v>
      </c>
      <c r="AT204" s="48">
        <f t="shared" si="91"/>
        <v>1000</v>
      </c>
      <c r="AU204" s="48">
        <f t="shared" si="92"/>
        <v>0</v>
      </c>
      <c r="AV204" s="48">
        <f t="shared" si="93"/>
        <v>659.67653000000007</v>
      </c>
      <c r="AW204" s="48">
        <f t="shared" si="94"/>
        <v>0</v>
      </c>
      <c r="AX204" s="48">
        <f t="shared" si="95"/>
        <v>58.216864000000015</v>
      </c>
      <c r="AY204" s="48">
        <f t="shared" si="96"/>
        <v>1000</v>
      </c>
      <c r="AZ204" s="48">
        <f t="shared" si="97"/>
        <v>0</v>
      </c>
      <c r="BA204" s="48">
        <f t="shared" si="98"/>
        <v>0</v>
      </c>
    </row>
    <row r="205" spans="1:53" x14ac:dyDescent="0.25">
      <c r="A205" s="45">
        <f t="shared" si="100"/>
        <v>1880</v>
      </c>
      <c r="B205" s="48">
        <f t="shared" si="112"/>
        <v>0</v>
      </c>
      <c r="C205" s="48">
        <f t="shared" si="112"/>
        <v>0</v>
      </c>
      <c r="D205" s="48">
        <f t="shared" si="112"/>
        <v>0</v>
      </c>
      <c r="E205" s="48">
        <f t="shared" si="112"/>
        <v>0</v>
      </c>
      <c r="F205" s="48">
        <f t="shared" si="112"/>
        <v>0</v>
      </c>
      <c r="G205" s="48">
        <f t="shared" si="112"/>
        <v>0</v>
      </c>
      <c r="H205" s="48">
        <f t="shared" si="112"/>
        <v>0</v>
      </c>
      <c r="I205" s="48">
        <f t="shared" si="112"/>
        <v>0</v>
      </c>
      <c r="J205" s="48">
        <f t="shared" si="112"/>
        <v>0</v>
      </c>
      <c r="K205" s="48">
        <f t="shared" si="112"/>
        <v>0</v>
      </c>
      <c r="L205" s="48">
        <f t="shared" si="112"/>
        <v>0</v>
      </c>
      <c r="M205" s="48">
        <f t="shared" si="112"/>
        <v>0</v>
      </c>
      <c r="N205" s="48">
        <f t="shared" si="112"/>
        <v>0</v>
      </c>
      <c r="O205" s="48">
        <f t="shared" si="112"/>
        <v>0</v>
      </c>
      <c r="P205" s="48">
        <f t="shared" si="112"/>
        <v>0</v>
      </c>
      <c r="Q205" s="48">
        <f t="shared" si="112"/>
        <v>0</v>
      </c>
      <c r="R205" s="48">
        <f t="shared" si="112"/>
        <v>0</v>
      </c>
      <c r="S205" s="48">
        <f t="shared" si="112"/>
        <v>633.01475200000004</v>
      </c>
      <c r="T205" s="48">
        <f t="shared" si="112"/>
        <v>0</v>
      </c>
      <c r="U205" s="48">
        <f t="shared" si="112"/>
        <v>110.98745000000001</v>
      </c>
      <c r="V205" s="48">
        <f t="shared" si="112"/>
        <v>0</v>
      </c>
      <c r="W205" s="48">
        <f t="shared" si="112"/>
        <v>59.484479999999998</v>
      </c>
      <c r="X205" s="48">
        <f t="shared" si="112"/>
        <v>23.037974999999999</v>
      </c>
      <c r="Y205" s="48">
        <f t="shared" si="112"/>
        <v>0</v>
      </c>
      <c r="Z205" s="48">
        <f t="shared" si="112"/>
        <v>0</v>
      </c>
      <c r="AC205" s="48">
        <f t="shared" si="99"/>
        <v>0</v>
      </c>
      <c r="AD205" s="48">
        <f t="shared" si="75"/>
        <v>0</v>
      </c>
      <c r="AE205" s="48">
        <f t="shared" si="76"/>
        <v>0</v>
      </c>
      <c r="AF205" s="48">
        <f t="shared" si="77"/>
        <v>0</v>
      </c>
      <c r="AG205" s="48">
        <f t="shared" si="78"/>
        <v>0</v>
      </c>
      <c r="AH205" s="48">
        <f t="shared" si="79"/>
        <v>0</v>
      </c>
      <c r="AI205" s="48">
        <f t="shared" si="80"/>
        <v>0</v>
      </c>
      <c r="AJ205" s="48">
        <f t="shared" si="81"/>
        <v>0</v>
      </c>
      <c r="AK205" s="48">
        <f t="shared" si="82"/>
        <v>0</v>
      </c>
      <c r="AL205" s="48">
        <f t="shared" si="83"/>
        <v>0</v>
      </c>
      <c r="AM205" s="48">
        <f t="shared" si="84"/>
        <v>0</v>
      </c>
      <c r="AN205" s="48">
        <f t="shared" si="85"/>
        <v>0</v>
      </c>
      <c r="AO205" s="48">
        <f t="shared" si="86"/>
        <v>0</v>
      </c>
      <c r="AP205" s="48">
        <f t="shared" si="87"/>
        <v>0</v>
      </c>
      <c r="AQ205" s="48">
        <f t="shared" si="88"/>
        <v>0</v>
      </c>
      <c r="AR205" s="48">
        <f t="shared" si="89"/>
        <v>0</v>
      </c>
      <c r="AS205" s="48">
        <f t="shared" si="90"/>
        <v>0</v>
      </c>
      <c r="AT205" s="48">
        <f t="shared" si="91"/>
        <v>1000</v>
      </c>
      <c r="AU205" s="48">
        <f t="shared" si="92"/>
        <v>0</v>
      </c>
      <c r="AV205" s="48">
        <f t="shared" si="93"/>
        <v>658.2235300000001</v>
      </c>
      <c r="AW205" s="48">
        <f t="shared" si="94"/>
        <v>0</v>
      </c>
      <c r="AX205" s="48">
        <f t="shared" si="95"/>
        <v>58.216864000000015</v>
      </c>
      <c r="AY205" s="48">
        <f t="shared" si="96"/>
        <v>1000</v>
      </c>
      <c r="AZ205" s="48">
        <f t="shared" si="97"/>
        <v>0</v>
      </c>
      <c r="BA205" s="48">
        <f t="shared" si="98"/>
        <v>0</v>
      </c>
    </row>
    <row r="206" spans="1:53" x14ac:dyDescent="0.25">
      <c r="A206" s="45">
        <f t="shared" si="100"/>
        <v>1890</v>
      </c>
      <c r="B206" s="48">
        <f t="shared" si="112"/>
        <v>0</v>
      </c>
      <c r="C206" s="48">
        <f t="shared" si="112"/>
        <v>0</v>
      </c>
      <c r="D206" s="48">
        <f t="shared" si="112"/>
        <v>0</v>
      </c>
      <c r="E206" s="48">
        <f t="shared" si="112"/>
        <v>0</v>
      </c>
      <c r="F206" s="48">
        <f t="shared" si="112"/>
        <v>0</v>
      </c>
      <c r="G206" s="48">
        <f t="shared" si="112"/>
        <v>0</v>
      </c>
      <c r="H206" s="48">
        <f t="shared" si="112"/>
        <v>0</v>
      </c>
      <c r="I206" s="48">
        <f t="shared" si="112"/>
        <v>0</v>
      </c>
      <c r="J206" s="48">
        <f t="shared" si="112"/>
        <v>0</v>
      </c>
      <c r="K206" s="48">
        <f t="shared" si="112"/>
        <v>0</v>
      </c>
      <c r="L206" s="48">
        <f t="shared" si="112"/>
        <v>0</v>
      </c>
      <c r="M206" s="48">
        <f t="shared" si="112"/>
        <v>0</v>
      </c>
      <c r="N206" s="48">
        <f t="shared" si="112"/>
        <v>0</v>
      </c>
      <c r="O206" s="48">
        <f t="shared" si="112"/>
        <v>0</v>
      </c>
      <c r="P206" s="48">
        <f t="shared" si="112"/>
        <v>0</v>
      </c>
      <c r="Q206" s="48">
        <f t="shared" si="112"/>
        <v>0</v>
      </c>
      <c r="R206" s="48">
        <f t="shared" si="112"/>
        <v>0</v>
      </c>
      <c r="S206" s="48">
        <f t="shared" si="112"/>
        <v>625.91515200000003</v>
      </c>
      <c r="T206" s="48">
        <f t="shared" si="112"/>
        <v>0</v>
      </c>
      <c r="U206" s="48">
        <f t="shared" si="112"/>
        <v>110.74245000000002</v>
      </c>
      <c r="V206" s="48">
        <f t="shared" si="112"/>
        <v>0</v>
      </c>
      <c r="W206" s="48">
        <f t="shared" si="112"/>
        <v>59.35548</v>
      </c>
      <c r="X206" s="48">
        <f t="shared" si="112"/>
        <v>23.037974999999999</v>
      </c>
      <c r="Y206" s="48">
        <f t="shared" si="112"/>
        <v>0</v>
      </c>
      <c r="Z206" s="48">
        <f t="shared" si="112"/>
        <v>0</v>
      </c>
      <c r="AC206" s="48">
        <f t="shared" si="99"/>
        <v>0</v>
      </c>
      <c r="AD206" s="48">
        <f t="shared" si="75"/>
        <v>0</v>
      </c>
      <c r="AE206" s="48">
        <f t="shared" si="76"/>
        <v>0</v>
      </c>
      <c r="AF206" s="48">
        <f t="shared" si="77"/>
        <v>0</v>
      </c>
      <c r="AG206" s="48">
        <f t="shared" si="78"/>
        <v>0</v>
      </c>
      <c r="AH206" s="48">
        <f t="shared" si="79"/>
        <v>0</v>
      </c>
      <c r="AI206" s="48">
        <f t="shared" si="80"/>
        <v>0</v>
      </c>
      <c r="AJ206" s="48">
        <f t="shared" si="81"/>
        <v>0</v>
      </c>
      <c r="AK206" s="48">
        <f t="shared" si="82"/>
        <v>0</v>
      </c>
      <c r="AL206" s="48">
        <f t="shared" si="83"/>
        <v>0</v>
      </c>
      <c r="AM206" s="48">
        <f t="shared" si="84"/>
        <v>0</v>
      </c>
      <c r="AN206" s="48">
        <f t="shared" si="85"/>
        <v>0</v>
      </c>
      <c r="AO206" s="48">
        <f t="shared" si="86"/>
        <v>0</v>
      </c>
      <c r="AP206" s="48">
        <f t="shared" si="87"/>
        <v>0</v>
      </c>
      <c r="AQ206" s="48">
        <f t="shared" si="88"/>
        <v>0</v>
      </c>
      <c r="AR206" s="48">
        <f t="shared" si="89"/>
        <v>0</v>
      </c>
      <c r="AS206" s="48">
        <f t="shared" si="90"/>
        <v>0</v>
      </c>
      <c r="AT206" s="48">
        <f t="shared" si="91"/>
        <v>1000</v>
      </c>
      <c r="AU206" s="48">
        <f t="shared" si="92"/>
        <v>0</v>
      </c>
      <c r="AV206" s="48">
        <f t="shared" si="93"/>
        <v>656.77053000000012</v>
      </c>
      <c r="AW206" s="48">
        <f t="shared" si="94"/>
        <v>0</v>
      </c>
      <c r="AX206" s="48">
        <f t="shared" si="95"/>
        <v>58.216864000000015</v>
      </c>
      <c r="AY206" s="48">
        <f t="shared" si="96"/>
        <v>1000</v>
      </c>
      <c r="AZ206" s="48">
        <f t="shared" si="97"/>
        <v>0</v>
      </c>
      <c r="BA206" s="48">
        <f t="shared" si="98"/>
        <v>0</v>
      </c>
    </row>
    <row r="207" spans="1:53" x14ac:dyDescent="0.25">
      <c r="A207" s="45">
        <f t="shared" si="100"/>
        <v>1900</v>
      </c>
      <c r="B207" s="48">
        <f t="shared" si="112"/>
        <v>0</v>
      </c>
      <c r="C207" s="48">
        <f t="shared" si="112"/>
        <v>0</v>
      </c>
      <c r="D207" s="48">
        <f t="shared" si="112"/>
        <v>0</v>
      </c>
      <c r="E207" s="48">
        <f t="shared" si="112"/>
        <v>0</v>
      </c>
      <c r="F207" s="48">
        <f t="shared" si="112"/>
        <v>0</v>
      </c>
      <c r="G207" s="48">
        <f t="shared" si="112"/>
        <v>0</v>
      </c>
      <c r="H207" s="48">
        <f t="shared" si="112"/>
        <v>0</v>
      </c>
      <c r="I207" s="48">
        <f t="shared" si="112"/>
        <v>0</v>
      </c>
      <c r="J207" s="48">
        <f t="shared" si="112"/>
        <v>0</v>
      </c>
      <c r="K207" s="48">
        <f t="shared" si="112"/>
        <v>0</v>
      </c>
      <c r="L207" s="48">
        <f t="shared" si="112"/>
        <v>0</v>
      </c>
      <c r="M207" s="48">
        <f t="shared" si="112"/>
        <v>0</v>
      </c>
      <c r="N207" s="48">
        <f t="shared" si="112"/>
        <v>0</v>
      </c>
      <c r="O207" s="48">
        <f t="shared" si="112"/>
        <v>0</v>
      </c>
      <c r="P207" s="48">
        <f t="shared" si="112"/>
        <v>0</v>
      </c>
      <c r="Q207" s="48">
        <f t="shared" si="112"/>
        <v>0</v>
      </c>
      <c r="R207" s="48">
        <f t="shared" si="112"/>
        <v>0</v>
      </c>
      <c r="S207" s="48">
        <f t="shared" si="112"/>
        <v>618.8555520000001</v>
      </c>
      <c r="T207" s="48">
        <f t="shared" si="112"/>
        <v>0</v>
      </c>
      <c r="U207" s="48">
        <f t="shared" si="112"/>
        <v>110.49745000000001</v>
      </c>
      <c r="V207" s="48">
        <f t="shared" si="112"/>
        <v>0</v>
      </c>
      <c r="W207" s="48">
        <f t="shared" si="112"/>
        <v>59.226479999999995</v>
      </c>
      <c r="X207" s="48">
        <f t="shared" si="112"/>
        <v>23.037974999999999</v>
      </c>
      <c r="Y207" s="48">
        <f t="shared" si="112"/>
        <v>0</v>
      </c>
      <c r="Z207" s="48">
        <f t="shared" si="112"/>
        <v>0</v>
      </c>
      <c r="AC207" s="48">
        <f t="shared" si="99"/>
        <v>0</v>
      </c>
      <c r="AD207" s="48">
        <f t="shared" si="75"/>
        <v>0</v>
      </c>
      <c r="AE207" s="48">
        <f t="shared" si="76"/>
        <v>0</v>
      </c>
      <c r="AF207" s="48">
        <f t="shared" si="77"/>
        <v>0</v>
      </c>
      <c r="AG207" s="48">
        <f t="shared" si="78"/>
        <v>0</v>
      </c>
      <c r="AH207" s="48">
        <f t="shared" si="79"/>
        <v>0</v>
      </c>
      <c r="AI207" s="48">
        <f t="shared" si="80"/>
        <v>0</v>
      </c>
      <c r="AJ207" s="48">
        <f t="shared" si="81"/>
        <v>0</v>
      </c>
      <c r="AK207" s="48">
        <f t="shared" si="82"/>
        <v>0</v>
      </c>
      <c r="AL207" s="48">
        <f t="shared" si="83"/>
        <v>0</v>
      </c>
      <c r="AM207" s="48">
        <f t="shared" si="84"/>
        <v>0</v>
      </c>
      <c r="AN207" s="48">
        <f t="shared" si="85"/>
        <v>0</v>
      </c>
      <c r="AO207" s="48">
        <f t="shared" si="86"/>
        <v>0</v>
      </c>
      <c r="AP207" s="48">
        <f t="shared" si="87"/>
        <v>0</v>
      </c>
      <c r="AQ207" s="48">
        <f t="shared" si="88"/>
        <v>0</v>
      </c>
      <c r="AR207" s="48">
        <f t="shared" si="89"/>
        <v>0</v>
      </c>
      <c r="AS207" s="48">
        <f t="shared" si="90"/>
        <v>0</v>
      </c>
      <c r="AT207" s="48">
        <f t="shared" si="91"/>
        <v>1000</v>
      </c>
      <c r="AU207" s="48">
        <f t="shared" si="92"/>
        <v>0</v>
      </c>
      <c r="AV207" s="48">
        <f t="shared" si="93"/>
        <v>655.31753000000015</v>
      </c>
      <c r="AW207" s="48">
        <f t="shared" si="94"/>
        <v>0</v>
      </c>
      <c r="AX207" s="48">
        <f t="shared" si="95"/>
        <v>58.216864000000015</v>
      </c>
      <c r="AY207" s="48">
        <f t="shared" si="96"/>
        <v>1000</v>
      </c>
      <c r="AZ207" s="48">
        <f t="shared" si="97"/>
        <v>0</v>
      </c>
      <c r="BA207" s="48">
        <f t="shared" si="98"/>
        <v>0</v>
      </c>
    </row>
    <row r="208" spans="1:53" x14ac:dyDescent="0.25">
      <c r="A208" s="45">
        <f t="shared" si="100"/>
        <v>1910</v>
      </c>
      <c r="B208" s="48">
        <f t="shared" si="112"/>
        <v>0</v>
      </c>
      <c r="C208" s="48">
        <f t="shared" si="112"/>
        <v>0</v>
      </c>
      <c r="D208" s="48">
        <f t="shared" si="112"/>
        <v>0</v>
      </c>
      <c r="E208" s="48">
        <f t="shared" si="112"/>
        <v>0</v>
      </c>
      <c r="F208" s="48">
        <f t="shared" si="112"/>
        <v>0</v>
      </c>
      <c r="G208" s="48">
        <f t="shared" si="112"/>
        <v>0</v>
      </c>
      <c r="H208" s="48">
        <f t="shared" si="112"/>
        <v>0</v>
      </c>
      <c r="I208" s="48">
        <f t="shared" si="112"/>
        <v>0</v>
      </c>
      <c r="J208" s="48">
        <f t="shared" si="112"/>
        <v>0</v>
      </c>
      <c r="K208" s="48">
        <f t="shared" si="112"/>
        <v>0</v>
      </c>
      <c r="L208" s="48">
        <f t="shared" si="112"/>
        <v>0</v>
      </c>
      <c r="M208" s="48">
        <f t="shared" si="112"/>
        <v>0</v>
      </c>
      <c r="N208" s="48">
        <f t="shared" si="112"/>
        <v>0</v>
      </c>
      <c r="O208" s="48">
        <f t="shared" si="112"/>
        <v>0</v>
      </c>
      <c r="P208" s="48">
        <f t="shared" si="112"/>
        <v>0</v>
      </c>
      <c r="Q208" s="48">
        <f t="shared" si="112"/>
        <v>0</v>
      </c>
      <c r="R208" s="48">
        <f t="shared" si="112"/>
        <v>0</v>
      </c>
      <c r="S208" s="48">
        <f t="shared" si="112"/>
        <v>611.83595200000013</v>
      </c>
      <c r="T208" s="48">
        <f t="shared" si="112"/>
        <v>0</v>
      </c>
      <c r="U208" s="48">
        <f t="shared" si="112"/>
        <v>110.25245000000001</v>
      </c>
      <c r="V208" s="48">
        <f t="shared" si="112"/>
        <v>0</v>
      </c>
      <c r="W208" s="48">
        <f t="shared" si="112"/>
        <v>59.097479999999997</v>
      </c>
      <c r="X208" s="48">
        <f t="shared" si="112"/>
        <v>23.037974999999999</v>
      </c>
      <c r="Y208" s="48">
        <f t="shared" si="112"/>
        <v>0</v>
      </c>
      <c r="Z208" s="48">
        <f t="shared" si="112"/>
        <v>0</v>
      </c>
      <c r="AC208" s="48">
        <f t="shared" si="99"/>
        <v>0</v>
      </c>
      <c r="AD208" s="48">
        <f t="shared" si="75"/>
        <v>0</v>
      </c>
      <c r="AE208" s="48">
        <f t="shared" si="76"/>
        <v>0</v>
      </c>
      <c r="AF208" s="48">
        <f t="shared" si="77"/>
        <v>0</v>
      </c>
      <c r="AG208" s="48">
        <f t="shared" si="78"/>
        <v>0</v>
      </c>
      <c r="AH208" s="48">
        <f t="shared" si="79"/>
        <v>0</v>
      </c>
      <c r="AI208" s="48">
        <f t="shared" si="80"/>
        <v>0</v>
      </c>
      <c r="AJ208" s="48">
        <f t="shared" si="81"/>
        <v>0</v>
      </c>
      <c r="AK208" s="48">
        <f t="shared" si="82"/>
        <v>0</v>
      </c>
      <c r="AL208" s="48">
        <f t="shared" si="83"/>
        <v>0</v>
      </c>
      <c r="AM208" s="48">
        <f t="shared" si="84"/>
        <v>0</v>
      </c>
      <c r="AN208" s="48">
        <f t="shared" si="85"/>
        <v>0</v>
      </c>
      <c r="AO208" s="48">
        <f t="shared" si="86"/>
        <v>0</v>
      </c>
      <c r="AP208" s="48">
        <f t="shared" si="87"/>
        <v>0</v>
      </c>
      <c r="AQ208" s="48">
        <f t="shared" si="88"/>
        <v>0</v>
      </c>
      <c r="AR208" s="48">
        <f t="shared" si="89"/>
        <v>0</v>
      </c>
      <c r="AS208" s="48">
        <f t="shared" si="90"/>
        <v>0</v>
      </c>
      <c r="AT208" s="48">
        <f t="shared" si="91"/>
        <v>1000</v>
      </c>
      <c r="AU208" s="48">
        <f t="shared" si="92"/>
        <v>0</v>
      </c>
      <c r="AV208" s="48">
        <f t="shared" si="93"/>
        <v>653.86453000000006</v>
      </c>
      <c r="AW208" s="48">
        <f t="shared" si="94"/>
        <v>0</v>
      </c>
      <c r="AX208" s="48">
        <f t="shared" si="95"/>
        <v>58.216864000000015</v>
      </c>
      <c r="AY208" s="48">
        <f t="shared" si="96"/>
        <v>1000</v>
      </c>
      <c r="AZ208" s="48">
        <f t="shared" si="97"/>
        <v>0</v>
      </c>
      <c r="BA208" s="48">
        <f t="shared" si="98"/>
        <v>0</v>
      </c>
    </row>
    <row r="209" spans="1:53" x14ac:dyDescent="0.25">
      <c r="A209" s="45">
        <f t="shared" si="100"/>
        <v>1920</v>
      </c>
      <c r="B209" s="48">
        <f t="shared" si="112"/>
        <v>0</v>
      </c>
      <c r="C209" s="48">
        <f t="shared" si="112"/>
        <v>0</v>
      </c>
      <c r="D209" s="48">
        <f t="shared" si="112"/>
        <v>0</v>
      </c>
      <c r="E209" s="48">
        <f t="shared" si="112"/>
        <v>0</v>
      </c>
      <c r="F209" s="48">
        <f t="shared" si="112"/>
        <v>0</v>
      </c>
      <c r="G209" s="48">
        <f t="shared" si="112"/>
        <v>0</v>
      </c>
      <c r="H209" s="48">
        <f t="shared" si="112"/>
        <v>0</v>
      </c>
      <c r="I209" s="48">
        <f t="shared" si="112"/>
        <v>0</v>
      </c>
      <c r="J209" s="48">
        <f t="shared" si="112"/>
        <v>0</v>
      </c>
      <c r="K209" s="48">
        <f t="shared" si="112"/>
        <v>0</v>
      </c>
      <c r="L209" s="48">
        <f t="shared" si="112"/>
        <v>0</v>
      </c>
      <c r="M209" s="48">
        <f t="shared" si="112"/>
        <v>0</v>
      </c>
      <c r="N209" s="48">
        <f t="shared" si="112"/>
        <v>0</v>
      </c>
      <c r="O209" s="48">
        <f t="shared" si="112"/>
        <v>0</v>
      </c>
      <c r="P209" s="48">
        <f t="shared" si="112"/>
        <v>0</v>
      </c>
      <c r="Q209" s="48">
        <f t="shared" si="112"/>
        <v>0</v>
      </c>
      <c r="R209" s="48">
        <f t="shared" si="112"/>
        <v>0</v>
      </c>
      <c r="S209" s="48">
        <f t="shared" si="112"/>
        <v>604.85635200000002</v>
      </c>
      <c r="T209" s="48">
        <f t="shared" si="112"/>
        <v>0</v>
      </c>
      <c r="U209" s="48">
        <f t="shared" si="112"/>
        <v>110.00745000000002</v>
      </c>
      <c r="V209" s="48">
        <f t="shared" si="112"/>
        <v>0</v>
      </c>
      <c r="W209" s="48">
        <f t="shared" si="112"/>
        <v>58.96848</v>
      </c>
      <c r="X209" s="48">
        <f t="shared" si="112"/>
        <v>23.037974999999999</v>
      </c>
      <c r="Y209" s="48">
        <f t="shared" si="112"/>
        <v>0</v>
      </c>
      <c r="Z209" s="48">
        <f t="shared" si="112"/>
        <v>0</v>
      </c>
      <c r="AC209" s="48">
        <f t="shared" si="99"/>
        <v>0</v>
      </c>
      <c r="AD209" s="48">
        <f t="shared" ref="AD209:AD272" si="113">MIN(1000,MAX(AD210,IF($A209&gt;=AD$16,0,AD$13*(AD$16-$A209)+AD$14*(AD$16-$A209)^2+AD$15*(AD$16-$A209)^3)))</f>
        <v>0</v>
      </c>
      <c r="AE209" s="48">
        <f t="shared" ref="AE209:AE272" si="114">MIN(1000,MAX(AE210,IF($A209&gt;=AE$16,0,AE$13*(AE$16-$A209)+AE$14*(AE$16-$A209)^2+AE$15*(AE$16-$A209)^3)))</f>
        <v>0</v>
      </c>
      <c r="AF209" s="48">
        <f t="shared" ref="AF209:AF272" si="115">MIN(1000,MAX(AF210,IF($A209&gt;=AF$16,0,AF$13*(AF$16-$A209)+AF$14*(AF$16-$A209)^2+AF$15*(AF$16-$A209)^3)))</f>
        <v>0</v>
      </c>
      <c r="AG209" s="48">
        <f t="shared" ref="AG209:AG272" si="116">MIN(1000,MAX(AG210,IF($A209&gt;=AG$16,0,AG$13*(AG$16-$A209)+AG$14*(AG$16-$A209)^2+AG$15*(AG$16-$A209)^3)))</f>
        <v>0</v>
      </c>
      <c r="AH209" s="48">
        <f t="shared" ref="AH209:AH272" si="117">MIN(1000,MAX(AH210,IF($A209&gt;=AH$16,0,AH$13*(AH$16-$A209)+AH$14*(AH$16-$A209)^2+AH$15*(AH$16-$A209)^3)))</f>
        <v>0</v>
      </c>
      <c r="AI209" s="48">
        <f t="shared" ref="AI209:AI272" si="118">MIN(1000,MAX(AI210,IF($A209&gt;=AI$16,0,AI$13*(AI$16-$A209)+AI$14*(AI$16-$A209)^2+AI$15*(AI$16-$A209)^3)))</f>
        <v>0</v>
      </c>
      <c r="AJ209" s="48">
        <f t="shared" ref="AJ209:AJ272" si="119">MIN(1000,MAX(AJ210,IF($A209&gt;=AJ$16,0,AJ$13*(AJ$16-$A209)+AJ$14*(AJ$16-$A209)^2+AJ$15*(AJ$16-$A209)^3)))</f>
        <v>0</v>
      </c>
      <c r="AK209" s="48">
        <f t="shared" ref="AK209:AK272" si="120">MIN(1000,MAX(AK210,IF($A209&gt;=AK$16,0,AK$13*(AK$16-$A209)+AK$14*(AK$16-$A209)^2+AK$15*(AK$16-$A209)^3)))</f>
        <v>0</v>
      </c>
      <c r="AL209" s="48">
        <f t="shared" ref="AL209:AL272" si="121">MIN(1000,MAX(AL210,IF($A209&gt;=AL$16,0,AL$13*(AL$16-$A209)+AL$14*(AL$16-$A209)^2+AL$15*(AL$16-$A209)^3)))</f>
        <v>0</v>
      </c>
      <c r="AM209" s="48">
        <f t="shared" ref="AM209:AM272" si="122">MIN(1000,MAX(AM210,IF($A209&gt;=AM$16,0,AM$13*(AM$16-$A209)+AM$14*(AM$16-$A209)^2+AM$15*(AM$16-$A209)^3)))</f>
        <v>0</v>
      </c>
      <c r="AN209" s="48">
        <f t="shared" ref="AN209:AN272" si="123">MIN(1000,MAX(AN210,IF($A209&gt;=AN$16,0,AN$13*(AN$16-$A209)+AN$14*(AN$16-$A209)^2+AN$15*(AN$16-$A209)^3)))</f>
        <v>0</v>
      </c>
      <c r="AO209" s="48">
        <f t="shared" ref="AO209:AO272" si="124">MIN(1000,MAX(AO210,IF($A209&gt;=AO$16,0,AO$13*(AO$16-$A209)+AO$14*(AO$16-$A209)^2+AO$15*(AO$16-$A209)^3)))</f>
        <v>0</v>
      </c>
      <c r="AP209" s="48">
        <f t="shared" ref="AP209:AP272" si="125">MIN(1000,MAX(AP210,IF($A209&gt;=AP$16,0,AP$13*(AP$16-$A209)+AP$14*(AP$16-$A209)^2+AP$15*(AP$16-$A209)^3)))</f>
        <v>0</v>
      </c>
      <c r="AQ209" s="48">
        <f t="shared" ref="AQ209:AQ272" si="126">MIN(1000,MAX(AQ210,IF($A209&gt;=AQ$16,0,AQ$13*(AQ$16-$A209)+AQ$14*(AQ$16-$A209)^2+AQ$15*(AQ$16-$A209)^3)))</f>
        <v>0</v>
      </c>
      <c r="AR209" s="48">
        <f t="shared" ref="AR209:AR272" si="127">MIN(1000,MAX(AR210,IF($A209&gt;=AR$16,0,AR$13*(AR$16-$A209)+AR$14*(AR$16-$A209)^2+AR$15*(AR$16-$A209)^3)))</f>
        <v>0</v>
      </c>
      <c r="AS209" s="48">
        <f t="shared" ref="AS209:AS272" si="128">MIN(1000,MAX(AS210,IF($A209&gt;=AS$16,0,AS$13*(AS$16-$A209)+AS$14*(AS$16-$A209)^2+AS$15*(AS$16-$A209)^3)))</f>
        <v>0</v>
      </c>
      <c r="AT209" s="48">
        <f t="shared" ref="AT209:AT272" si="129">MIN(1000,MAX(AT210,IF($A209&gt;=AT$16,0,AT$13*(AT$16-$A209)+AT$14*(AT$16-$A209)^2+AT$15*(AT$16-$A209)^3)))</f>
        <v>1000</v>
      </c>
      <c r="AU209" s="48">
        <f t="shared" ref="AU209:AU272" si="130">MIN(1000,MAX(AU210,IF($A209&gt;=AU$16,0,AU$13*(AU$16-$A209)+AU$14*(AU$16-$A209)^2+AU$15*(AU$16-$A209)^3)))</f>
        <v>0</v>
      </c>
      <c r="AV209" s="48">
        <f t="shared" ref="AV209:AV272" si="131">MIN(1000,MAX(AV210,IF($A209&gt;=AV$16,0,AV$13*(AV$16-$A209)+AV$14*(AV$16-$A209)^2+AV$15*(AV$16-$A209)^3)))</f>
        <v>652.41153000000008</v>
      </c>
      <c r="AW209" s="48">
        <f t="shared" ref="AW209:AW272" si="132">MIN(1000,MAX(AW210,IF($A209&gt;=AW$16,0,AW$13*(AW$16-$A209)+AW$14*(AW$16-$A209)^2+AW$15*(AW$16-$A209)^3)))</f>
        <v>0</v>
      </c>
      <c r="AX209" s="48">
        <f t="shared" ref="AX209:AX272" si="133">MIN(1000,MAX(AX210,IF($A209&gt;=AX$16,0,AX$13*(AX$16-$A209)+AX$14*(AX$16-$A209)^2+AX$15*(AX$16-$A209)^3)))</f>
        <v>58.216864000000015</v>
      </c>
      <c r="AY209" s="48">
        <f t="shared" ref="AY209:AY272" si="134">MIN(1000,MAX(AY210,IF($A209&gt;=AY$16,0,AY$13*(AY$16-$A209)+AY$14*(AY$16-$A209)^2+AY$15*(AY$16-$A209)^3)))</f>
        <v>1000</v>
      </c>
      <c r="AZ209" s="48">
        <f t="shared" ref="AZ209:AZ272" si="135">MIN(1000,MAX(AZ210,IF($A209&gt;=AZ$16,0,AZ$13*(AZ$16-$A209)+AZ$14*(AZ$16-$A209)^2+AZ$15*(AZ$16-$A209)^3)))</f>
        <v>0</v>
      </c>
      <c r="BA209" s="48">
        <f t="shared" ref="BA209:BA272" si="136">MIN(1000,MAX(BA210,IF($A209&gt;=BA$16,0,BA$13*(BA$16-$A209)+BA$14*(BA$16-$A209)^2+BA$15*(BA$16-$A209)^3)))</f>
        <v>0</v>
      </c>
    </row>
    <row r="210" spans="1:53" x14ac:dyDescent="0.25">
      <c r="A210" s="45">
        <f t="shared" si="100"/>
        <v>1930</v>
      </c>
      <c r="B210" s="48">
        <f t="shared" si="112"/>
        <v>0</v>
      </c>
      <c r="C210" s="48">
        <f t="shared" si="112"/>
        <v>0</v>
      </c>
      <c r="D210" s="48">
        <f t="shared" si="112"/>
        <v>0</v>
      </c>
      <c r="E210" s="48">
        <f t="shared" si="112"/>
        <v>0</v>
      </c>
      <c r="F210" s="48">
        <f t="shared" si="112"/>
        <v>0</v>
      </c>
      <c r="G210" s="48">
        <f t="shared" si="112"/>
        <v>0</v>
      </c>
      <c r="H210" s="48">
        <f t="shared" si="112"/>
        <v>0</v>
      </c>
      <c r="I210" s="48">
        <f t="shared" si="112"/>
        <v>0</v>
      </c>
      <c r="J210" s="48">
        <f t="shared" si="112"/>
        <v>0</v>
      </c>
      <c r="K210" s="48">
        <f t="shared" si="112"/>
        <v>0</v>
      </c>
      <c r="L210" s="48">
        <f t="shared" si="112"/>
        <v>0</v>
      </c>
      <c r="M210" s="48">
        <f t="shared" si="112"/>
        <v>0</v>
      </c>
      <c r="N210" s="48">
        <f t="shared" si="112"/>
        <v>0</v>
      </c>
      <c r="O210" s="48">
        <f t="shared" si="112"/>
        <v>0</v>
      </c>
      <c r="P210" s="48">
        <f t="shared" si="112"/>
        <v>0</v>
      </c>
      <c r="Q210" s="48">
        <f t="shared" si="112"/>
        <v>0</v>
      </c>
      <c r="R210" s="48">
        <f t="shared" si="112"/>
        <v>0</v>
      </c>
      <c r="S210" s="48">
        <f t="shared" si="112"/>
        <v>597.91675200000009</v>
      </c>
      <c r="T210" s="48">
        <f t="shared" si="112"/>
        <v>0</v>
      </c>
      <c r="U210" s="48">
        <f t="shared" si="112"/>
        <v>109.76245000000002</v>
      </c>
      <c r="V210" s="48">
        <f t="shared" si="112"/>
        <v>0</v>
      </c>
      <c r="W210" s="48">
        <f t="shared" si="112"/>
        <v>58.839479999999995</v>
      </c>
      <c r="X210" s="48">
        <f t="shared" si="112"/>
        <v>23.037974999999999</v>
      </c>
      <c r="Y210" s="48">
        <f t="shared" si="112"/>
        <v>0</v>
      </c>
      <c r="Z210" s="48">
        <f t="shared" si="112"/>
        <v>0</v>
      </c>
      <c r="AC210" s="48">
        <f t="shared" ref="AC210:AC273" si="137">MIN(1000,MAX(AC211,IF($A210&gt;=AC$16,0,AC$13*(AC$16-$A210)+AC$14*(AC$16-$A210)^2+AC$15*(AC$16-$A210)^3)))</f>
        <v>0</v>
      </c>
      <c r="AD210" s="48">
        <f t="shared" si="113"/>
        <v>0</v>
      </c>
      <c r="AE210" s="48">
        <f t="shared" si="114"/>
        <v>0</v>
      </c>
      <c r="AF210" s="48">
        <f t="shared" si="115"/>
        <v>0</v>
      </c>
      <c r="AG210" s="48">
        <f t="shared" si="116"/>
        <v>0</v>
      </c>
      <c r="AH210" s="48">
        <f t="shared" si="117"/>
        <v>0</v>
      </c>
      <c r="AI210" s="48">
        <f t="shared" si="118"/>
        <v>0</v>
      </c>
      <c r="AJ210" s="48">
        <f t="shared" si="119"/>
        <v>0</v>
      </c>
      <c r="AK210" s="48">
        <f t="shared" si="120"/>
        <v>0</v>
      </c>
      <c r="AL210" s="48">
        <f t="shared" si="121"/>
        <v>0</v>
      </c>
      <c r="AM210" s="48">
        <f t="shared" si="122"/>
        <v>0</v>
      </c>
      <c r="AN210" s="48">
        <f t="shared" si="123"/>
        <v>0</v>
      </c>
      <c r="AO210" s="48">
        <f t="shared" si="124"/>
        <v>0</v>
      </c>
      <c r="AP210" s="48">
        <f t="shared" si="125"/>
        <v>0</v>
      </c>
      <c r="AQ210" s="48">
        <f t="shared" si="126"/>
        <v>0</v>
      </c>
      <c r="AR210" s="48">
        <f t="shared" si="127"/>
        <v>0</v>
      </c>
      <c r="AS210" s="48">
        <f t="shared" si="128"/>
        <v>0</v>
      </c>
      <c r="AT210" s="48">
        <f t="shared" si="129"/>
        <v>1000</v>
      </c>
      <c r="AU210" s="48">
        <f t="shared" si="130"/>
        <v>0</v>
      </c>
      <c r="AV210" s="48">
        <f t="shared" si="131"/>
        <v>650.95853000000011</v>
      </c>
      <c r="AW210" s="48">
        <f t="shared" si="132"/>
        <v>0</v>
      </c>
      <c r="AX210" s="48">
        <f t="shared" si="133"/>
        <v>58.216864000000015</v>
      </c>
      <c r="AY210" s="48">
        <f t="shared" si="134"/>
        <v>1000</v>
      </c>
      <c r="AZ210" s="48">
        <f t="shared" si="135"/>
        <v>0</v>
      </c>
      <c r="BA210" s="48">
        <f t="shared" si="136"/>
        <v>0</v>
      </c>
    </row>
    <row r="211" spans="1:53" x14ac:dyDescent="0.25">
      <c r="A211" s="45">
        <f t="shared" ref="A211:A274" si="138">A210+10</f>
        <v>1940</v>
      </c>
      <c r="B211" s="48">
        <f t="shared" si="112"/>
        <v>0</v>
      </c>
      <c r="C211" s="48">
        <f t="shared" si="112"/>
        <v>0</v>
      </c>
      <c r="D211" s="48">
        <f t="shared" si="112"/>
        <v>0</v>
      </c>
      <c r="E211" s="48">
        <f t="shared" si="112"/>
        <v>0</v>
      </c>
      <c r="F211" s="48">
        <f t="shared" si="112"/>
        <v>0</v>
      </c>
      <c r="G211" s="48">
        <f t="shared" si="112"/>
        <v>0</v>
      </c>
      <c r="H211" s="48">
        <f t="shared" si="112"/>
        <v>0</v>
      </c>
      <c r="I211" s="48">
        <f t="shared" si="112"/>
        <v>0</v>
      </c>
      <c r="J211" s="48">
        <f t="shared" si="112"/>
        <v>0</v>
      </c>
      <c r="K211" s="48">
        <f t="shared" si="112"/>
        <v>0</v>
      </c>
      <c r="L211" s="48">
        <f t="shared" si="112"/>
        <v>0</v>
      </c>
      <c r="M211" s="48">
        <f t="shared" si="112"/>
        <v>0</v>
      </c>
      <c r="N211" s="48">
        <f t="shared" si="112"/>
        <v>0</v>
      </c>
      <c r="O211" s="48">
        <f t="shared" si="112"/>
        <v>0</v>
      </c>
      <c r="P211" s="48">
        <f t="shared" si="112"/>
        <v>0</v>
      </c>
      <c r="Q211" s="48">
        <f t="shared" si="112"/>
        <v>0</v>
      </c>
      <c r="R211" s="48">
        <f t="shared" si="112"/>
        <v>0</v>
      </c>
      <c r="S211" s="48">
        <f t="shared" si="112"/>
        <v>591.01715200000001</v>
      </c>
      <c r="T211" s="48">
        <f t="shared" si="112"/>
        <v>0</v>
      </c>
      <c r="U211" s="48">
        <f t="shared" si="112"/>
        <v>109.51745000000001</v>
      </c>
      <c r="V211" s="48">
        <f t="shared" si="112"/>
        <v>0</v>
      </c>
      <c r="W211" s="48">
        <f t="shared" si="112"/>
        <v>58.710479999999997</v>
      </c>
      <c r="X211" s="48">
        <f t="shared" si="112"/>
        <v>23.037974999999999</v>
      </c>
      <c r="Y211" s="48">
        <f t="shared" si="112"/>
        <v>0</v>
      </c>
      <c r="Z211" s="48">
        <f t="shared" si="112"/>
        <v>0</v>
      </c>
      <c r="AC211" s="48">
        <f t="shared" si="137"/>
        <v>0</v>
      </c>
      <c r="AD211" s="48">
        <f t="shared" si="113"/>
        <v>0</v>
      </c>
      <c r="AE211" s="48">
        <f t="shared" si="114"/>
        <v>0</v>
      </c>
      <c r="AF211" s="48">
        <f t="shared" si="115"/>
        <v>0</v>
      </c>
      <c r="AG211" s="48">
        <f t="shared" si="116"/>
        <v>0</v>
      </c>
      <c r="AH211" s="48">
        <f t="shared" si="117"/>
        <v>0</v>
      </c>
      <c r="AI211" s="48">
        <f t="shared" si="118"/>
        <v>0</v>
      </c>
      <c r="AJ211" s="48">
        <f t="shared" si="119"/>
        <v>0</v>
      </c>
      <c r="AK211" s="48">
        <f t="shared" si="120"/>
        <v>0</v>
      </c>
      <c r="AL211" s="48">
        <f t="shared" si="121"/>
        <v>0</v>
      </c>
      <c r="AM211" s="48">
        <f t="shared" si="122"/>
        <v>0</v>
      </c>
      <c r="AN211" s="48">
        <f t="shared" si="123"/>
        <v>0</v>
      </c>
      <c r="AO211" s="48">
        <f t="shared" si="124"/>
        <v>0</v>
      </c>
      <c r="AP211" s="48">
        <f t="shared" si="125"/>
        <v>0</v>
      </c>
      <c r="AQ211" s="48">
        <f t="shared" si="126"/>
        <v>0</v>
      </c>
      <c r="AR211" s="48">
        <f t="shared" si="127"/>
        <v>0</v>
      </c>
      <c r="AS211" s="48">
        <f t="shared" si="128"/>
        <v>0</v>
      </c>
      <c r="AT211" s="48">
        <f t="shared" si="129"/>
        <v>1000</v>
      </c>
      <c r="AU211" s="48">
        <f t="shared" si="130"/>
        <v>0</v>
      </c>
      <c r="AV211" s="48">
        <f t="shared" si="131"/>
        <v>649.50553000000014</v>
      </c>
      <c r="AW211" s="48">
        <f t="shared" si="132"/>
        <v>0</v>
      </c>
      <c r="AX211" s="48">
        <f t="shared" si="133"/>
        <v>58.216864000000015</v>
      </c>
      <c r="AY211" s="48">
        <f t="shared" si="134"/>
        <v>1000</v>
      </c>
      <c r="AZ211" s="48">
        <f t="shared" si="135"/>
        <v>0</v>
      </c>
      <c r="BA211" s="48">
        <f t="shared" si="136"/>
        <v>0</v>
      </c>
    </row>
    <row r="212" spans="1:53" x14ac:dyDescent="0.25">
      <c r="A212" s="45">
        <f t="shared" si="138"/>
        <v>1950</v>
      </c>
      <c r="B212" s="48">
        <f t="shared" si="112"/>
        <v>0</v>
      </c>
      <c r="C212" s="48">
        <f t="shared" si="112"/>
        <v>0</v>
      </c>
      <c r="D212" s="48">
        <f t="shared" si="112"/>
        <v>0</v>
      </c>
      <c r="E212" s="48">
        <f t="shared" si="112"/>
        <v>0</v>
      </c>
      <c r="F212" s="48">
        <f t="shared" si="112"/>
        <v>0</v>
      </c>
      <c r="G212" s="48">
        <f t="shared" si="112"/>
        <v>0</v>
      </c>
      <c r="H212" s="48">
        <f t="shared" si="112"/>
        <v>0</v>
      </c>
      <c r="I212" s="48">
        <f t="shared" si="112"/>
        <v>0</v>
      </c>
      <c r="J212" s="48">
        <f t="shared" si="112"/>
        <v>0</v>
      </c>
      <c r="K212" s="48">
        <f t="shared" si="112"/>
        <v>0</v>
      </c>
      <c r="L212" s="48">
        <f t="shared" si="112"/>
        <v>0</v>
      </c>
      <c r="M212" s="48">
        <f t="shared" si="112"/>
        <v>0</v>
      </c>
      <c r="N212" s="48">
        <f t="shared" si="112"/>
        <v>0</v>
      </c>
      <c r="O212" s="48">
        <f t="shared" si="112"/>
        <v>0</v>
      </c>
      <c r="P212" s="48">
        <f t="shared" si="112"/>
        <v>0</v>
      </c>
      <c r="Q212" s="48">
        <f t="shared" si="112"/>
        <v>0</v>
      </c>
      <c r="R212" s="48">
        <f t="shared" si="112"/>
        <v>0</v>
      </c>
      <c r="S212" s="48">
        <f t="shared" si="112"/>
        <v>584.15755200000001</v>
      </c>
      <c r="T212" s="48">
        <f t="shared" si="112"/>
        <v>0</v>
      </c>
      <c r="U212" s="48">
        <f t="shared" si="112"/>
        <v>109.27245000000001</v>
      </c>
      <c r="V212" s="48">
        <f t="shared" si="112"/>
        <v>0</v>
      </c>
      <c r="W212" s="48">
        <f t="shared" si="112"/>
        <v>58.581479999999999</v>
      </c>
      <c r="X212" s="48">
        <f t="shared" si="112"/>
        <v>23.037974999999999</v>
      </c>
      <c r="Y212" s="48">
        <f t="shared" si="112"/>
        <v>0</v>
      </c>
      <c r="Z212" s="48">
        <f t="shared" si="112"/>
        <v>0</v>
      </c>
      <c r="AC212" s="48">
        <f t="shared" si="137"/>
        <v>0</v>
      </c>
      <c r="AD212" s="48">
        <f t="shared" si="113"/>
        <v>0</v>
      </c>
      <c r="AE212" s="48">
        <f t="shared" si="114"/>
        <v>0</v>
      </c>
      <c r="AF212" s="48">
        <f t="shared" si="115"/>
        <v>0</v>
      </c>
      <c r="AG212" s="48">
        <f t="shared" si="116"/>
        <v>0</v>
      </c>
      <c r="AH212" s="48">
        <f t="shared" si="117"/>
        <v>0</v>
      </c>
      <c r="AI212" s="48">
        <f t="shared" si="118"/>
        <v>0</v>
      </c>
      <c r="AJ212" s="48">
        <f t="shared" si="119"/>
        <v>0</v>
      </c>
      <c r="AK212" s="48">
        <f t="shared" si="120"/>
        <v>0</v>
      </c>
      <c r="AL212" s="48">
        <f t="shared" si="121"/>
        <v>0</v>
      </c>
      <c r="AM212" s="48">
        <f t="shared" si="122"/>
        <v>0</v>
      </c>
      <c r="AN212" s="48">
        <f t="shared" si="123"/>
        <v>0</v>
      </c>
      <c r="AO212" s="48">
        <f t="shared" si="124"/>
        <v>0</v>
      </c>
      <c r="AP212" s="48">
        <f t="shared" si="125"/>
        <v>0</v>
      </c>
      <c r="AQ212" s="48">
        <f t="shared" si="126"/>
        <v>0</v>
      </c>
      <c r="AR212" s="48">
        <f t="shared" si="127"/>
        <v>0</v>
      </c>
      <c r="AS212" s="48">
        <f t="shared" si="128"/>
        <v>0</v>
      </c>
      <c r="AT212" s="48">
        <f t="shared" si="129"/>
        <v>1000</v>
      </c>
      <c r="AU212" s="48">
        <f t="shared" si="130"/>
        <v>0</v>
      </c>
      <c r="AV212" s="48">
        <f t="shared" si="131"/>
        <v>648.05253000000016</v>
      </c>
      <c r="AW212" s="48">
        <f t="shared" si="132"/>
        <v>0</v>
      </c>
      <c r="AX212" s="48">
        <f t="shared" si="133"/>
        <v>58.216864000000015</v>
      </c>
      <c r="AY212" s="48">
        <f t="shared" si="134"/>
        <v>1000</v>
      </c>
      <c r="AZ212" s="48">
        <f t="shared" si="135"/>
        <v>0</v>
      </c>
      <c r="BA212" s="48">
        <f t="shared" si="136"/>
        <v>0</v>
      </c>
    </row>
    <row r="213" spans="1:53" x14ac:dyDescent="0.25">
      <c r="A213" s="45">
        <f t="shared" si="138"/>
        <v>1960</v>
      </c>
      <c r="B213" s="48">
        <f t="shared" si="112"/>
        <v>0</v>
      </c>
      <c r="C213" s="48">
        <f t="shared" si="112"/>
        <v>0</v>
      </c>
      <c r="D213" s="48">
        <f t="shared" si="112"/>
        <v>0</v>
      </c>
      <c r="E213" s="48">
        <f t="shared" si="112"/>
        <v>0</v>
      </c>
      <c r="F213" s="48">
        <f t="shared" si="112"/>
        <v>0</v>
      </c>
      <c r="G213" s="48">
        <f t="shared" si="112"/>
        <v>0</v>
      </c>
      <c r="H213" s="48">
        <f t="shared" si="112"/>
        <v>0</v>
      </c>
      <c r="I213" s="48">
        <f t="shared" si="112"/>
        <v>0</v>
      </c>
      <c r="J213" s="48">
        <f t="shared" si="112"/>
        <v>0</v>
      </c>
      <c r="K213" s="48">
        <f t="shared" si="112"/>
        <v>0</v>
      </c>
      <c r="L213" s="48">
        <f t="shared" si="112"/>
        <v>0</v>
      </c>
      <c r="M213" s="48">
        <f t="shared" si="112"/>
        <v>0</v>
      </c>
      <c r="N213" s="48">
        <f t="shared" si="112"/>
        <v>0</v>
      </c>
      <c r="O213" s="48">
        <f t="shared" si="112"/>
        <v>0</v>
      </c>
      <c r="P213" s="48">
        <f t="shared" si="112"/>
        <v>0</v>
      </c>
      <c r="Q213" s="48">
        <f t="shared" si="112"/>
        <v>0</v>
      </c>
      <c r="R213" s="48">
        <f t="shared" si="112"/>
        <v>0</v>
      </c>
      <c r="S213" s="48">
        <f t="shared" si="112"/>
        <v>577.33795200000009</v>
      </c>
      <c r="T213" s="48">
        <f t="shared" si="112"/>
        <v>0</v>
      </c>
      <c r="U213" s="48">
        <f t="shared" si="112"/>
        <v>109.02745000000002</v>
      </c>
      <c r="V213" s="48">
        <f t="shared" si="112"/>
        <v>0</v>
      </c>
      <c r="W213" s="48">
        <f t="shared" si="112"/>
        <v>58.452479999999994</v>
      </c>
      <c r="X213" s="48">
        <f t="shared" si="112"/>
        <v>23.037974999999999</v>
      </c>
      <c r="Y213" s="48">
        <f t="shared" si="112"/>
        <v>0</v>
      </c>
      <c r="Z213" s="48">
        <f t="shared" si="112"/>
        <v>0</v>
      </c>
      <c r="AC213" s="48">
        <f t="shared" si="137"/>
        <v>0</v>
      </c>
      <c r="AD213" s="48">
        <f t="shared" si="113"/>
        <v>0</v>
      </c>
      <c r="AE213" s="48">
        <f t="shared" si="114"/>
        <v>0</v>
      </c>
      <c r="AF213" s="48">
        <f t="shared" si="115"/>
        <v>0</v>
      </c>
      <c r="AG213" s="48">
        <f t="shared" si="116"/>
        <v>0</v>
      </c>
      <c r="AH213" s="48">
        <f t="shared" si="117"/>
        <v>0</v>
      </c>
      <c r="AI213" s="48">
        <f t="shared" si="118"/>
        <v>0</v>
      </c>
      <c r="AJ213" s="48">
        <f t="shared" si="119"/>
        <v>0</v>
      </c>
      <c r="AK213" s="48">
        <f t="shared" si="120"/>
        <v>0</v>
      </c>
      <c r="AL213" s="48">
        <f t="shared" si="121"/>
        <v>0</v>
      </c>
      <c r="AM213" s="48">
        <f t="shared" si="122"/>
        <v>0</v>
      </c>
      <c r="AN213" s="48">
        <f t="shared" si="123"/>
        <v>0</v>
      </c>
      <c r="AO213" s="48">
        <f t="shared" si="124"/>
        <v>0</v>
      </c>
      <c r="AP213" s="48">
        <f t="shared" si="125"/>
        <v>0</v>
      </c>
      <c r="AQ213" s="48">
        <f t="shared" si="126"/>
        <v>0</v>
      </c>
      <c r="AR213" s="48">
        <f t="shared" si="127"/>
        <v>0</v>
      </c>
      <c r="AS213" s="48">
        <f t="shared" si="128"/>
        <v>0</v>
      </c>
      <c r="AT213" s="48">
        <f t="shared" si="129"/>
        <v>1000</v>
      </c>
      <c r="AU213" s="48">
        <f t="shared" si="130"/>
        <v>0</v>
      </c>
      <c r="AV213" s="48">
        <f t="shared" si="131"/>
        <v>646.59953000000007</v>
      </c>
      <c r="AW213" s="48">
        <f t="shared" si="132"/>
        <v>0</v>
      </c>
      <c r="AX213" s="48">
        <f t="shared" si="133"/>
        <v>58.216864000000015</v>
      </c>
      <c r="AY213" s="48">
        <f t="shared" si="134"/>
        <v>1000</v>
      </c>
      <c r="AZ213" s="48">
        <f t="shared" si="135"/>
        <v>0</v>
      </c>
      <c r="BA213" s="48">
        <f t="shared" si="136"/>
        <v>0</v>
      </c>
    </row>
    <row r="214" spans="1:53" x14ac:dyDescent="0.25">
      <c r="A214" s="45">
        <f t="shared" si="138"/>
        <v>1970</v>
      </c>
      <c r="B214" s="48">
        <f t="shared" si="112"/>
        <v>0</v>
      </c>
      <c r="C214" s="48">
        <f t="shared" si="112"/>
        <v>0</v>
      </c>
      <c r="D214" s="48">
        <f t="shared" si="112"/>
        <v>0</v>
      </c>
      <c r="E214" s="48">
        <f t="shared" si="112"/>
        <v>0</v>
      </c>
      <c r="F214" s="48">
        <f t="shared" si="112"/>
        <v>0</v>
      </c>
      <c r="G214" s="48">
        <f t="shared" ref="G214:Z214" si="139">MIN(1000,MAX(G215,IF($A214&gt;=G$16,0,G$13*(G$16-$A214)+G$14*(G$16-$A214)^2+G$15*(G$16-$A214)^3)))</f>
        <v>0</v>
      </c>
      <c r="H214" s="48">
        <f t="shared" si="139"/>
        <v>0</v>
      </c>
      <c r="I214" s="48">
        <f t="shared" si="139"/>
        <v>0</v>
      </c>
      <c r="J214" s="48">
        <f t="shared" si="139"/>
        <v>0</v>
      </c>
      <c r="K214" s="48">
        <f t="shared" si="139"/>
        <v>0</v>
      </c>
      <c r="L214" s="48">
        <f t="shared" si="139"/>
        <v>0</v>
      </c>
      <c r="M214" s="48">
        <f t="shared" si="139"/>
        <v>0</v>
      </c>
      <c r="N214" s="48">
        <f t="shared" si="139"/>
        <v>0</v>
      </c>
      <c r="O214" s="48">
        <f t="shared" si="139"/>
        <v>0</v>
      </c>
      <c r="P214" s="48">
        <f t="shared" si="139"/>
        <v>0</v>
      </c>
      <c r="Q214" s="48">
        <f t="shared" si="139"/>
        <v>0</v>
      </c>
      <c r="R214" s="48">
        <f t="shared" si="139"/>
        <v>0</v>
      </c>
      <c r="S214" s="48">
        <f t="shared" si="139"/>
        <v>570.55835200000001</v>
      </c>
      <c r="T214" s="48">
        <f t="shared" si="139"/>
        <v>0</v>
      </c>
      <c r="U214" s="48">
        <f t="shared" si="139"/>
        <v>108.78245000000001</v>
      </c>
      <c r="V214" s="48">
        <f t="shared" si="139"/>
        <v>0</v>
      </c>
      <c r="W214" s="48">
        <f t="shared" si="139"/>
        <v>58.323479999999996</v>
      </c>
      <c r="X214" s="48">
        <f t="shared" si="139"/>
        <v>23.037974999999999</v>
      </c>
      <c r="Y214" s="48">
        <f t="shared" si="139"/>
        <v>0</v>
      </c>
      <c r="Z214" s="48">
        <f t="shared" si="139"/>
        <v>0</v>
      </c>
      <c r="AC214" s="48">
        <f t="shared" si="137"/>
        <v>0</v>
      </c>
      <c r="AD214" s="48">
        <f t="shared" si="113"/>
        <v>0</v>
      </c>
      <c r="AE214" s="48">
        <f t="shared" si="114"/>
        <v>0</v>
      </c>
      <c r="AF214" s="48">
        <f t="shared" si="115"/>
        <v>0</v>
      </c>
      <c r="AG214" s="48">
        <f t="shared" si="116"/>
        <v>0</v>
      </c>
      <c r="AH214" s="48">
        <f t="shared" si="117"/>
        <v>0</v>
      </c>
      <c r="AI214" s="48">
        <f t="shared" si="118"/>
        <v>0</v>
      </c>
      <c r="AJ214" s="48">
        <f t="shared" si="119"/>
        <v>0</v>
      </c>
      <c r="AK214" s="48">
        <f t="shared" si="120"/>
        <v>0</v>
      </c>
      <c r="AL214" s="48">
        <f t="shared" si="121"/>
        <v>0</v>
      </c>
      <c r="AM214" s="48">
        <f t="shared" si="122"/>
        <v>0</v>
      </c>
      <c r="AN214" s="48">
        <f t="shared" si="123"/>
        <v>0</v>
      </c>
      <c r="AO214" s="48">
        <f t="shared" si="124"/>
        <v>0</v>
      </c>
      <c r="AP214" s="48">
        <f t="shared" si="125"/>
        <v>0</v>
      </c>
      <c r="AQ214" s="48">
        <f t="shared" si="126"/>
        <v>0</v>
      </c>
      <c r="AR214" s="48">
        <f t="shared" si="127"/>
        <v>0</v>
      </c>
      <c r="AS214" s="48">
        <f t="shared" si="128"/>
        <v>0</v>
      </c>
      <c r="AT214" s="48">
        <f t="shared" si="129"/>
        <v>1000</v>
      </c>
      <c r="AU214" s="48">
        <f t="shared" si="130"/>
        <v>0</v>
      </c>
      <c r="AV214" s="48">
        <f t="shared" si="131"/>
        <v>645.1465300000001</v>
      </c>
      <c r="AW214" s="48">
        <f t="shared" si="132"/>
        <v>0</v>
      </c>
      <c r="AX214" s="48">
        <f t="shared" si="133"/>
        <v>58.216864000000015</v>
      </c>
      <c r="AY214" s="48">
        <f t="shared" si="134"/>
        <v>1000</v>
      </c>
      <c r="AZ214" s="48">
        <f t="shared" si="135"/>
        <v>0</v>
      </c>
      <c r="BA214" s="48">
        <f t="shared" si="136"/>
        <v>0</v>
      </c>
    </row>
    <row r="215" spans="1:53" x14ac:dyDescent="0.25">
      <c r="A215" s="45">
        <f t="shared" si="138"/>
        <v>1980</v>
      </c>
      <c r="B215" s="48">
        <f t="shared" ref="B215:Z225" si="140">MIN(1000,MAX(B216,IF($A215&gt;=B$16,0,B$13*(B$16-$A215)+B$14*(B$16-$A215)^2+B$15*(B$16-$A215)^3)))</f>
        <v>0</v>
      </c>
      <c r="C215" s="48">
        <f t="shared" si="140"/>
        <v>0</v>
      </c>
      <c r="D215" s="48">
        <f t="shared" si="140"/>
        <v>0</v>
      </c>
      <c r="E215" s="48">
        <f t="shared" si="140"/>
        <v>0</v>
      </c>
      <c r="F215" s="48">
        <f t="shared" si="140"/>
        <v>0</v>
      </c>
      <c r="G215" s="48">
        <f t="shared" si="140"/>
        <v>0</v>
      </c>
      <c r="H215" s="48">
        <f t="shared" si="140"/>
        <v>0</v>
      </c>
      <c r="I215" s="48">
        <f t="shared" si="140"/>
        <v>0</v>
      </c>
      <c r="J215" s="48">
        <f t="shared" si="140"/>
        <v>0</v>
      </c>
      <c r="K215" s="48">
        <f t="shared" si="140"/>
        <v>0</v>
      </c>
      <c r="L215" s="48">
        <f t="shared" si="140"/>
        <v>0</v>
      </c>
      <c r="M215" s="48">
        <f t="shared" si="140"/>
        <v>0</v>
      </c>
      <c r="N215" s="48">
        <f t="shared" si="140"/>
        <v>0</v>
      </c>
      <c r="O215" s="48">
        <f t="shared" si="140"/>
        <v>0</v>
      </c>
      <c r="P215" s="48">
        <f t="shared" si="140"/>
        <v>0</v>
      </c>
      <c r="Q215" s="48">
        <f t="shared" si="140"/>
        <v>0</v>
      </c>
      <c r="R215" s="48">
        <f t="shared" si="140"/>
        <v>0</v>
      </c>
      <c r="S215" s="48">
        <f t="shared" si="140"/>
        <v>563.81875200000002</v>
      </c>
      <c r="T215" s="48">
        <f t="shared" si="140"/>
        <v>0</v>
      </c>
      <c r="U215" s="48">
        <f t="shared" si="140"/>
        <v>108.53745000000001</v>
      </c>
      <c r="V215" s="48">
        <f t="shared" si="140"/>
        <v>0</v>
      </c>
      <c r="W215" s="48">
        <f t="shared" si="140"/>
        <v>58.194479999999999</v>
      </c>
      <c r="X215" s="48">
        <f t="shared" si="140"/>
        <v>23.037974999999999</v>
      </c>
      <c r="Y215" s="48">
        <f t="shared" si="140"/>
        <v>0</v>
      </c>
      <c r="Z215" s="48">
        <f t="shared" si="140"/>
        <v>0</v>
      </c>
      <c r="AC215" s="48">
        <f t="shared" si="137"/>
        <v>0</v>
      </c>
      <c r="AD215" s="48">
        <f t="shared" si="113"/>
        <v>0</v>
      </c>
      <c r="AE215" s="48">
        <f t="shared" si="114"/>
        <v>0</v>
      </c>
      <c r="AF215" s="48">
        <f t="shared" si="115"/>
        <v>0</v>
      </c>
      <c r="AG215" s="48">
        <f t="shared" si="116"/>
        <v>0</v>
      </c>
      <c r="AH215" s="48">
        <f t="shared" si="117"/>
        <v>0</v>
      </c>
      <c r="AI215" s="48">
        <f t="shared" si="118"/>
        <v>0</v>
      </c>
      <c r="AJ215" s="48">
        <f t="shared" si="119"/>
        <v>0</v>
      </c>
      <c r="AK215" s="48">
        <f t="shared" si="120"/>
        <v>0</v>
      </c>
      <c r="AL215" s="48">
        <f t="shared" si="121"/>
        <v>0</v>
      </c>
      <c r="AM215" s="48">
        <f t="shared" si="122"/>
        <v>0</v>
      </c>
      <c r="AN215" s="48">
        <f t="shared" si="123"/>
        <v>0</v>
      </c>
      <c r="AO215" s="48">
        <f t="shared" si="124"/>
        <v>0</v>
      </c>
      <c r="AP215" s="48">
        <f t="shared" si="125"/>
        <v>0</v>
      </c>
      <c r="AQ215" s="48">
        <f t="shared" si="126"/>
        <v>0</v>
      </c>
      <c r="AR215" s="48">
        <f t="shared" si="127"/>
        <v>0</v>
      </c>
      <c r="AS215" s="48">
        <f t="shared" si="128"/>
        <v>0</v>
      </c>
      <c r="AT215" s="48">
        <f t="shared" si="129"/>
        <v>1000</v>
      </c>
      <c r="AU215" s="48">
        <f t="shared" si="130"/>
        <v>0</v>
      </c>
      <c r="AV215" s="48">
        <f t="shared" si="131"/>
        <v>643.69353000000012</v>
      </c>
      <c r="AW215" s="48">
        <f t="shared" si="132"/>
        <v>0</v>
      </c>
      <c r="AX215" s="48">
        <f t="shared" si="133"/>
        <v>58.216864000000015</v>
      </c>
      <c r="AY215" s="48">
        <f t="shared" si="134"/>
        <v>1000</v>
      </c>
      <c r="AZ215" s="48">
        <f t="shared" si="135"/>
        <v>0</v>
      </c>
      <c r="BA215" s="48">
        <f t="shared" si="136"/>
        <v>0</v>
      </c>
    </row>
    <row r="216" spans="1:53" x14ac:dyDescent="0.25">
      <c r="A216" s="45">
        <f t="shared" si="138"/>
        <v>1990</v>
      </c>
      <c r="B216" s="48">
        <f t="shared" si="140"/>
        <v>0</v>
      </c>
      <c r="C216" s="48">
        <f t="shared" si="140"/>
        <v>0</v>
      </c>
      <c r="D216" s="48">
        <f t="shared" si="140"/>
        <v>0</v>
      </c>
      <c r="E216" s="48">
        <f t="shared" si="140"/>
        <v>0</v>
      </c>
      <c r="F216" s="48">
        <f t="shared" si="140"/>
        <v>0</v>
      </c>
      <c r="G216" s="48">
        <f t="shared" si="140"/>
        <v>0</v>
      </c>
      <c r="H216" s="48">
        <f t="shared" si="140"/>
        <v>0</v>
      </c>
      <c r="I216" s="48">
        <f t="shared" si="140"/>
        <v>0</v>
      </c>
      <c r="J216" s="48">
        <f t="shared" si="140"/>
        <v>0</v>
      </c>
      <c r="K216" s="48">
        <f t="shared" si="140"/>
        <v>0</v>
      </c>
      <c r="L216" s="48">
        <f t="shared" si="140"/>
        <v>0</v>
      </c>
      <c r="M216" s="48">
        <f t="shared" si="140"/>
        <v>0</v>
      </c>
      <c r="N216" s="48">
        <f t="shared" si="140"/>
        <v>0</v>
      </c>
      <c r="O216" s="48">
        <f t="shared" si="140"/>
        <v>0</v>
      </c>
      <c r="P216" s="48">
        <f t="shared" si="140"/>
        <v>0</v>
      </c>
      <c r="Q216" s="48">
        <f t="shared" si="140"/>
        <v>0</v>
      </c>
      <c r="R216" s="48">
        <f t="shared" si="140"/>
        <v>0</v>
      </c>
      <c r="S216" s="48">
        <f t="shared" si="140"/>
        <v>557.1191520000001</v>
      </c>
      <c r="T216" s="48">
        <f t="shared" si="140"/>
        <v>0</v>
      </c>
      <c r="U216" s="48">
        <f t="shared" si="140"/>
        <v>108.29245000000002</v>
      </c>
      <c r="V216" s="48">
        <f t="shared" si="140"/>
        <v>0</v>
      </c>
      <c r="W216" s="48">
        <f t="shared" si="140"/>
        <v>58.065480000000001</v>
      </c>
      <c r="X216" s="48">
        <f t="shared" si="140"/>
        <v>23.037974999999999</v>
      </c>
      <c r="Y216" s="48">
        <f t="shared" si="140"/>
        <v>0</v>
      </c>
      <c r="Z216" s="48">
        <f t="shared" si="140"/>
        <v>0</v>
      </c>
      <c r="AC216" s="48">
        <f t="shared" si="137"/>
        <v>0</v>
      </c>
      <c r="AD216" s="48">
        <f t="shared" si="113"/>
        <v>0</v>
      </c>
      <c r="AE216" s="48">
        <f t="shared" si="114"/>
        <v>0</v>
      </c>
      <c r="AF216" s="48">
        <f t="shared" si="115"/>
        <v>0</v>
      </c>
      <c r="AG216" s="48">
        <f t="shared" si="116"/>
        <v>0</v>
      </c>
      <c r="AH216" s="48">
        <f t="shared" si="117"/>
        <v>0</v>
      </c>
      <c r="AI216" s="48">
        <f t="shared" si="118"/>
        <v>0</v>
      </c>
      <c r="AJ216" s="48">
        <f t="shared" si="119"/>
        <v>0</v>
      </c>
      <c r="AK216" s="48">
        <f t="shared" si="120"/>
        <v>0</v>
      </c>
      <c r="AL216" s="48">
        <f t="shared" si="121"/>
        <v>0</v>
      </c>
      <c r="AM216" s="48">
        <f t="shared" si="122"/>
        <v>0</v>
      </c>
      <c r="AN216" s="48">
        <f t="shared" si="123"/>
        <v>0</v>
      </c>
      <c r="AO216" s="48">
        <f t="shared" si="124"/>
        <v>0</v>
      </c>
      <c r="AP216" s="48">
        <f t="shared" si="125"/>
        <v>0</v>
      </c>
      <c r="AQ216" s="48">
        <f t="shared" si="126"/>
        <v>0</v>
      </c>
      <c r="AR216" s="48">
        <f t="shared" si="127"/>
        <v>0</v>
      </c>
      <c r="AS216" s="48">
        <f t="shared" si="128"/>
        <v>0</v>
      </c>
      <c r="AT216" s="48">
        <f t="shared" si="129"/>
        <v>1000</v>
      </c>
      <c r="AU216" s="48">
        <f t="shared" si="130"/>
        <v>0</v>
      </c>
      <c r="AV216" s="48">
        <f t="shared" si="131"/>
        <v>642.24053000000015</v>
      </c>
      <c r="AW216" s="48">
        <f t="shared" si="132"/>
        <v>0</v>
      </c>
      <c r="AX216" s="48">
        <f t="shared" si="133"/>
        <v>58.216864000000015</v>
      </c>
      <c r="AY216" s="48">
        <f t="shared" si="134"/>
        <v>1000</v>
      </c>
      <c r="AZ216" s="48">
        <f t="shared" si="135"/>
        <v>0</v>
      </c>
      <c r="BA216" s="48">
        <f t="shared" si="136"/>
        <v>0</v>
      </c>
    </row>
    <row r="217" spans="1:53" x14ac:dyDescent="0.25">
      <c r="A217" s="45">
        <f t="shared" si="138"/>
        <v>2000</v>
      </c>
      <c r="B217" s="48">
        <f t="shared" si="140"/>
        <v>0</v>
      </c>
      <c r="C217" s="48">
        <f t="shared" si="140"/>
        <v>0</v>
      </c>
      <c r="D217" s="48">
        <f t="shared" si="140"/>
        <v>0</v>
      </c>
      <c r="E217" s="48">
        <f t="shared" si="140"/>
        <v>0</v>
      </c>
      <c r="F217" s="48">
        <f t="shared" si="140"/>
        <v>0</v>
      </c>
      <c r="G217" s="48">
        <f t="shared" si="140"/>
        <v>0</v>
      </c>
      <c r="H217" s="48">
        <f t="shared" si="140"/>
        <v>0</v>
      </c>
      <c r="I217" s="48">
        <f t="shared" si="140"/>
        <v>0</v>
      </c>
      <c r="J217" s="48">
        <f t="shared" si="140"/>
        <v>0</v>
      </c>
      <c r="K217" s="48">
        <f t="shared" si="140"/>
        <v>0</v>
      </c>
      <c r="L217" s="48">
        <f t="shared" si="140"/>
        <v>0</v>
      </c>
      <c r="M217" s="48">
        <f t="shared" si="140"/>
        <v>0</v>
      </c>
      <c r="N217" s="48">
        <f t="shared" si="140"/>
        <v>0</v>
      </c>
      <c r="O217" s="48">
        <f t="shared" si="140"/>
        <v>0</v>
      </c>
      <c r="P217" s="48">
        <f t="shared" si="140"/>
        <v>0</v>
      </c>
      <c r="Q217" s="48">
        <f t="shared" si="140"/>
        <v>0</v>
      </c>
      <c r="R217" s="48">
        <f t="shared" si="140"/>
        <v>0</v>
      </c>
      <c r="S217" s="48">
        <f t="shared" si="140"/>
        <v>550.45955200000003</v>
      </c>
      <c r="T217" s="48">
        <f t="shared" si="140"/>
        <v>0</v>
      </c>
      <c r="U217" s="48">
        <f t="shared" si="140"/>
        <v>108.04745000000001</v>
      </c>
      <c r="V217" s="48">
        <f t="shared" si="140"/>
        <v>0</v>
      </c>
      <c r="W217" s="48">
        <f t="shared" si="140"/>
        <v>57.936479999999996</v>
      </c>
      <c r="X217" s="48">
        <f t="shared" si="140"/>
        <v>23.037974999999999</v>
      </c>
      <c r="Y217" s="48">
        <f t="shared" si="140"/>
        <v>0</v>
      </c>
      <c r="Z217" s="48">
        <f t="shared" si="140"/>
        <v>0</v>
      </c>
      <c r="AC217" s="48">
        <f t="shared" si="137"/>
        <v>0</v>
      </c>
      <c r="AD217" s="48">
        <f t="shared" si="113"/>
        <v>0</v>
      </c>
      <c r="AE217" s="48">
        <f t="shared" si="114"/>
        <v>0</v>
      </c>
      <c r="AF217" s="48">
        <f t="shared" si="115"/>
        <v>0</v>
      </c>
      <c r="AG217" s="48">
        <f t="shared" si="116"/>
        <v>0</v>
      </c>
      <c r="AH217" s="48">
        <f t="shared" si="117"/>
        <v>0</v>
      </c>
      <c r="AI217" s="48">
        <f t="shared" si="118"/>
        <v>0</v>
      </c>
      <c r="AJ217" s="48">
        <f t="shared" si="119"/>
        <v>0</v>
      </c>
      <c r="AK217" s="48">
        <f t="shared" si="120"/>
        <v>0</v>
      </c>
      <c r="AL217" s="48">
        <f t="shared" si="121"/>
        <v>0</v>
      </c>
      <c r="AM217" s="48">
        <f t="shared" si="122"/>
        <v>0</v>
      </c>
      <c r="AN217" s="48">
        <f t="shared" si="123"/>
        <v>0</v>
      </c>
      <c r="AO217" s="48">
        <f t="shared" si="124"/>
        <v>0</v>
      </c>
      <c r="AP217" s="48">
        <f t="shared" si="125"/>
        <v>0</v>
      </c>
      <c r="AQ217" s="48">
        <f t="shared" si="126"/>
        <v>0</v>
      </c>
      <c r="AR217" s="48">
        <f t="shared" si="127"/>
        <v>0</v>
      </c>
      <c r="AS217" s="48">
        <f t="shared" si="128"/>
        <v>0</v>
      </c>
      <c r="AT217" s="48">
        <f t="shared" si="129"/>
        <v>1000</v>
      </c>
      <c r="AU217" s="48">
        <f t="shared" si="130"/>
        <v>0</v>
      </c>
      <c r="AV217" s="48">
        <f t="shared" si="131"/>
        <v>640.78753000000006</v>
      </c>
      <c r="AW217" s="48">
        <f t="shared" si="132"/>
        <v>0</v>
      </c>
      <c r="AX217" s="48">
        <f t="shared" si="133"/>
        <v>58.216864000000015</v>
      </c>
      <c r="AY217" s="48">
        <f t="shared" si="134"/>
        <v>1000</v>
      </c>
      <c r="AZ217" s="48">
        <f t="shared" si="135"/>
        <v>0</v>
      </c>
      <c r="BA217" s="48">
        <f t="shared" si="136"/>
        <v>0</v>
      </c>
    </row>
    <row r="218" spans="1:53" x14ac:dyDescent="0.25">
      <c r="A218" s="45">
        <f t="shared" si="138"/>
        <v>2010</v>
      </c>
      <c r="B218" s="48">
        <f t="shared" si="140"/>
        <v>0</v>
      </c>
      <c r="C218" s="48">
        <f t="shared" si="140"/>
        <v>0</v>
      </c>
      <c r="D218" s="48">
        <f t="shared" si="140"/>
        <v>0</v>
      </c>
      <c r="E218" s="48">
        <f t="shared" si="140"/>
        <v>0</v>
      </c>
      <c r="F218" s="48">
        <f t="shared" si="140"/>
        <v>0</v>
      </c>
      <c r="G218" s="48">
        <f t="shared" si="140"/>
        <v>0</v>
      </c>
      <c r="H218" s="48">
        <f t="shared" si="140"/>
        <v>0</v>
      </c>
      <c r="I218" s="48">
        <f t="shared" si="140"/>
        <v>0</v>
      </c>
      <c r="J218" s="48">
        <f t="shared" si="140"/>
        <v>0</v>
      </c>
      <c r="K218" s="48">
        <f t="shared" si="140"/>
        <v>0</v>
      </c>
      <c r="L218" s="48">
        <f t="shared" si="140"/>
        <v>0</v>
      </c>
      <c r="M218" s="48">
        <f t="shared" si="140"/>
        <v>0</v>
      </c>
      <c r="N218" s="48">
        <f t="shared" si="140"/>
        <v>0</v>
      </c>
      <c r="O218" s="48">
        <f t="shared" si="140"/>
        <v>0</v>
      </c>
      <c r="P218" s="48">
        <f t="shared" si="140"/>
        <v>0</v>
      </c>
      <c r="Q218" s="48">
        <f t="shared" si="140"/>
        <v>0</v>
      </c>
      <c r="R218" s="48">
        <f t="shared" si="140"/>
        <v>0</v>
      </c>
      <c r="S218" s="48">
        <f t="shared" si="140"/>
        <v>543.83995200000004</v>
      </c>
      <c r="T218" s="48">
        <f t="shared" si="140"/>
        <v>0</v>
      </c>
      <c r="U218" s="48">
        <f t="shared" si="140"/>
        <v>107.80245000000001</v>
      </c>
      <c r="V218" s="48">
        <f t="shared" si="140"/>
        <v>0</v>
      </c>
      <c r="W218" s="48">
        <f t="shared" si="140"/>
        <v>57.807479999999998</v>
      </c>
      <c r="X218" s="48">
        <f t="shared" si="140"/>
        <v>23.037974999999999</v>
      </c>
      <c r="Y218" s="48">
        <f t="shared" si="140"/>
        <v>0</v>
      </c>
      <c r="Z218" s="48">
        <f t="shared" si="140"/>
        <v>0</v>
      </c>
      <c r="AC218" s="48">
        <f t="shared" si="137"/>
        <v>0</v>
      </c>
      <c r="AD218" s="48">
        <f t="shared" si="113"/>
        <v>0</v>
      </c>
      <c r="AE218" s="48">
        <f t="shared" si="114"/>
        <v>0</v>
      </c>
      <c r="AF218" s="48">
        <f t="shared" si="115"/>
        <v>0</v>
      </c>
      <c r="AG218" s="48">
        <f t="shared" si="116"/>
        <v>0</v>
      </c>
      <c r="AH218" s="48">
        <f t="shared" si="117"/>
        <v>0</v>
      </c>
      <c r="AI218" s="48">
        <f t="shared" si="118"/>
        <v>0</v>
      </c>
      <c r="AJ218" s="48">
        <f t="shared" si="119"/>
        <v>0</v>
      </c>
      <c r="AK218" s="48">
        <f t="shared" si="120"/>
        <v>0</v>
      </c>
      <c r="AL218" s="48">
        <f t="shared" si="121"/>
        <v>0</v>
      </c>
      <c r="AM218" s="48">
        <f t="shared" si="122"/>
        <v>0</v>
      </c>
      <c r="AN218" s="48">
        <f t="shared" si="123"/>
        <v>0</v>
      </c>
      <c r="AO218" s="48">
        <f t="shared" si="124"/>
        <v>0</v>
      </c>
      <c r="AP218" s="48">
        <f t="shared" si="125"/>
        <v>0</v>
      </c>
      <c r="AQ218" s="48">
        <f t="shared" si="126"/>
        <v>0</v>
      </c>
      <c r="AR218" s="48">
        <f t="shared" si="127"/>
        <v>0</v>
      </c>
      <c r="AS218" s="48">
        <f t="shared" si="128"/>
        <v>0</v>
      </c>
      <c r="AT218" s="48">
        <f t="shared" si="129"/>
        <v>1000</v>
      </c>
      <c r="AU218" s="48">
        <f t="shared" si="130"/>
        <v>0</v>
      </c>
      <c r="AV218" s="48">
        <f t="shared" si="131"/>
        <v>639.33453000000009</v>
      </c>
      <c r="AW218" s="48">
        <f t="shared" si="132"/>
        <v>0</v>
      </c>
      <c r="AX218" s="48">
        <f t="shared" si="133"/>
        <v>58.216864000000015</v>
      </c>
      <c r="AY218" s="48">
        <f t="shared" si="134"/>
        <v>1000</v>
      </c>
      <c r="AZ218" s="48">
        <f t="shared" si="135"/>
        <v>0</v>
      </c>
      <c r="BA218" s="48">
        <f t="shared" si="136"/>
        <v>0</v>
      </c>
    </row>
    <row r="219" spans="1:53" x14ac:dyDescent="0.25">
      <c r="A219" s="45">
        <f t="shared" si="138"/>
        <v>2020</v>
      </c>
      <c r="B219" s="48">
        <f t="shared" si="140"/>
        <v>0</v>
      </c>
      <c r="C219" s="48">
        <f t="shared" si="140"/>
        <v>0</v>
      </c>
      <c r="D219" s="48">
        <f t="shared" si="140"/>
        <v>0</v>
      </c>
      <c r="E219" s="48">
        <f t="shared" si="140"/>
        <v>0</v>
      </c>
      <c r="F219" s="48">
        <f t="shared" si="140"/>
        <v>0</v>
      </c>
      <c r="G219" s="48">
        <f t="shared" si="140"/>
        <v>0</v>
      </c>
      <c r="H219" s="48">
        <f t="shared" si="140"/>
        <v>0</v>
      </c>
      <c r="I219" s="48">
        <f t="shared" si="140"/>
        <v>0</v>
      </c>
      <c r="J219" s="48">
        <f t="shared" si="140"/>
        <v>0</v>
      </c>
      <c r="K219" s="48">
        <f t="shared" si="140"/>
        <v>0</v>
      </c>
      <c r="L219" s="48">
        <f t="shared" si="140"/>
        <v>0</v>
      </c>
      <c r="M219" s="48">
        <f t="shared" si="140"/>
        <v>0</v>
      </c>
      <c r="N219" s="48">
        <f t="shared" si="140"/>
        <v>0</v>
      </c>
      <c r="O219" s="48">
        <f t="shared" si="140"/>
        <v>0</v>
      </c>
      <c r="P219" s="48">
        <f t="shared" si="140"/>
        <v>0</v>
      </c>
      <c r="Q219" s="48">
        <f t="shared" si="140"/>
        <v>0</v>
      </c>
      <c r="R219" s="48">
        <f t="shared" si="140"/>
        <v>0</v>
      </c>
      <c r="S219" s="48">
        <f t="shared" si="140"/>
        <v>537.26035200000001</v>
      </c>
      <c r="T219" s="48">
        <f t="shared" si="140"/>
        <v>0</v>
      </c>
      <c r="U219" s="48">
        <f t="shared" si="140"/>
        <v>107.55745000000002</v>
      </c>
      <c r="V219" s="48">
        <f t="shared" si="140"/>
        <v>0</v>
      </c>
      <c r="W219" s="48">
        <f t="shared" si="140"/>
        <v>57.67848</v>
      </c>
      <c r="X219" s="48">
        <f t="shared" si="140"/>
        <v>23.037974999999999</v>
      </c>
      <c r="Y219" s="48">
        <f t="shared" si="140"/>
        <v>0</v>
      </c>
      <c r="Z219" s="48">
        <f t="shared" si="140"/>
        <v>0</v>
      </c>
      <c r="AC219" s="48">
        <f t="shared" si="137"/>
        <v>0</v>
      </c>
      <c r="AD219" s="48">
        <f t="shared" si="113"/>
        <v>0</v>
      </c>
      <c r="AE219" s="48">
        <f t="shared" si="114"/>
        <v>0</v>
      </c>
      <c r="AF219" s="48">
        <f t="shared" si="115"/>
        <v>0</v>
      </c>
      <c r="AG219" s="48">
        <f t="shared" si="116"/>
        <v>0</v>
      </c>
      <c r="AH219" s="48">
        <f t="shared" si="117"/>
        <v>0</v>
      </c>
      <c r="AI219" s="48">
        <f t="shared" si="118"/>
        <v>0</v>
      </c>
      <c r="AJ219" s="48">
        <f t="shared" si="119"/>
        <v>0</v>
      </c>
      <c r="AK219" s="48">
        <f t="shared" si="120"/>
        <v>0</v>
      </c>
      <c r="AL219" s="48">
        <f t="shared" si="121"/>
        <v>0</v>
      </c>
      <c r="AM219" s="48">
        <f t="shared" si="122"/>
        <v>0</v>
      </c>
      <c r="AN219" s="48">
        <f t="shared" si="123"/>
        <v>0</v>
      </c>
      <c r="AO219" s="48">
        <f t="shared" si="124"/>
        <v>0</v>
      </c>
      <c r="AP219" s="48">
        <f t="shared" si="125"/>
        <v>0</v>
      </c>
      <c r="AQ219" s="48">
        <f t="shared" si="126"/>
        <v>0</v>
      </c>
      <c r="AR219" s="48">
        <f t="shared" si="127"/>
        <v>0</v>
      </c>
      <c r="AS219" s="48">
        <f t="shared" si="128"/>
        <v>0</v>
      </c>
      <c r="AT219" s="48">
        <f t="shared" si="129"/>
        <v>1000</v>
      </c>
      <c r="AU219" s="48">
        <f t="shared" si="130"/>
        <v>0</v>
      </c>
      <c r="AV219" s="48">
        <f t="shared" si="131"/>
        <v>637.88153000000011</v>
      </c>
      <c r="AW219" s="48">
        <f t="shared" si="132"/>
        <v>0</v>
      </c>
      <c r="AX219" s="48">
        <f t="shared" si="133"/>
        <v>58.216864000000015</v>
      </c>
      <c r="AY219" s="48">
        <f t="shared" si="134"/>
        <v>1000</v>
      </c>
      <c r="AZ219" s="48">
        <f t="shared" si="135"/>
        <v>0</v>
      </c>
      <c r="BA219" s="48">
        <f t="shared" si="136"/>
        <v>0</v>
      </c>
    </row>
    <row r="220" spans="1:53" x14ac:dyDescent="0.25">
      <c r="A220" s="45">
        <f t="shared" si="138"/>
        <v>2030</v>
      </c>
      <c r="B220" s="48">
        <f t="shared" si="140"/>
        <v>0</v>
      </c>
      <c r="C220" s="48">
        <f t="shared" si="140"/>
        <v>0</v>
      </c>
      <c r="D220" s="48">
        <f t="shared" si="140"/>
        <v>0</v>
      </c>
      <c r="E220" s="48">
        <f t="shared" si="140"/>
        <v>0</v>
      </c>
      <c r="F220" s="48">
        <f t="shared" si="140"/>
        <v>0</v>
      </c>
      <c r="G220" s="48">
        <f t="shared" si="140"/>
        <v>0</v>
      </c>
      <c r="H220" s="48">
        <f t="shared" si="140"/>
        <v>0</v>
      </c>
      <c r="I220" s="48">
        <f t="shared" si="140"/>
        <v>0</v>
      </c>
      <c r="J220" s="48">
        <f t="shared" si="140"/>
        <v>0</v>
      </c>
      <c r="K220" s="48">
        <f t="shared" si="140"/>
        <v>0</v>
      </c>
      <c r="L220" s="48">
        <f t="shared" si="140"/>
        <v>0</v>
      </c>
      <c r="M220" s="48">
        <f t="shared" si="140"/>
        <v>0</v>
      </c>
      <c r="N220" s="48">
        <f t="shared" si="140"/>
        <v>0</v>
      </c>
      <c r="O220" s="48">
        <f t="shared" si="140"/>
        <v>0</v>
      </c>
      <c r="P220" s="48">
        <f t="shared" si="140"/>
        <v>0</v>
      </c>
      <c r="Q220" s="48">
        <f t="shared" si="140"/>
        <v>0</v>
      </c>
      <c r="R220" s="48">
        <f t="shared" si="140"/>
        <v>0</v>
      </c>
      <c r="S220" s="48">
        <f t="shared" si="140"/>
        <v>530.72075200000006</v>
      </c>
      <c r="T220" s="48">
        <f t="shared" si="140"/>
        <v>0</v>
      </c>
      <c r="U220" s="48">
        <f t="shared" si="140"/>
        <v>107.31245000000001</v>
      </c>
      <c r="V220" s="48">
        <f t="shared" si="140"/>
        <v>0</v>
      </c>
      <c r="W220" s="48">
        <f t="shared" si="140"/>
        <v>57.549479999999996</v>
      </c>
      <c r="X220" s="48">
        <f t="shared" si="140"/>
        <v>23.037974999999999</v>
      </c>
      <c r="Y220" s="48">
        <f t="shared" si="140"/>
        <v>0</v>
      </c>
      <c r="Z220" s="48">
        <f t="shared" si="140"/>
        <v>0</v>
      </c>
      <c r="AC220" s="48">
        <f t="shared" si="137"/>
        <v>0</v>
      </c>
      <c r="AD220" s="48">
        <f t="shared" si="113"/>
        <v>0</v>
      </c>
      <c r="AE220" s="48">
        <f t="shared" si="114"/>
        <v>0</v>
      </c>
      <c r="AF220" s="48">
        <f t="shared" si="115"/>
        <v>0</v>
      </c>
      <c r="AG220" s="48">
        <f t="shared" si="116"/>
        <v>0</v>
      </c>
      <c r="AH220" s="48">
        <f t="shared" si="117"/>
        <v>0</v>
      </c>
      <c r="AI220" s="48">
        <f t="shared" si="118"/>
        <v>0</v>
      </c>
      <c r="AJ220" s="48">
        <f t="shared" si="119"/>
        <v>0</v>
      </c>
      <c r="AK220" s="48">
        <f t="shared" si="120"/>
        <v>0</v>
      </c>
      <c r="AL220" s="48">
        <f t="shared" si="121"/>
        <v>0</v>
      </c>
      <c r="AM220" s="48">
        <f t="shared" si="122"/>
        <v>0</v>
      </c>
      <c r="AN220" s="48">
        <f t="shared" si="123"/>
        <v>0</v>
      </c>
      <c r="AO220" s="48">
        <f t="shared" si="124"/>
        <v>0</v>
      </c>
      <c r="AP220" s="48">
        <f t="shared" si="125"/>
        <v>0</v>
      </c>
      <c r="AQ220" s="48">
        <f t="shared" si="126"/>
        <v>0</v>
      </c>
      <c r="AR220" s="48">
        <f t="shared" si="127"/>
        <v>0</v>
      </c>
      <c r="AS220" s="48">
        <f t="shared" si="128"/>
        <v>0</v>
      </c>
      <c r="AT220" s="48">
        <f t="shared" si="129"/>
        <v>1000</v>
      </c>
      <c r="AU220" s="48">
        <f t="shared" si="130"/>
        <v>0</v>
      </c>
      <c r="AV220" s="48">
        <f t="shared" si="131"/>
        <v>636.42853000000014</v>
      </c>
      <c r="AW220" s="48">
        <f t="shared" si="132"/>
        <v>0</v>
      </c>
      <c r="AX220" s="48">
        <f t="shared" si="133"/>
        <v>58.216864000000015</v>
      </c>
      <c r="AY220" s="48">
        <f t="shared" si="134"/>
        <v>1000</v>
      </c>
      <c r="AZ220" s="48">
        <f t="shared" si="135"/>
        <v>0</v>
      </c>
      <c r="BA220" s="48">
        <f t="shared" si="136"/>
        <v>0</v>
      </c>
    </row>
    <row r="221" spans="1:53" x14ac:dyDescent="0.25">
      <c r="A221" s="45">
        <f t="shared" si="138"/>
        <v>2040</v>
      </c>
      <c r="B221" s="48">
        <f t="shared" si="140"/>
        <v>0</v>
      </c>
      <c r="C221" s="48">
        <f t="shared" si="140"/>
        <v>0</v>
      </c>
      <c r="D221" s="48">
        <f t="shared" si="140"/>
        <v>0</v>
      </c>
      <c r="E221" s="48">
        <f t="shared" si="140"/>
        <v>0</v>
      </c>
      <c r="F221" s="48">
        <f t="shared" si="140"/>
        <v>0</v>
      </c>
      <c r="G221" s="48">
        <f t="shared" si="140"/>
        <v>0</v>
      </c>
      <c r="H221" s="48">
        <f t="shared" si="140"/>
        <v>0</v>
      </c>
      <c r="I221" s="48">
        <f t="shared" si="140"/>
        <v>0</v>
      </c>
      <c r="J221" s="48">
        <f t="shared" si="140"/>
        <v>0</v>
      </c>
      <c r="K221" s="48">
        <f t="shared" si="140"/>
        <v>0</v>
      </c>
      <c r="L221" s="48">
        <f t="shared" si="140"/>
        <v>0</v>
      </c>
      <c r="M221" s="48">
        <f t="shared" si="140"/>
        <v>0</v>
      </c>
      <c r="N221" s="48">
        <f t="shared" si="140"/>
        <v>0</v>
      </c>
      <c r="O221" s="48">
        <f t="shared" si="140"/>
        <v>0</v>
      </c>
      <c r="P221" s="48">
        <f t="shared" si="140"/>
        <v>0</v>
      </c>
      <c r="Q221" s="48">
        <f t="shared" si="140"/>
        <v>0</v>
      </c>
      <c r="R221" s="48">
        <f t="shared" si="140"/>
        <v>0</v>
      </c>
      <c r="S221" s="48">
        <f t="shared" si="140"/>
        <v>524.22115200000007</v>
      </c>
      <c r="T221" s="48">
        <f t="shared" si="140"/>
        <v>0</v>
      </c>
      <c r="U221" s="48">
        <f t="shared" si="140"/>
        <v>107.06745000000001</v>
      </c>
      <c r="V221" s="48">
        <f t="shared" si="140"/>
        <v>0</v>
      </c>
      <c r="W221" s="48">
        <f t="shared" si="140"/>
        <v>57.420479999999998</v>
      </c>
      <c r="X221" s="48">
        <f t="shared" si="140"/>
        <v>23.037974999999999</v>
      </c>
      <c r="Y221" s="48">
        <f t="shared" si="140"/>
        <v>0</v>
      </c>
      <c r="Z221" s="48">
        <f t="shared" si="140"/>
        <v>0</v>
      </c>
      <c r="AC221" s="48">
        <f t="shared" si="137"/>
        <v>0</v>
      </c>
      <c r="AD221" s="48">
        <f t="shared" si="113"/>
        <v>0</v>
      </c>
      <c r="AE221" s="48">
        <f t="shared" si="114"/>
        <v>0</v>
      </c>
      <c r="AF221" s="48">
        <f t="shared" si="115"/>
        <v>0</v>
      </c>
      <c r="AG221" s="48">
        <f t="shared" si="116"/>
        <v>0</v>
      </c>
      <c r="AH221" s="48">
        <f t="shared" si="117"/>
        <v>0</v>
      </c>
      <c r="AI221" s="48">
        <f t="shared" si="118"/>
        <v>0</v>
      </c>
      <c r="AJ221" s="48">
        <f t="shared" si="119"/>
        <v>0</v>
      </c>
      <c r="AK221" s="48">
        <f t="shared" si="120"/>
        <v>0</v>
      </c>
      <c r="AL221" s="48">
        <f t="shared" si="121"/>
        <v>0</v>
      </c>
      <c r="AM221" s="48">
        <f t="shared" si="122"/>
        <v>0</v>
      </c>
      <c r="AN221" s="48">
        <f t="shared" si="123"/>
        <v>0</v>
      </c>
      <c r="AO221" s="48">
        <f t="shared" si="124"/>
        <v>0</v>
      </c>
      <c r="AP221" s="48">
        <f t="shared" si="125"/>
        <v>0</v>
      </c>
      <c r="AQ221" s="48">
        <f t="shared" si="126"/>
        <v>0</v>
      </c>
      <c r="AR221" s="48">
        <f t="shared" si="127"/>
        <v>0</v>
      </c>
      <c r="AS221" s="48">
        <f t="shared" si="128"/>
        <v>0</v>
      </c>
      <c r="AT221" s="48">
        <f t="shared" si="129"/>
        <v>1000</v>
      </c>
      <c r="AU221" s="48">
        <f t="shared" si="130"/>
        <v>0</v>
      </c>
      <c r="AV221" s="48">
        <f t="shared" si="131"/>
        <v>634.97553000000016</v>
      </c>
      <c r="AW221" s="48">
        <f t="shared" si="132"/>
        <v>0</v>
      </c>
      <c r="AX221" s="48">
        <f t="shared" si="133"/>
        <v>58.216864000000015</v>
      </c>
      <c r="AY221" s="48">
        <f t="shared" si="134"/>
        <v>1000</v>
      </c>
      <c r="AZ221" s="48">
        <f t="shared" si="135"/>
        <v>0</v>
      </c>
      <c r="BA221" s="48">
        <f t="shared" si="136"/>
        <v>0</v>
      </c>
    </row>
    <row r="222" spans="1:53" x14ac:dyDescent="0.25">
      <c r="A222" s="45">
        <f t="shared" si="138"/>
        <v>2050</v>
      </c>
      <c r="B222" s="48">
        <f t="shared" si="140"/>
        <v>0</v>
      </c>
      <c r="C222" s="48">
        <f t="shared" si="140"/>
        <v>0</v>
      </c>
      <c r="D222" s="48">
        <f t="shared" si="140"/>
        <v>0</v>
      </c>
      <c r="E222" s="48">
        <f t="shared" si="140"/>
        <v>0</v>
      </c>
      <c r="F222" s="48">
        <f t="shared" si="140"/>
        <v>0</v>
      </c>
      <c r="G222" s="48">
        <f t="shared" si="140"/>
        <v>0</v>
      </c>
      <c r="H222" s="48">
        <f t="shared" si="140"/>
        <v>0</v>
      </c>
      <c r="I222" s="48">
        <f t="shared" si="140"/>
        <v>0</v>
      </c>
      <c r="J222" s="48">
        <f t="shared" si="140"/>
        <v>0</v>
      </c>
      <c r="K222" s="48">
        <f t="shared" si="140"/>
        <v>0</v>
      </c>
      <c r="L222" s="48">
        <f t="shared" si="140"/>
        <v>0</v>
      </c>
      <c r="M222" s="48">
        <f t="shared" si="140"/>
        <v>0</v>
      </c>
      <c r="N222" s="48">
        <f t="shared" si="140"/>
        <v>0</v>
      </c>
      <c r="O222" s="48">
        <f t="shared" si="140"/>
        <v>0</v>
      </c>
      <c r="P222" s="48">
        <f t="shared" si="140"/>
        <v>0</v>
      </c>
      <c r="Q222" s="48">
        <f t="shared" si="140"/>
        <v>0</v>
      </c>
      <c r="R222" s="48">
        <f t="shared" si="140"/>
        <v>0</v>
      </c>
      <c r="S222" s="48">
        <f t="shared" si="140"/>
        <v>517.76155200000005</v>
      </c>
      <c r="T222" s="48">
        <f t="shared" si="140"/>
        <v>0</v>
      </c>
      <c r="U222" s="48">
        <f t="shared" si="140"/>
        <v>106.82245000000002</v>
      </c>
      <c r="V222" s="48">
        <f t="shared" si="140"/>
        <v>0</v>
      </c>
      <c r="W222" s="48">
        <f t="shared" si="140"/>
        <v>57.29148</v>
      </c>
      <c r="X222" s="48">
        <f t="shared" si="140"/>
        <v>23.037974999999999</v>
      </c>
      <c r="Y222" s="48">
        <f t="shared" si="140"/>
        <v>0</v>
      </c>
      <c r="Z222" s="48">
        <f t="shared" si="140"/>
        <v>0</v>
      </c>
      <c r="AC222" s="48">
        <f t="shared" si="137"/>
        <v>0</v>
      </c>
      <c r="AD222" s="48">
        <f t="shared" si="113"/>
        <v>0</v>
      </c>
      <c r="AE222" s="48">
        <f t="shared" si="114"/>
        <v>0</v>
      </c>
      <c r="AF222" s="48">
        <f t="shared" si="115"/>
        <v>0</v>
      </c>
      <c r="AG222" s="48">
        <f t="shared" si="116"/>
        <v>0</v>
      </c>
      <c r="AH222" s="48">
        <f t="shared" si="117"/>
        <v>0</v>
      </c>
      <c r="AI222" s="48">
        <f t="shared" si="118"/>
        <v>0</v>
      </c>
      <c r="AJ222" s="48">
        <f t="shared" si="119"/>
        <v>0</v>
      </c>
      <c r="AK222" s="48">
        <f t="shared" si="120"/>
        <v>0</v>
      </c>
      <c r="AL222" s="48">
        <f t="shared" si="121"/>
        <v>0</v>
      </c>
      <c r="AM222" s="48">
        <f t="shared" si="122"/>
        <v>0</v>
      </c>
      <c r="AN222" s="48">
        <f t="shared" si="123"/>
        <v>0</v>
      </c>
      <c r="AO222" s="48">
        <f t="shared" si="124"/>
        <v>0</v>
      </c>
      <c r="AP222" s="48">
        <f t="shared" si="125"/>
        <v>0</v>
      </c>
      <c r="AQ222" s="48">
        <f t="shared" si="126"/>
        <v>0</v>
      </c>
      <c r="AR222" s="48">
        <f t="shared" si="127"/>
        <v>0</v>
      </c>
      <c r="AS222" s="48">
        <f t="shared" si="128"/>
        <v>0</v>
      </c>
      <c r="AT222" s="48">
        <f t="shared" si="129"/>
        <v>1000</v>
      </c>
      <c r="AU222" s="48">
        <f t="shared" si="130"/>
        <v>0</v>
      </c>
      <c r="AV222" s="48">
        <f t="shared" si="131"/>
        <v>633.52253000000007</v>
      </c>
      <c r="AW222" s="48">
        <f t="shared" si="132"/>
        <v>0</v>
      </c>
      <c r="AX222" s="48">
        <f t="shared" si="133"/>
        <v>58.216864000000015</v>
      </c>
      <c r="AY222" s="48">
        <f t="shared" si="134"/>
        <v>1000</v>
      </c>
      <c r="AZ222" s="48">
        <f t="shared" si="135"/>
        <v>0</v>
      </c>
      <c r="BA222" s="48">
        <f t="shared" si="136"/>
        <v>0</v>
      </c>
    </row>
    <row r="223" spans="1:53" x14ac:dyDescent="0.25">
      <c r="A223" s="45">
        <f t="shared" si="138"/>
        <v>2060</v>
      </c>
      <c r="B223" s="48">
        <f t="shared" si="140"/>
        <v>0</v>
      </c>
      <c r="C223" s="48">
        <f t="shared" si="140"/>
        <v>0</v>
      </c>
      <c r="D223" s="48">
        <f t="shared" si="140"/>
        <v>0</v>
      </c>
      <c r="E223" s="48">
        <f t="shared" si="140"/>
        <v>0</v>
      </c>
      <c r="F223" s="48">
        <f t="shared" si="140"/>
        <v>0</v>
      </c>
      <c r="G223" s="48">
        <f t="shared" si="140"/>
        <v>0</v>
      </c>
      <c r="H223" s="48">
        <f t="shared" si="140"/>
        <v>0</v>
      </c>
      <c r="I223" s="48">
        <f t="shared" si="140"/>
        <v>0</v>
      </c>
      <c r="J223" s="48">
        <f t="shared" si="140"/>
        <v>0</v>
      </c>
      <c r="K223" s="48">
        <f t="shared" si="140"/>
        <v>0</v>
      </c>
      <c r="L223" s="48">
        <f t="shared" si="140"/>
        <v>0</v>
      </c>
      <c r="M223" s="48">
        <f t="shared" si="140"/>
        <v>0</v>
      </c>
      <c r="N223" s="48">
        <f t="shared" si="140"/>
        <v>0</v>
      </c>
      <c r="O223" s="48">
        <f t="shared" si="140"/>
        <v>0</v>
      </c>
      <c r="P223" s="48">
        <f t="shared" si="140"/>
        <v>0</v>
      </c>
      <c r="Q223" s="48">
        <f t="shared" si="140"/>
        <v>0</v>
      </c>
      <c r="R223" s="48">
        <f t="shared" si="140"/>
        <v>0</v>
      </c>
      <c r="S223" s="48">
        <f t="shared" si="140"/>
        <v>511.34195200000005</v>
      </c>
      <c r="T223" s="48">
        <f t="shared" si="140"/>
        <v>0</v>
      </c>
      <c r="U223" s="48">
        <f t="shared" si="140"/>
        <v>106.57745000000001</v>
      </c>
      <c r="V223" s="48">
        <f t="shared" si="140"/>
        <v>0</v>
      </c>
      <c r="W223" s="48">
        <f t="shared" si="140"/>
        <v>57.162479999999995</v>
      </c>
      <c r="X223" s="48">
        <f t="shared" si="140"/>
        <v>23.037974999999999</v>
      </c>
      <c r="Y223" s="48">
        <f t="shared" si="140"/>
        <v>0</v>
      </c>
      <c r="Z223" s="48">
        <f t="shared" si="140"/>
        <v>0</v>
      </c>
      <c r="AC223" s="48">
        <f t="shared" si="137"/>
        <v>0</v>
      </c>
      <c r="AD223" s="48">
        <f t="shared" si="113"/>
        <v>0</v>
      </c>
      <c r="AE223" s="48">
        <f t="shared" si="114"/>
        <v>0</v>
      </c>
      <c r="AF223" s="48">
        <f t="shared" si="115"/>
        <v>0</v>
      </c>
      <c r="AG223" s="48">
        <f t="shared" si="116"/>
        <v>0</v>
      </c>
      <c r="AH223" s="48">
        <f t="shared" si="117"/>
        <v>0</v>
      </c>
      <c r="AI223" s="48">
        <f t="shared" si="118"/>
        <v>0</v>
      </c>
      <c r="AJ223" s="48">
        <f t="shared" si="119"/>
        <v>0</v>
      </c>
      <c r="AK223" s="48">
        <f t="shared" si="120"/>
        <v>0</v>
      </c>
      <c r="AL223" s="48">
        <f t="shared" si="121"/>
        <v>0</v>
      </c>
      <c r="AM223" s="48">
        <f t="shared" si="122"/>
        <v>0</v>
      </c>
      <c r="AN223" s="48">
        <f t="shared" si="123"/>
        <v>0</v>
      </c>
      <c r="AO223" s="48">
        <f t="shared" si="124"/>
        <v>0</v>
      </c>
      <c r="AP223" s="48">
        <f t="shared" si="125"/>
        <v>0</v>
      </c>
      <c r="AQ223" s="48">
        <f t="shared" si="126"/>
        <v>0</v>
      </c>
      <c r="AR223" s="48">
        <f t="shared" si="127"/>
        <v>0</v>
      </c>
      <c r="AS223" s="48">
        <f t="shared" si="128"/>
        <v>0</v>
      </c>
      <c r="AT223" s="48">
        <f t="shared" si="129"/>
        <v>1000</v>
      </c>
      <c r="AU223" s="48">
        <f t="shared" si="130"/>
        <v>0</v>
      </c>
      <c r="AV223" s="48">
        <f t="shared" si="131"/>
        <v>632.0695300000001</v>
      </c>
      <c r="AW223" s="48">
        <f t="shared" si="132"/>
        <v>0</v>
      </c>
      <c r="AX223" s="48">
        <f t="shared" si="133"/>
        <v>58.216864000000015</v>
      </c>
      <c r="AY223" s="48">
        <f t="shared" si="134"/>
        <v>1000</v>
      </c>
      <c r="AZ223" s="48">
        <f t="shared" si="135"/>
        <v>0</v>
      </c>
      <c r="BA223" s="48">
        <f t="shared" si="136"/>
        <v>0</v>
      </c>
    </row>
    <row r="224" spans="1:53" x14ac:dyDescent="0.25">
      <c r="A224" s="45">
        <f t="shared" si="138"/>
        <v>2070</v>
      </c>
      <c r="B224" s="48">
        <f t="shared" si="140"/>
        <v>0</v>
      </c>
      <c r="C224" s="48">
        <f t="shared" si="140"/>
        <v>0</v>
      </c>
      <c r="D224" s="48">
        <f t="shared" si="140"/>
        <v>0</v>
      </c>
      <c r="E224" s="48">
        <f t="shared" si="140"/>
        <v>0</v>
      </c>
      <c r="F224" s="48">
        <f t="shared" si="140"/>
        <v>0</v>
      </c>
      <c r="G224" s="48">
        <f t="shared" si="140"/>
        <v>0</v>
      </c>
      <c r="H224" s="48">
        <f t="shared" si="140"/>
        <v>0</v>
      </c>
      <c r="I224" s="48">
        <f t="shared" si="140"/>
        <v>0</v>
      </c>
      <c r="J224" s="48">
        <f t="shared" si="140"/>
        <v>0</v>
      </c>
      <c r="K224" s="48">
        <f t="shared" si="140"/>
        <v>0</v>
      </c>
      <c r="L224" s="48">
        <f t="shared" si="140"/>
        <v>0</v>
      </c>
      <c r="M224" s="48">
        <f t="shared" si="140"/>
        <v>0</v>
      </c>
      <c r="N224" s="48">
        <f t="shared" si="140"/>
        <v>0</v>
      </c>
      <c r="O224" s="48">
        <f t="shared" si="140"/>
        <v>0</v>
      </c>
      <c r="P224" s="48">
        <f t="shared" si="140"/>
        <v>0</v>
      </c>
      <c r="Q224" s="48">
        <f t="shared" si="140"/>
        <v>0</v>
      </c>
      <c r="R224" s="48">
        <f t="shared" si="140"/>
        <v>0</v>
      </c>
      <c r="S224" s="48">
        <f t="shared" si="140"/>
        <v>504.96235200000007</v>
      </c>
      <c r="T224" s="48">
        <f t="shared" si="140"/>
        <v>0</v>
      </c>
      <c r="U224" s="48">
        <f t="shared" si="140"/>
        <v>106.33245000000001</v>
      </c>
      <c r="V224" s="48">
        <f t="shared" si="140"/>
        <v>0</v>
      </c>
      <c r="W224" s="48">
        <f t="shared" si="140"/>
        <v>57.033479999999997</v>
      </c>
      <c r="X224" s="48">
        <f t="shared" si="140"/>
        <v>23.037974999999999</v>
      </c>
      <c r="Y224" s="48">
        <f t="shared" si="140"/>
        <v>0</v>
      </c>
      <c r="Z224" s="48">
        <f t="shared" si="140"/>
        <v>0</v>
      </c>
      <c r="AC224" s="48">
        <f t="shared" si="137"/>
        <v>0</v>
      </c>
      <c r="AD224" s="48">
        <f t="shared" si="113"/>
        <v>0</v>
      </c>
      <c r="AE224" s="48">
        <f t="shared" si="114"/>
        <v>0</v>
      </c>
      <c r="AF224" s="48">
        <f t="shared" si="115"/>
        <v>0</v>
      </c>
      <c r="AG224" s="48">
        <f t="shared" si="116"/>
        <v>0</v>
      </c>
      <c r="AH224" s="48">
        <f t="shared" si="117"/>
        <v>0</v>
      </c>
      <c r="AI224" s="48">
        <f t="shared" si="118"/>
        <v>0</v>
      </c>
      <c r="AJ224" s="48">
        <f t="shared" si="119"/>
        <v>0</v>
      </c>
      <c r="AK224" s="48">
        <f t="shared" si="120"/>
        <v>0</v>
      </c>
      <c r="AL224" s="48">
        <f t="shared" si="121"/>
        <v>0</v>
      </c>
      <c r="AM224" s="48">
        <f t="shared" si="122"/>
        <v>0</v>
      </c>
      <c r="AN224" s="48">
        <f t="shared" si="123"/>
        <v>0</v>
      </c>
      <c r="AO224" s="48">
        <f t="shared" si="124"/>
        <v>0</v>
      </c>
      <c r="AP224" s="48">
        <f t="shared" si="125"/>
        <v>0</v>
      </c>
      <c r="AQ224" s="48">
        <f t="shared" si="126"/>
        <v>0</v>
      </c>
      <c r="AR224" s="48">
        <f t="shared" si="127"/>
        <v>0</v>
      </c>
      <c r="AS224" s="48">
        <f t="shared" si="128"/>
        <v>0</v>
      </c>
      <c r="AT224" s="48">
        <f t="shared" si="129"/>
        <v>1000</v>
      </c>
      <c r="AU224" s="48">
        <f t="shared" si="130"/>
        <v>0</v>
      </c>
      <c r="AV224" s="48">
        <f t="shared" si="131"/>
        <v>630.61653000000013</v>
      </c>
      <c r="AW224" s="48">
        <f t="shared" si="132"/>
        <v>0</v>
      </c>
      <c r="AX224" s="48">
        <f t="shared" si="133"/>
        <v>58.216864000000015</v>
      </c>
      <c r="AY224" s="48">
        <f t="shared" si="134"/>
        <v>1000</v>
      </c>
      <c r="AZ224" s="48">
        <f t="shared" si="135"/>
        <v>0</v>
      </c>
      <c r="BA224" s="48">
        <f t="shared" si="136"/>
        <v>0</v>
      </c>
    </row>
    <row r="225" spans="1:53" x14ac:dyDescent="0.25">
      <c r="A225" s="45">
        <f t="shared" si="138"/>
        <v>2080</v>
      </c>
      <c r="B225" s="48">
        <f t="shared" si="140"/>
        <v>0</v>
      </c>
      <c r="C225" s="48">
        <f t="shared" si="140"/>
        <v>0</v>
      </c>
      <c r="D225" s="48">
        <f t="shared" si="140"/>
        <v>0</v>
      </c>
      <c r="E225" s="48">
        <f t="shared" si="140"/>
        <v>0</v>
      </c>
      <c r="F225" s="48">
        <f t="shared" si="140"/>
        <v>0</v>
      </c>
      <c r="G225" s="48">
        <f t="shared" ref="G225:Z225" si="141">MIN(1000,MAX(G226,IF($A225&gt;=G$16,0,G$13*(G$16-$A225)+G$14*(G$16-$A225)^2+G$15*(G$16-$A225)^3)))</f>
        <v>0</v>
      </c>
      <c r="H225" s="48">
        <f t="shared" si="141"/>
        <v>0</v>
      </c>
      <c r="I225" s="48">
        <f t="shared" si="141"/>
        <v>0</v>
      </c>
      <c r="J225" s="48">
        <f t="shared" si="141"/>
        <v>0</v>
      </c>
      <c r="K225" s="48">
        <f t="shared" si="141"/>
        <v>0</v>
      </c>
      <c r="L225" s="48">
        <f t="shared" si="141"/>
        <v>0</v>
      </c>
      <c r="M225" s="48">
        <f t="shared" si="141"/>
        <v>0</v>
      </c>
      <c r="N225" s="48">
        <f t="shared" si="141"/>
        <v>0</v>
      </c>
      <c r="O225" s="48">
        <f t="shared" si="141"/>
        <v>0</v>
      </c>
      <c r="P225" s="48">
        <f t="shared" si="141"/>
        <v>0</v>
      </c>
      <c r="Q225" s="48">
        <f t="shared" si="141"/>
        <v>0</v>
      </c>
      <c r="R225" s="48">
        <f t="shared" si="141"/>
        <v>0</v>
      </c>
      <c r="S225" s="48">
        <f t="shared" si="141"/>
        <v>498.62275200000005</v>
      </c>
      <c r="T225" s="48">
        <f t="shared" si="141"/>
        <v>0</v>
      </c>
      <c r="U225" s="48">
        <f t="shared" si="141"/>
        <v>106.08745000000002</v>
      </c>
      <c r="V225" s="48">
        <f t="shared" si="141"/>
        <v>0</v>
      </c>
      <c r="W225" s="48">
        <f t="shared" si="141"/>
        <v>56.90448</v>
      </c>
      <c r="X225" s="48">
        <f t="shared" si="141"/>
        <v>23.037974999999999</v>
      </c>
      <c r="Y225" s="48">
        <f t="shared" si="141"/>
        <v>0</v>
      </c>
      <c r="Z225" s="48">
        <f t="shared" si="141"/>
        <v>0</v>
      </c>
      <c r="AC225" s="48">
        <f t="shared" si="137"/>
        <v>0</v>
      </c>
      <c r="AD225" s="48">
        <f t="shared" si="113"/>
        <v>0</v>
      </c>
      <c r="AE225" s="48">
        <f t="shared" si="114"/>
        <v>0</v>
      </c>
      <c r="AF225" s="48">
        <f t="shared" si="115"/>
        <v>0</v>
      </c>
      <c r="AG225" s="48">
        <f t="shared" si="116"/>
        <v>0</v>
      </c>
      <c r="AH225" s="48">
        <f t="shared" si="117"/>
        <v>0</v>
      </c>
      <c r="AI225" s="48">
        <f t="shared" si="118"/>
        <v>0</v>
      </c>
      <c r="AJ225" s="48">
        <f t="shared" si="119"/>
        <v>0</v>
      </c>
      <c r="AK225" s="48">
        <f t="shared" si="120"/>
        <v>0</v>
      </c>
      <c r="AL225" s="48">
        <f t="shared" si="121"/>
        <v>0</v>
      </c>
      <c r="AM225" s="48">
        <f t="shared" si="122"/>
        <v>0</v>
      </c>
      <c r="AN225" s="48">
        <f t="shared" si="123"/>
        <v>0</v>
      </c>
      <c r="AO225" s="48">
        <f t="shared" si="124"/>
        <v>0</v>
      </c>
      <c r="AP225" s="48">
        <f t="shared" si="125"/>
        <v>0</v>
      </c>
      <c r="AQ225" s="48">
        <f t="shared" si="126"/>
        <v>0</v>
      </c>
      <c r="AR225" s="48">
        <f t="shared" si="127"/>
        <v>0</v>
      </c>
      <c r="AS225" s="48">
        <f t="shared" si="128"/>
        <v>0</v>
      </c>
      <c r="AT225" s="48">
        <f t="shared" si="129"/>
        <v>1000</v>
      </c>
      <c r="AU225" s="48">
        <f t="shared" si="130"/>
        <v>0</v>
      </c>
      <c r="AV225" s="48">
        <f t="shared" si="131"/>
        <v>629.16353000000015</v>
      </c>
      <c r="AW225" s="48">
        <f t="shared" si="132"/>
        <v>0</v>
      </c>
      <c r="AX225" s="48">
        <f t="shared" si="133"/>
        <v>58.216864000000015</v>
      </c>
      <c r="AY225" s="48">
        <f t="shared" si="134"/>
        <v>1000</v>
      </c>
      <c r="AZ225" s="48">
        <f t="shared" si="135"/>
        <v>0</v>
      </c>
      <c r="BA225" s="48">
        <f t="shared" si="136"/>
        <v>0</v>
      </c>
    </row>
    <row r="226" spans="1:53" x14ac:dyDescent="0.25">
      <c r="A226" s="45">
        <f t="shared" si="138"/>
        <v>2090</v>
      </c>
      <c r="B226" s="48">
        <f t="shared" ref="B226:Z236" si="142">MIN(1000,MAX(B227,IF($A226&gt;=B$16,0,B$13*(B$16-$A226)+B$14*(B$16-$A226)^2+B$15*(B$16-$A226)^3)))</f>
        <v>0</v>
      </c>
      <c r="C226" s="48">
        <f t="shared" si="142"/>
        <v>0</v>
      </c>
      <c r="D226" s="48">
        <f t="shared" si="142"/>
        <v>0</v>
      </c>
      <c r="E226" s="48">
        <f t="shared" si="142"/>
        <v>0</v>
      </c>
      <c r="F226" s="48">
        <f t="shared" si="142"/>
        <v>0</v>
      </c>
      <c r="G226" s="48">
        <f t="shared" si="142"/>
        <v>0</v>
      </c>
      <c r="H226" s="48">
        <f t="shared" si="142"/>
        <v>0</v>
      </c>
      <c r="I226" s="48">
        <f t="shared" si="142"/>
        <v>0</v>
      </c>
      <c r="J226" s="48">
        <f t="shared" si="142"/>
        <v>0</v>
      </c>
      <c r="K226" s="48">
        <f t="shared" si="142"/>
        <v>0</v>
      </c>
      <c r="L226" s="48">
        <f t="shared" si="142"/>
        <v>0</v>
      </c>
      <c r="M226" s="48">
        <f t="shared" si="142"/>
        <v>0</v>
      </c>
      <c r="N226" s="48">
        <f t="shared" si="142"/>
        <v>0</v>
      </c>
      <c r="O226" s="48">
        <f t="shared" si="142"/>
        <v>0</v>
      </c>
      <c r="P226" s="48">
        <f t="shared" si="142"/>
        <v>0</v>
      </c>
      <c r="Q226" s="48">
        <f t="shared" si="142"/>
        <v>0</v>
      </c>
      <c r="R226" s="48">
        <f t="shared" si="142"/>
        <v>0</v>
      </c>
      <c r="S226" s="48">
        <f t="shared" si="142"/>
        <v>492.32315200000005</v>
      </c>
      <c r="T226" s="48">
        <f t="shared" si="142"/>
        <v>0</v>
      </c>
      <c r="U226" s="48">
        <f t="shared" si="142"/>
        <v>105.84245000000001</v>
      </c>
      <c r="V226" s="48">
        <f t="shared" si="142"/>
        <v>0</v>
      </c>
      <c r="W226" s="48">
        <f t="shared" si="142"/>
        <v>56.775479999999995</v>
      </c>
      <c r="X226" s="48">
        <f t="shared" si="142"/>
        <v>23.037974999999999</v>
      </c>
      <c r="Y226" s="48">
        <f t="shared" si="142"/>
        <v>0</v>
      </c>
      <c r="Z226" s="48">
        <f t="shared" si="142"/>
        <v>0</v>
      </c>
      <c r="AC226" s="48">
        <f t="shared" si="137"/>
        <v>0</v>
      </c>
      <c r="AD226" s="48">
        <f t="shared" si="113"/>
        <v>0</v>
      </c>
      <c r="AE226" s="48">
        <f t="shared" si="114"/>
        <v>0</v>
      </c>
      <c r="AF226" s="48">
        <f t="shared" si="115"/>
        <v>0</v>
      </c>
      <c r="AG226" s="48">
        <f t="shared" si="116"/>
        <v>0</v>
      </c>
      <c r="AH226" s="48">
        <f t="shared" si="117"/>
        <v>0</v>
      </c>
      <c r="AI226" s="48">
        <f t="shared" si="118"/>
        <v>0</v>
      </c>
      <c r="AJ226" s="48">
        <f t="shared" si="119"/>
        <v>0</v>
      </c>
      <c r="AK226" s="48">
        <f t="shared" si="120"/>
        <v>0</v>
      </c>
      <c r="AL226" s="48">
        <f t="shared" si="121"/>
        <v>0</v>
      </c>
      <c r="AM226" s="48">
        <f t="shared" si="122"/>
        <v>0</v>
      </c>
      <c r="AN226" s="48">
        <f t="shared" si="123"/>
        <v>0</v>
      </c>
      <c r="AO226" s="48">
        <f t="shared" si="124"/>
        <v>0</v>
      </c>
      <c r="AP226" s="48">
        <f t="shared" si="125"/>
        <v>0</v>
      </c>
      <c r="AQ226" s="48">
        <f t="shared" si="126"/>
        <v>0</v>
      </c>
      <c r="AR226" s="48">
        <f t="shared" si="127"/>
        <v>0</v>
      </c>
      <c r="AS226" s="48">
        <f t="shared" si="128"/>
        <v>0</v>
      </c>
      <c r="AT226" s="48">
        <f t="shared" si="129"/>
        <v>1000</v>
      </c>
      <c r="AU226" s="48">
        <f t="shared" si="130"/>
        <v>0</v>
      </c>
      <c r="AV226" s="48">
        <f t="shared" si="131"/>
        <v>627.71053000000006</v>
      </c>
      <c r="AW226" s="48">
        <f t="shared" si="132"/>
        <v>0</v>
      </c>
      <c r="AX226" s="48">
        <f t="shared" si="133"/>
        <v>58.216864000000015</v>
      </c>
      <c r="AY226" s="48">
        <f t="shared" si="134"/>
        <v>1000</v>
      </c>
      <c r="AZ226" s="48">
        <f t="shared" si="135"/>
        <v>0</v>
      </c>
      <c r="BA226" s="48">
        <f t="shared" si="136"/>
        <v>0</v>
      </c>
    </row>
    <row r="227" spans="1:53" x14ac:dyDescent="0.25">
      <c r="A227" s="45">
        <f t="shared" si="138"/>
        <v>2100</v>
      </c>
      <c r="B227" s="48">
        <f t="shared" si="142"/>
        <v>0</v>
      </c>
      <c r="C227" s="48">
        <f t="shared" si="142"/>
        <v>0</v>
      </c>
      <c r="D227" s="48">
        <f t="shared" si="142"/>
        <v>0</v>
      </c>
      <c r="E227" s="48">
        <f t="shared" si="142"/>
        <v>0</v>
      </c>
      <c r="F227" s="48">
        <f t="shared" si="142"/>
        <v>0</v>
      </c>
      <c r="G227" s="48">
        <f t="shared" si="142"/>
        <v>0</v>
      </c>
      <c r="H227" s="48">
        <f t="shared" si="142"/>
        <v>0</v>
      </c>
      <c r="I227" s="48">
        <f t="shared" si="142"/>
        <v>0</v>
      </c>
      <c r="J227" s="48">
        <f t="shared" si="142"/>
        <v>0</v>
      </c>
      <c r="K227" s="48">
        <f t="shared" si="142"/>
        <v>0</v>
      </c>
      <c r="L227" s="48">
        <f t="shared" si="142"/>
        <v>0</v>
      </c>
      <c r="M227" s="48">
        <f t="shared" si="142"/>
        <v>0</v>
      </c>
      <c r="N227" s="48">
        <f t="shared" si="142"/>
        <v>0</v>
      </c>
      <c r="O227" s="48">
        <f t="shared" si="142"/>
        <v>0</v>
      </c>
      <c r="P227" s="48">
        <f t="shared" si="142"/>
        <v>0</v>
      </c>
      <c r="Q227" s="48">
        <f t="shared" si="142"/>
        <v>0</v>
      </c>
      <c r="R227" s="48">
        <f t="shared" si="142"/>
        <v>0</v>
      </c>
      <c r="S227" s="48">
        <f t="shared" si="142"/>
        <v>486.06355200000007</v>
      </c>
      <c r="T227" s="48">
        <f t="shared" si="142"/>
        <v>0</v>
      </c>
      <c r="U227" s="48">
        <f t="shared" si="142"/>
        <v>105.59745000000001</v>
      </c>
      <c r="V227" s="48">
        <f t="shared" si="142"/>
        <v>0</v>
      </c>
      <c r="W227" s="48">
        <f t="shared" si="142"/>
        <v>56.646479999999997</v>
      </c>
      <c r="X227" s="48">
        <f t="shared" si="142"/>
        <v>23.037974999999999</v>
      </c>
      <c r="Y227" s="48">
        <f t="shared" si="142"/>
        <v>0</v>
      </c>
      <c r="Z227" s="48">
        <f t="shared" si="142"/>
        <v>0</v>
      </c>
      <c r="AC227" s="48">
        <f t="shared" si="137"/>
        <v>0</v>
      </c>
      <c r="AD227" s="48">
        <f t="shared" si="113"/>
        <v>0</v>
      </c>
      <c r="AE227" s="48">
        <f t="shared" si="114"/>
        <v>0</v>
      </c>
      <c r="AF227" s="48">
        <f t="shared" si="115"/>
        <v>0</v>
      </c>
      <c r="AG227" s="48">
        <f t="shared" si="116"/>
        <v>0</v>
      </c>
      <c r="AH227" s="48">
        <f t="shared" si="117"/>
        <v>0</v>
      </c>
      <c r="AI227" s="48">
        <f t="shared" si="118"/>
        <v>0</v>
      </c>
      <c r="AJ227" s="48">
        <f t="shared" si="119"/>
        <v>0</v>
      </c>
      <c r="AK227" s="48">
        <f t="shared" si="120"/>
        <v>0</v>
      </c>
      <c r="AL227" s="48">
        <f t="shared" si="121"/>
        <v>0</v>
      </c>
      <c r="AM227" s="48">
        <f t="shared" si="122"/>
        <v>0</v>
      </c>
      <c r="AN227" s="48">
        <f t="shared" si="123"/>
        <v>0</v>
      </c>
      <c r="AO227" s="48">
        <f t="shared" si="124"/>
        <v>0</v>
      </c>
      <c r="AP227" s="48">
        <f t="shared" si="125"/>
        <v>0</v>
      </c>
      <c r="AQ227" s="48">
        <f t="shared" si="126"/>
        <v>0</v>
      </c>
      <c r="AR227" s="48">
        <f t="shared" si="127"/>
        <v>0</v>
      </c>
      <c r="AS227" s="48">
        <f t="shared" si="128"/>
        <v>0</v>
      </c>
      <c r="AT227" s="48">
        <f t="shared" si="129"/>
        <v>1000</v>
      </c>
      <c r="AU227" s="48">
        <f t="shared" si="130"/>
        <v>0</v>
      </c>
      <c r="AV227" s="48">
        <f t="shared" si="131"/>
        <v>626.25753000000009</v>
      </c>
      <c r="AW227" s="48">
        <f t="shared" si="132"/>
        <v>0</v>
      </c>
      <c r="AX227" s="48">
        <f t="shared" si="133"/>
        <v>58.216864000000015</v>
      </c>
      <c r="AY227" s="48">
        <f t="shared" si="134"/>
        <v>1000</v>
      </c>
      <c r="AZ227" s="48">
        <f t="shared" si="135"/>
        <v>0</v>
      </c>
      <c r="BA227" s="48">
        <f t="shared" si="136"/>
        <v>0</v>
      </c>
    </row>
    <row r="228" spans="1:53" x14ac:dyDescent="0.25">
      <c r="A228" s="45">
        <f t="shared" si="138"/>
        <v>2110</v>
      </c>
      <c r="B228" s="48">
        <f t="shared" si="142"/>
        <v>0</v>
      </c>
      <c r="C228" s="48">
        <f t="shared" si="142"/>
        <v>0</v>
      </c>
      <c r="D228" s="48">
        <f t="shared" si="142"/>
        <v>0</v>
      </c>
      <c r="E228" s="48">
        <f t="shared" si="142"/>
        <v>0</v>
      </c>
      <c r="F228" s="48">
        <f t="shared" si="142"/>
        <v>0</v>
      </c>
      <c r="G228" s="48">
        <f t="shared" si="142"/>
        <v>0</v>
      </c>
      <c r="H228" s="48">
        <f t="shared" si="142"/>
        <v>0</v>
      </c>
      <c r="I228" s="48">
        <f t="shared" si="142"/>
        <v>0</v>
      </c>
      <c r="J228" s="48">
        <f t="shared" si="142"/>
        <v>0</v>
      </c>
      <c r="K228" s="48">
        <f t="shared" si="142"/>
        <v>0</v>
      </c>
      <c r="L228" s="48">
        <f t="shared" si="142"/>
        <v>0</v>
      </c>
      <c r="M228" s="48">
        <f t="shared" si="142"/>
        <v>0</v>
      </c>
      <c r="N228" s="48">
        <f t="shared" si="142"/>
        <v>0</v>
      </c>
      <c r="O228" s="48">
        <f t="shared" si="142"/>
        <v>0</v>
      </c>
      <c r="P228" s="48">
        <f t="shared" si="142"/>
        <v>0</v>
      </c>
      <c r="Q228" s="48">
        <f t="shared" si="142"/>
        <v>0</v>
      </c>
      <c r="R228" s="48">
        <f t="shared" si="142"/>
        <v>0</v>
      </c>
      <c r="S228" s="48">
        <f t="shared" si="142"/>
        <v>479.84395200000006</v>
      </c>
      <c r="T228" s="48">
        <f t="shared" si="142"/>
        <v>0</v>
      </c>
      <c r="U228" s="48">
        <f t="shared" si="142"/>
        <v>105.35245000000002</v>
      </c>
      <c r="V228" s="48">
        <f t="shared" si="142"/>
        <v>0</v>
      </c>
      <c r="W228" s="48">
        <f t="shared" si="142"/>
        <v>56.517479999999999</v>
      </c>
      <c r="X228" s="48">
        <f t="shared" si="142"/>
        <v>23.037974999999999</v>
      </c>
      <c r="Y228" s="48">
        <f t="shared" si="142"/>
        <v>0</v>
      </c>
      <c r="Z228" s="48">
        <f t="shared" si="142"/>
        <v>0</v>
      </c>
      <c r="AC228" s="48">
        <f t="shared" si="137"/>
        <v>0</v>
      </c>
      <c r="AD228" s="48">
        <f t="shared" si="113"/>
        <v>0</v>
      </c>
      <c r="AE228" s="48">
        <f t="shared" si="114"/>
        <v>0</v>
      </c>
      <c r="AF228" s="48">
        <f t="shared" si="115"/>
        <v>0</v>
      </c>
      <c r="AG228" s="48">
        <f t="shared" si="116"/>
        <v>0</v>
      </c>
      <c r="AH228" s="48">
        <f t="shared" si="117"/>
        <v>0</v>
      </c>
      <c r="AI228" s="48">
        <f t="shared" si="118"/>
        <v>0</v>
      </c>
      <c r="AJ228" s="48">
        <f t="shared" si="119"/>
        <v>0</v>
      </c>
      <c r="AK228" s="48">
        <f t="shared" si="120"/>
        <v>0</v>
      </c>
      <c r="AL228" s="48">
        <f t="shared" si="121"/>
        <v>0</v>
      </c>
      <c r="AM228" s="48">
        <f t="shared" si="122"/>
        <v>0</v>
      </c>
      <c r="AN228" s="48">
        <f t="shared" si="123"/>
        <v>0</v>
      </c>
      <c r="AO228" s="48">
        <f t="shared" si="124"/>
        <v>0</v>
      </c>
      <c r="AP228" s="48">
        <f t="shared" si="125"/>
        <v>0</v>
      </c>
      <c r="AQ228" s="48">
        <f t="shared" si="126"/>
        <v>0</v>
      </c>
      <c r="AR228" s="48">
        <f t="shared" si="127"/>
        <v>0</v>
      </c>
      <c r="AS228" s="48">
        <f t="shared" si="128"/>
        <v>0</v>
      </c>
      <c r="AT228" s="48">
        <f t="shared" si="129"/>
        <v>1000</v>
      </c>
      <c r="AU228" s="48">
        <f t="shared" si="130"/>
        <v>0</v>
      </c>
      <c r="AV228" s="48">
        <f t="shared" si="131"/>
        <v>624.80453000000011</v>
      </c>
      <c r="AW228" s="48">
        <f t="shared" si="132"/>
        <v>0</v>
      </c>
      <c r="AX228" s="48">
        <f t="shared" si="133"/>
        <v>58.216864000000015</v>
      </c>
      <c r="AY228" s="48">
        <f t="shared" si="134"/>
        <v>1000</v>
      </c>
      <c r="AZ228" s="48">
        <f t="shared" si="135"/>
        <v>0</v>
      </c>
      <c r="BA228" s="48">
        <f t="shared" si="136"/>
        <v>0</v>
      </c>
    </row>
    <row r="229" spans="1:53" x14ac:dyDescent="0.25">
      <c r="A229" s="45">
        <f t="shared" si="138"/>
        <v>2120</v>
      </c>
      <c r="B229" s="48">
        <f t="shared" si="142"/>
        <v>0</v>
      </c>
      <c r="C229" s="48">
        <f t="shared" si="142"/>
        <v>0</v>
      </c>
      <c r="D229" s="48">
        <f t="shared" si="142"/>
        <v>0</v>
      </c>
      <c r="E229" s="48">
        <f t="shared" si="142"/>
        <v>0</v>
      </c>
      <c r="F229" s="48">
        <f t="shared" si="142"/>
        <v>0</v>
      </c>
      <c r="G229" s="48">
        <f t="shared" si="142"/>
        <v>0</v>
      </c>
      <c r="H229" s="48">
        <f t="shared" si="142"/>
        <v>0</v>
      </c>
      <c r="I229" s="48">
        <f t="shared" si="142"/>
        <v>0</v>
      </c>
      <c r="J229" s="48">
        <f t="shared" si="142"/>
        <v>0</v>
      </c>
      <c r="K229" s="48">
        <f t="shared" si="142"/>
        <v>0</v>
      </c>
      <c r="L229" s="48">
        <f t="shared" si="142"/>
        <v>0</v>
      </c>
      <c r="M229" s="48">
        <f t="shared" si="142"/>
        <v>0</v>
      </c>
      <c r="N229" s="48">
        <f t="shared" si="142"/>
        <v>0</v>
      </c>
      <c r="O229" s="48">
        <f t="shared" si="142"/>
        <v>0</v>
      </c>
      <c r="P229" s="48">
        <f t="shared" si="142"/>
        <v>0</v>
      </c>
      <c r="Q229" s="48">
        <f t="shared" si="142"/>
        <v>0</v>
      </c>
      <c r="R229" s="48">
        <f t="shared" si="142"/>
        <v>0</v>
      </c>
      <c r="S229" s="48">
        <f t="shared" si="142"/>
        <v>473.66435200000001</v>
      </c>
      <c r="T229" s="48">
        <f t="shared" si="142"/>
        <v>0</v>
      </c>
      <c r="U229" s="48">
        <f t="shared" si="142"/>
        <v>105.10745000000001</v>
      </c>
      <c r="V229" s="48">
        <f t="shared" si="142"/>
        <v>0</v>
      </c>
      <c r="W229" s="48">
        <f t="shared" si="142"/>
        <v>56.388479999999994</v>
      </c>
      <c r="X229" s="48">
        <f t="shared" si="142"/>
        <v>23.037974999999999</v>
      </c>
      <c r="Y229" s="48">
        <f t="shared" si="142"/>
        <v>0</v>
      </c>
      <c r="Z229" s="48">
        <f t="shared" si="142"/>
        <v>0</v>
      </c>
      <c r="AC229" s="48">
        <f t="shared" si="137"/>
        <v>0</v>
      </c>
      <c r="AD229" s="48">
        <f t="shared" si="113"/>
        <v>0</v>
      </c>
      <c r="AE229" s="48">
        <f t="shared" si="114"/>
        <v>0</v>
      </c>
      <c r="AF229" s="48">
        <f t="shared" si="115"/>
        <v>0</v>
      </c>
      <c r="AG229" s="48">
        <f t="shared" si="116"/>
        <v>0</v>
      </c>
      <c r="AH229" s="48">
        <f t="shared" si="117"/>
        <v>0</v>
      </c>
      <c r="AI229" s="48">
        <f t="shared" si="118"/>
        <v>0</v>
      </c>
      <c r="AJ229" s="48">
        <f t="shared" si="119"/>
        <v>0</v>
      </c>
      <c r="AK229" s="48">
        <f t="shared" si="120"/>
        <v>0</v>
      </c>
      <c r="AL229" s="48">
        <f t="shared" si="121"/>
        <v>0</v>
      </c>
      <c r="AM229" s="48">
        <f t="shared" si="122"/>
        <v>0</v>
      </c>
      <c r="AN229" s="48">
        <f t="shared" si="123"/>
        <v>0</v>
      </c>
      <c r="AO229" s="48">
        <f t="shared" si="124"/>
        <v>0</v>
      </c>
      <c r="AP229" s="48">
        <f t="shared" si="125"/>
        <v>0</v>
      </c>
      <c r="AQ229" s="48">
        <f t="shared" si="126"/>
        <v>0</v>
      </c>
      <c r="AR229" s="48">
        <f t="shared" si="127"/>
        <v>0</v>
      </c>
      <c r="AS229" s="48">
        <f t="shared" si="128"/>
        <v>0</v>
      </c>
      <c r="AT229" s="48">
        <f t="shared" si="129"/>
        <v>1000</v>
      </c>
      <c r="AU229" s="48">
        <f t="shared" si="130"/>
        <v>0</v>
      </c>
      <c r="AV229" s="48">
        <f t="shared" si="131"/>
        <v>623.35153000000014</v>
      </c>
      <c r="AW229" s="48">
        <f t="shared" si="132"/>
        <v>0</v>
      </c>
      <c r="AX229" s="48">
        <f t="shared" si="133"/>
        <v>58.216864000000015</v>
      </c>
      <c r="AY229" s="48">
        <f t="shared" si="134"/>
        <v>1000</v>
      </c>
      <c r="AZ229" s="48">
        <f t="shared" si="135"/>
        <v>0</v>
      </c>
      <c r="BA229" s="48">
        <f t="shared" si="136"/>
        <v>0</v>
      </c>
    </row>
    <row r="230" spans="1:53" x14ac:dyDescent="0.25">
      <c r="A230" s="45">
        <f t="shared" si="138"/>
        <v>2130</v>
      </c>
      <c r="B230" s="48">
        <f t="shared" si="142"/>
        <v>0</v>
      </c>
      <c r="C230" s="48">
        <f t="shared" si="142"/>
        <v>0</v>
      </c>
      <c r="D230" s="48">
        <f t="shared" si="142"/>
        <v>0</v>
      </c>
      <c r="E230" s="48">
        <f t="shared" si="142"/>
        <v>0</v>
      </c>
      <c r="F230" s="48">
        <f t="shared" si="142"/>
        <v>0</v>
      </c>
      <c r="G230" s="48">
        <f t="shared" si="142"/>
        <v>0</v>
      </c>
      <c r="H230" s="48">
        <f t="shared" si="142"/>
        <v>0</v>
      </c>
      <c r="I230" s="48">
        <f t="shared" si="142"/>
        <v>0</v>
      </c>
      <c r="J230" s="48">
        <f t="shared" si="142"/>
        <v>0</v>
      </c>
      <c r="K230" s="48">
        <f t="shared" si="142"/>
        <v>0</v>
      </c>
      <c r="L230" s="48">
        <f t="shared" si="142"/>
        <v>0</v>
      </c>
      <c r="M230" s="48">
        <f t="shared" si="142"/>
        <v>0</v>
      </c>
      <c r="N230" s="48">
        <f t="shared" si="142"/>
        <v>0</v>
      </c>
      <c r="O230" s="48">
        <f t="shared" si="142"/>
        <v>0</v>
      </c>
      <c r="P230" s="48">
        <f t="shared" si="142"/>
        <v>0</v>
      </c>
      <c r="Q230" s="48">
        <f t="shared" si="142"/>
        <v>0</v>
      </c>
      <c r="R230" s="48">
        <f t="shared" si="142"/>
        <v>0</v>
      </c>
      <c r="S230" s="48">
        <f t="shared" si="142"/>
        <v>467.52475200000003</v>
      </c>
      <c r="T230" s="48">
        <f t="shared" si="142"/>
        <v>0</v>
      </c>
      <c r="U230" s="48">
        <f t="shared" si="142"/>
        <v>104.86245000000001</v>
      </c>
      <c r="V230" s="48">
        <f t="shared" si="142"/>
        <v>0</v>
      </c>
      <c r="W230" s="48">
        <f t="shared" si="142"/>
        <v>56.259479999999996</v>
      </c>
      <c r="X230" s="48">
        <f t="shared" si="142"/>
        <v>23.037974999999999</v>
      </c>
      <c r="Y230" s="48">
        <f t="shared" si="142"/>
        <v>0</v>
      </c>
      <c r="Z230" s="48">
        <f t="shared" si="142"/>
        <v>0</v>
      </c>
      <c r="AC230" s="48">
        <f t="shared" si="137"/>
        <v>0</v>
      </c>
      <c r="AD230" s="48">
        <f t="shared" si="113"/>
        <v>0</v>
      </c>
      <c r="AE230" s="48">
        <f t="shared" si="114"/>
        <v>0</v>
      </c>
      <c r="AF230" s="48">
        <f t="shared" si="115"/>
        <v>0</v>
      </c>
      <c r="AG230" s="48">
        <f t="shared" si="116"/>
        <v>0</v>
      </c>
      <c r="AH230" s="48">
        <f t="shared" si="117"/>
        <v>0</v>
      </c>
      <c r="AI230" s="48">
        <f t="shared" si="118"/>
        <v>0</v>
      </c>
      <c r="AJ230" s="48">
        <f t="shared" si="119"/>
        <v>0</v>
      </c>
      <c r="AK230" s="48">
        <f t="shared" si="120"/>
        <v>0</v>
      </c>
      <c r="AL230" s="48">
        <f t="shared" si="121"/>
        <v>0</v>
      </c>
      <c r="AM230" s="48">
        <f t="shared" si="122"/>
        <v>0</v>
      </c>
      <c r="AN230" s="48">
        <f t="shared" si="123"/>
        <v>0</v>
      </c>
      <c r="AO230" s="48">
        <f t="shared" si="124"/>
        <v>0</v>
      </c>
      <c r="AP230" s="48">
        <f t="shared" si="125"/>
        <v>0</v>
      </c>
      <c r="AQ230" s="48">
        <f t="shared" si="126"/>
        <v>0</v>
      </c>
      <c r="AR230" s="48">
        <f t="shared" si="127"/>
        <v>0</v>
      </c>
      <c r="AS230" s="48">
        <f t="shared" si="128"/>
        <v>0</v>
      </c>
      <c r="AT230" s="48">
        <f t="shared" si="129"/>
        <v>1000</v>
      </c>
      <c r="AU230" s="48">
        <f t="shared" si="130"/>
        <v>0</v>
      </c>
      <c r="AV230" s="48">
        <f t="shared" si="131"/>
        <v>621.89853000000005</v>
      </c>
      <c r="AW230" s="48">
        <f t="shared" si="132"/>
        <v>0</v>
      </c>
      <c r="AX230" s="48">
        <f t="shared" si="133"/>
        <v>58.216864000000015</v>
      </c>
      <c r="AY230" s="48">
        <f t="shared" si="134"/>
        <v>1000</v>
      </c>
      <c r="AZ230" s="48">
        <f t="shared" si="135"/>
        <v>0</v>
      </c>
      <c r="BA230" s="48">
        <f t="shared" si="136"/>
        <v>0</v>
      </c>
    </row>
    <row r="231" spans="1:53" x14ac:dyDescent="0.25">
      <c r="A231" s="45">
        <f t="shared" si="138"/>
        <v>2140</v>
      </c>
      <c r="B231" s="48">
        <f t="shared" si="142"/>
        <v>0</v>
      </c>
      <c r="C231" s="48">
        <f t="shared" si="142"/>
        <v>0</v>
      </c>
      <c r="D231" s="48">
        <f t="shared" si="142"/>
        <v>0</v>
      </c>
      <c r="E231" s="48">
        <f t="shared" si="142"/>
        <v>0</v>
      </c>
      <c r="F231" s="48">
        <f t="shared" si="142"/>
        <v>0</v>
      </c>
      <c r="G231" s="48">
        <f t="shared" si="142"/>
        <v>0</v>
      </c>
      <c r="H231" s="48">
        <f t="shared" si="142"/>
        <v>0</v>
      </c>
      <c r="I231" s="48">
        <f t="shared" si="142"/>
        <v>0</v>
      </c>
      <c r="J231" s="48">
        <f t="shared" si="142"/>
        <v>0</v>
      </c>
      <c r="K231" s="48">
        <f t="shared" si="142"/>
        <v>0</v>
      </c>
      <c r="L231" s="48">
        <f t="shared" si="142"/>
        <v>0</v>
      </c>
      <c r="M231" s="48">
        <f t="shared" si="142"/>
        <v>0</v>
      </c>
      <c r="N231" s="48">
        <f t="shared" si="142"/>
        <v>0</v>
      </c>
      <c r="O231" s="48">
        <f t="shared" si="142"/>
        <v>0</v>
      </c>
      <c r="P231" s="48">
        <f t="shared" si="142"/>
        <v>0</v>
      </c>
      <c r="Q231" s="48">
        <f t="shared" si="142"/>
        <v>0</v>
      </c>
      <c r="R231" s="48">
        <f t="shared" si="142"/>
        <v>0</v>
      </c>
      <c r="S231" s="48">
        <f t="shared" si="142"/>
        <v>461.42515200000003</v>
      </c>
      <c r="T231" s="48">
        <f t="shared" si="142"/>
        <v>0</v>
      </c>
      <c r="U231" s="48">
        <f t="shared" si="142"/>
        <v>104.61745000000002</v>
      </c>
      <c r="V231" s="48">
        <f t="shared" si="142"/>
        <v>0</v>
      </c>
      <c r="W231" s="48">
        <f t="shared" si="142"/>
        <v>56.130479999999999</v>
      </c>
      <c r="X231" s="48">
        <f t="shared" si="142"/>
        <v>23.037974999999999</v>
      </c>
      <c r="Y231" s="48">
        <f t="shared" si="142"/>
        <v>0</v>
      </c>
      <c r="Z231" s="48">
        <f t="shared" si="142"/>
        <v>0</v>
      </c>
      <c r="AC231" s="48">
        <f t="shared" si="137"/>
        <v>0</v>
      </c>
      <c r="AD231" s="48">
        <f t="shared" si="113"/>
        <v>0</v>
      </c>
      <c r="AE231" s="48">
        <f t="shared" si="114"/>
        <v>0</v>
      </c>
      <c r="AF231" s="48">
        <f t="shared" si="115"/>
        <v>0</v>
      </c>
      <c r="AG231" s="48">
        <f t="shared" si="116"/>
        <v>0</v>
      </c>
      <c r="AH231" s="48">
        <f t="shared" si="117"/>
        <v>0</v>
      </c>
      <c r="AI231" s="48">
        <f t="shared" si="118"/>
        <v>0</v>
      </c>
      <c r="AJ231" s="48">
        <f t="shared" si="119"/>
        <v>0</v>
      </c>
      <c r="AK231" s="48">
        <f t="shared" si="120"/>
        <v>0</v>
      </c>
      <c r="AL231" s="48">
        <f t="shared" si="121"/>
        <v>0</v>
      </c>
      <c r="AM231" s="48">
        <f t="shared" si="122"/>
        <v>0</v>
      </c>
      <c r="AN231" s="48">
        <f t="shared" si="123"/>
        <v>0</v>
      </c>
      <c r="AO231" s="48">
        <f t="shared" si="124"/>
        <v>0</v>
      </c>
      <c r="AP231" s="48">
        <f t="shared" si="125"/>
        <v>0</v>
      </c>
      <c r="AQ231" s="48">
        <f t="shared" si="126"/>
        <v>0</v>
      </c>
      <c r="AR231" s="48">
        <f t="shared" si="127"/>
        <v>0</v>
      </c>
      <c r="AS231" s="48">
        <f t="shared" si="128"/>
        <v>0</v>
      </c>
      <c r="AT231" s="48">
        <f t="shared" si="129"/>
        <v>1000</v>
      </c>
      <c r="AU231" s="48">
        <f t="shared" si="130"/>
        <v>0</v>
      </c>
      <c r="AV231" s="48">
        <f t="shared" si="131"/>
        <v>620.44553000000008</v>
      </c>
      <c r="AW231" s="48">
        <f t="shared" si="132"/>
        <v>0</v>
      </c>
      <c r="AX231" s="48">
        <f t="shared" si="133"/>
        <v>58.216864000000015</v>
      </c>
      <c r="AY231" s="48">
        <f t="shared" si="134"/>
        <v>1000</v>
      </c>
      <c r="AZ231" s="48">
        <f t="shared" si="135"/>
        <v>0</v>
      </c>
      <c r="BA231" s="48">
        <f t="shared" si="136"/>
        <v>0</v>
      </c>
    </row>
    <row r="232" spans="1:53" x14ac:dyDescent="0.25">
      <c r="A232" s="45">
        <f t="shared" si="138"/>
        <v>2150</v>
      </c>
      <c r="B232" s="48">
        <f t="shared" si="142"/>
        <v>0</v>
      </c>
      <c r="C232" s="48">
        <f t="shared" si="142"/>
        <v>0</v>
      </c>
      <c r="D232" s="48">
        <f t="shared" si="142"/>
        <v>0</v>
      </c>
      <c r="E232" s="48">
        <f t="shared" si="142"/>
        <v>0</v>
      </c>
      <c r="F232" s="48">
        <f t="shared" si="142"/>
        <v>0</v>
      </c>
      <c r="G232" s="48">
        <f t="shared" si="142"/>
        <v>0</v>
      </c>
      <c r="H232" s="48">
        <f t="shared" si="142"/>
        <v>0</v>
      </c>
      <c r="I232" s="48">
        <f t="shared" si="142"/>
        <v>0</v>
      </c>
      <c r="J232" s="48">
        <f t="shared" si="142"/>
        <v>0</v>
      </c>
      <c r="K232" s="48">
        <f t="shared" si="142"/>
        <v>0</v>
      </c>
      <c r="L232" s="48">
        <f t="shared" si="142"/>
        <v>0</v>
      </c>
      <c r="M232" s="48">
        <f t="shared" si="142"/>
        <v>0</v>
      </c>
      <c r="N232" s="48">
        <f t="shared" si="142"/>
        <v>0</v>
      </c>
      <c r="O232" s="48">
        <f t="shared" si="142"/>
        <v>0</v>
      </c>
      <c r="P232" s="48">
        <f t="shared" si="142"/>
        <v>0</v>
      </c>
      <c r="Q232" s="48">
        <f t="shared" si="142"/>
        <v>0</v>
      </c>
      <c r="R232" s="48">
        <f t="shared" si="142"/>
        <v>0</v>
      </c>
      <c r="S232" s="48">
        <f t="shared" si="142"/>
        <v>455.36555200000004</v>
      </c>
      <c r="T232" s="48">
        <f t="shared" si="142"/>
        <v>0</v>
      </c>
      <c r="U232" s="48">
        <f t="shared" si="142"/>
        <v>104.37245000000001</v>
      </c>
      <c r="V232" s="48">
        <f t="shared" si="142"/>
        <v>0</v>
      </c>
      <c r="W232" s="48">
        <f t="shared" si="142"/>
        <v>56.001480000000001</v>
      </c>
      <c r="X232" s="48">
        <f t="shared" si="142"/>
        <v>23.037974999999999</v>
      </c>
      <c r="Y232" s="48">
        <f t="shared" si="142"/>
        <v>0</v>
      </c>
      <c r="Z232" s="48">
        <f t="shared" si="142"/>
        <v>0</v>
      </c>
      <c r="AC232" s="48">
        <f t="shared" si="137"/>
        <v>0</v>
      </c>
      <c r="AD232" s="48">
        <f t="shared" si="113"/>
        <v>0</v>
      </c>
      <c r="AE232" s="48">
        <f t="shared" si="114"/>
        <v>0</v>
      </c>
      <c r="AF232" s="48">
        <f t="shared" si="115"/>
        <v>0</v>
      </c>
      <c r="AG232" s="48">
        <f t="shared" si="116"/>
        <v>0</v>
      </c>
      <c r="AH232" s="48">
        <f t="shared" si="117"/>
        <v>0</v>
      </c>
      <c r="AI232" s="48">
        <f t="shared" si="118"/>
        <v>0</v>
      </c>
      <c r="AJ232" s="48">
        <f t="shared" si="119"/>
        <v>0</v>
      </c>
      <c r="AK232" s="48">
        <f t="shared" si="120"/>
        <v>0</v>
      </c>
      <c r="AL232" s="48">
        <f t="shared" si="121"/>
        <v>0</v>
      </c>
      <c r="AM232" s="48">
        <f t="shared" si="122"/>
        <v>0</v>
      </c>
      <c r="AN232" s="48">
        <f t="shared" si="123"/>
        <v>0</v>
      </c>
      <c r="AO232" s="48">
        <f t="shared" si="124"/>
        <v>0</v>
      </c>
      <c r="AP232" s="48">
        <f t="shared" si="125"/>
        <v>0</v>
      </c>
      <c r="AQ232" s="48">
        <f t="shared" si="126"/>
        <v>0</v>
      </c>
      <c r="AR232" s="48">
        <f t="shared" si="127"/>
        <v>0</v>
      </c>
      <c r="AS232" s="48">
        <f t="shared" si="128"/>
        <v>0</v>
      </c>
      <c r="AT232" s="48">
        <f t="shared" si="129"/>
        <v>1000</v>
      </c>
      <c r="AU232" s="48">
        <f t="shared" si="130"/>
        <v>0</v>
      </c>
      <c r="AV232" s="48">
        <f t="shared" si="131"/>
        <v>618.9925300000001</v>
      </c>
      <c r="AW232" s="48">
        <f t="shared" si="132"/>
        <v>0</v>
      </c>
      <c r="AX232" s="48">
        <f t="shared" si="133"/>
        <v>58.216864000000015</v>
      </c>
      <c r="AY232" s="48">
        <f t="shared" si="134"/>
        <v>1000</v>
      </c>
      <c r="AZ232" s="48">
        <f t="shared" si="135"/>
        <v>0</v>
      </c>
      <c r="BA232" s="48">
        <f t="shared" si="136"/>
        <v>0</v>
      </c>
    </row>
    <row r="233" spans="1:53" x14ac:dyDescent="0.25">
      <c r="A233" s="45">
        <f t="shared" si="138"/>
        <v>2160</v>
      </c>
      <c r="B233" s="48">
        <f t="shared" si="142"/>
        <v>0</v>
      </c>
      <c r="C233" s="48">
        <f t="shared" si="142"/>
        <v>0</v>
      </c>
      <c r="D233" s="48">
        <f t="shared" si="142"/>
        <v>0</v>
      </c>
      <c r="E233" s="48">
        <f t="shared" si="142"/>
        <v>0</v>
      </c>
      <c r="F233" s="48">
        <f t="shared" si="142"/>
        <v>0</v>
      </c>
      <c r="G233" s="48">
        <f t="shared" si="142"/>
        <v>0</v>
      </c>
      <c r="H233" s="48">
        <f t="shared" si="142"/>
        <v>0</v>
      </c>
      <c r="I233" s="48">
        <f t="shared" si="142"/>
        <v>0</v>
      </c>
      <c r="J233" s="48">
        <f t="shared" si="142"/>
        <v>0</v>
      </c>
      <c r="K233" s="48">
        <f t="shared" si="142"/>
        <v>0</v>
      </c>
      <c r="L233" s="48">
        <f t="shared" si="142"/>
        <v>0</v>
      </c>
      <c r="M233" s="48">
        <f t="shared" si="142"/>
        <v>0</v>
      </c>
      <c r="N233" s="48">
        <f t="shared" si="142"/>
        <v>0</v>
      </c>
      <c r="O233" s="48">
        <f t="shared" si="142"/>
        <v>0</v>
      </c>
      <c r="P233" s="48">
        <f t="shared" si="142"/>
        <v>0</v>
      </c>
      <c r="Q233" s="48">
        <f t="shared" si="142"/>
        <v>0</v>
      </c>
      <c r="R233" s="48">
        <f t="shared" si="142"/>
        <v>0</v>
      </c>
      <c r="S233" s="48">
        <f t="shared" si="142"/>
        <v>449.34595200000007</v>
      </c>
      <c r="T233" s="48">
        <f t="shared" si="142"/>
        <v>0</v>
      </c>
      <c r="U233" s="48">
        <f t="shared" si="142"/>
        <v>104.12745000000001</v>
      </c>
      <c r="V233" s="48">
        <f t="shared" si="142"/>
        <v>0</v>
      </c>
      <c r="W233" s="48">
        <f t="shared" si="142"/>
        <v>55.872479999999996</v>
      </c>
      <c r="X233" s="48">
        <f t="shared" si="142"/>
        <v>23.037974999999999</v>
      </c>
      <c r="Y233" s="48">
        <f t="shared" si="142"/>
        <v>0</v>
      </c>
      <c r="Z233" s="48">
        <f t="shared" si="142"/>
        <v>0</v>
      </c>
      <c r="AC233" s="48">
        <f t="shared" si="137"/>
        <v>0</v>
      </c>
      <c r="AD233" s="48">
        <f t="shared" si="113"/>
        <v>0</v>
      </c>
      <c r="AE233" s="48">
        <f t="shared" si="114"/>
        <v>0</v>
      </c>
      <c r="AF233" s="48">
        <f t="shared" si="115"/>
        <v>0</v>
      </c>
      <c r="AG233" s="48">
        <f t="shared" si="116"/>
        <v>0</v>
      </c>
      <c r="AH233" s="48">
        <f t="shared" si="117"/>
        <v>0</v>
      </c>
      <c r="AI233" s="48">
        <f t="shared" si="118"/>
        <v>0</v>
      </c>
      <c r="AJ233" s="48">
        <f t="shared" si="119"/>
        <v>0</v>
      </c>
      <c r="AK233" s="48">
        <f t="shared" si="120"/>
        <v>0</v>
      </c>
      <c r="AL233" s="48">
        <f t="shared" si="121"/>
        <v>0</v>
      </c>
      <c r="AM233" s="48">
        <f t="shared" si="122"/>
        <v>0</v>
      </c>
      <c r="AN233" s="48">
        <f t="shared" si="123"/>
        <v>0</v>
      </c>
      <c r="AO233" s="48">
        <f t="shared" si="124"/>
        <v>0</v>
      </c>
      <c r="AP233" s="48">
        <f t="shared" si="125"/>
        <v>0</v>
      </c>
      <c r="AQ233" s="48">
        <f t="shared" si="126"/>
        <v>0</v>
      </c>
      <c r="AR233" s="48">
        <f t="shared" si="127"/>
        <v>0</v>
      </c>
      <c r="AS233" s="48">
        <f t="shared" si="128"/>
        <v>0</v>
      </c>
      <c r="AT233" s="48">
        <f t="shared" si="129"/>
        <v>991.05296400000009</v>
      </c>
      <c r="AU233" s="48">
        <f t="shared" si="130"/>
        <v>0</v>
      </c>
      <c r="AV233" s="48">
        <f t="shared" si="131"/>
        <v>617.53953000000013</v>
      </c>
      <c r="AW233" s="48">
        <f t="shared" si="132"/>
        <v>0</v>
      </c>
      <c r="AX233" s="48">
        <f t="shared" si="133"/>
        <v>58.216864000000015</v>
      </c>
      <c r="AY233" s="48">
        <f t="shared" si="134"/>
        <v>1000</v>
      </c>
      <c r="AZ233" s="48">
        <f t="shared" si="135"/>
        <v>0</v>
      </c>
      <c r="BA233" s="48">
        <f t="shared" si="136"/>
        <v>0</v>
      </c>
    </row>
    <row r="234" spans="1:53" x14ac:dyDescent="0.25">
      <c r="A234" s="45">
        <f t="shared" si="138"/>
        <v>2170</v>
      </c>
      <c r="B234" s="48">
        <f t="shared" si="142"/>
        <v>0</v>
      </c>
      <c r="C234" s="48">
        <f t="shared" si="142"/>
        <v>0</v>
      </c>
      <c r="D234" s="48">
        <f t="shared" si="142"/>
        <v>0</v>
      </c>
      <c r="E234" s="48">
        <f t="shared" si="142"/>
        <v>0</v>
      </c>
      <c r="F234" s="48">
        <f t="shared" si="142"/>
        <v>0</v>
      </c>
      <c r="G234" s="48">
        <f t="shared" si="142"/>
        <v>0</v>
      </c>
      <c r="H234" s="48">
        <f t="shared" si="142"/>
        <v>0</v>
      </c>
      <c r="I234" s="48">
        <f t="shared" si="142"/>
        <v>0</v>
      </c>
      <c r="J234" s="48">
        <f t="shared" si="142"/>
        <v>0</v>
      </c>
      <c r="K234" s="48">
        <f t="shared" si="142"/>
        <v>0</v>
      </c>
      <c r="L234" s="48">
        <f t="shared" si="142"/>
        <v>0</v>
      </c>
      <c r="M234" s="48">
        <f t="shared" si="142"/>
        <v>0</v>
      </c>
      <c r="N234" s="48">
        <f t="shared" si="142"/>
        <v>0</v>
      </c>
      <c r="O234" s="48">
        <f t="shared" si="142"/>
        <v>0</v>
      </c>
      <c r="P234" s="48">
        <f t="shared" si="142"/>
        <v>0</v>
      </c>
      <c r="Q234" s="48">
        <f t="shared" si="142"/>
        <v>0</v>
      </c>
      <c r="R234" s="48">
        <f t="shared" si="142"/>
        <v>0</v>
      </c>
      <c r="S234" s="48">
        <f t="shared" si="142"/>
        <v>443.36635200000006</v>
      </c>
      <c r="T234" s="48">
        <f t="shared" si="142"/>
        <v>0</v>
      </c>
      <c r="U234" s="48">
        <f t="shared" si="142"/>
        <v>103.88245000000002</v>
      </c>
      <c r="V234" s="48">
        <f t="shared" si="142"/>
        <v>0</v>
      </c>
      <c r="W234" s="48">
        <f t="shared" si="142"/>
        <v>55.743479999999998</v>
      </c>
      <c r="X234" s="48">
        <f t="shared" si="142"/>
        <v>23.037974999999999</v>
      </c>
      <c r="Y234" s="48">
        <f t="shared" si="142"/>
        <v>0</v>
      </c>
      <c r="Z234" s="48">
        <f t="shared" si="142"/>
        <v>0</v>
      </c>
      <c r="AC234" s="48">
        <f t="shared" si="137"/>
        <v>0</v>
      </c>
      <c r="AD234" s="48">
        <f t="shared" si="113"/>
        <v>0</v>
      </c>
      <c r="AE234" s="48">
        <f t="shared" si="114"/>
        <v>0</v>
      </c>
      <c r="AF234" s="48">
        <f t="shared" si="115"/>
        <v>0</v>
      </c>
      <c r="AG234" s="48">
        <f t="shared" si="116"/>
        <v>0</v>
      </c>
      <c r="AH234" s="48">
        <f t="shared" si="117"/>
        <v>0</v>
      </c>
      <c r="AI234" s="48">
        <f t="shared" si="118"/>
        <v>0</v>
      </c>
      <c r="AJ234" s="48">
        <f t="shared" si="119"/>
        <v>0</v>
      </c>
      <c r="AK234" s="48">
        <f t="shared" si="120"/>
        <v>0</v>
      </c>
      <c r="AL234" s="48">
        <f t="shared" si="121"/>
        <v>0</v>
      </c>
      <c r="AM234" s="48">
        <f t="shared" si="122"/>
        <v>0</v>
      </c>
      <c r="AN234" s="48">
        <f t="shared" si="123"/>
        <v>0</v>
      </c>
      <c r="AO234" s="48">
        <f t="shared" si="124"/>
        <v>0</v>
      </c>
      <c r="AP234" s="48">
        <f t="shared" si="125"/>
        <v>0</v>
      </c>
      <c r="AQ234" s="48">
        <f t="shared" si="126"/>
        <v>0</v>
      </c>
      <c r="AR234" s="48">
        <f t="shared" si="127"/>
        <v>0</v>
      </c>
      <c r="AS234" s="48">
        <f t="shared" si="128"/>
        <v>0</v>
      </c>
      <c r="AT234" s="48">
        <f t="shared" si="129"/>
        <v>978.45476400000007</v>
      </c>
      <c r="AU234" s="48">
        <f t="shared" si="130"/>
        <v>0</v>
      </c>
      <c r="AV234" s="48">
        <f t="shared" si="131"/>
        <v>616.08653000000015</v>
      </c>
      <c r="AW234" s="48">
        <f t="shared" si="132"/>
        <v>0</v>
      </c>
      <c r="AX234" s="48">
        <f t="shared" si="133"/>
        <v>58.216864000000015</v>
      </c>
      <c r="AY234" s="48">
        <f t="shared" si="134"/>
        <v>1000</v>
      </c>
      <c r="AZ234" s="48">
        <f t="shared" si="135"/>
        <v>0</v>
      </c>
      <c r="BA234" s="48">
        <f t="shared" si="136"/>
        <v>0</v>
      </c>
    </row>
    <row r="235" spans="1:53" x14ac:dyDescent="0.25">
      <c r="A235" s="45">
        <f t="shared" si="138"/>
        <v>2180</v>
      </c>
      <c r="B235" s="48">
        <f t="shared" si="142"/>
        <v>0</v>
      </c>
      <c r="C235" s="48">
        <f t="shared" si="142"/>
        <v>0</v>
      </c>
      <c r="D235" s="48">
        <f t="shared" si="142"/>
        <v>0</v>
      </c>
      <c r="E235" s="48">
        <f t="shared" si="142"/>
        <v>0</v>
      </c>
      <c r="F235" s="48">
        <f t="shared" si="142"/>
        <v>0</v>
      </c>
      <c r="G235" s="48">
        <f t="shared" si="142"/>
        <v>0</v>
      </c>
      <c r="H235" s="48">
        <f t="shared" si="142"/>
        <v>0</v>
      </c>
      <c r="I235" s="48">
        <f t="shared" si="142"/>
        <v>0</v>
      </c>
      <c r="J235" s="48">
        <f t="shared" si="142"/>
        <v>0</v>
      </c>
      <c r="K235" s="48">
        <f t="shared" si="142"/>
        <v>0</v>
      </c>
      <c r="L235" s="48">
        <f t="shared" si="142"/>
        <v>0</v>
      </c>
      <c r="M235" s="48">
        <f t="shared" si="142"/>
        <v>0</v>
      </c>
      <c r="N235" s="48">
        <f t="shared" si="142"/>
        <v>0</v>
      </c>
      <c r="O235" s="48">
        <f t="shared" si="142"/>
        <v>0</v>
      </c>
      <c r="P235" s="48">
        <f t="shared" si="142"/>
        <v>0</v>
      </c>
      <c r="Q235" s="48">
        <f t="shared" si="142"/>
        <v>0</v>
      </c>
      <c r="R235" s="48">
        <f t="shared" si="142"/>
        <v>0</v>
      </c>
      <c r="S235" s="48">
        <f t="shared" si="142"/>
        <v>437.42675200000002</v>
      </c>
      <c r="T235" s="48">
        <f t="shared" si="142"/>
        <v>0</v>
      </c>
      <c r="U235" s="48">
        <f t="shared" si="142"/>
        <v>103.63745000000002</v>
      </c>
      <c r="V235" s="48">
        <f t="shared" si="142"/>
        <v>0</v>
      </c>
      <c r="W235" s="48">
        <f t="shared" si="142"/>
        <v>55.61448</v>
      </c>
      <c r="X235" s="48">
        <f t="shared" si="142"/>
        <v>23.037974999999999</v>
      </c>
      <c r="Y235" s="48">
        <f t="shared" si="142"/>
        <v>0</v>
      </c>
      <c r="Z235" s="48">
        <f t="shared" si="142"/>
        <v>0</v>
      </c>
      <c r="AC235" s="48">
        <f t="shared" si="137"/>
        <v>0</v>
      </c>
      <c r="AD235" s="48">
        <f t="shared" si="113"/>
        <v>0</v>
      </c>
      <c r="AE235" s="48">
        <f t="shared" si="114"/>
        <v>0</v>
      </c>
      <c r="AF235" s="48">
        <f t="shared" si="115"/>
        <v>0</v>
      </c>
      <c r="AG235" s="48">
        <f t="shared" si="116"/>
        <v>0</v>
      </c>
      <c r="AH235" s="48">
        <f t="shared" si="117"/>
        <v>0</v>
      </c>
      <c r="AI235" s="48">
        <f t="shared" si="118"/>
        <v>0</v>
      </c>
      <c r="AJ235" s="48">
        <f t="shared" si="119"/>
        <v>0</v>
      </c>
      <c r="AK235" s="48">
        <f t="shared" si="120"/>
        <v>0</v>
      </c>
      <c r="AL235" s="48">
        <f t="shared" si="121"/>
        <v>0</v>
      </c>
      <c r="AM235" s="48">
        <f t="shared" si="122"/>
        <v>0</v>
      </c>
      <c r="AN235" s="48">
        <f t="shared" si="123"/>
        <v>0</v>
      </c>
      <c r="AO235" s="48">
        <f t="shared" si="124"/>
        <v>0</v>
      </c>
      <c r="AP235" s="48">
        <f t="shared" si="125"/>
        <v>0</v>
      </c>
      <c r="AQ235" s="48">
        <f t="shared" si="126"/>
        <v>0</v>
      </c>
      <c r="AR235" s="48">
        <f t="shared" si="127"/>
        <v>0</v>
      </c>
      <c r="AS235" s="48">
        <f t="shared" si="128"/>
        <v>0</v>
      </c>
      <c r="AT235" s="48">
        <f t="shared" si="129"/>
        <v>965.93656400000009</v>
      </c>
      <c r="AU235" s="48">
        <f t="shared" si="130"/>
        <v>0</v>
      </c>
      <c r="AV235" s="48">
        <f t="shared" si="131"/>
        <v>614.63353000000006</v>
      </c>
      <c r="AW235" s="48">
        <f t="shared" si="132"/>
        <v>0</v>
      </c>
      <c r="AX235" s="48">
        <f t="shared" si="133"/>
        <v>58.216864000000015</v>
      </c>
      <c r="AY235" s="48">
        <f t="shared" si="134"/>
        <v>1000</v>
      </c>
      <c r="AZ235" s="48">
        <f t="shared" si="135"/>
        <v>0</v>
      </c>
      <c r="BA235" s="48">
        <f t="shared" si="136"/>
        <v>0</v>
      </c>
    </row>
    <row r="236" spans="1:53" x14ac:dyDescent="0.25">
      <c r="A236" s="45">
        <f t="shared" si="138"/>
        <v>2190</v>
      </c>
      <c r="B236" s="48">
        <f t="shared" si="142"/>
        <v>0</v>
      </c>
      <c r="C236" s="48">
        <f t="shared" si="142"/>
        <v>0</v>
      </c>
      <c r="D236" s="48">
        <f t="shared" si="142"/>
        <v>0</v>
      </c>
      <c r="E236" s="48">
        <f t="shared" si="142"/>
        <v>0</v>
      </c>
      <c r="F236" s="48">
        <f t="shared" si="142"/>
        <v>0</v>
      </c>
      <c r="G236" s="48">
        <f t="shared" ref="G236:Z236" si="143">MIN(1000,MAX(G237,IF($A236&gt;=G$16,0,G$13*(G$16-$A236)+G$14*(G$16-$A236)^2+G$15*(G$16-$A236)^3)))</f>
        <v>0</v>
      </c>
      <c r="H236" s="48">
        <f t="shared" si="143"/>
        <v>0</v>
      </c>
      <c r="I236" s="48">
        <f t="shared" si="143"/>
        <v>0</v>
      </c>
      <c r="J236" s="48">
        <f t="shared" si="143"/>
        <v>0</v>
      </c>
      <c r="K236" s="48">
        <f t="shared" si="143"/>
        <v>0</v>
      </c>
      <c r="L236" s="48">
        <f t="shared" si="143"/>
        <v>0</v>
      </c>
      <c r="M236" s="48">
        <f t="shared" si="143"/>
        <v>0</v>
      </c>
      <c r="N236" s="48">
        <f t="shared" si="143"/>
        <v>0</v>
      </c>
      <c r="O236" s="48">
        <f t="shared" si="143"/>
        <v>0</v>
      </c>
      <c r="P236" s="48">
        <f t="shared" si="143"/>
        <v>0</v>
      </c>
      <c r="Q236" s="48">
        <f t="shared" si="143"/>
        <v>0</v>
      </c>
      <c r="R236" s="48">
        <f t="shared" si="143"/>
        <v>0</v>
      </c>
      <c r="S236" s="48">
        <f t="shared" si="143"/>
        <v>431.52715200000006</v>
      </c>
      <c r="T236" s="48">
        <f t="shared" si="143"/>
        <v>0</v>
      </c>
      <c r="U236" s="48">
        <f t="shared" si="143"/>
        <v>103.39245000000001</v>
      </c>
      <c r="V236" s="48">
        <f t="shared" si="143"/>
        <v>0</v>
      </c>
      <c r="W236" s="48">
        <f t="shared" si="143"/>
        <v>55.485479999999995</v>
      </c>
      <c r="X236" s="48">
        <f t="shared" si="143"/>
        <v>23.037974999999999</v>
      </c>
      <c r="Y236" s="48">
        <f t="shared" si="143"/>
        <v>0</v>
      </c>
      <c r="Z236" s="48">
        <f t="shared" si="143"/>
        <v>0</v>
      </c>
      <c r="AC236" s="48">
        <f t="shared" si="137"/>
        <v>0</v>
      </c>
      <c r="AD236" s="48">
        <f t="shared" si="113"/>
        <v>0</v>
      </c>
      <c r="AE236" s="48">
        <f t="shared" si="114"/>
        <v>0</v>
      </c>
      <c r="AF236" s="48">
        <f t="shared" si="115"/>
        <v>0</v>
      </c>
      <c r="AG236" s="48">
        <f t="shared" si="116"/>
        <v>0</v>
      </c>
      <c r="AH236" s="48">
        <f t="shared" si="117"/>
        <v>0</v>
      </c>
      <c r="AI236" s="48">
        <f t="shared" si="118"/>
        <v>0</v>
      </c>
      <c r="AJ236" s="48">
        <f t="shared" si="119"/>
        <v>0</v>
      </c>
      <c r="AK236" s="48">
        <f t="shared" si="120"/>
        <v>0</v>
      </c>
      <c r="AL236" s="48">
        <f t="shared" si="121"/>
        <v>0</v>
      </c>
      <c r="AM236" s="48">
        <f t="shared" si="122"/>
        <v>0</v>
      </c>
      <c r="AN236" s="48">
        <f t="shared" si="123"/>
        <v>0</v>
      </c>
      <c r="AO236" s="48">
        <f t="shared" si="124"/>
        <v>0</v>
      </c>
      <c r="AP236" s="48">
        <f t="shared" si="125"/>
        <v>0</v>
      </c>
      <c r="AQ236" s="48">
        <f t="shared" si="126"/>
        <v>0</v>
      </c>
      <c r="AR236" s="48">
        <f t="shared" si="127"/>
        <v>0</v>
      </c>
      <c r="AS236" s="48">
        <f t="shared" si="128"/>
        <v>0</v>
      </c>
      <c r="AT236" s="48">
        <f t="shared" si="129"/>
        <v>953.49836400000004</v>
      </c>
      <c r="AU236" s="48">
        <f t="shared" si="130"/>
        <v>0</v>
      </c>
      <c r="AV236" s="48">
        <f t="shared" si="131"/>
        <v>613.18053000000009</v>
      </c>
      <c r="AW236" s="48">
        <f t="shared" si="132"/>
        <v>0</v>
      </c>
      <c r="AX236" s="48">
        <f t="shared" si="133"/>
        <v>58.216864000000015</v>
      </c>
      <c r="AY236" s="48">
        <f t="shared" si="134"/>
        <v>1000</v>
      </c>
      <c r="AZ236" s="48">
        <f t="shared" si="135"/>
        <v>0</v>
      </c>
      <c r="BA236" s="48">
        <f t="shared" si="136"/>
        <v>0</v>
      </c>
    </row>
    <row r="237" spans="1:53" x14ac:dyDescent="0.25">
      <c r="A237" s="45">
        <f t="shared" si="138"/>
        <v>2200</v>
      </c>
      <c r="B237" s="48">
        <f t="shared" ref="B237:Z247" si="144">MIN(1000,MAX(B238,IF($A237&gt;=B$16,0,B$13*(B$16-$A237)+B$14*(B$16-$A237)^2+B$15*(B$16-$A237)^3)))</f>
        <v>0</v>
      </c>
      <c r="C237" s="48">
        <f t="shared" si="144"/>
        <v>0</v>
      </c>
      <c r="D237" s="48">
        <f t="shared" si="144"/>
        <v>0</v>
      </c>
      <c r="E237" s="48">
        <f t="shared" si="144"/>
        <v>0</v>
      </c>
      <c r="F237" s="48">
        <f t="shared" si="144"/>
        <v>0</v>
      </c>
      <c r="G237" s="48">
        <f t="shared" si="144"/>
        <v>0</v>
      </c>
      <c r="H237" s="48">
        <f t="shared" si="144"/>
        <v>0</v>
      </c>
      <c r="I237" s="48">
        <f t="shared" si="144"/>
        <v>0</v>
      </c>
      <c r="J237" s="48">
        <f t="shared" si="144"/>
        <v>0</v>
      </c>
      <c r="K237" s="48">
        <f t="shared" si="144"/>
        <v>0</v>
      </c>
      <c r="L237" s="48">
        <f t="shared" si="144"/>
        <v>0</v>
      </c>
      <c r="M237" s="48">
        <f t="shared" si="144"/>
        <v>0</v>
      </c>
      <c r="N237" s="48">
        <f t="shared" si="144"/>
        <v>0</v>
      </c>
      <c r="O237" s="48">
        <f t="shared" si="144"/>
        <v>0</v>
      </c>
      <c r="P237" s="48">
        <f t="shared" si="144"/>
        <v>0</v>
      </c>
      <c r="Q237" s="48">
        <f t="shared" si="144"/>
        <v>0</v>
      </c>
      <c r="R237" s="48">
        <f t="shared" si="144"/>
        <v>0</v>
      </c>
      <c r="S237" s="48">
        <f t="shared" si="144"/>
        <v>425.66755200000006</v>
      </c>
      <c r="T237" s="48">
        <f t="shared" si="144"/>
        <v>0</v>
      </c>
      <c r="U237" s="48">
        <f t="shared" si="144"/>
        <v>103.14745000000001</v>
      </c>
      <c r="V237" s="48">
        <f t="shared" si="144"/>
        <v>0</v>
      </c>
      <c r="W237" s="48">
        <f t="shared" si="144"/>
        <v>55.356479999999998</v>
      </c>
      <c r="X237" s="48">
        <f t="shared" si="144"/>
        <v>23.037974999999999</v>
      </c>
      <c r="Y237" s="48">
        <f t="shared" si="144"/>
        <v>0</v>
      </c>
      <c r="Z237" s="48">
        <f t="shared" si="144"/>
        <v>0</v>
      </c>
      <c r="AC237" s="48">
        <f t="shared" si="137"/>
        <v>0</v>
      </c>
      <c r="AD237" s="48">
        <f t="shared" si="113"/>
        <v>0</v>
      </c>
      <c r="AE237" s="48">
        <f t="shared" si="114"/>
        <v>0</v>
      </c>
      <c r="AF237" s="48">
        <f t="shared" si="115"/>
        <v>0</v>
      </c>
      <c r="AG237" s="48">
        <f t="shared" si="116"/>
        <v>0</v>
      </c>
      <c r="AH237" s="48">
        <f t="shared" si="117"/>
        <v>0</v>
      </c>
      <c r="AI237" s="48">
        <f t="shared" si="118"/>
        <v>0</v>
      </c>
      <c r="AJ237" s="48">
        <f t="shared" si="119"/>
        <v>0</v>
      </c>
      <c r="AK237" s="48">
        <f t="shared" si="120"/>
        <v>0</v>
      </c>
      <c r="AL237" s="48">
        <f t="shared" si="121"/>
        <v>0</v>
      </c>
      <c r="AM237" s="48">
        <f t="shared" si="122"/>
        <v>0</v>
      </c>
      <c r="AN237" s="48">
        <f t="shared" si="123"/>
        <v>0</v>
      </c>
      <c r="AO237" s="48">
        <f t="shared" si="124"/>
        <v>0</v>
      </c>
      <c r="AP237" s="48">
        <f t="shared" si="125"/>
        <v>0</v>
      </c>
      <c r="AQ237" s="48">
        <f t="shared" si="126"/>
        <v>0</v>
      </c>
      <c r="AR237" s="48">
        <f t="shared" si="127"/>
        <v>0</v>
      </c>
      <c r="AS237" s="48">
        <f t="shared" si="128"/>
        <v>0</v>
      </c>
      <c r="AT237" s="48">
        <f t="shared" si="129"/>
        <v>941.14016400000014</v>
      </c>
      <c r="AU237" s="48">
        <f t="shared" si="130"/>
        <v>0</v>
      </c>
      <c r="AV237" s="48">
        <f t="shared" si="131"/>
        <v>611.72753000000012</v>
      </c>
      <c r="AW237" s="48">
        <f t="shared" si="132"/>
        <v>0</v>
      </c>
      <c r="AX237" s="48">
        <f t="shared" si="133"/>
        <v>58.216864000000015</v>
      </c>
      <c r="AY237" s="48">
        <f t="shared" si="134"/>
        <v>1000</v>
      </c>
      <c r="AZ237" s="48">
        <f t="shared" si="135"/>
        <v>0</v>
      </c>
      <c r="BA237" s="48">
        <f t="shared" si="136"/>
        <v>0</v>
      </c>
    </row>
    <row r="238" spans="1:53" x14ac:dyDescent="0.25">
      <c r="A238" s="45">
        <f t="shared" si="138"/>
        <v>2210</v>
      </c>
      <c r="B238" s="48">
        <f t="shared" si="144"/>
        <v>0</v>
      </c>
      <c r="C238" s="48">
        <f t="shared" si="144"/>
        <v>0</v>
      </c>
      <c r="D238" s="48">
        <f t="shared" si="144"/>
        <v>0</v>
      </c>
      <c r="E238" s="48">
        <f t="shared" si="144"/>
        <v>0</v>
      </c>
      <c r="F238" s="48">
        <f t="shared" si="144"/>
        <v>0</v>
      </c>
      <c r="G238" s="48">
        <f t="shared" si="144"/>
        <v>0</v>
      </c>
      <c r="H238" s="48">
        <f t="shared" si="144"/>
        <v>0</v>
      </c>
      <c r="I238" s="48">
        <f t="shared" si="144"/>
        <v>0</v>
      </c>
      <c r="J238" s="48">
        <f t="shared" si="144"/>
        <v>0</v>
      </c>
      <c r="K238" s="48">
        <f t="shared" si="144"/>
        <v>0</v>
      </c>
      <c r="L238" s="48">
        <f t="shared" si="144"/>
        <v>0</v>
      </c>
      <c r="M238" s="48">
        <f t="shared" si="144"/>
        <v>0</v>
      </c>
      <c r="N238" s="48">
        <f t="shared" si="144"/>
        <v>0</v>
      </c>
      <c r="O238" s="48">
        <f t="shared" si="144"/>
        <v>0</v>
      </c>
      <c r="P238" s="48">
        <f t="shared" si="144"/>
        <v>0</v>
      </c>
      <c r="Q238" s="48">
        <f t="shared" si="144"/>
        <v>0</v>
      </c>
      <c r="R238" s="48">
        <f t="shared" si="144"/>
        <v>0</v>
      </c>
      <c r="S238" s="48">
        <f t="shared" si="144"/>
        <v>419.84795200000002</v>
      </c>
      <c r="T238" s="48">
        <f t="shared" si="144"/>
        <v>0</v>
      </c>
      <c r="U238" s="48">
        <f t="shared" si="144"/>
        <v>102.90245000000002</v>
      </c>
      <c r="V238" s="48">
        <f t="shared" si="144"/>
        <v>0</v>
      </c>
      <c r="W238" s="48">
        <f t="shared" si="144"/>
        <v>55.22748</v>
      </c>
      <c r="X238" s="48">
        <f t="shared" si="144"/>
        <v>23.037974999999999</v>
      </c>
      <c r="Y238" s="48">
        <f t="shared" si="144"/>
        <v>0</v>
      </c>
      <c r="Z238" s="48">
        <f t="shared" si="144"/>
        <v>0</v>
      </c>
      <c r="AC238" s="48">
        <f t="shared" si="137"/>
        <v>0</v>
      </c>
      <c r="AD238" s="48">
        <f t="shared" si="113"/>
        <v>0</v>
      </c>
      <c r="AE238" s="48">
        <f t="shared" si="114"/>
        <v>0</v>
      </c>
      <c r="AF238" s="48">
        <f t="shared" si="115"/>
        <v>0</v>
      </c>
      <c r="AG238" s="48">
        <f t="shared" si="116"/>
        <v>0</v>
      </c>
      <c r="AH238" s="48">
        <f t="shared" si="117"/>
        <v>0</v>
      </c>
      <c r="AI238" s="48">
        <f t="shared" si="118"/>
        <v>0</v>
      </c>
      <c r="AJ238" s="48">
        <f t="shared" si="119"/>
        <v>0</v>
      </c>
      <c r="AK238" s="48">
        <f t="shared" si="120"/>
        <v>0</v>
      </c>
      <c r="AL238" s="48">
        <f t="shared" si="121"/>
        <v>0</v>
      </c>
      <c r="AM238" s="48">
        <f t="shared" si="122"/>
        <v>0</v>
      </c>
      <c r="AN238" s="48">
        <f t="shared" si="123"/>
        <v>0</v>
      </c>
      <c r="AO238" s="48">
        <f t="shared" si="124"/>
        <v>0</v>
      </c>
      <c r="AP238" s="48">
        <f t="shared" si="125"/>
        <v>0</v>
      </c>
      <c r="AQ238" s="48">
        <f t="shared" si="126"/>
        <v>0</v>
      </c>
      <c r="AR238" s="48">
        <f t="shared" si="127"/>
        <v>0</v>
      </c>
      <c r="AS238" s="48">
        <f t="shared" si="128"/>
        <v>0</v>
      </c>
      <c r="AT238" s="48">
        <f t="shared" si="129"/>
        <v>928.86196400000006</v>
      </c>
      <c r="AU238" s="48">
        <f t="shared" si="130"/>
        <v>0</v>
      </c>
      <c r="AV238" s="48">
        <f t="shared" si="131"/>
        <v>610.27453000000014</v>
      </c>
      <c r="AW238" s="48">
        <f t="shared" si="132"/>
        <v>0</v>
      </c>
      <c r="AX238" s="48">
        <f t="shared" si="133"/>
        <v>58.216864000000015</v>
      </c>
      <c r="AY238" s="48">
        <f t="shared" si="134"/>
        <v>1000</v>
      </c>
      <c r="AZ238" s="48">
        <f t="shared" si="135"/>
        <v>0</v>
      </c>
      <c r="BA238" s="48">
        <f t="shared" si="136"/>
        <v>0</v>
      </c>
    </row>
    <row r="239" spans="1:53" x14ac:dyDescent="0.25">
      <c r="A239" s="45">
        <f t="shared" si="138"/>
        <v>2220</v>
      </c>
      <c r="B239" s="48">
        <f t="shared" si="144"/>
        <v>0</v>
      </c>
      <c r="C239" s="48">
        <f t="shared" si="144"/>
        <v>0</v>
      </c>
      <c r="D239" s="48">
        <f t="shared" si="144"/>
        <v>0</v>
      </c>
      <c r="E239" s="48">
        <f t="shared" si="144"/>
        <v>0</v>
      </c>
      <c r="F239" s="48">
        <f t="shared" si="144"/>
        <v>0</v>
      </c>
      <c r="G239" s="48">
        <f t="shared" si="144"/>
        <v>0</v>
      </c>
      <c r="H239" s="48">
        <f t="shared" si="144"/>
        <v>0</v>
      </c>
      <c r="I239" s="48">
        <f t="shared" si="144"/>
        <v>0</v>
      </c>
      <c r="J239" s="48">
        <f t="shared" si="144"/>
        <v>0</v>
      </c>
      <c r="K239" s="48">
        <f t="shared" si="144"/>
        <v>0</v>
      </c>
      <c r="L239" s="48">
        <f t="shared" si="144"/>
        <v>0</v>
      </c>
      <c r="M239" s="48">
        <f t="shared" si="144"/>
        <v>0</v>
      </c>
      <c r="N239" s="48">
        <f t="shared" si="144"/>
        <v>0</v>
      </c>
      <c r="O239" s="48">
        <f t="shared" si="144"/>
        <v>0</v>
      </c>
      <c r="P239" s="48">
        <f t="shared" si="144"/>
        <v>0</v>
      </c>
      <c r="Q239" s="48">
        <f t="shared" si="144"/>
        <v>0</v>
      </c>
      <c r="R239" s="48">
        <f t="shared" si="144"/>
        <v>0</v>
      </c>
      <c r="S239" s="48">
        <f t="shared" si="144"/>
        <v>414.06835200000006</v>
      </c>
      <c r="T239" s="48">
        <f t="shared" si="144"/>
        <v>0</v>
      </c>
      <c r="U239" s="48">
        <f t="shared" si="144"/>
        <v>102.65745000000001</v>
      </c>
      <c r="V239" s="48">
        <f t="shared" si="144"/>
        <v>0</v>
      </c>
      <c r="W239" s="48">
        <f t="shared" si="144"/>
        <v>55.098479999999995</v>
      </c>
      <c r="X239" s="48">
        <f t="shared" si="144"/>
        <v>23.037974999999999</v>
      </c>
      <c r="Y239" s="48">
        <f t="shared" si="144"/>
        <v>0</v>
      </c>
      <c r="Z239" s="48">
        <f t="shared" si="144"/>
        <v>0</v>
      </c>
      <c r="AC239" s="48">
        <f t="shared" si="137"/>
        <v>0</v>
      </c>
      <c r="AD239" s="48">
        <f t="shared" si="113"/>
        <v>0</v>
      </c>
      <c r="AE239" s="48">
        <f t="shared" si="114"/>
        <v>0</v>
      </c>
      <c r="AF239" s="48">
        <f t="shared" si="115"/>
        <v>0</v>
      </c>
      <c r="AG239" s="48">
        <f t="shared" si="116"/>
        <v>0</v>
      </c>
      <c r="AH239" s="48">
        <f t="shared" si="117"/>
        <v>0</v>
      </c>
      <c r="AI239" s="48">
        <f t="shared" si="118"/>
        <v>0</v>
      </c>
      <c r="AJ239" s="48">
        <f t="shared" si="119"/>
        <v>0</v>
      </c>
      <c r="AK239" s="48">
        <f t="shared" si="120"/>
        <v>0</v>
      </c>
      <c r="AL239" s="48">
        <f t="shared" si="121"/>
        <v>0</v>
      </c>
      <c r="AM239" s="48">
        <f t="shared" si="122"/>
        <v>0</v>
      </c>
      <c r="AN239" s="48">
        <f t="shared" si="123"/>
        <v>0</v>
      </c>
      <c r="AO239" s="48">
        <f t="shared" si="124"/>
        <v>0</v>
      </c>
      <c r="AP239" s="48">
        <f t="shared" si="125"/>
        <v>0</v>
      </c>
      <c r="AQ239" s="48">
        <f t="shared" si="126"/>
        <v>0</v>
      </c>
      <c r="AR239" s="48">
        <f t="shared" si="127"/>
        <v>0</v>
      </c>
      <c r="AS239" s="48">
        <f t="shared" si="128"/>
        <v>0</v>
      </c>
      <c r="AT239" s="48">
        <f t="shared" si="129"/>
        <v>916.66376400000013</v>
      </c>
      <c r="AU239" s="48">
        <f t="shared" si="130"/>
        <v>0</v>
      </c>
      <c r="AV239" s="48">
        <f t="shared" si="131"/>
        <v>608.82153000000005</v>
      </c>
      <c r="AW239" s="48">
        <f t="shared" si="132"/>
        <v>0</v>
      </c>
      <c r="AX239" s="48">
        <f t="shared" si="133"/>
        <v>58.216864000000015</v>
      </c>
      <c r="AY239" s="48">
        <f t="shared" si="134"/>
        <v>1000</v>
      </c>
      <c r="AZ239" s="48">
        <f t="shared" si="135"/>
        <v>0</v>
      </c>
      <c r="BA239" s="48">
        <f t="shared" si="136"/>
        <v>0</v>
      </c>
    </row>
    <row r="240" spans="1:53" x14ac:dyDescent="0.25">
      <c r="A240" s="45">
        <f t="shared" si="138"/>
        <v>2230</v>
      </c>
      <c r="B240" s="48">
        <f t="shared" si="144"/>
        <v>0</v>
      </c>
      <c r="C240" s="48">
        <f t="shared" si="144"/>
        <v>0</v>
      </c>
      <c r="D240" s="48">
        <f t="shared" si="144"/>
        <v>0</v>
      </c>
      <c r="E240" s="48">
        <f t="shared" si="144"/>
        <v>0</v>
      </c>
      <c r="F240" s="48">
        <f t="shared" si="144"/>
        <v>0</v>
      </c>
      <c r="G240" s="48">
        <f t="shared" si="144"/>
        <v>0</v>
      </c>
      <c r="H240" s="48">
        <f t="shared" si="144"/>
        <v>0</v>
      </c>
      <c r="I240" s="48">
        <f t="shared" si="144"/>
        <v>0</v>
      </c>
      <c r="J240" s="48">
        <f t="shared" si="144"/>
        <v>0</v>
      </c>
      <c r="K240" s="48">
        <f t="shared" si="144"/>
        <v>0</v>
      </c>
      <c r="L240" s="48">
        <f t="shared" si="144"/>
        <v>0</v>
      </c>
      <c r="M240" s="48">
        <f t="shared" si="144"/>
        <v>0</v>
      </c>
      <c r="N240" s="48">
        <f t="shared" si="144"/>
        <v>0</v>
      </c>
      <c r="O240" s="48">
        <f t="shared" si="144"/>
        <v>0</v>
      </c>
      <c r="P240" s="48">
        <f t="shared" si="144"/>
        <v>0</v>
      </c>
      <c r="Q240" s="48">
        <f t="shared" si="144"/>
        <v>0</v>
      </c>
      <c r="R240" s="48">
        <f t="shared" si="144"/>
        <v>0</v>
      </c>
      <c r="S240" s="48">
        <f t="shared" si="144"/>
        <v>408.32875200000007</v>
      </c>
      <c r="T240" s="48">
        <f t="shared" si="144"/>
        <v>0</v>
      </c>
      <c r="U240" s="48">
        <f t="shared" si="144"/>
        <v>102.41245000000001</v>
      </c>
      <c r="V240" s="48">
        <f t="shared" si="144"/>
        <v>0</v>
      </c>
      <c r="W240" s="48">
        <f t="shared" si="144"/>
        <v>54.969479999999997</v>
      </c>
      <c r="X240" s="48">
        <f t="shared" si="144"/>
        <v>23.037974999999999</v>
      </c>
      <c r="Y240" s="48">
        <f t="shared" si="144"/>
        <v>0</v>
      </c>
      <c r="Z240" s="48">
        <f t="shared" si="144"/>
        <v>0</v>
      </c>
      <c r="AC240" s="48">
        <f t="shared" si="137"/>
        <v>0</v>
      </c>
      <c r="AD240" s="48">
        <f t="shared" si="113"/>
        <v>0</v>
      </c>
      <c r="AE240" s="48">
        <f t="shared" si="114"/>
        <v>0</v>
      </c>
      <c r="AF240" s="48">
        <f t="shared" si="115"/>
        <v>0</v>
      </c>
      <c r="AG240" s="48">
        <f t="shared" si="116"/>
        <v>0</v>
      </c>
      <c r="AH240" s="48">
        <f t="shared" si="117"/>
        <v>0</v>
      </c>
      <c r="AI240" s="48">
        <f t="shared" si="118"/>
        <v>0</v>
      </c>
      <c r="AJ240" s="48">
        <f t="shared" si="119"/>
        <v>0</v>
      </c>
      <c r="AK240" s="48">
        <f t="shared" si="120"/>
        <v>0</v>
      </c>
      <c r="AL240" s="48">
        <f t="shared" si="121"/>
        <v>0</v>
      </c>
      <c r="AM240" s="48">
        <f t="shared" si="122"/>
        <v>0</v>
      </c>
      <c r="AN240" s="48">
        <f t="shared" si="123"/>
        <v>0</v>
      </c>
      <c r="AO240" s="48">
        <f t="shared" si="124"/>
        <v>0</v>
      </c>
      <c r="AP240" s="48">
        <f t="shared" si="125"/>
        <v>0</v>
      </c>
      <c r="AQ240" s="48">
        <f t="shared" si="126"/>
        <v>0</v>
      </c>
      <c r="AR240" s="48">
        <f t="shared" si="127"/>
        <v>0</v>
      </c>
      <c r="AS240" s="48">
        <f t="shared" si="128"/>
        <v>0</v>
      </c>
      <c r="AT240" s="48">
        <f t="shared" si="129"/>
        <v>904.54556400000013</v>
      </c>
      <c r="AU240" s="48">
        <f t="shared" si="130"/>
        <v>0</v>
      </c>
      <c r="AV240" s="48">
        <f t="shared" si="131"/>
        <v>607.36853000000008</v>
      </c>
      <c r="AW240" s="48">
        <f t="shared" si="132"/>
        <v>0</v>
      </c>
      <c r="AX240" s="48">
        <f t="shared" si="133"/>
        <v>58.216864000000015</v>
      </c>
      <c r="AY240" s="48">
        <f t="shared" si="134"/>
        <v>1000</v>
      </c>
      <c r="AZ240" s="48">
        <f t="shared" si="135"/>
        <v>0</v>
      </c>
      <c r="BA240" s="48">
        <f t="shared" si="136"/>
        <v>0</v>
      </c>
    </row>
    <row r="241" spans="1:53" x14ac:dyDescent="0.25">
      <c r="A241" s="45">
        <f t="shared" si="138"/>
        <v>2240</v>
      </c>
      <c r="B241" s="48">
        <f t="shared" si="144"/>
        <v>0</v>
      </c>
      <c r="C241" s="48">
        <f t="shared" si="144"/>
        <v>0</v>
      </c>
      <c r="D241" s="48">
        <f t="shared" si="144"/>
        <v>0</v>
      </c>
      <c r="E241" s="48">
        <f t="shared" si="144"/>
        <v>0</v>
      </c>
      <c r="F241" s="48">
        <f t="shared" si="144"/>
        <v>0</v>
      </c>
      <c r="G241" s="48">
        <f t="shared" si="144"/>
        <v>0</v>
      </c>
      <c r="H241" s="48">
        <f t="shared" si="144"/>
        <v>0</v>
      </c>
      <c r="I241" s="48">
        <f t="shared" si="144"/>
        <v>0</v>
      </c>
      <c r="J241" s="48">
        <f t="shared" si="144"/>
        <v>0</v>
      </c>
      <c r="K241" s="48">
        <f t="shared" si="144"/>
        <v>0</v>
      </c>
      <c r="L241" s="48">
        <f t="shared" si="144"/>
        <v>0</v>
      </c>
      <c r="M241" s="48">
        <f t="shared" si="144"/>
        <v>0</v>
      </c>
      <c r="N241" s="48">
        <f t="shared" si="144"/>
        <v>0</v>
      </c>
      <c r="O241" s="48">
        <f t="shared" si="144"/>
        <v>0</v>
      </c>
      <c r="P241" s="48">
        <f t="shared" si="144"/>
        <v>0</v>
      </c>
      <c r="Q241" s="48">
        <f t="shared" si="144"/>
        <v>0</v>
      </c>
      <c r="R241" s="48">
        <f t="shared" si="144"/>
        <v>0</v>
      </c>
      <c r="S241" s="48">
        <f t="shared" si="144"/>
        <v>402.62915200000003</v>
      </c>
      <c r="T241" s="48">
        <f t="shared" si="144"/>
        <v>0</v>
      </c>
      <c r="U241" s="48">
        <f t="shared" si="144"/>
        <v>102.16745000000002</v>
      </c>
      <c r="V241" s="48">
        <f t="shared" si="144"/>
        <v>0</v>
      </c>
      <c r="W241" s="48">
        <f t="shared" si="144"/>
        <v>54.840479999999999</v>
      </c>
      <c r="X241" s="48">
        <f t="shared" si="144"/>
        <v>23.037974999999999</v>
      </c>
      <c r="Y241" s="48">
        <f t="shared" si="144"/>
        <v>0</v>
      </c>
      <c r="Z241" s="48">
        <f t="shared" si="144"/>
        <v>0</v>
      </c>
      <c r="AC241" s="48">
        <f t="shared" si="137"/>
        <v>0</v>
      </c>
      <c r="AD241" s="48">
        <f t="shared" si="113"/>
        <v>0</v>
      </c>
      <c r="AE241" s="48">
        <f t="shared" si="114"/>
        <v>0</v>
      </c>
      <c r="AF241" s="48">
        <f t="shared" si="115"/>
        <v>0</v>
      </c>
      <c r="AG241" s="48">
        <f t="shared" si="116"/>
        <v>0</v>
      </c>
      <c r="AH241" s="48">
        <f t="shared" si="117"/>
        <v>0</v>
      </c>
      <c r="AI241" s="48">
        <f t="shared" si="118"/>
        <v>0</v>
      </c>
      <c r="AJ241" s="48">
        <f t="shared" si="119"/>
        <v>0</v>
      </c>
      <c r="AK241" s="48">
        <f t="shared" si="120"/>
        <v>0</v>
      </c>
      <c r="AL241" s="48">
        <f t="shared" si="121"/>
        <v>0</v>
      </c>
      <c r="AM241" s="48">
        <f t="shared" si="122"/>
        <v>0</v>
      </c>
      <c r="AN241" s="48">
        <f t="shared" si="123"/>
        <v>0</v>
      </c>
      <c r="AO241" s="48">
        <f t="shared" si="124"/>
        <v>0</v>
      </c>
      <c r="AP241" s="48">
        <f t="shared" si="125"/>
        <v>0</v>
      </c>
      <c r="AQ241" s="48">
        <f t="shared" si="126"/>
        <v>0</v>
      </c>
      <c r="AR241" s="48">
        <f t="shared" si="127"/>
        <v>0</v>
      </c>
      <c r="AS241" s="48">
        <f t="shared" si="128"/>
        <v>0</v>
      </c>
      <c r="AT241" s="48">
        <f t="shared" si="129"/>
        <v>892.50736400000005</v>
      </c>
      <c r="AU241" s="48">
        <f t="shared" si="130"/>
        <v>0</v>
      </c>
      <c r="AV241" s="48">
        <f t="shared" si="131"/>
        <v>605.9155300000001</v>
      </c>
      <c r="AW241" s="48">
        <f t="shared" si="132"/>
        <v>0</v>
      </c>
      <c r="AX241" s="48">
        <f t="shared" si="133"/>
        <v>58.216864000000015</v>
      </c>
      <c r="AY241" s="48">
        <f t="shared" si="134"/>
        <v>1000</v>
      </c>
      <c r="AZ241" s="48">
        <f t="shared" si="135"/>
        <v>0</v>
      </c>
      <c r="BA241" s="48">
        <f t="shared" si="136"/>
        <v>0</v>
      </c>
    </row>
    <row r="242" spans="1:53" x14ac:dyDescent="0.25">
      <c r="A242" s="45">
        <f t="shared" si="138"/>
        <v>2250</v>
      </c>
      <c r="B242" s="48">
        <f t="shared" si="144"/>
        <v>0</v>
      </c>
      <c r="C242" s="48">
        <f t="shared" si="144"/>
        <v>0</v>
      </c>
      <c r="D242" s="48">
        <f t="shared" si="144"/>
        <v>0</v>
      </c>
      <c r="E242" s="48">
        <f t="shared" si="144"/>
        <v>0</v>
      </c>
      <c r="F242" s="48">
        <f t="shared" si="144"/>
        <v>0</v>
      </c>
      <c r="G242" s="48">
        <f t="shared" si="144"/>
        <v>0</v>
      </c>
      <c r="H242" s="48">
        <f t="shared" si="144"/>
        <v>0</v>
      </c>
      <c r="I242" s="48">
        <f t="shared" si="144"/>
        <v>0</v>
      </c>
      <c r="J242" s="48">
        <f t="shared" si="144"/>
        <v>0</v>
      </c>
      <c r="K242" s="48">
        <f t="shared" si="144"/>
        <v>0</v>
      </c>
      <c r="L242" s="48">
        <f t="shared" si="144"/>
        <v>0</v>
      </c>
      <c r="M242" s="48">
        <f t="shared" si="144"/>
        <v>0</v>
      </c>
      <c r="N242" s="48">
        <f t="shared" si="144"/>
        <v>0</v>
      </c>
      <c r="O242" s="48">
        <f t="shared" si="144"/>
        <v>0</v>
      </c>
      <c r="P242" s="48">
        <f t="shared" si="144"/>
        <v>0</v>
      </c>
      <c r="Q242" s="48">
        <f t="shared" si="144"/>
        <v>0</v>
      </c>
      <c r="R242" s="48">
        <f t="shared" si="144"/>
        <v>0</v>
      </c>
      <c r="S242" s="48">
        <f t="shared" si="144"/>
        <v>396.96955200000008</v>
      </c>
      <c r="T242" s="48">
        <f t="shared" si="144"/>
        <v>0</v>
      </c>
      <c r="U242" s="48">
        <f t="shared" si="144"/>
        <v>101.92245000000001</v>
      </c>
      <c r="V242" s="48">
        <f t="shared" si="144"/>
        <v>0</v>
      </c>
      <c r="W242" s="48">
        <f t="shared" si="144"/>
        <v>54.711479999999995</v>
      </c>
      <c r="X242" s="48">
        <f t="shared" si="144"/>
        <v>23.037974999999999</v>
      </c>
      <c r="Y242" s="48">
        <f t="shared" si="144"/>
        <v>0</v>
      </c>
      <c r="Z242" s="48">
        <f t="shared" si="144"/>
        <v>0</v>
      </c>
      <c r="AC242" s="48">
        <f t="shared" si="137"/>
        <v>0</v>
      </c>
      <c r="AD242" s="48">
        <f t="shared" si="113"/>
        <v>0</v>
      </c>
      <c r="AE242" s="48">
        <f t="shared" si="114"/>
        <v>0</v>
      </c>
      <c r="AF242" s="48">
        <f t="shared" si="115"/>
        <v>0</v>
      </c>
      <c r="AG242" s="48">
        <f t="shared" si="116"/>
        <v>0</v>
      </c>
      <c r="AH242" s="48">
        <f t="shared" si="117"/>
        <v>0</v>
      </c>
      <c r="AI242" s="48">
        <f t="shared" si="118"/>
        <v>0</v>
      </c>
      <c r="AJ242" s="48">
        <f t="shared" si="119"/>
        <v>0</v>
      </c>
      <c r="AK242" s="48">
        <f t="shared" si="120"/>
        <v>0</v>
      </c>
      <c r="AL242" s="48">
        <f t="shared" si="121"/>
        <v>0</v>
      </c>
      <c r="AM242" s="48">
        <f t="shared" si="122"/>
        <v>0</v>
      </c>
      <c r="AN242" s="48">
        <f t="shared" si="123"/>
        <v>0</v>
      </c>
      <c r="AO242" s="48">
        <f t="shared" si="124"/>
        <v>0</v>
      </c>
      <c r="AP242" s="48">
        <f t="shared" si="125"/>
        <v>0</v>
      </c>
      <c r="AQ242" s="48">
        <f t="shared" si="126"/>
        <v>0</v>
      </c>
      <c r="AR242" s="48">
        <f t="shared" si="127"/>
        <v>0</v>
      </c>
      <c r="AS242" s="48">
        <f t="shared" si="128"/>
        <v>0</v>
      </c>
      <c r="AT242" s="48">
        <f t="shared" si="129"/>
        <v>880.54916400000013</v>
      </c>
      <c r="AU242" s="48">
        <f t="shared" si="130"/>
        <v>0</v>
      </c>
      <c r="AV242" s="48">
        <f t="shared" si="131"/>
        <v>604.46253000000013</v>
      </c>
      <c r="AW242" s="48">
        <f t="shared" si="132"/>
        <v>0</v>
      </c>
      <c r="AX242" s="48">
        <f t="shared" si="133"/>
        <v>58.216864000000015</v>
      </c>
      <c r="AY242" s="48">
        <f t="shared" si="134"/>
        <v>1000</v>
      </c>
      <c r="AZ242" s="48">
        <f t="shared" si="135"/>
        <v>0</v>
      </c>
      <c r="BA242" s="48">
        <f t="shared" si="136"/>
        <v>0</v>
      </c>
    </row>
    <row r="243" spans="1:53" x14ac:dyDescent="0.25">
      <c r="A243" s="45">
        <f t="shared" si="138"/>
        <v>2260</v>
      </c>
      <c r="B243" s="48">
        <f t="shared" si="144"/>
        <v>0</v>
      </c>
      <c r="C243" s="48">
        <f t="shared" si="144"/>
        <v>0</v>
      </c>
      <c r="D243" s="48">
        <f t="shared" si="144"/>
        <v>0</v>
      </c>
      <c r="E243" s="48">
        <f t="shared" si="144"/>
        <v>0</v>
      </c>
      <c r="F243" s="48">
        <f t="shared" si="144"/>
        <v>0</v>
      </c>
      <c r="G243" s="48">
        <f t="shared" si="144"/>
        <v>0</v>
      </c>
      <c r="H243" s="48">
        <f t="shared" si="144"/>
        <v>0</v>
      </c>
      <c r="I243" s="48">
        <f t="shared" si="144"/>
        <v>0</v>
      </c>
      <c r="J243" s="48">
        <f t="shared" si="144"/>
        <v>0</v>
      </c>
      <c r="K243" s="48">
        <f t="shared" si="144"/>
        <v>0</v>
      </c>
      <c r="L243" s="48">
        <f t="shared" si="144"/>
        <v>0</v>
      </c>
      <c r="M243" s="48">
        <f t="shared" si="144"/>
        <v>0</v>
      </c>
      <c r="N243" s="48">
        <f t="shared" si="144"/>
        <v>0</v>
      </c>
      <c r="O243" s="48">
        <f t="shared" si="144"/>
        <v>0</v>
      </c>
      <c r="P243" s="48">
        <f t="shared" si="144"/>
        <v>0</v>
      </c>
      <c r="Q243" s="48">
        <f t="shared" si="144"/>
        <v>0</v>
      </c>
      <c r="R243" s="48">
        <f t="shared" si="144"/>
        <v>0</v>
      </c>
      <c r="S243" s="48">
        <f t="shared" si="144"/>
        <v>391.34995200000003</v>
      </c>
      <c r="T243" s="48">
        <f t="shared" si="144"/>
        <v>0</v>
      </c>
      <c r="U243" s="48">
        <f t="shared" si="144"/>
        <v>101.67745000000001</v>
      </c>
      <c r="V243" s="48">
        <f t="shared" si="144"/>
        <v>0</v>
      </c>
      <c r="W243" s="48">
        <f t="shared" si="144"/>
        <v>54.582479999999997</v>
      </c>
      <c r="X243" s="48">
        <f t="shared" si="144"/>
        <v>23.037974999999999</v>
      </c>
      <c r="Y243" s="48">
        <f t="shared" si="144"/>
        <v>0</v>
      </c>
      <c r="Z243" s="48">
        <f t="shared" si="144"/>
        <v>0</v>
      </c>
      <c r="AC243" s="48">
        <f t="shared" si="137"/>
        <v>0</v>
      </c>
      <c r="AD243" s="48">
        <f t="shared" si="113"/>
        <v>0</v>
      </c>
      <c r="AE243" s="48">
        <f t="shared" si="114"/>
        <v>0</v>
      </c>
      <c r="AF243" s="48">
        <f t="shared" si="115"/>
        <v>0</v>
      </c>
      <c r="AG243" s="48">
        <f t="shared" si="116"/>
        <v>0</v>
      </c>
      <c r="AH243" s="48">
        <f t="shared" si="117"/>
        <v>0</v>
      </c>
      <c r="AI243" s="48">
        <f t="shared" si="118"/>
        <v>0</v>
      </c>
      <c r="AJ243" s="48">
        <f t="shared" si="119"/>
        <v>0</v>
      </c>
      <c r="AK243" s="48">
        <f t="shared" si="120"/>
        <v>0</v>
      </c>
      <c r="AL243" s="48">
        <f t="shared" si="121"/>
        <v>0</v>
      </c>
      <c r="AM243" s="48">
        <f t="shared" si="122"/>
        <v>0</v>
      </c>
      <c r="AN243" s="48">
        <f t="shared" si="123"/>
        <v>0</v>
      </c>
      <c r="AO243" s="48">
        <f t="shared" si="124"/>
        <v>0</v>
      </c>
      <c r="AP243" s="48">
        <f t="shared" si="125"/>
        <v>0</v>
      </c>
      <c r="AQ243" s="48">
        <f t="shared" si="126"/>
        <v>0</v>
      </c>
      <c r="AR243" s="48">
        <f t="shared" si="127"/>
        <v>0</v>
      </c>
      <c r="AS243" s="48">
        <f t="shared" si="128"/>
        <v>0</v>
      </c>
      <c r="AT243" s="48">
        <f t="shared" si="129"/>
        <v>868.67096400000003</v>
      </c>
      <c r="AU243" s="48">
        <f t="shared" si="130"/>
        <v>0</v>
      </c>
      <c r="AV243" s="48">
        <f t="shared" si="131"/>
        <v>603.00953000000015</v>
      </c>
      <c r="AW243" s="48">
        <f t="shared" si="132"/>
        <v>0</v>
      </c>
      <c r="AX243" s="48">
        <f t="shared" si="133"/>
        <v>58.216864000000015</v>
      </c>
      <c r="AY243" s="48">
        <f t="shared" si="134"/>
        <v>1000</v>
      </c>
      <c r="AZ243" s="48">
        <f t="shared" si="135"/>
        <v>0</v>
      </c>
      <c r="BA243" s="48">
        <f t="shared" si="136"/>
        <v>0</v>
      </c>
    </row>
    <row r="244" spans="1:53" x14ac:dyDescent="0.25">
      <c r="A244" s="45">
        <f t="shared" si="138"/>
        <v>2270</v>
      </c>
      <c r="B244" s="48">
        <f t="shared" si="144"/>
        <v>0</v>
      </c>
      <c r="C244" s="48">
        <f t="shared" si="144"/>
        <v>0</v>
      </c>
      <c r="D244" s="48">
        <f t="shared" si="144"/>
        <v>0</v>
      </c>
      <c r="E244" s="48">
        <f t="shared" si="144"/>
        <v>0</v>
      </c>
      <c r="F244" s="48">
        <f t="shared" si="144"/>
        <v>0</v>
      </c>
      <c r="G244" s="48">
        <f t="shared" si="144"/>
        <v>0</v>
      </c>
      <c r="H244" s="48">
        <f t="shared" si="144"/>
        <v>0</v>
      </c>
      <c r="I244" s="48">
        <f t="shared" si="144"/>
        <v>0</v>
      </c>
      <c r="J244" s="48">
        <f t="shared" si="144"/>
        <v>0</v>
      </c>
      <c r="K244" s="48">
        <f t="shared" si="144"/>
        <v>0</v>
      </c>
      <c r="L244" s="48">
        <f t="shared" si="144"/>
        <v>0</v>
      </c>
      <c r="M244" s="48">
        <f t="shared" si="144"/>
        <v>0</v>
      </c>
      <c r="N244" s="48">
        <f t="shared" si="144"/>
        <v>0</v>
      </c>
      <c r="O244" s="48">
        <f t="shared" si="144"/>
        <v>0</v>
      </c>
      <c r="P244" s="48">
        <f t="shared" si="144"/>
        <v>0</v>
      </c>
      <c r="Q244" s="48">
        <f t="shared" si="144"/>
        <v>0</v>
      </c>
      <c r="R244" s="48">
        <f t="shared" si="144"/>
        <v>0</v>
      </c>
      <c r="S244" s="48">
        <f t="shared" si="144"/>
        <v>385.77035200000006</v>
      </c>
      <c r="T244" s="48">
        <f t="shared" si="144"/>
        <v>0</v>
      </c>
      <c r="U244" s="48">
        <f t="shared" si="144"/>
        <v>101.43245000000002</v>
      </c>
      <c r="V244" s="48">
        <f t="shared" si="144"/>
        <v>0</v>
      </c>
      <c r="W244" s="48">
        <f t="shared" si="144"/>
        <v>54.453479999999999</v>
      </c>
      <c r="X244" s="48">
        <f t="shared" si="144"/>
        <v>23.037974999999999</v>
      </c>
      <c r="Y244" s="48">
        <f t="shared" si="144"/>
        <v>0</v>
      </c>
      <c r="Z244" s="48">
        <f t="shared" si="144"/>
        <v>0</v>
      </c>
      <c r="AC244" s="48">
        <f t="shared" si="137"/>
        <v>0</v>
      </c>
      <c r="AD244" s="48">
        <f t="shared" si="113"/>
        <v>0</v>
      </c>
      <c r="AE244" s="48">
        <f t="shared" si="114"/>
        <v>0</v>
      </c>
      <c r="AF244" s="48">
        <f t="shared" si="115"/>
        <v>0</v>
      </c>
      <c r="AG244" s="48">
        <f t="shared" si="116"/>
        <v>0</v>
      </c>
      <c r="AH244" s="48">
        <f t="shared" si="117"/>
        <v>0</v>
      </c>
      <c r="AI244" s="48">
        <f t="shared" si="118"/>
        <v>0</v>
      </c>
      <c r="AJ244" s="48">
        <f t="shared" si="119"/>
        <v>0</v>
      </c>
      <c r="AK244" s="48">
        <f t="shared" si="120"/>
        <v>0</v>
      </c>
      <c r="AL244" s="48">
        <f t="shared" si="121"/>
        <v>0</v>
      </c>
      <c r="AM244" s="48">
        <f t="shared" si="122"/>
        <v>0</v>
      </c>
      <c r="AN244" s="48">
        <f t="shared" si="123"/>
        <v>0</v>
      </c>
      <c r="AO244" s="48">
        <f t="shared" si="124"/>
        <v>0</v>
      </c>
      <c r="AP244" s="48">
        <f t="shared" si="125"/>
        <v>0</v>
      </c>
      <c r="AQ244" s="48">
        <f t="shared" si="126"/>
        <v>0</v>
      </c>
      <c r="AR244" s="48">
        <f t="shared" si="127"/>
        <v>0</v>
      </c>
      <c r="AS244" s="48">
        <f t="shared" si="128"/>
        <v>0</v>
      </c>
      <c r="AT244" s="48">
        <f t="shared" si="129"/>
        <v>856.87276400000019</v>
      </c>
      <c r="AU244" s="48">
        <f t="shared" si="130"/>
        <v>0</v>
      </c>
      <c r="AV244" s="48">
        <f t="shared" si="131"/>
        <v>601.55653000000007</v>
      </c>
      <c r="AW244" s="48">
        <f t="shared" si="132"/>
        <v>0</v>
      </c>
      <c r="AX244" s="48">
        <f t="shared" si="133"/>
        <v>58.216864000000015</v>
      </c>
      <c r="AY244" s="48">
        <f t="shared" si="134"/>
        <v>1000</v>
      </c>
      <c r="AZ244" s="48">
        <f t="shared" si="135"/>
        <v>0</v>
      </c>
      <c r="BA244" s="48">
        <f t="shared" si="136"/>
        <v>0</v>
      </c>
    </row>
    <row r="245" spans="1:53" x14ac:dyDescent="0.25">
      <c r="A245" s="45">
        <f t="shared" si="138"/>
        <v>2280</v>
      </c>
      <c r="B245" s="48">
        <f t="shared" si="144"/>
        <v>0</v>
      </c>
      <c r="C245" s="48">
        <f t="shared" si="144"/>
        <v>0</v>
      </c>
      <c r="D245" s="48">
        <f t="shared" si="144"/>
        <v>0</v>
      </c>
      <c r="E245" s="48">
        <f t="shared" si="144"/>
        <v>0</v>
      </c>
      <c r="F245" s="48">
        <f t="shared" si="144"/>
        <v>0</v>
      </c>
      <c r="G245" s="48">
        <f t="shared" si="144"/>
        <v>0</v>
      </c>
      <c r="H245" s="48">
        <f t="shared" si="144"/>
        <v>0</v>
      </c>
      <c r="I245" s="48">
        <f t="shared" si="144"/>
        <v>0</v>
      </c>
      <c r="J245" s="48">
        <f t="shared" si="144"/>
        <v>0</v>
      </c>
      <c r="K245" s="48">
        <f t="shared" si="144"/>
        <v>0</v>
      </c>
      <c r="L245" s="48">
        <f t="shared" si="144"/>
        <v>0</v>
      </c>
      <c r="M245" s="48">
        <f t="shared" si="144"/>
        <v>0</v>
      </c>
      <c r="N245" s="48">
        <f t="shared" si="144"/>
        <v>0</v>
      </c>
      <c r="O245" s="48">
        <f t="shared" si="144"/>
        <v>0</v>
      </c>
      <c r="P245" s="48">
        <f t="shared" si="144"/>
        <v>0</v>
      </c>
      <c r="Q245" s="48">
        <f t="shared" si="144"/>
        <v>0</v>
      </c>
      <c r="R245" s="48">
        <f t="shared" si="144"/>
        <v>0</v>
      </c>
      <c r="S245" s="48">
        <f t="shared" si="144"/>
        <v>380.23075200000005</v>
      </c>
      <c r="T245" s="48">
        <f t="shared" si="144"/>
        <v>0</v>
      </c>
      <c r="U245" s="48">
        <f t="shared" si="144"/>
        <v>101.18745000000001</v>
      </c>
      <c r="V245" s="48">
        <f t="shared" si="144"/>
        <v>0</v>
      </c>
      <c r="W245" s="48">
        <f t="shared" si="144"/>
        <v>54.324480000000001</v>
      </c>
      <c r="X245" s="48">
        <f t="shared" si="144"/>
        <v>23.037974999999999</v>
      </c>
      <c r="Y245" s="48">
        <f t="shared" si="144"/>
        <v>0</v>
      </c>
      <c r="Z245" s="48">
        <f t="shared" si="144"/>
        <v>0</v>
      </c>
      <c r="AC245" s="48">
        <f t="shared" si="137"/>
        <v>0</v>
      </c>
      <c r="AD245" s="48">
        <f t="shared" si="113"/>
        <v>0</v>
      </c>
      <c r="AE245" s="48">
        <f t="shared" si="114"/>
        <v>0</v>
      </c>
      <c r="AF245" s="48">
        <f t="shared" si="115"/>
        <v>0</v>
      </c>
      <c r="AG245" s="48">
        <f t="shared" si="116"/>
        <v>0</v>
      </c>
      <c r="AH245" s="48">
        <f t="shared" si="117"/>
        <v>0</v>
      </c>
      <c r="AI245" s="48">
        <f t="shared" si="118"/>
        <v>0</v>
      </c>
      <c r="AJ245" s="48">
        <f t="shared" si="119"/>
        <v>0</v>
      </c>
      <c r="AK245" s="48">
        <f t="shared" si="120"/>
        <v>0</v>
      </c>
      <c r="AL245" s="48">
        <f t="shared" si="121"/>
        <v>0</v>
      </c>
      <c r="AM245" s="48">
        <f t="shared" si="122"/>
        <v>0</v>
      </c>
      <c r="AN245" s="48">
        <f t="shared" si="123"/>
        <v>0</v>
      </c>
      <c r="AO245" s="48">
        <f t="shared" si="124"/>
        <v>0</v>
      </c>
      <c r="AP245" s="48">
        <f t="shared" si="125"/>
        <v>0</v>
      </c>
      <c r="AQ245" s="48">
        <f t="shared" si="126"/>
        <v>0</v>
      </c>
      <c r="AR245" s="48">
        <f t="shared" si="127"/>
        <v>0</v>
      </c>
      <c r="AS245" s="48">
        <f t="shared" si="128"/>
        <v>0</v>
      </c>
      <c r="AT245" s="48">
        <f t="shared" si="129"/>
        <v>845.15456400000005</v>
      </c>
      <c r="AU245" s="48">
        <f t="shared" si="130"/>
        <v>0</v>
      </c>
      <c r="AV245" s="48">
        <f t="shared" si="131"/>
        <v>600.10353000000009</v>
      </c>
      <c r="AW245" s="48">
        <f t="shared" si="132"/>
        <v>0</v>
      </c>
      <c r="AX245" s="48">
        <f t="shared" si="133"/>
        <v>58.216864000000015</v>
      </c>
      <c r="AY245" s="48">
        <f t="shared" si="134"/>
        <v>1000</v>
      </c>
      <c r="AZ245" s="48">
        <f t="shared" si="135"/>
        <v>0</v>
      </c>
      <c r="BA245" s="48">
        <f t="shared" si="136"/>
        <v>0</v>
      </c>
    </row>
    <row r="246" spans="1:53" x14ac:dyDescent="0.25">
      <c r="A246" s="45">
        <f t="shared" si="138"/>
        <v>2290</v>
      </c>
      <c r="B246" s="48">
        <f t="shared" si="144"/>
        <v>0</v>
      </c>
      <c r="C246" s="48">
        <f t="shared" si="144"/>
        <v>0</v>
      </c>
      <c r="D246" s="48">
        <f t="shared" si="144"/>
        <v>0</v>
      </c>
      <c r="E246" s="48">
        <f t="shared" si="144"/>
        <v>0</v>
      </c>
      <c r="F246" s="48">
        <f t="shared" si="144"/>
        <v>0</v>
      </c>
      <c r="G246" s="48">
        <f t="shared" si="144"/>
        <v>0</v>
      </c>
      <c r="H246" s="48">
        <f t="shared" si="144"/>
        <v>0</v>
      </c>
      <c r="I246" s="48">
        <f t="shared" si="144"/>
        <v>0</v>
      </c>
      <c r="J246" s="48">
        <f t="shared" si="144"/>
        <v>0</v>
      </c>
      <c r="K246" s="48">
        <f t="shared" si="144"/>
        <v>0</v>
      </c>
      <c r="L246" s="48">
        <f t="shared" si="144"/>
        <v>0</v>
      </c>
      <c r="M246" s="48">
        <f t="shared" si="144"/>
        <v>0</v>
      </c>
      <c r="N246" s="48">
        <f t="shared" si="144"/>
        <v>0</v>
      </c>
      <c r="O246" s="48">
        <f t="shared" si="144"/>
        <v>0</v>
      </c>
      <c r="P246" s="48">
        <f t="shared" si="144"/>
        <v>0</v>
      </c>
      <c r="Q246" s="48">
        <f t="shared" si="144"/>
        <v>0</v>
      </c>
      <c r="R246" s="48">
        <f t="shared" si="144"/>
        <v>0</v>
      </c>
      <c r="S246" s="48">
        <f t="shared" si="144"/>
        <v>374.73115200000007</v>
      </c>
      <c r="T246" s="48">
        <f t="shared" si="144"/>
        <v>0</v>
      </c>
      <c r="U246" s="48">
        <f t="shared" si="144"/>
        <v>100.94245000000001</v>
      </c>
      <c r="V246" s="48">
        <f t="shared" si="144"/>
        <v>0</v>
      </c>
      <c r="W246" s="48">
        <f t="shared" si="144"/>
        <v>54.195479999999996</v>
      </c>
      <c r="X246" s="48">
        <f t="shared" si="144"/>
        <v>23.037974999999999</v>
      </c>
      <c r="Y246" s="48">
        <f t="shared" si="144"/>
        <v>0</v>
      </c>
      <c r="Z246" s="48">
        <f t="shared" si="144"/>
        <v>0</v>
      </c>
      <c r="AC246" s="48">
        <f t="shared" si="137"/>
        <v>0</v>
      </c>
      <c r="AD246" s="48">
        <f t="shared" si="113"/>
        <v>0</v>
      </c>
      <c r="AE246" s="48">
        <f t="shared" si="114"/>
        <v>0</v>
      </c>
      <c r="AF246" s="48">
        <f t="shared" si="115"/>
        <v>0</v>
      </c>
      <c r="AG246" s="48">
        <f t="shared" si="116"/>
        <v>0</v>
      </c>
      <c r="AH246" s="48">
        <f t="shared" si="117"/>
        <v>0</v>
      </c>
      <c r="AI246" s="48">
        <f t="shared" si="118"/>
        <v>0</v>
      </c>
      <c r="AJ246" s="48">
        <f t="shared" si="119"/>
        <v>0</v>
      </c>
      <c r="AK246" s="48">
        <f t="shared" si="120"/>
        <v>0</v>
      </c>
      <c r="AL246" s="48">
        <f t="shared" si="121"/>
        <v>0</v>
      </c>
      <c r="AM246" s="48">
        <f t="shared" si="122"/>
        <v>0</v>
      </c>
      <c r="AN246" s="48">
        <f t="shared" si="123"/>
        <v>0</v>
      </c>
      <c r="AO246" s="48">
        <f t="shared" si="124"/>
        <v>0</v>
      </c>
      <c r="AP246" s="48">
        <f t="shared" si="125"/>
        <v>0</v>
      </c>
      <c r="AQ246" s="48">
        <f t="shared" si="126"/>
        <v>0</v>
      </c>
      <c r="AR246" s="48">
        <f t="shared" si="127"/>
        <v>0</v>
      </c>
      <c r="AS246" s="48">
        <f t="shared" si="128"/>
        <v>0</v>
      </c>
      <c r="AT246" s="48">
        <f t="shared" si="129"/>
        <v>833.51636400000007</v>
      </c>
      <c r="AU246" s="48">
        <f t="shared" si="130"/>
        <v>0</v>
      </c>
      <c r="AV246" s="48">
        <f t="shared" si="131"/>
        <v>598.65053000000012</v>
      </c>
      <c r="AW246" s="48">
        <f t="shared" si="132"/>
        <v>0</v>
      </c>
      <c r="AX246" s="48">
        <f t="shared" si="133"/>
        <v>58.216864000000015</v>
      </c>
      <c r="AY246" s="48">
        <f t="shared" si="134"/>
        <v>1000</v>
      </c>
      <c r="AZ246" s="48">
        <f t="shared" si="135"/>
        <v>0</v>
      </c>
      <c r="BA246" s="48">
        <f t="shared" si="136"/>
        <v>0</v>
      </c>
    </row>
    <row r="247" spans="1:53" x14ac:dyDescent="0.25">
      <c r="A247" s="45">
        <f t="shared" si="138"/>
        <v>2300</v>
      </c>
      <c r="B247" s="48">
        <f t="shared" si="144"/>
        <v>0</v>
      </c>
      <c r="C247" s="48">
        <f t="shared" si="144"/>
        <v>0</v>
      </c>
      <c r="D247" s="48">
        <f t="shared" si="144"/>
        <v>0</v>
      </c>
      <c r="E247" s="48">
        <f t="shared" si="144"/>
        <v>0</v>
      </c>
      <c r="F247" s="48">
        <f t="shared" si="144"/>
        <v>0</v>
      </c>
      <c r="G247" s="48">
        <f t="shared" ref="G247:Z247" si="145">MIN(1000,MAX(G248,IF($A247&gt;=G$16,0,G$13*(G$16-$A247)+G$14*(G$16-$A247)^2+G$15*(G$16-$A247)^3)))</f>
        <v>0</v>
      </c>
      <c r="H247" s="48">
        <f t="shared" si="145"/>
        <v>0</v>
      </c>
      <c r="I247" s="48">
        <f t="shared" si="145"/>
        <v>0</v>
      </c>
      <c r="J247" s="48">
        <f t="shared" si="145"/>
        <v>0</v>
      </c>
      <c r="K247" s="48">
        <f t="shared" si="145"/>
        <v>0</v>
      </c>
      <c r="L247" s="48">
        <f t="shared" si="145"/>
        <v>0</v>
      </c>
      <c r="M247" s="48">
        <f t="shared" si="145"/>
        <v>0</v>
      </c>
      <c r="N247" s="48">
        <f t="shared" si="145"/>
        <v>0</v>
      </c>
      <c r="O247" s="48">
        <f t="shared" si="145"/>
        <v>0</v>
      </c>
      <c r="P247" s="48">
        <f t="shared" si="145"/>
        <v>0</v>
      </c>
      <c r="Q247" s="48">
        <f t="shared" si="145"/>
        <v>0</v>
      </c>
      <c r="R247" s="48">
        <f t="shared" si="145"/>
        <v>0</v>
      </c>
      <c r="S247" s="48">
        <f t="shared" si="145"/>
        <v>369.27155200000004</v>
      </c>
      <c r="T247" s="48">
        <f t="shared" si="145"/>
        <v>0</v>
      </c>
      <c r="U247" s="48">
        <f t="shared" si="145"/>
        <v>100.69745000000002</v>
      </c>
      <c r="V247" s="48">
        <f t="shared" si="145"/>
        <v>0</v>
      </c>
      <c r="W247" s="48">
        <f t="shared" si="145"/>
        <v>54.066479999999999</v>
      </c>
      <c r="X247" s="48">
        <f t="shared" si="145"/>
        <v>23.037974999999999</v>
      </c>
      <c r="Y247" s="48">
        <f t="shared" si="145"/>
        <v>0</v>
      </c>
      <c r="Z247" s="48">
        <f t="shared" si="145"/>
        <v>0</v>
      </c>
      <c r="AC247" s="48">
        <f t="shared" si="137"/>
        <v>0</v>
      </c>
      <c r="AD247" s="48">
        <f t="shared" si="113"/>
        <v>0</v>
      </c>
      <c r="AE247" s="48">
        <f t="shared" si="114"/>
        <v>0</v>
      </c>
      <c r="AF247" s="48">
        <f t="shared" si="115"/>
        <v>0</v>
      </c>
      <c r="AG247" s="48">
        <f t="shared" si="116"/>
        <v>0</v>
      </c>
      <c r="AH247" s="48">
        <f t="shared" si="117"/>
        <v>0</v>
      </c>
      <c r="AI247" s="48">
        <f t="shared" si="118"/>
        <v>0</v>
      </c>
      <c r="AJ247" s="48">
        <f t="shared" si="119"/>
        <v>0</v>
      </c>
      <c r="AK247" s="48">
        <f t="shared" si="120"/>
        <v>0</v>
      </c>
      <c r="AL247" s="48">
        <f t="shared" si="121"/>
        <v>0</v>
      </c>
      <c r="AM247" s="48">
        <f t="shared" si="122"/>
        <v>0</v>
      </c>
      <c r="AN247" s="48">
        <f t="shared" si="123"/>
        <v>0</v>
      </c>
      <c r="AO247" s="48">
        <f t="shared" si="124"/>
        <v>0</v>
      </c>
      <c r="AP247" s="48">
        <f t="shared" si="125"/>
        <v>0</v>
      </c>
      <c r="AQ247" s="48">
        <f t="shared" si="126"/>
        <v>0</v>
      </c>
      <c r="AR247" s="48">
        <f t="shared" si="127"/>
        <v>0</v>
      </c>
      <c r="AS247" s="48">
        <f t="shared" si="128"/>
        <v>0</v>
      </c>
      <c r="AT247" s="48">
        <f t="shared" si="129"/>
        <v>821.95816400000012</v>
      </c>
      <c r="AU247" s="48">
        <f t="shared" si="130"/>
        <v>0</v>
      </c>
      <c r="AV247" s="48">
        <f t="shared" si="131"/>
        <v>597.19753000000014</v>
      </c>
      <c r="AW247" s="48">
        <f t="shared" si="132"/>
        <v>0</v>
      </c>
      <c r="AX247" s="48">
        <f t="shared" si="133"/>
        <v>58.216864000000015</v>
      </c>
      <c r="AY247" s="48">
        <f t="shared" si="134"/>
        <v>1000</v>
      </c>
      <c r="AZ247" s="48">
        <f t="shared" si="135"/>
        <v>0</v>
      </c>
      <c r="BA247" s="48">
        <f t="shared" si="136"/>
        <v>0</v>
      </c>
    </row>
    <row r="248" spans="1:53" x14ac:dyDescent="0.25">
      <c r="A248" s="45">
        <f t="shared" si="138"/>
        <v>2310</v>
      </c>
      <c r="B248" s="48">
        <f t="shared" ref="B248:Z258" si="146">MIN(1000,MAX(B249,IF($A248&gt;=B$16,0,B$13*(B$16-$A248)+B$14*(B$16-$A248)^2+B$15*(B$16-$A248)^3)))</f>
        <v>0</v>
      </c>
      <c r="C248" s="48">
        <f t="shared" si="146"/>
        <v>0</v>
      </c>
      <c r="D248" s="48">
        <f t="shared" si="146"/>
        <v>0</v>
      </c>
      <c r="E248" s="48">
        <f t="shared" si="146"/>
        <v>0</v>
      </c>
      <c r="F248" s="48">
        <f t="shared" si="146"/>
        <v>0</v>
      </c>
      <c r="G248" s="48">
        <f t="shared" si="146"/>
        <v>0</v>
      </c>
      <c r="H248" s="48">
        <f t="shared" si="146"/>
        <v>0</v>
      </c>
      <c r="I248" s="48">
        <f t="shared" si="146"/>
        <v>0</v>
      </c>
      <c r="J248" s="48">
        <f t="shared" si="146"/>
        <v>0</v>
      </c>
      <c r="K248" s="48">
        <f t="shared" si="146"/>
        <v>0</v>
      </c>
      <c r="L248" s="48">
        <f t="shared" si="146"/>
        <v>0</v>
      </c>
      <c r="M248" s="48">
        <f t="shared" si="146"/>
        <v>0</v>
      </c>
      <c r="N248" s="48">
        <f t="shared" si="146"/>
        <v>0</v>
      </c>
      <c r="O248" s="48">
        <f t="shared" si="146"/>
        <v>0</v>
      </c>
      <c r="P248" s="48">
        <f t="shared" si="146"/>
        <v>0</v>
      </c>
      <c r="Q248" s="48">
        <f t="shared" si="146"/>
        <v>0</v>
      </c>
      <c r="R248" s="48">
        <f t="shared" si="146"/>
        <v>0</v>
      </c>
      <c r="S248" s="48">
        <f t="shared" si="146"/>
        <v>363.85195200000004</v>
      </c>
      <c r="T248" s="48">
        <f t="shared" si="146"/>
        <v>0</v>
      </c>
      <c r="U248" s="48">
        <f t="shared" si="146"/>
        <v>100.45245000000001</v>
      </c>
      <c r="V248" s="48">
        <f t="shared" si="146"/>
        <v>0</v>
      </c>
      <c r="W248" s="48">
        <f t="shared" si="146"/>
        <v>53.937480000000001</v>
      </c>
      <c r="X248" s="48">
        <f t="shared" si="146"/>
        <v>23.037974999999999</v>
      </c>
      <c r="Y248" s="48">
        <f t="shared" si="146"/>
        <v>0</v>
      </c>
      <c r="Z248" s="48">
        <f t="shared" si="146"/>
        <v>0</v>
      </c>
      <c r="AC248" s="48">
        <f t="shared" si="137"/>
        <v>0</v>
      </c>
      <c r="AD248" s="48">
        <f t="shared" si="113"/>
        <v>0</v>
      </c>
      <c r="AE248" s="48">
        <f t="shared" si="114"/>
        <v>0</v>
      </c>
      <c r="AF248" s="48">
        <f t="shared" si="115"/>
        <v>0</v>
      </c>
      <c r="AG248" s="48">
        <f t="shared" si="116"/>
        <v>0</v>
      </c>
      <c r="AH248" s="48">
        <f t="shared" si="117"/>
        <v>0</v>
      </c>
      <c r="AI248" s="48">
        <f t="shared" si="118"/>
        <v>0</v>
      </c>
      <c r="AJ248" s="48">
        <f t="shared" si="119"/>
        <v>0</v>
      </c>
      <c r="AK248" s="48">
        <f t="shared" si="120"/>
        <v>0</v>
      </c>
      <c r="AL248" s="48">
        <f t="shared" si="121"/>
        <v>0</v>
      </c>
      <c r="AM248" s="48">
        <f t="shared" si="122"/>
        <v>0</v>
      </c>
      <c r="AN248" s="48">
        <f t="shared" si="123"/>
        <v>0</v>
      </c>
      <c r="AO248" s="48">
        <f t="shared" si="124"/>
        <v>0</v>
      </c>
      <c r="AP248" s="48">
        <f t="shared" si="125"/>
        <v>0</v>
      </c>
      <c r="AQ248" s="48">
        <f t="shared" si="126"/>
        <v>0</v>
      </c>
      <c r="AR248" s="48">
        <f t="shared" si="127"/>
        <v>0</v>
      </c>
      <c r="AS248" s="48">
        <f t="shared" si="128"/>
        <v>0</v>
      </c>
      <c r="AT248" s="48">
        <f t="shared" si="129"/>
        <v>810.47996400000011</v>
      </c>
      <c r="AU248" s="48">
        <f t="shared" si="130"/>
        <v>0</v>
      </c>
      <c r="AV248" s="48">
        <f t="shared" si="131"/>
        <v>595.74453000000005</v>
      </c>
      <c r="AW248" s="48">
        <f t="shared" si="132"/>
        <v>0</v>
      </c>
      <c r="AX248" s="48">
        <f t="shared" si="133"/>
        <v>58.216864000000015</v>
      </c>
      <c r="AY248" s="48">
        <f t="shared" si="134"/>
        <v>1000</v>
      </c>
      <c r="AZ248" s="48">
        <f t="shared" si="135"/>
        <v>0</v>
      </c>
      <c r="BA248" s="48">
        <f t="shared" si="136"/>
        <v>0</v>
      </c>
    </row>
    <row r="249" spans="1:53" x14ac:dyDescent="0.25">
      <c r="A249" s="45">
        <f t="shared" si="138"/>
        <v>2320</v>
      </c>
      <c r="B249" s="48">
        <f t="shared" si="146"/>
        <v>0</v>
      </c>
      <c r="C249" s="48">
        <f t="shared" si="146"/>
        <v>0</v>
      </c>
      <c r="D249" s="48">
        <f t="shared" si="146"/>
        <v>0</v>
      </c>
      <c r="E249" s="48">
        <f t="shared" si="146"/>
        <v>0</v>
      </c>
      <c r="F249" s="48">
        <f t="shared" si="146"/>
        <v>0</v>
      </c>
      <c r="G249" s="48">
        <f t="shared" si="146"/>
        <v>0</v>
      </c>
      <c r="H249" s="48">
        <f t="shared" si="146"/>
        <v>0</v>
      </c>
      <c r="I249" s="48">
        <f t="shared" si="146"/>
        <v>0</v>
      </c>
      <c r="J249" s="48">
        <f t="shared" si="146"/>
        <v>0</v>
      </c>
      <c r="K249" s="48">
        <f t="shared" si="146"/>
        <v>0</v>
      </c>
      <c r="L249" s="48">
        <f t="shared" si="146"/>
        <v>0</v>
      </c>
      <c r="M249" s="48">
        <f t="shared" si="146"/>
        <v>0</v>
      </c>
      <c r="N249" s="48">
        <f t="shared" si="146"/>
        <v>0</v>
      </c>
      <c r="O249" s="48">
        <f t="shared" si="146"/>
        <v>0</v>
      </c>
      <c r="P249" s="48">
        <f t="shared" si="146"/>
        <v>0</v>
      </c>
      <c r="Q249" s="48">
        <f t="shared" si="146"/>
        <v>0</v>
      </c>
      <c r="R249" s="48">
        <f t="shared" si="146"/>
        <v>0</v>
      </c>
      <c r="S249" s="48">
        <f t="shared" si="146"/>
        <v>358.47235200000006</v>
      </c>
      <c r="T249" s="48">
        <f t="shared" si="146"/>
        <v>0</v>
      </c>
      <c r="U249" s="48">
        <f t="shared" si="146"/>
        <v>100.20745000000001</v>
      </c>
      <c r="V249" s="48">
        <f t="shared" si="146"/>
        <v>0</v>
      </c>
      <c r="W249" s="48">
        <f t="shared" si="146"/>
        <v>53.808479999999996</v>
      </c>
      <c r="X249" s="48">
        <f t="shared" si="146"/>
        <v>23.037974999999999</v>
      </c>
      <c r="Y249" s="48">
        <f t="shared" si="146"/>
        <v>0</v>
      </c>
      <c r="Z249" s="48">
        <f t="shared" si="146"/>
        <v>0</v>
      </c>
      <c r="AC249" s="48">
        <f t="shared" si="137"/>
        <v>0</v>
      </c>
      <c r="AD249" s="48">
        <f t="shared" si="113"/>
        <v>0</v>
      </c>
      <c r="AE249" s="48">
        <f t="shared" si="114"/>
        <v>0</v>
      </c>
      <c r="AF249" s="48">
        <f t="shared" si="115"/>
        <v>0</v>
      </c>
      <c r="AG249" s="48">
        <f t="shared" si="116"/>
        <v>0</v>
      </c>
      <c r="AH249" s="48">
        <f t="shared" si="117"/>
        <v>0</v>
      </c>
      <c r="AI249" s="48">
        <f t="shared" si="118"/>
        <v>0</v>
      </c>
      <c r="AJ249" s="48">
        <f t="shared" si="119"/>
        <v>0</v>
      </c>
      <c r="AK249" s="48">
        <f t="shared" si="120"/>
        <v>0</v>
      </c>
      <c r="AL249" s="48">
        <f t="shared" si="121"/>
        <v>0</v>
      </c>
      <c r="AM249" s="48">
        <f t="shared" si="122"/>
        <v>0</v>
      </c>
      <c r="AN249" s="48">
        <f t="shared" si="123"/>
        <v>0</v>
      </c>
      <c r="AO249" s="48">
        <f t="shared" si="124"/>
        <v>0</v>
      </c>
      <c r="AP249" s="48">
        <f t="shared" si="125"/>
        <v>0</v>
      </c>
      <c r="AQ249" s="48">
        <f t="shared" si="126"/>
        <v>0</v>
      </c>
      <c r="AR249" s="48">
        <f t="shared" si="127"/>
        <v>0</v>
      </c>
      <c r="AS249" s="48">
        <f t="shared" si="128"/>
        <v>0</v>
      </c>
      <c r="AT249" s="48">
        <f t="shared" si="129"/>
        <v>799.08176400000002</v>
      </c>
      <c r="AU249" s="48">
        <f t="shared" si="130"/>
        <v>0</v>
      </c>
      <c r="AV249" s="48">
        <f t="shared" si="131"/>
        <v>594.29153000000008</v>
      </c>
      <c r="AW249" s="48">
        <f t="shared" si="132"/>
        <v>0</v>
      </c>
      <c r="AX249" s="48">
        <f t="shared" si="133"/>
        <v>58.216864000000015</v>
      </c>
      <c r="AY249" s="48">
        <f t="shared" si="134"/>
        <v>1000</v>
      </c>
      <c r="AZ249" s="48">
        <f t="shared" si="135"/>
        <v>0</v>
      </c>
      <c r="BA249" s="48">
        <f t="shared" si="136"/>
        <v>0</v>
      </c>
    </row>
    <row r="250" spans="1:53" x14ac:dyDescent="0.25">
      <c r="A250" s="45">
        <f t="shared" si="138"/>
        <v>2330</v>
      </c>
      <c r="B250" s="48">
        <f t="shared" si="146"/>
        <v>0</v>
      </c>
      <c r="C250" s="48">
        <f t="shared" si="146"/>
        <v>0</v>
      </c>
      <c r="D250" s="48">
        <f t="shared" si="146"/>
        <v>0</v>
      </c>
      <c r="E250" s="48">
        <f t="shared" si="146"/>
        <v>0</v>
      </c>
      <c r="F250" s="48">
        <f t="shared" si="146"/>
        <v>0</v>
      </c>
      <c r="G250" s="48">
        <f t="shared" si="146"/>
        <v>0</v>
      </c>
      <c r="H250" s="48">
        <f t="shared" si="146"/>
        <v>0</v>
      </c>
      <c r="I250" s="48">
        <f t="shared" si="146"/>
        <v>0</v>
      </c>
      <c r="J250" s="48">
        <f t="shared" si="146"/>
        <v>0</v>
      </c>
      <c r="K250" s="48">
        <f t="shared" si="146"/>
        <v>0</v>
      </c>
      <c r="L250" s="48">
        <f t="shared" si="146"/>
        <v>0</v>
      </c>
      <c r="M250" s="48">
        <f t="shared" si="146"/>
        <v>0</v>
      </c>
      <c r="N250" s="48">
        <f t="shared" si="146"/>
        <v>0</v>
      </c>
      <c r="O250" s="48">
        <f t="shared" si="146"/>
        <v>0</v>
      </c>
      <c r="P250" s="48">
        <f t="shared" si="146"/>
        <v>0</v>
      </c>
      <c r="Q250" s="48">
        <f t="shared" si="146"/>
        <v>0</v>
      </c>
      <c r="R250" s="48">
        <f t="shared" si="146"/>
        <v>0</v>
      </c>
      <c r="S250" s="48">
        <f t="shared" si="146"/>
        <v>353.13275200000004</v>
      </c>
      <c r="T250" s="48">
        <f t="shared" si="146"/>
        <v>0</v>
      </c>
      <c r="U250" s="48">
        <f t="shared" si="146"/>
        <v>99.962450000000018</v>
      </c>
      <c r="V250" s="48">
        <f t="shared" si="146"/>
        <v>0</v>
      </c>
      <c r="W250" s="48">
        <f t="shared" si="146"/>
        <v>53.679479999999998</v>
      </c>
      <c r="X250" s="48">
        <f t="shared" si="146"/>
        <v>23.037974999999999</v>
      </c>
      <c r="Y250" s="48">
        <f t="shared" si="146"/>
        <v>0</v>
      </c>
      <c r="Z250" s="48">
        <f t="shared" si="146"/>
        <v>0</v>
      </c>
      <c r="AC250" s="48">
        <f t="shared" si="137"/>
        <v>0</v>
      </c>
      <c r="AD250" s="48">
        <f t="shared" si="113"/>
        <v>0</v>
      </c>
      <c r="AE250" s="48">
        <f t="shared" si="114"/>
        <v>0</v>
      </c>
      <c r="AF250" s="48">
        <f t="shared" si="115"/>
        <v>0</v>
      </c>
      <c r="AG250" s="48">
        <f t="shared" si="116"/>
        <v>0</v>
      </c>
      <c r="AH250" s="48">
        <f t="shared" si="117"/>
        <v>0</v>
      </c>
      <c r="AI250" s="48">
        <f t="shared" si="118"/>
        <v>0</v>
      </c>
      <c r="AJ250" s="48">
        <f t="shared" si="119"/>
        <v>0</v>
      </c>
      <c r="AK250" s="48">
        <f t="shared" si="120"/>
        <v>0</v>
      </c>
      <c r="AL250" s="48">
        <f t="shared" si="121"/>
        <v>0</v>
      </c>
      <c r="AM250" s="48">
        <f t="shared" si="122"/>
        <v>0</v>
      </c>
      <c r="AN250" s="48">
        <f t="shared" si="123"/>
        <v>0</v>
      </c>
      <c r="AO250" s="48">
        <f t="shared" si="124"/>
        <v>0</v>
      </c>
      <c r="AP250" s="48">
        <f t="shared" si="125"/>
        <v>0</v>
      </c>
      <c r="AQ250" s="48">
        <f t="shared" si="126"/>
        <v>0</v>
      </c>
      <c r="AR250" s="48">
        <f t="shared" si="127"/>
        <v>0</v>
      </c>
      <c r="AS250" s="48">
        <f t="shared" si="128"/>
        <v>0</v>
      </c>
      <c r="AT250" s="48">
        <f t="shared" si="129"/>
        <v>787.76356400000009</v>
      </c>
      <c r="AU250" s="48">
        <f t="shared" si="130"/>
        <v>0</v>
      </c>
      <c r="AV250" s="48">
        <f t="shared" si="131"/>
        <v>592.83853000000011</v>
      </c>
      <c r="AW250" s="48">
        <f t="shared" si="132"/>
        <v>0</v>
      </c>
      <c r="AX250" s="48">
        <f t="shared" si="133"/>
        <v>58.216864000000015</v>
      </c>
      <c r="AY250" s="48">
        <f t="shared" si="134"/>
        <v>1000</v>
      </c>
      <c r="AZ250" s="48">
        <f t="shared" si="135"/>
        <v>0</v>
      </c>
      <c r="BA250" s="48">
        <f t="shared" si="136"/>
        <v>0</v>
      </c>
    </row>
    <row r="251" spans="1:53" x14ac:dyDescent="0.25">
      <c r="A251" s="45">
        <f t="shared" si="138"/>
        <v>2340</v>
      </c>
      <c r="B251" s="48">
        <f t="shared" si="146"/>
        <v>0</v>
      </c>
      <c r="C251" s="48">
        <f t="shared" si="146"/>
        <v>0</v>
      </c>
      <c r="D251" s="48">
        <f t="shared" si="146"/>
        <v>0</v>
      </c>
      <c r="E251" s="48">
        <f t="shared" si="146"/>
        <v>0</v>
      </c>
      <c r="F251" s="48">
        <f t="shared" si="146"/>
        <v>0</v>
      </c>
      <c r="G251" s="48">
        <f t="shared" si="146"/>
        <v>0</v>
      </c>
      <c r="H251" s="48">
        <f t="shared" si="146"/>
        <v>0</v>
      </c>
      <c r="I251" s="48">
        <f t="shared" si="146"/>
        <v>0</v>
      </c>
      <c r="J251" s="48">
        <f t="shared" si="146"/>
        <v>0</v>
      </c>
      <c r="K251" s="48">
        <f t="shared" si="146"/>
        <v>0</v>
      </c>
      <c r="L251" s="48">
        <f t="shared" si="146"/>
        <v>0</v>
      </c>
      <c r="M251" s="48">
        <f t="shared" si="146"/>
        <v>0</v>
      </c>
      <c r="N251" s="48">
        <f t="shared" si="146"/>
        <v>0</v>
      </c>
      <c r="O251" s="48">
        <f t="shared" si="146"/>
        <v>0</v>
      </c>
      <c r="P251" s="48">
        <f t="shared" si="146"/>
        <v>0</v>
      </c>
      <c r="Q251" s="48">
        <f t="shared" si="146"/>
        <v>0</v>
      </c>
      <c r="R251" s="48">
        <f t="shared" si="146"/>
        <v>0</v>
      </c>
      <c r="S251" s="48">
        <f t="shared" si="146"/>
        <v>347.83315200000004</v>
      </c>
      <c r="T251" s="48">
        <f t="shared" si="146"/>
        <v>0</v>
      </c>
      <c r="U251" s="48">
        <f t="shared" si="146"/>
        <v>99.717450000000014</v>
      </c>
      <c r="V251" s="48">
        <f t="shared" si="146"/>
        <v>0</v>
      </c>
      <c r="W251" s="48">
        <f t="shared" si="146"/>
        <v>53.55048</v>
      </c>
      <c r="X251" s="48">
        <f t="shared" si="146"/>
        <v>23.037974999999999</v>
      </c>
      <c r="Y251" s="48">
        <f t="shared" si="146"/>
        <v>0</v>
      </c>
      <c r="Z251" s="48">
        <f t="shared" si="146"/>
        <v>0</v>
      </c>
      <c r="AC251" s="48">
        <f t="shared" si="137"/>
        <v>0</v>
      </c>
      <c r="AD251" s="48">
        <f t="shared" si="113"/>
        <v>0</v>
      </c>
      <c r="AE251" s="48">
        <f t="shared" si="114"/>
        <v>0</v>
      </c>
      <c r="AF251" s="48">
        <f t="shared" si="115"/>
        <v>0</v>
      </c>
      <c r="AG251" s="48">
        <f t="shared" si="116"/>
        <v>0</v>
      </c>
      <c r="AH251" s="48">
        <f t="shared" si="117"/>
        <v>0</v>
      </c>
      <c r="AI251" s="48">
        <f t="shared" si="118"/>
        <v>0</v>
      </c>
      <c r="AJ251" s="48">
        <f t="shared" si="119"/>
        <v>0</v>
      </c>
      <c r="AK251" s="48">
        <f t="shared" si="120"/>
        <v>0</v>
      </c>
      <c r="AL251" s="48">
        <f t="shared" si="121"/>
        <v>0</v>
      </c>
      <c r="AM251" s="48">
        <f t="shared" si="122"/>
        <v>0</v>
      </c>
      <c r="AN251" s="48">
        <f t="shared" si="123"/>
        <v>0</v>
      </c>
      <c r="AO251" s="48">
        <f t="shared" si="124"/>
        <v>0</v>
      </c>
      <c r="AP251" s="48">
        <f t="shared" si="125"/>
        <v>0</v>
      </c>
      <c r="AQ251" s="48">
        <f t="shared" si="126"/>
        <v>0</v>
      </c>
      <c r="AR251" s="48">
        <f t="shared" si="127"/>
        <v>0</v>
      </c>
      <c r="AS251" s="48">
        <f t="shared" si="128"/>
        <v>0</v>
      </c>
      <c r="AT251" s="48">
        <f t="shared" si="129"/>
        <v>776.52536400000008</v>
      </c>
      <c r="AU251" s="48">
        <f t="shared" si="130"/>
        <v>0</v>
      </c>
      <c r="AV251" s="48">
        <f t="shared" si="131"/>
        <v>591.38553000000013</v>
      </c>
      <c r="AW251" s="48">
        <f t="shared" si="132"/>
        <v>0</v>
      </c>
      <c r="AX251" s="48">
        <f t="shared" si="133"/>
        <v>58.216864000000015</v>
      </c>
      <c r="AY251" s="48">
        <f t="shared" si="134"/>
        <v>1000</v>
      </c>
      <c r="AZ251" s="48">
        <f t="shared" si="135"/>
        <v>0</v>
      </c>
      <c r="BA251" s="48">
        <f t="shared" si="136"/>
        <v>0</v>
      </c>
    </row>
    <row r="252" spans="1:53" x14ac:dyDescent="0.25">
      <c r="A252" s="45">
        <f t="shared" si="138"/>
        <v>2350</v>
      </c>
      <c r="B252" s="48">
        <f t="shared" si="146"/>
        <v>0</v>
      </c>
      <c r="C252" s="48">
        <f t="shared" si="146"/>
        <v>0</v>
      </c>
      <c r="D252" s="48">
        <f t="shared" si="146"/>
        <v>0</v>
      </c>
      <c r="E252" s="48">
        <f t="shared" si="146"/>
        <v>0</v>
      </c>
      <c r="F252" s="48">
        <f t="shared" si="146"/>
        <v>0</v>
      </c>
      <c r="G252" s="48">
        <f t="shared" si="146"/>
        <v>0</v>
      </c>
      <c r="H252" s="48">
        <f t="shared" si="146"/>
        <v>0</v>
      </c>
      <c r="I252" s="48">
        <f t="shared" si="146"/>
        <v>0</v>
      </c>
      <c r="J252" s="48">
        <f t="shared" si="146"/>
        <v>0</v>
      </c>
      <c r="K252" s="48">
        <f t="shared" si="146"/>
        <v>0</v>
      </c>
      <c r="L252" s="48">
        <f t="shared" si="146"/>
        <v>0</v>
      </c>
      <c r="M252" s="48">
        <f t="shared" si="146"/>
        <v>0</v>
      </c>
      <c r="N252" s="48">
        <f t="shared" si="146"/>
        <v>0</v>
      </c>
      <c r="O252" s="48">
        <f t="shared" si="146"/>
        <v>0</v>
      </c>
      <c r="P252" s="48">
        <f t="shared" si="146"/>
        <v>0</v>
      </c>
      <c r="Q252" s="48">
        <f t="shared" si="146"/>
        <v>0</v>
      </c>
      <c r="R252" s="48">
        <f t="shared" si="146"/>
        <v>0</v>
      </c>
      <c r="S252" s="48">
        <f t="shared" si="146"/>
        <v>342.57355200000006</v>
      </c>
      <c r="T252" s="48">
        <f t="shared" si="146"/>
        <v>0</v>
      </c>
      <c r="U252" s="48">
        <f t="shared" si="146"/>
        <v>99.472450000000009</v>
      </c>
      <c r="V252" s="48">
        <f t="shared" si="146"/>
        <v>0</v>
      </c>
      <c r="W252" s="48">
        <f t="shared" si="146"/>
        <v>53.421479999999995</v>
      </c>
      <c r="X252" s="48">
        <f t="shared" si="146"/>
        <v>23.037974999999999</v>
      </c>
      <c r="Y252" s="48">
        <f t="shared" si="146"/>
        <v>0</v>
      </c>
      <c r="Z252" s="48">
        <f t="shared" si="146"/>
        <v>0</v>
      </c>
      <c r="AC252" s="48">
        <f t="shared" si="137"/>
        <v>0</v>
      </c>
      <c r="AD252" s="48">
        <f t="shared" si="113"/>
        <v>0</v>
      </c>
      <c r="AE252" s="48">
        <f t="shared" si="114"/>
        <v>0</v>
      </c>
      <c r="AF252" s="48">
        <f t="shared" si="115"/>
        <v>0</v>
      </c>
      <c r="AG252" s="48">
        <f t="shared" si="116"/>
        <v>0</v>
      </c>
      <c r="AH252" s="48">
        <f t="shared" si="117"/>
        <v>0</v>
      </c>
      <c r="AI252" s="48">
        <f t="shared" si="118"/>
        <v>0</v>
      </c>
      <c r="AJ252" s="48">
        <f t="shared" si="119"/>
        <v>0</v>
      </c>
      <c r="AK252" s="48">
        <f t="shared" si="120"/>
        <v>0</v>
      </c>
      <c r="AL252" s="48">
        <f t="shared" si="121"/>
        <v>0</v>
      </c>
      <c r="AM252" s="48">
        <f t="shared" si="122"/>
        <v>0</v>
      </c>
      <c r="AN252" s="48">
        <f t="shared" si="123"/>
        <v>0</v>
      </c>
      <c r="AO252" s="48">
        <f t="shared" si="124"/>
        <v>0</v>
      </c>
      <c r="AP252" s="48">
        <f t="shared" si="125"/>
        <v>0</v>
      </c>
      <c r="AQ252" s="48">
        <f t="shared" si="126"/>
        <v>0</v>
      </c>
      <c r="AR252" s="48">
        <f t="shared" si="127"/>
        <v>0</v>
      </c>
      <c r="AS252" s="48">
        <f t="shared" si="128"/>
        <v>0</v>
      </c>
      <c r="AT252" s="48">
        <f t="shared" si="129"/>
        <v>765.36716400000012</v>
      </c>
      <c r="AU252" s="48">
        <f t="shared" si="130"/>
        <v>0</v>
      </c>
      <c r="AV252" s="48">
        <f t="shared" si="131"/>
        <v>589.93253000000016</v>
      </c>
      <c r="AW252" s="48">
        <f t="shared" si="132"/>
        <v>0</v>
      </c>
      <c r="AX252" s="48">
        <f t="shared" si="133"/>
        <v>58.216864000000015</v>
      </c>
      <c r="AY252" s="48">
        <f t="shared" si="134"/>
        <v>1000</v>
      </c>
      <c r="AZ252" s="48">
        <f t="shared" si="135"/>
        <v>0</v>
      </c>
      <c r="BA252" s="48">
        <f t="shared" si="136"/>
        <v>0</v>
      </c>
    </row>
    <row r="253" spans="1:53" x14ac:dyDescent="0.25">
      <c r="A253" s="45">
        <f t="shared" si="138"/>
        <v>2360</v>
      </c>
      <c r="B253" s="48">
        <f t="shared" si="146"/>
        <v>0</v>
      </c>
      <c r="C253" s="48">
        <f t="shared" si="146"/>
        <v>0</v>
      </c>
      <c r="D253" s="48">
        <f t="shared" si="146"/>
        <v>0</v>
      </c>
      <c r="E253" s="48">
        <f t="shared" si="146"/>
        <v>0</v>
      </c>
      <c r="F253" s="48">
        <f t="shared" si="146"/>
        <v>0</v>
      </c>
      <c r="G253" s="48">
        <f t="shared" si="146"/>
        <v>0</v>
      </c>
      <c r="H253" s="48">
        <f t="shared" si="146"/>
        <v>0</v>
      </c>
      <c r="I253" s="48">
        <f t="shared" si="146"/>
        <v>0</v>
      </c>
      <c r="J253" s="48">
        <f t="shared" si="146"/>
        <v>0</v>
      </c>
      <c r="K253" s="48">
        <f t="shared" si="146"/>
        <v>0</v>
      </c>
      <c r="L253" s="48">
        <f t="shared" si="146"/>
        <v>0</v>
      </c>
      <c r="M253" s="48">
        <f t="shared" si="146"/>
        <v>0</v>
      </c>
      <c r="N253" s="48">
        <f t="shared" si="146"/>
        <v>0</v>
      </c>
      <c r="O253" s="48">
        <f t="shared" si="146"/>
        <v>0</v>
      </c>
      <c r="P253" s="48">
        <f t="shared" si="146"/>
        <v>0</v>
      </c>
      <c r="Q253" s="48">
        <f t="shared" si="146"/>
        <v>0</v>
      </c>
      <c r="R253" s="48">
        <f t="shared" si="146"/>
        <v>0</v>
      </c>
      <c r="S253" s="48">
        <f t="shared" si="146"/>
        <v>337.35395200000005</v>
      </c>
      <c r="T253" s="48">
        <f t="shared" si="146"/>
        <v>0</v>
      </c>
      <c r="U253" s="48">
        <f t="shared" si="146"/>
        <v>99.227450000000019</v>
      </c>
      <c r="V253" s="48">
        <f t="shared" si="146"/>
        <v>0</v>
      </c>
      <c r="W253" s="48">
        <f t="shared" si="146"/>
        <v>53.292479999999998</v>
      </c>
      <c r="X253" s="48">
        <f t="shared" si="146"/>
        <v>23.037974999999999</v>
      </c>
      <c r="Y253" s="48">
        <f t="shared" si="146"/>
        <v>0</v>
      </c>
      <c r="Z253" s="48">
        <f t="shared" si="146"/>
        <v>0</v>
      </c>
      <c r="AC253" s="48">
        <f t="shared" si="137"/>
        <v>0</v>
      </c>
      <c r="AD253" s="48">
        <f t="shared" si="113"/>
        <v>0</v>
      </c>
      <c r="AE253" s="48">
        <f t="shared" si="114"/>
        <v>0</v>
      </c>
      <c r="AF253" s="48">
        <f t="shared" si="115"/>
        <v>0</v>
      </c>
      <c r="AG253" s="48">
        <f t="shared" si="116"/>
        <v>0</v>
      </c>
      <c r="AH253" s="48">
        <f t="shared" si="117"/>
        <v>0</v>
      </c>
      <c r="AI253" s="48">
        <f t="shared" si="118"/>
        <v>0</v>
      </c>
      <c r="AJ253" s="48">
        <f t="shared" si="119"/>
        <v>0</v>
      </c>
      <c r="AK253" s="48">
        <f t="shared" si="120"/>
        <v>0</v>
      </c>
      <c r="AL253" s="48">
        <f t="shared" si="121"/>
        <v>0</v>
      </c>
      <c r="AM253" s="48">
        <f t="shared" si="122"/>
        <v>0</v>
      </c>
      <c r="AN253" s="48">
        <f t="shared" si="123"/>
        <v>0</v>
      </c>
      <c r="AO253" s="48">
        <f t="shared" si="124"/>
        <v>0</v>
      </c>
      <c r="AP253" s="48">
        <f t="shared" si="125"/>
        <v>0</v>
      </c>
      <c r="AQ253" s="48">
        <f t="shared" si="126"/>
        <v>0</v>
      </c>
      <c r="AR253" s="48">
        <f t="shared" si="127"/>
        <v>0</v>
      </c>
      <c r="AS253" s="48">
        <f t="shared" si="128"/>
        <v>0</v>
      </c>
      <c r="AT253" s="48">
        <f t="shared" si="129"/>
        <v>754.28896400000008</v>
      </c>
      <c r="AU253" s="48">
        <f t="shared" si="130"/>
        <v>0</v>
      </c>
      <c r="AV253" s="48">
        <f t="shared" si="131"/>
        <v>588.47953000000007</v>
      </c>
      <c r="AW253" s="48">
        <f t="shared" si="132"/>
        <v>0</v>
      </c>
      <c r="AX253" s="48">
        <f t="shared" si="133"/>
        <v>58.216864000000015</v>
      </c>
      <c r="AY253" s="48">
        <f t="shared" si="134"/>
        <v>1000</v>
      </c>
      <c r="AZ253" s="48">
        <f t="shared" si="135"/>
        <v>0</v>
      </c>
      <c r="BA253" s="48">
        <f t="shared" si="136"/>
        <v>0</v>
      </c>
    </row>
    <row r="254" spans="1:53" x14ac:dyDescent="0.25">
      <c r="A254" s="45">
        <f t="shared" si="138"/>
        <v>2370</v>
      </c>
      <c r="B254" s="48">
        <f t="shared" si="146"/>
        <v>0</v>
      </c>
      <c r="C254" s="48">
        <f t="shared" si="146"/>
        <v>0</v>
      </c>
      <c r="D254" s="48">
        <f t="shared" si="146"/>
        <v>0</v>
      </c>
      <c r="E254" s="48">
        <f t="shared" si="146"/>
        <v>0</v>
      </c>
      <c r="F254" s="48">
        <f t="shared" si="146"/>
        <v>0</v>
      </c>
      <c r="G254" s="48">
        <f t="shared" si="146"/>
        <v>0</v>
      </c>
      <c r="H254" s="48">
        <f t="shared" si="146"/>
        <v>0</v>
      </c>
      <c r="I254" s="48">
        <f t="shared" si="146"/>
        <v>0</v>
      </c>
      <c r="J254" s="48">
        <f t="shared" si="146"/>
        <v>0</v>
      </c>
      <c r="K254" s="48">
        <f t="shared" si="146"/>
        <v>0</v>
      </c>
      <c r="L254" s="48">
        <f t="shared" si="146"/>
        <v>0</v>
      </c>
      <c r="M254" s="48">
        <f t="shared" si="146"/>
        <v>0</v>
      </c>
      <c r="N254" s="48">
        <f t="shared" si="146"/>
        <v>0</v>
      </c>
      <c r="O254" s="48">
        <f t="shared" si="146"/>
        <v>0</v>
      </c>
      <c r="P254" s="48">
        <f t="shared" si="146"/>
        <v>0</v>
      </c>
      <c r="Q254" s="48">
        <f t="shared" si="146"/>
        <v>0</v>
      </c>
      <c r="R254" s="48">
        <f t="shared" si="146"/>
        <v>0</v>
      </c>
      <c r="S254" s="48">
        <f t="shared" si="146"/>
        <v>332.17435200000006</v>
      </c>
      <c r="T254" s="48">
        <f t="shared" si="146"/>
        <v>0</v>
      </c>
      <c r="U254" s="48">
        <f t="shared" si="146"/>
        <v>98.982450000000014</v>
      </c>
      <c r="V254" s="48">
        <f t="shared" si="146"/>
        <v>0</v>
      </c>
      <c r="W254" s="48">
        <f t="shared" si="146"/>
        <v>53.16348</v>
      </c>
      <c r="X254" s="48">
        <f t="shared" si="146"/>
        <v>23.037974999999999</v>
      </c>
      <c r="Y254" s="48">
        <f t="shared" si="146"/>
        <v>0</v>
      </c>
      <c r="Z254" s="48">
        <f t="shared" si="146"/>
        <v>0</v>
      </c>
      <c r="AC254" s="48">
        <f t="shared" si="137"/>
        <v>0</v>
      </c>
      <c r="AD254" s="48">
        <f t="shared" si="113"/>
        <v>0</v>
      </c>
      <c r="AE254" s="48">
        <f t="shared" si="114"/>
        <v>0</v>
      </c>
      <c r="AF254" s="48">
        <f t="shared" si="115"/>
        <v>0</v>
      </c>
      <c r="AG254" s="48">
        <f t="shared" si="116"/>
        <v>0</v>
      </c>
      <c r="AH254" s="48">
        <f t="shared" si="117"/>
        <v>0</v>
      </c>
      <c r="AI254" s="48">
        <f t="shared" si="118"/>
        <v>0</v>
      </c>
      <c r="AJ254" s="48">
        <f t="shared" si="119"/>
        <v>0</v>
      </c>
      <c r="AK254" s="48">
        <f t="shared" si="120"/>
        <v>0</v>
      </c>
      <c r="AL254" s="48">
        <f t="shared" si="121"/>
        <v>0</v>
      </c>
      <c r="AM254" s="48">
        <f t="shared" si="122"/>
        <v>0</v>
      </c>
      <c r="AN254" s="48">
        <f t="shared" si="123"/>
        <v>0</v>
      </c>
      <c r="AO254" s="48">
        <f t="shared" si="124"/>
        <v>0</v>
      </c>
      <c r="AP254" s="48">
        <f t="shared" si="125"/>
        <v>0</v>
      </c>
      <c r="AQ254" s="48">
        <f t="shared" si="126"/>
        <v>0</v>
      </c>
      <c r="AR254" s="48">
        <f t="shared" si="127"/>
        <v>0</v>
      </c>
      <c r="AS254" s="48">
        <f t="shared" si="128"/>
        <v>0</v>
      </c>
      <c r="AT254" s="48">
        <f t="shared" si="129"/>
        <v>743.29076400000008</v>
      </c>
      <c r="AU254" s="48">
        <f t="shared" si="130"/>
        <v>0</v>
      </c>
      <c r="AV254" s="48">
        <f t="shared" si="131"/>
        <v>587.02653000000009</v>
      </c>
      <c r="AW254" s="48">
        <f t="shared" si="132"/>
        <v>0</v>
      </c>
      <c r="AX254" s="48">
        <f t="shared" si="133"/>
        <v>58.216864000000015</v>
      </c>
      <c r="AY254" s="48">
        <f t="shared" si="134"/>
        <v>1000</v>
      </c>
      <c r="AZ254" s="48">
        <f t="shared" si="135"/>
        <v>0</v>
      </c>
      <c r="BA254" s="48">
        <f t="shared" si="136"/>
        <v>0</v>
      </c>
    </row>
    <row r="255" spans="1:53" x14ac:dyDescent="0.25">
      <c r="A255" s="45">
        <f t="shared" si="138"/>
        <v>2380</v>
      </c>
      <c r="B255" s="48">
        <f t="shared" si="146"/>
        <v>0</v>
      </c>
      <c r="C255" s="48">
        <f t="shared" si="146"/>
        <v>0</v>
      </c>
      <c r="D255" s="48">
        <f t="shared" si="146"/>
        <v>0</v>
      </c>
      <c r="E255" s="48">
        <f t="shared" si="146"/>
        <v>0</v>
      </c>
      <c r="F255" s="48">
        <f t="shared" si="146"/>
        <v>0</v>
      </c>
      <c r="G255" s="48">
        <f t="shared" si="146"/>
        <v>0</v>
      </c>
      <c r="H255" s="48">
        <f t="shared" si="146"/>
        <v>0</v>
      </c>
      <c r="I255" s="48">
        <f t="shared" si="146"/>
        <v>0</v>
      </c>
      <c r="J255" s="48">
        <f t="shared" si="146"/>
        <v>0</v>
      </c>
      <c r="K255" s="48">
        <f t="shared" si="146"/>
        <v>0</v>
      </c>
      <c r="L255" s="48">
        <f t="shared" si="146"/>
        <v>0</v>
      </c>
      <c r="M255" s="48">
        <f t="shared" si="146"/>
        <v>0</v>
      </c>
      <c r="N255" s="48">
        <f t="shared" si="146"/>
        <v>0</v>
      </c>
      <c r="O255" s="48">
        <f t="shared" si="146"/>
        <v>0</v>
      </c>
      <c r="P255" s="48">
        <f t="shared" si="146"/>
        <v>0</v>
      </c>
      <c r="Q255" s="48">
        <f t="shared" si="146"/>
        <v>0</v>
      </c>
      <c r="R255" s="48">
        <f t="shared" si="146"/>
        <v>0</v>
      </c>
      <c r="S255" s="48">
        <f t="shared" si="146"/>
        <v>327.03475200000008</v>
      </c>
      <c r="T255" s="48">
        <f t="shared" si="146"/>
        <v>0</v>
      </c>
      <c r="U255" s="48">
        <f t="shared" si="146"/>
        <v>98.73745000000001</v>
      </c>
      <c r="V255" s="48">
        <f t="shared" si="146"/>
        <v>0</v>
      </c>
      <c r="W255" s="48">
        <f t="shared" si="146"/>
        <v>53.034479999999995</v>
      </c>
      <c r="X255" s="48">
        <f t="shared" si="146"/>
        <v>23.037974999999999</v>
      </c>
      <c r="Y255" s="48">
        <f t="shared" si="146"/>
        <v>0</v>
      </c>
      <c r="Z255" s="48">
        <f t="shared" si="146"/>
        <v>0</v>
      </c>
      <c r="AC255" s="48">
        <f t="shared" si="137"/>
        <v>0</v>
      </c>
      <c r="AD255" s="48">
        <f t="shared" si="113"/>
        <v>0</v>
      </c>
      <c r="AE255" s="48">
        <f t="shared" si="114"/>
        <v>0</v>
      </c>
      <c r="AF255" s="48">
        <f t="shared" si="115"/>
        <v>0</v>
      </c>
      <c r="AG255" s="48">
        <f t="shared" si="116"/>
        <v>0</v>
      </c>
      <c r="AH255" s="48">
        <f t="shared" si="117"/>
        <v>0</v>
      </c>
      <c r="AI255" s="48">
        <f t="shared" si="118"/>
        <v>0</v>
      </c>
      <c r="AJ255" s="48">
        <f t="shared" si="119"/>
        <v>0</v>
      </c>
      <c r="AK255" s="48">
        <f t="shared" si="120"/>
        <v>0</v>
      </c>
      <c r="AL255" s="48">
        <f t="shared" si="121"/>
        <v>0</v>
      </c>
      <c r="AM255" s="48">
        <f t="shared" si="122"/>
        <v>0</v>
      </c>
      <c r="AN255" s="48">
        <f t="shared" si="123"/>
        <v>0</v>
      </c>
      <c r="AO255" s="48">
        <f t="shared" si="124"/>
        <v>0</v>
      </c>
      <c r="AP255" s="48">
        <f t="shared" si="125"/>
        <v>0</v>
      </c>
      <c r="AQ255" s="48">
        <f t="shared" si="126"/>
        <v>0</v>
      </c>
      <c r="AR255" s="48">
        <f t="shared" si="127"/>
        <v>0</v>
      </c>
      <c r="AS255" s="48">
        <f t="shared" si="128"/>
        <v>0</v>
      </c>
      <c r="AT255" s="48">
        <f t="shared" si="129"/>
        <v>732.37256400000012</v>
      </c>
      <c r="AU255" s="48">
        <f t="shared" si="130"/>
        <v>0</v>
      </c>
      <c r="AV255" s="48">
        <f t="shared" si="131"/>
        <v>585.57353000000012</v>
      </c>
      <c r="AW255" s="48">
        <f t="shared" si="132"/>
        <v>0</v>
      </c>
      <c r="AX255" s="48">
        <f t="shared" si="133"/>
        <v>58.216864000000015</v>
      </c>
      <c r="AY255" s="48">
        <f t="shared" si="134"/>
        <v>1000</v>
      </c>
      <c r="AZ255" s="48">
        <f t="shared" si="135"/>
        <v>0</v>
      </c>
      <c r="BA255" s="48">
        <f t="shared" si="136"/>
        <v>0</v>
      </c>
    </row>
    <row r="256" spans="1:53" x14ac:dyDescent="0.25">
      <c r="A256" s="45">
        <f t="shared" si="138"/>
        <v>2390</v>
      </c>
      <c r="B256" s="48">
        <f t="shared" si="146"/>
        <v>0</v>
      </c>
      <c r="C256" s="48">
        <f t="shared" si="146"/>
        <v>0</v>
      </c>
      <c r="D256" s="48">
        <f t="shared" si="146"/>
        <v>0</v>
      </c>
      <c r="E256" s="48">
        <f t="shared" si="146"/>
        <v>0</v>
      </c>
      <c r="F256" s="48">
        <f t="shared" si="146"/>
        <v>0</v>
      </c>
      <c r="G256" s="48">
        <f t="shared" si="146"/>
        <v>0</v>
      </c>
      <c r="H256" s="48">
        <f t="shared" si="146"/>
        <v>0</v>
      </c>
      <c r="I256" s="48">
        <f t="shared" si="146"/>
        <v>0</v>
      </c>
      <c r="J256" s="48">
        <f t="shared" si="146"/>
        <v>0</v>
      </c>
      <c r="K256" s="48">
        <f t="shared" si="146"/>
        <v>0</v>
      </c>
      <c r="L256" s="48">
        <f t="shared" si="146"/>
        <v>0</v>
      </c>
      <c r="M256" s="48">
        <f t="shared" si="146"/>
        <v>0</v>
      </c>
      <c r="N256" s="48">
        <f t="shared" si="146"/>
        <v>0</v>
      </c>
      <c r="O256" s="48">
        <f t="shared" si="146"/>
        <v>0</v>
      </c>
      <c r="P256" s="48">
        <f t="shared" si="146"/>
        <v>0</v>
      </c>
      <c r="Q256" s="48">
        <f t="shared" si="146"/>
        <v>0</v>
      </c>
      <c r="R256" s="48">
        <f t="shared" si="146"/>
        <v>0</v>
      </c>
      <c r="S256" s="48">
        <f t="shared" si="146"/>
        <v>321.93515200000007</v>
      </c>
      <c r="T256" s="48">
        <f t="shared" si="146"/>
        <v>0</v>
      </c>
      <c r="U256" s="48">
        <f t="shared" si="146"/>
        <v>98.492450000000019</v>
      </c>
      <c r="V256" s="48">
        <f t="shared" si="146"/>
        <v>0</v>
      </c>
      <c r="W256" s="48">
        <f t="shared" si="146"/>
        <v>52.905479999999997</v>
      </c>
      <c r="X256" s="48">
        <f t="shared" si="146"/>
        <v>23.037974999999999</v>
      </c>
      <c r="Y256" s="48">
        <f t="shared" si="146"/>
        <v>0</v>
      </c>
      <c r="Z256" s="48">
        <f t="shared" si="146"/>
        <v>0</v>
      </c>
      <c r="AC256" s="48">
        <f t="shared" si="137"/>
        <v>0</v>
      </c>
      <c r="AD256" s="48">
        <f t="shared" si="113"/>
        <v>0</v>
      </c>
      <c r="AE256" s="48">
        <f t="shared" si="114"/>
        <v>0</v>
      </c>
      <c r="AF256" s="48">
        <f t="shared" si="115"/>
        <v>0</v>
      </c>
      <c r="AG256" s="48">
        <f t="shared" si="116"/>
        <v>0</v>
      </c>
      <c r="AH256" s="48">
        <f t="shared" si="117"/>
        <v>0</v>
      </c>
      <c r="AI256" s="48">
        <f t="shared" si="118"/>
        <v>0</v>
      </c>
      <c r="AJ256" s="48">
        <f t="shared" si="119"/>
        <v>0</v>
      </c>
      <c r="AK256" s="48">
        <f t="shared" si="120"/>
        <v>0</v>
      </c>
      <c r="AL256" s="48">
        <f t="shared" si="121"/>
        <v>0</v>
      </c>
      <c r="AM256" s="48">
        <f t="shared" si="122"/>
        <v>0</v>
      </c>
      <c r="AN256" s="48">
        <f t="shared" si="123"/>
        <v>0</v>
      </c>
      <c r="AO256" s="48">
        <f t="shared" si="124"/>
        <v>0</v>
      </c>
      <c r="AP256" s="48">
        <f t="shared" si="125"/>
        <v>0</v>
      </c>
      <c r="AQ256" s="48">
        <f t="shared" si="126"/>
        <v>0</v>
      </c>
      <c r="AR256" s="48">
        <f t="shared" si="127"/>
        <v>0</v>
      </c>
      <c r="AS256" s="48">
        <f t="shared" si="128"/>
        <v>0</v>
      </c>
      <c r="AT256" s="48">
        <f t="shared" si="129"/>
        <v>721.5343640000001</v>
      </c>
      <c r="AU256" s="48">
        <f t="shared" si="130"/>
        <v>0</v>
      </c>
      <c r="AV256" s="48">
        <f t="shared" si="131"/>
        <v>584.12053000000014</v>
      </c>
      <c r="AW256" s="48">
        <f t="shared" si="132"/>
        <v>0</v>
      </c>
      <c r="AX256" s="48">
        <f t="shared" si="133"/>
        <v>58.216864000000015</v>
      </c>
      <c r="AY256" s="48">
        <f t="shared" si="134"/>
        <v>1000</v>
      </c>
      <c r="AZ256" s="48">
        <f t="shared" si="135"/>
        <v>0</v>
      </c>
      <c r="BA256" s="48">
        <f t="shared" si="136"/>
        <v>0</v>
      </c>
    </row>
    <row r="257" spans="1:53" x14ac:dyDescent="0.25">
      <c r="A257" s="45">
        <f t="shared" si="138"/>
        <v>2400</v>
      </c>
      <c r="B257" s="48">
        <f t="shared" si="146"/>
        <v>0</v>
      </c>
      <c r="C257" s="48">
        <f t="shared" si="146"/>
        <v>0</v>
      </c>
      <c r="D257" s="48">
        <f t="shared" si="146"/>
        <v>0</v>
      </c>
      <c r="E257" s="48">
        <f t="shared" si="146"/>
        <v>0</v>
      </c>
      <c r="F257" s="48">
        <f t="shared" si="146"/>
        <v>0</v>
      </c>
      <c r="G257" s="48">
        <f t="shared" si="146"/>
        <v>0</v>
      </c>
      <c r="H257" s="48">
        <f t="shared" si="146"/>
        <v>0</v>
      </c>
      <c r="I257" s="48">
        <f t="shared" si="146"/>
        <v>0</v>
      </c>
      <c r="J257" s="48">
        <f t="shared" si="146"/>
        <v>0</v>
      </c>
      <c r="K257" s="48">
        <f t="shared" si="146"/>
        <v>0</v>
      </c>
      <c r="L257" s="48">
        <f t="shared" si="146"/>
        <v>0</v>
      </c>
      <c r="M257" s="48">
        <f t="shared" si="146"/>
        <v>0</v>
      </c>
      <c r="N257" s="48">
        <f t="shared" si="146"/>
        <v>0</v>
      </c>
      <c r="O257" s="48">
        <f t="shared" si="146"/>
        <v>0</v>
      </c>
      <c r="P257" s="48">
        <f t="shared" si="146"/>
        <v>0</v>
      </c>
      <c r="Q257" s="48">
        <f t="shared" si="146"/>
        <v>0</v>
      </c>
      <c r="R257" s="48">
        <f t="shared" si="146"/>
        <v>0</v>
      </c>
      <c r="S257" s="48">
        <f t="shared" si="146"/>
        <v>316.87555200000003</v>
      </c>
      <c r="T257" s="48">
        <f t="shared" si="146"/>
        <v>0</v>
      </c>
      <c r="U257" s="48">
        <f t="shared" si="146"/>
        <v>98.247450000000015</v>
      </c>
      <c r="V257" s="48">
        <f t="shared" si="146"/>
        <v>0</v>
      </c>
      <c r="W257" s="48">
        <f t="shared" si="146"/>
        <v>52.776479999999999</v>
      </c>
      <c r="X257" s="48">
        <f t="shared" si="146"/>
        <v>23.037974999999999</v>
      </c>
      <c r="Y257" s="48">
        <f t="shared" si="146"/>
        <v>0</v>
      </c>
      <c r="Z257" s="48">
        <f t="shared" si="146"/>
        <v>0</v>
      </c>
      <c r="AC257" s="48">
        <f t="shared" si="137"/>
        <v>0</v>
      </c>
      <c r="AD257" s="48">
        <f t="shared" si="113"/>
        <v>0</v>
      </c>
      <c r="AE257" s="48">
        <f t="shared" si="114"/>
        <v>0</v>
      </c>
      <c r="AF257" s="48">
        <f t="shared" si="115"/>
        <v>0</v>
      </c>
      <c r="AG257" s="48">
        <f t="shared" si="116"/>
        <v>0</v>
      </c>
      <c r="AH257" s="48">
        <f t="shared" si="117"/>
        <v>0</v>
      </c>
      <c r="AI257" s="48">
        <f t="shared" si="118"/>
        <v>0</v>
      </c>
      <c r="AJ257" s="48">
        <f t="shared" si="119"/>
        <v>0</v>
      </c>
      <c r="AK257" s="48">
        <f t="shared" si="120"/>
        <v>0</v>
      </c>
      <c r="AL257" s="48">
        <f t="shared" si="121"/>
        <v>0</v>
      </c>
      <c r="AM257" s="48">
        <f t="shared" si="122"/>
        <v>0</v>
      </c>
      <c r="AN257" s="48">
        <f t="shared" si="123"/>
        <v>0</v>
      </c>
      <c r="AO257" s="48">
        <f t="shared" si="124"/>
        <v>0</v>
      </c>
      <c r="AP257" s="48">
        <f t="shared" si="125"/>
        <v>0</v>
      </c>
      <c r="AQ257" s="48">
        <f t="shared" si="126"/>
        <v>0</v>
      </c>
      <c r="AR257" s="48">
        <f t="shared" si="127"/>
        <v>0</v>
      </c>
      <c r="AS257" s="48">
        <f t="shared" si="128"/>
        <v>0</v>
      </c>
      <c r="AT257" s="48">
        <f t="shared" si="129"/>
        <v>710.77616400000011</v>
      </c>
      <c r="AU257" s="48">
        <f t="shared" si="130"/>
        <v>0</v>
      </c>
      <c r="AV257" s="48">
        <f t="shared" si="131"/>
        <v>582.66753000000006</v>
      </c>
      <c r="AW257" s="48">
        <f t="shared" si="132"/>
        <v>0</v>
      </c>
      <c r="AX257" s="48">
        <f t="shared" si="133"/>
        <v>58.216864000000015</v>
      </c>
      <c r="AY257" s="48">
        <f t="shared" si="134"/>
        <v>1000</v>
      </c>
      <c r="AZ257" s="48">
        <f t="shared" si="135"/>
        <v>0</v>
      </c>
      <c r="BA257" s="48">
        <f t="shared" si="136"/>
        <v>0</v>
      </c>
    </row>
    <row r="258" spans="1:53" x14ac:dyDescent="0.25">
      <c r="A258" s="45">
        <f t="shared" si="138"/>
        <v>2410</v>
      </c>
      <c r="B258" s="48">
        <f t="shared" si="146"/>
        <v>0</v>
      </c>
      <c r="C258" s="48">
        <f t="shared" si="146"/>
        <v>0</v>
      </c>
      <c r="D258" s="48">
        <f t="shared" si="146"/>
        <v>0</v>
      </c>
      <c r="E258" s="48">
        <f t="shared" si="146"/>
        <v>0</v>
      </c>
      <c r="F258" s="48">
        <f t="shared" si="146"/>
        <v>0</v>
      </c>
      <c r="G258" s="48">
        <f t="shared" ref="G258:Z258" si="147">MIN(1000,MAX(G259,IF($A258&gt;=G$16,0,G$13*(G$16-$A258)+G$14*(G$16-$A258)^2+G$15*(G$16-$A258)^3)))</f>
        <v>0</v>
      </c>
      <c r="H258" s="48">
        <f t="shared" si="147"/>
        <v>0</v>
      </c>
      <c r="I258" s="48">
        <f t="shared" si="147"/>
        <v>0</v>
      </c>
      <c r="J258" s="48">
        <f t="shared" si="147"/>
        <v>0</v>
      </c>
      <c r="K258" s="48">
        <f t="shared" si="147"/>
        <v>0</v>
      </c>
      <c r="L258" s="48">
        <f t="shared" si="147"/>
        <v>0</v>
      </c>
      <c r="M258" s="48">
        <f t="shared" si="147"/>
        <v>0</v>
      </c>
      <c r="N258" s="48">
        <f t="shared" si="147"/>
        <v>0</v>
      </c>
      <c r="O258" s="48">
        <f t="shared" si="147"/>
        <v>0</v>
      </c>
      <c r="P258" s="48">
        <f t="shared" si="147"/>
        <v>0</v>
      </c>
      <c r="Q258" s="48">
        <f t="shared" si="147"/>
        <v>0</v>
      </c>
      <c r="R258" s="48">
        <f t="shared" si="147"/>
        <v>0</v>
      </c>
      <c r="S258" s="48">
        <f t="shared" si="147"/>
        <v>311.85595200000006</v>
      </c>
      <c r="T258" s="48">
        <f t="shared" si="147"/>
        <v>0</v>
      </c>
      <c r="U258" s="48">
        <f t="shared" si="147"/>
        <v>98.00245000000001</v>
      </c>
      <c r="V258" s="48">
        <f t="shared" si="147"/>
        <v>0</v>
      </c>
      <c r="W258" s="48">
        <f t="shared" si="147"/>
        <v>52.647479999999995</v>
      </c>
      <c r="X258" s="48">
        <f t="shared" si="147"/>
        <v>23.037974999999999</v>
      </c>
      <c r="Y258" s="48">
        <f t="shared" si="147"/>
        <v>0</v>
      </c>
      <c r="Z258" s="48">
        <f t="shared" si="147"/>
        <v>0</v>
      </c>
      <c r="AC258" s="48">
        <f t="shared" si="137"/>
        <v>0</v>
      </c>
      <c r="AD258" s="48">
        <f t="shared" si="113"/>
        <v>0</v>
      </c>
      <c r="AE258" s="48">
        <f t="shared" si="114"/>
        <v>0</v>
      </c>
      <c r="AF258" s="48">
        <f t="shared" si="115"/>
        <v>0</v>
      </c>
      <c r="AG258" s="48">
        <f t="shared" si="116"/>
        <v>0</v>
      </c>
      <c r="AH258" s="48">
        <f t="shared" si="117"/>
        <v>0</v>
      </c>
      <c r="AI258" s="48">
        <f t="shared" si="118"/>
        <v>0</v>
      </c>
      <c r="AJ258" s="48">
        <f t="shared" si="119"/>
        <v>0</v>
      </c>
      <c r="AK258" s="48">
        <f t="shared" si="120"/>
        <v>0</v>
      </c>
      <c r="AL258" s="48">
        <f t="shared" si="121"/>
        <v>0</v>
      </c>
      <c r="AM258" s="48">
        <f t="shared" si="122"/>
        <v>0</v>
      </c>
      <c r="AN258" s="48">
        <f t="shared" si="123"/>
        <v>0</v>
      </c>
      <c r="AO258" s="48">
        <f t="shared" si="124"/>
        <v>0</v>
      </c>
      <c r="AP258" s="48">
        <f t="shared" si="125"/>
        <v>0</v>
      </c>
      <c r="AQ258" s="48">
        <f t="shared" si="126"/>
        <v>0</v>
      </c>
      <c r="AR258" s="48">
        <f t="shared" si="127"/>
        <v>0</v>
      </c>
      <c r="AS258" s="48">
        <f t="shared" si="128"/>
        <v>0</v>
      </c>
      <c r="AT258" s="48">
        <f t="shared" si="129"/>
        <v>700.09796400000005</v>
      </c>
      <c r="AU258" s="48">
        <f t="shared" si="130"/>
        <v>0</v>
      </c>
      <c r="AV258" s="48">
        <f t="shared" si="131"/>
        <v>581.21453000000008</v>
      </c>
      <c r="AW258" s="48">
        <f t="shared" si="132"/>
        <v>0</v>
      </c>
      <c r="AX258" s="48">
        <f t="shared" si="133"/>
        <v>58.216864000000015</v>
      </c>
      <c r="AY258" s="48">
        <f t="shared" si="134"/>
        <v>1000</v>
      </c>
      <c r="AZ258" s="48">
        <f t="shared" si="135"/>
        <v>0</v>
      </c>
      <c r="BA258" s="48">
        <f t="shared" si="136"/>
        <v>0</v>
      </c>
    </row>
    <row r="259" spans="1:53" x14ac:dyDescent="0.25">
      <c r="A259" s="45">
        <f t="shared" si="138"/>
        <v>2420</v>
      </c>
      <c r="B259" s="48">
        <f t="shared" ref="B259:Z269" si="148">MIN(1000,MAX(B260,IF($A259&gt;=B$16,0,B$13*(B$16-$A259)+B$14*(B$16-$A259)^2+B$15*(B$16-$A259)^3)))</f>
        <v>0</v>
      </c>
      <c r="C259" s="48">
        <f t="shared" si="148"/>
        <v>0</v>
      </c>
      <c r="D259" s="48">
        <f t="shared" si="148"/>
        <v>0</v>
      </c>
      <c r="E259" s="48">
        <f t="shared" si="148"/>
        <v>0</v>
      </c>
      <c r="F259" s="48">
        <f t="shared" si="148"/>
        <v>0</v>
      </c>
      <c r="G259" s="48">
        <f t="shared" si="148"/>
        <v>0</v>
      </c>
      <c r="H259" s="48">
        <f t="shared" si="148"/>
        <v>0</v>
      </c>
      <c r="I259" s="48">
        <f t="shared" si="148"/>
        <v>0</v>
      </c>
      <c r="J259" s="48">
        <f t="shared" si="148"/>
        <v>0</v>
      </c>
      <c r="K259" s="48">
        <f t="shared" si="148"/>
        <v>0</v>
      </c>
      <c r="L259" s="48">
        <f t="shared" si="148"/>
        <v>0</v>
      </c>
      <c r="M259" s="48">
        <f t="shared" si="148"/>
        <v>0</v>
      </c>
      <c r="N259" s="48">
        <f t="shared" si="148"/>
        <v>0</v>
      </c>
      <c r="O259" s="48">
        <f t="shared" si="148"/>
        <v>0</v>
      </c>
      <c r="P259" s="48">
        <f t="shared" si="148"/>
        <v>0</v>
      </c>
      <c r="Q259" s="48">
        <f t="shared" si="148"/>
        <v>0</v>
      </c>
      <c r="R259" s="48">
        <f t="shared" si="148"/>
        <v>0</v>
      </c>
      <c r="S259" s="48">
        <f t="shared" si="148"/>
        <v>306.87635200000005</v>
      </c>
      <c r="T259" s="48">
        <f t="shared" si="148"/>
        <v>0</v>
      </c>
      <c r="U259" s="48">
        <f t="shared" si="148"/>
        <v>97.757450000000006</v>
      </c>
      <c r="V259" s="48">
        <f t="shared" si="148"/>
        <v>0</v>
      </c>
      <c r="W259" s="48">
        <f t="shared" si="148"/>
        <v>52.518479999999997</v>
      </c>
      <c r="X259" s="48">
        <f t="shared" si="148"/>
        <v>23.037974999999999</v>
      </c>
      <c r="Y259" s="48">
        <f t="shared" si="148"/>
        <v>0</v>
      </c>
      <c r="Z259" s="48">
        <f t="shared" si="148"/>
        <v>0</v>
      </c>
      <c r="AC259" s="48">
        <f t="shared" si="137"/>
        <v>0</v>
      </c>
      <c r="AD259" s="48">
        <f t="shared" si="113"/>
        <v>0</v>
      </c>
      <c r="AE259" s="48">
        <f t="shared" si="114"/>
        <v>0</v>
      </c>
      <c r="AF259" s="48">
        <f t="shared" si="115"/>
        <v>0</v>
      </c>
      <c r="AG259" s="48">
        <f t="shared" si="116"/>
        <v>0</v>
      </c>
      <c r="AH259" s="48">
        <f t="shared" si="117"/>
        <v>0</v>
      </c>
      <c r="AI259" s="48">
        <f t="shared" si="118"/>
        <v>0</v>
      </c>
      <c r="AJ259" s="48">
        <f t="shared" si="119"/>
        <v>0</v>
      </c>
      <c r="AK259" s="48">
        <f t="shared" si="120"/>
        <v>0</v>
      </c>
      <c r="AL259" s="48">
        <f t="shared" si="121"/>
        <v>0</v>
      </c>
      <c r="AM259" s="48">
        <f t="shared" si="122"/>
        <v>0</v>
      </c>
      <c r="AN259" s="48">
        <f t="shared" si="123"/>
        <v>0</v>
      </c>
      <c r="AO259" s="48">
        <f t="shared" si="124"/>
        <v>0</v>
      </c>
      <c r="AP259" s="48">
        <f t="shared" si="125"/>
        <v>0</v>
      </c>
      <c r="AQ259" s="48">
        <f t="shared" si="126"/>
        <v>0</v>
      </c>
      <c r="AR259" s="48">
        <f t="shared" si="127"/>
        <v>0</v>
      </c>
      <c r="AS259" s="48">
        <f t="shared" si="128"/>
        <v>0</v>
      </c>
      <c r="AT259" s="48">
        <f t="shared" si="129"/>
        <v>689.49976400000014</v>
      </c>
      <c r="AU259" s="48">
        <f t="shared" si="130"/>
        <v>0</v>
      </c>
      <c r="AV259" s="48">
        <f t="shared" si="131"/>
        <v>579.76153000000011</v>
      </c>
      <c r="AW259" s="48">
        <f t="shared" si="132"/>
        <v>0</v>
      </c>
      <c r="AX259" s="48">
        <f t="shared" si="133"/>
        <v>58.216864000000015</v>
      </c>
      <c r="AY259" s="48">
        <f t="shared" si="134"/>
        <v>1000</v>
      </c>
      <c r="AZ259" s="48">
        <f t="shared" si="135"/>
        <v>0</v>
      </c>
      <c r="BA259" s="48">
        <f t="shared" si="136"/>
        <v>0</v>
      </c>
    </row>
    <row r="260" spans="1:53" x14ac:dyDescent="0.25">
      <c r="A260" s="45">
        <f t="shared" si="138"/>
        <v>2430</v>
      </c>
      <c r="B260" s="48">
        <f t="shared" si="148"/>
        <v>0</v>
      </c>
      <c r="C260" s="48">
        <f t="shared" si="148"/>
        <v>0</v>
      </c>
      <c r="D260" s="48">
        <f t="shared" si="148"/>
        <v>0</v>
      </c>
      <c r="E260" s="48">
        <f t="shared" si="148"/>
        <v>0</v>
      </c>
      <c r="F260" s="48">
        <f t="shared" si="148"/>
        <v>0</v>
      </c>
      <c r="G260" s="48">
        <f t="shared" si="148"/>
        <v>0</v>
      </c>
      <c r="H260" s="48">
        <f t="shared" si="148"/>
        <v>0</v>
      </c>
      <c r="I260" s="48">
        <f t="shared" si="148"/>
        <v>0</v>
      </c>
      <c r="J260" s="48">
        <f t="shared" si="148"/>
        <v>0</v>
      </c>
      <c r="K260" s="48">
        <f t="shared" si="148"/>
        <v>0</v>
      </c>
      <c r="L260" s="48">
        <f t="shared" si="148"/>
        <v>0</v>
      </c>
      <c r="M260" s="48">
        <f t="shared" si="148"/>
        <v>0</v>
      </c>
      <c r="N260" s="48">
        <f t="shared" si="148"/>
        <v>0</v>
      </c>
      <c r="O260" s="48">
        <f t="shared" si="148"/>
        <v>0</v>
      </c>
      <c r="P260" s="48">
        <f t="shared" si="148"/>
        <v>0</v>
      </c>
      <c r="Q260" s="48">
        <f t="shared" si="148"/>
        <v>0</v>
      </c>
      <c r="R260" s="48">
        <f t="shared" si="148"/>
        <v>0</v>
      </c>
      <c r="S260" s="48">
        <f t="shared" si="148"/>
        <v>301.93675200000001</v>
      </c>
      <c r="T260" s="48">
        <f t="shared" si="148"/>
        <v>0</v>
      </c>
      <c r="U260" s="48">
        <f t="shared" si="148"/>
        <v>97.512450000000015</v>
      </c>
      <c r="V260" s="48">
        <f t="shared" si="148"/>
        <v>0</v>
      </c>
      <c r="W260" s="48">
        <f t="shared" si="148"/>
        <v>52.389479999999999</v>
      </c>
      <c r="X260" s="48">
        <f t="shared" si="148"/>
        <v>23.037974999999999</v>
      </c>
      <c r="Y260" s="48">
        <f t="shared" si="148"/>
        <v>0</v>
      </c>
      <c r="Z260" s="48">
        <f t="shared" si="148"/>
        <v>0</v>
      </c>
      <c r="AC260" s="48">
        <f t="shared" si="137"/>
        <v>0</v>
      </c>
      <c r="AD260" s="48">
        <f t="shared" si="113"/>
        <v>0</v>
      </c>
      <c r="AE260" s="48">
        <f t="shared" si="114"/>
        <v>0</v>
      </c>
      <c r="AF260" s="48">
        <f t="shared" si="115"/>
        <v>0</v>
      </c>
      <c r="AG260" s="48">
        <f t="shared" si="116"/>
        <v>0</v>
      </c>
      <c r="AH260" s="48">
        <f t="shared" si="117"/>
        <v>0</v>
      </c>
      <c r="AI260" s="48">
        <f t="shared" si="118"/>
        <v>0</v>
      </c>
      <c r="AJ260" s="48">
        <f t="shared" si="119"/>
        <v>0</v>
      </c>
      <c r="AK260" s="48">
        <f t="shared" si="120"/>
        <v>0</v>
      </c>
      <c r="AL260" s="48">
        <f t="shared" si="121"/>
        <v>0</v>
      </c>
      <c r="AM260" s="48">
        <f t="shared" si="122"/>
        <v>0</v>
      </c>
      <c r="AN260" s="48">
        <f t="shared" si="123"/>
        <v>0</v>
      </c>
      <c r="AO260" s="48">
        <f t="shared" si="124"/>
        <v>0</v>
      </c>
      <c r="AP260" s="48">
        <f t="shared" si="125"/>
        <v>0</v>
      </c>
      <c r="AQ260" s="48">
        <f t="shared" si="126"/>
        <v>0</v>
      </c>
      <c r="AR260" s="48">
        <f t="shared" si="127"/>
        <v>0</v>
      </c>
      <c r="AS260" s="48">
        <f t="shared" si="128"/>
        <v>0</v>
      </c>
      <c r="AT260" s="48">
        <f t="shared" si="129"/>
        <v>678.98156400000005</v>
      </c>
      <c r="AU260" s="48">
        <f t="shared" si="130"/>
        <v>0</v>
      </c>
      <c r="AV260" s="48">
        <f t="shared" si="131"/>
        <v>578.30853000000013</v>
      </c>
      <c r="AW260" s="48">
        <f t="shared" si="132"/>
        <v>0</v>
      </c>
      <c r="AX260" s="48">
        <f t="shared" si="133"/>
        <v>58.216864000000015</v>
      </c>
      <c r="AY260" s="48">
        <f t="shared" si="134"/>
        <v>1000</v>
      </c>
      <c r="AZ260" s="48">
        <f t="shared" si="135"/>
        <v>0</v>
      </c>
      <c r="BA260" s="48">
        <f t="shared" si="136"/>
        <v>0</v>
      </c>
    </row>
    <row r="261" spans="1:53" x14ac:dyDescent="0.25">
      <c r="A261" s="45">
        <f t="shared" si="138"/>
        <v>2440</v>
      </c>
      <c r="B261" s="48">
        <f t="shared" si="148"/>
        <v>0</v>
      </c>
      <c r="C261" s="48">
        <f t="shared" si="148"/>
        <v>0</v>
      </c>
      <c r="D261" s="48">
        <f t="shared" si="148"/>
        <v>0</v>
      </c>
      <c r="E261" s="48">
        <f t="shared" si="148"/>
        <v>0</v>
      </c>
      <c r="F261" s="48">
        <f t="shared" si="148"/>
        <v>0</v>
      </c>
      <c r="G261" s="48">
        <f t="shared" si="148"/>
        <v>0</v>
      </c>
      <c r="H261" s="48">
        <f t="shared" si="148"/>
        <v>0</v>
      </c>
      <c r="I261" s="48">
        <f t="shared" si="148"/>
        <v>0</v>
      </c>
      <c r="J261" s="48">
        <f t="shared" si="148"/>
        <v>0</v>
      </c>
      <c r="K261" s="48">
        <f t="shared" si="148"/>
        <v>0</v>
      </c>
      <c r="L261" s="48">
        <f t="shared" si="148"/>
        <v>0</v>
      </c>
      <c r="M261" s="48">
        <f t="shared" si="148"/>
        <v>0</v>
      </c>
      <c r="N261" s="48">
        <f t="shared" si="148"/>
        <v>0</v>
      </c>
      <c r="O261" s="48">
        <f t="shared" si="148"/>
        <v>0</v>
      </c>
      <c r="P261" s="48">
        <f t="shared" si="148"/>
        <v>0</v>
      </c>
      <c r="Q261" s="48">
        <f t="shared" si="148"/>
        <v>0</v>
      </c>
      <c r="R261" s="48">
        <f t="shared" si="148"/>
        <v>0</v>
      </c>
      <c r="S261" s="48">
        <f t="shared" si="148"/>
        <v>297.03715199999999</v>
      </c>
      <c r="T261" s="48">
        <f t="shared" si="148"/>
        <v>0</v>
      </c>
      <c r="U261" s="48">
        <f t="shared" si="148"/>
        <v>97.267450000000011</v>
      </c>
      <c r="V261" s="48">
        <f t="shared" si="148"/>
        <v>0</v>
      </c>
      <c r="W261" s="48">
        <f t="shared" si="148"/>
        <v>52.260480000000001</v>
      </c>
      <c r="X261" s="48">
        <f t="shared" si="148"/>
        <v>23.037974999999999</v>
      </c>
      <c r="Y261" s="48">
        <f t="shared" si="148"/>
        <v>0</v>
      </c>
      <c r="Z261" s="48">
        <f t="shared" si="148"/>
        <v>0</v>
      </c>
      <c r="AC261" s="48">
        <f t="shared" si="137"/>
        <v>0</v>
      </c>
      <c r="AD261" s="48">
        <f t="shared" si="113"/>
        <v>0</v>
      </c>
      <c r="AE261" s="48">
        <f t="shared" si="114"/>
        <v>0</v>
      </c>
      <c r="AF261" s="48">
        <f t="shared" si="115"/>
        <v>0</v>
      </c>
      <c r="AG261" s="48">
        <f t="shared" si="116"/>
        <v>0</v>
      </c>
      <c r="AH261" s="48">
        <f t="shared" si="117"/>
        <v>0</v>
      </c>
      <c r="AI261" s="48">
        <f t="shared" si="118"/>
        <v>0</v>
      </c>
      <c r="AJ261" s="48">
        <f t="shared" si="119"/>
        <v>0</v>
      </c>
      <c r="AK261" s="48">
        <f t="shared" si="120"/>
        <v>0</v>
      </c>
      <c r="AL261" s="48">
        <f t="shared" si="121"/>
        <v>0</v>
      </c>
      <c r="AM261" s="48">
        <f t="shared" si="122"/>
        <v>0</v>
      </c>
      <c r="AN261" s="48">
        <f t="shared" si="123"/>
        <v>0</v>
      </c>
      <c r="AO261" s="48">
        <f t="shared" si="124"/>
        <v>0</v>
      </c>
      <c r="AP261" s="48">
        <f t="shared" si="125"/>
        <v>0</v>
      </c>
      <c r="AQ261" s="48">
        <f t="shared" si="126"/>
        <v>0</v>
      </c>
      <c r="AR261" s="48">
        <f t="shared" si="127"/>
        <v>0</v>
      </c>
      <c r="AS261" s="48">
        <f t="shared" si="128"/>
        <v>0</v>
      </c>
      <c r="AT261" s="48">
        <f t="shared" si="129"/>
        <v>668.543364</v>
      </c>
      <c r="AU261" s="48">
        <f t="shared" si="130"/>
        <v>0</v>
      </c>
      <c r="AV261" s="48">
        <f t="shared" si="131"/>
        <v>576.85553000000016</v>
      </c>
      <c r="AW261" s="48">
        <f t="shared" si="132"/>
        <v>0</v>
      </c>
      <c r="AX261" s="48">
        <f t="shared" si="133"/>
        <v>58.216864000000015</v>
      </c>
      <c r="AY261" s="48">
        <f t="shared" si="134"/>
        <v>1000</v>
      </c>
      <c r="AZ261" s="48">
        <f t="shared" si="135"/>
        <v>0</v>
      </c>
      <c r="BA261" s="48">
        <f t="shared" si="136"/>
        <v>0</v>
      </c>
    </row>
    <row r="262" spans="1:53" x14ac:dyDescent="0.25">
      <c r="A262" s="45">
        <f t="shared" si="138"/>
        <v>2450</v>
      </c>
      <c r="B262" s="48">
        <f t="shared" si="148"/>
        <v>0</v>
      </c>
      <c r="C262" s="48">
        <f t="shared" si="148"/>
        <v>0</v>
      </c>
      <c r="D262" s="48">
        <f t="shared" si="148"/>
        <v>0</v>
      </c>
      <c r="E262" s="48">
        <f t="shared" si="148"/>
        <v>0</v>
      </c>
      <c r="F262" s="48">
        <f t="shared" si="148"/>
        <v>0</v>
      </c>
      <c r="G262" s="48">
        <f t="shared" si="148"/>
        <v>0</v>
      </c>
      <c r="H262" s="48">
        <f t="shared" si="148"/>
        <v>0</v>
      </c>
      <c r="I262" s="48">
        <f t="shared" si="148"/>
        <v>0</v>
      </c>
      <c r="J262" s="48">
        <f t="shared" si="148"/>
        <v>0</v>
      </c>
      <c r="K262" s="48">
        <f t="shared" si="148"/>
        <v>0</v>
      </c>
      <c r="L262" s="48">
        <f t="shared" si="148"/>
        <v>0</v>
      </c>
      <c r="M262" s="48">
        <f t="shared" si="148"/>
        <v>0</v>
      </c>
      <c r="N262" s="48">
        <f t="shared" si="148"/>
        <v>0</v>
      </c>
      <c r="O262" s="48">
        <f t="shared" si="148"/>
        <v>0</v>
      </c>
      <c r="P262" s="48">
        <f t="shared" si="148"/>
        <v>0</v>
      </c>
      <c r="Q262" s="48">
        <f t="shared" si="148"/>
        <v>0</v>
      </c>
      <c r="R262" s="48">
        <f t="shared" si="148"/>
        <v>0</v>
      </c>
      <c r="S262" s="48">
        <f t="shared" si="148"/>
        <v>292.17755200000005</v>
      </c>
      <c r="T262" s="48">
        <f t="shared" si="148"/>
        <v>0</v>
      </c>
      <c r="U262" s="48">
        <f t="shared" si="148"/>
        <v>97.022450000000006</v>
      </c>
      <c r="V262" s="48">
        <f t="shared" si="148"/>
        <v>0</v>
      </c>
      <c r="W262" s="48">
        <f t="shared" si="148"/>
        <v>52.131479999999996</v>
      </c>
      <c r="X262" s="48">
        <f t="shared" si="148"/>
        <v>23.037974999999999</v>
      </c>
      <c r="Y262" s="48">
        <f t="shared" si="148"/>
        <v>0</v>
      </c>
      <c r="Z262" s="48">
        <f t="shared" si="148"/>
        <v>0</v>
      </c>
      <c r="AC262" s="48">
        <f t="shared" si="137"/>
        <v>0</v>
      </c>
      <c r="AD262" s="48">
        <f t="shared" si="113"/>
        <v>0</v>
      </c>
      <c r="AE262" s="48">
        <f t="shared" si="114"/>
        <v>0</v>
      </c>
      <c r="AF262" s="48">
        <f t="shared" si="115"/>
        <v>0</v>
      </c>
      <c r="AG262" s="48">
        <f t="shared" si="116"/>
        <v>0</v>
      </c>
      <c r="AH262" s="48">
        <f t="shared" si="117"/>
        <v>0</v>
      </c>
      <c r="AI262" s="48">
        <f t="shared" si="118"/>
        <v>0</v>
      </c>
      <c r="AJ262" s="48">
        <f t="shared" si="119"/>
        <v>0</v>
      </c>
      <c r="AK262" s="48">
        <f t="shared" si="120"/>
        <v>0</v>
      </c>
      <c r="AL262" s="48">
        <f t="shared" si="121"/>
        <v>0</v>
      </c>
      <c r="AM262" s="48">
        <f t="shared" si="122"/>
        <v>0</v>
      </c>
      <c r="AN262" s="48">
        <f t="shared" si="123"/>
        <v>0</v>
      </c>
      <c r="AO262" s="48">
        <f t="shared" si="124"/>
        <v>0</v>
      </c>
      <c r="AP262" s="48">
        <f t="shared" si="125"/>
        <v>0</v>
      </c>
      <c r="AQ262" s="48">
        <f t="shared" si="126"/>
        <v>0</v>
      </c>
      <c r="AR262" s="48">
        <f t="shared" si="127"/>
        <v>0</v>
      </c>
      <c r="AS262" s="48">
        <f t="shared" si="128"/>
        <v>0</v>
      </c>
      <c r="AT262" s="48">
        <f t="shared" si="129"/>
        <v>658.1851640000001</v>
      </c>
      <c r="AU262" s="48">
        <f t="shared" si="130"/>
        <v>0</v>
      </c>
      <c r="AV262" s="48">
        <f t="shared" si="131"/>
        <v>575.40253000000007</v>
      </c>
      <c r="AW262" s="48">
        <f t="shared" si="132"/>
        <v>0</v>
      </c>
      <c r="AX262" s="48">
        <f t="shared" si="133"/>
        <v>58.216864000000015</v>
      </c>
      <c r="AY262" s="48">
        <f t="shared" si="134"/>
        <v>1000</v>
      </c>
      <c r="AZ262" s="48">
        <f t="shared" si="135"/>
        <v>0</v>
      </c>
      <c r="BA262" s="48">
        <f t="shared" si="136"/>
        <v>0</v>
      </c>
    </row>
    <row r="263" spans="1:53" x14ac:dyDescent="0.25">
      <c r="A263" s="45">
        <f t="shared" si="138"/>
        <v>2460</v>
      </c>
      <c r="B263" s="48">
        <f t="shared" si="148"/>
        <v>0</v>
      </c>
      <c r="C263" s="48">
        <f t="shared" si="148"/>
        <v>0</v>
      </c>
      <c r="D263" s="48">
        <f t="shared" si="148"/>
        <v>0</v>
      </c>
      <c r="E263" s="48">
        <f t="shared" si="148"/>
        <v>0</v>
      </c>
      <c r="F263" s="48">
        <f t="shared" si="148"/>
        <v>0</v>
      </c>
      <c r="G263" s="48">
        <f t="shared" si="148"/>
        <v>0</v>
      </c>
      <c r="H263" s="48">
        <f t="shared" si="148"/>
        <v>0</v>
      </c>
      <c r="I263" s="48">
        <f t="shared" si="148"/>
        <v>0</v>
      </c>
      <c r="J263" s="48">
        <f t="shared" si="148"/>
        <v>0</v>
      </c>
      <c r="K263" s="48">
        <f t="shared" si="148"/>
        <v>0</v>
      </c>
      <c r="L263" s="48">
        <f t="shared" si="148"/>
        <v>0</v>
      </c>
      <c r="M263" s="48">
        <f t="shared" si="148"/>
        <v>0</v>
      </c>
      <c r="N263" s="48">
        <f t="shared" si="148"/>
        <v>0</v>
      </c>
      <c r="O263" s="48">
        <f t="shared" si="148"/>
        <v>0</v>
      </c>
      <c r="P263" s="48">
        <f t="shared" si="148"/>
        <v>0</v>
      </c>
      <c r="Q263" s="48">
        <f t="shared" si="148"/>
        <v>0</v>
      </c>
      <c r="R263" s="48">
        <f t="shared" si="148"/>
        <v>0</v>
      </c>
      <c r="S263" s="48">
        <f t="shared" si="148"/>
        <v>287.35795200000001</v>
      </c>
      <c r="T263" s="48">
        <f t="shared" si="148"/>
        <v>0</v>
      </c>
      <c r="U263" s="48">
        <f t="shared" si="148"/>
        <v>96.777450000000016</v>
      </c>
      <c r="V263" s="48">
        <f t="shared" si="148"/>
        <v>0</v>
      </c>
      <c r="W263" s="48">
        <f t="shared" si="148"/>
        <v>52.002479999999998</v>
      </c>
      <c r="X263" s="48">
        <f t="shared" si="148"/>
        <v>23.036974999999998</v>
      </c>
      <c r="Y263" s="48">
        <f t="shared" si="148"/>
        <v>0</v>
      </c>
      <c r="Z263" s="48">
        <f t="shared" si="148"/>
        <v>0</v>
      </c>
      <c r="AC263" s="48">
        <f t="shared" si="137"/>
        <v>0</v>
      </c>
      <c r="AD263" s="48">
        <f t="shared" si="113"/>
        <v>0</v>
      </c>
      <c r="AE263" s="48">
        <f t="shared" si="114"/>
        <v>0</v>
      </c>
      <c r="AF263" s="48">
        <f t="shared" si="115"/>
        <v>0</v>
      </c>
      <c r="AG263" s="48">
        <f t="shared" si="116"/>
        <v>0</v>
      </c>
      <c r="AH263" s="48">
        <f t="shared" si="117"/>
        <v>0</v>
      </c>
      <c r="AI263" s="48">
        <f t="shared" si="118"/>
        <v>0</v>
      </c>
      <c r="AJ263" s="48">
        <f t="shared" si="119"/>
        <v>0</v>
      </c>
      <c r="AK263" s="48">
        <f t="shared" si="120"/>
        <v>0</v>
      </c>
      <c r="AL263" s="48">
        <f t="shared" si="121"/>
        <v>0</v>
      </c>
      <c r="AM263" s="48">
        <f t="shared" si="122"/>
        <v>0</v>
      </c>
      <c r="AN263" s="48">
        <f t="shared" si="123"/>
        <v>0</v>
      </c>
      <c r="AO263" s="48">
        <f t="shared" si="124"/>
        <v>0</v>
      </c>
      <c r="AP263" s="48">
        <f t="shared" si="125"/>
        <v>0</v>
      </c>
      <c r="AQ263" s="48">
        <f t="shared" si="126"/>
        <v>0</v>
      </c>
      <c r="AR263" s="48">
        <f t="shared" si="127"/>
        <v>0</v>
      </c>
      <c r="AS263" s="48">
        <f t="shared" si="128"/>
        <v>0</v>
      </c>
      <c r="AT263" s="48">
        <f t="shared" si="129"/>
        <v>647.90696400000002</v>
      </c>
      <c r="AU263" s="48">
        <f t="shared" si="130"/>
        <v>0</v>
      </c>
      <c r="AV263" s="48">
        <f t="shared" si="131"/>
        <v>573.9495300000001</v>
      </c>
      <c r="AW263" s="48">
        <f t="shared" si="132"/>
        <v>0</v>
      </c>
      <c r="AX263" s="48">
        <f t="shared" si="133"/>
        <v>58.216864000000015</v>
      </c>
      <c r="AY263" s="48">
        <f t="shared" si="134"/>
        <v>1000</v>
      </c>
      <c r="AZ263" s="48">
        <f t="shared" si="135"/>
        <v>0</v>
      </c>
      <c r="BA263" s="48">
        <f t="shared" si="136"/>
        <v>0</v>
      </c>
    </row>
    <row r="264" spans="1:53" x14ac:dyDescent="0.25">
      <c r="A264" s="45">
        <f t="shared" si="138"/>
        <v>2470</v>
      </c>
      <c r="B264" s="48">
        <f t="shared" si="148"/>
        <v>0</v>
      </c>
      <c r="C264" s="48">
        <f t="shared" si="148"/>
        <v>0</v>
      </c>
      <c r="D264" s="48">
        <f t="shared" si="148"/>
        <v>0</v>
      </c>
      <c r="E264" s="48">
        <f t="shared" si="148"/>
        <v>0</v>
      </c>
      <c r="F264" s="48">
        <f t="shared" si="148"/>
        <v>0</v>
      </c>
      <c r="G264" s="48">
        <f t="shared" si="148"/>
        <v>0</v>
      </c>
      <c r="H264" s="48">
        <f t="shared" si="148"/>
        <v>0</v>
      </c>
      <c r="I264" s="48">
        <f t="shared" si="148"/>
        <v>0</v>
      </c>
      <c r="J264" s="48">
        <f t="shared" si="148"/>
        <v>0</v>
      </c>
      <c r="K264" s="48">
        <f t="shared" si="148"/>
        <v>0</v>
      </c>
      <c r="L264" s="48">
        <f t="shared" si="148"/>
        <v>0</v>
      </c>
      <c r="M264" s="48">
        <f t="shared" si="148"/>
        <v>0</v>
      </c>
      <c r="N264" s="48">
        <f t="shared" si="148"/>
        <v>0</v>
      </c>
      <c r="O264" s="48">
        <f t="shared" si="148"/>
        <v>0</v>
      </c>
      <c r="P264" s="48">
        <f t="shared" si="148"/>
        <v>0</v>
      </c>
      <c r="Q264" s="48">
        <f t="shared" si="148"/>
        <v>0</v>
      </c>
      <c r="R264" s="48">
        <f t="shared" si="148"/>
        <v>0</v>
      </c>
      <c r="S264" s="48">
        <f t="shared" si="148"/>
        <v>282.578352</v>
      </c>
      <c r="T264" s="48">
        <f t="shared" si="148"/>
        <v>0</v>
      </c>
      <c r="U264" s="48">
        <f t="shared" si="148"/>
        <v>96.532450000000011</v>
      </c>
      <c r="V264" s="48">
        <f t="shared" si="148"/>
        <v>0</v>
      </c>
      <c r="W264" s="48">
        <f t="shared" si="148"/>
        <v>51.873480000000001</v>
      </c>
      <c r="X264" s="48">
        <f t="shared" si="148"/>
        <v>23.015974999999997</v>
      </c>
      <c r="Y264" s="48">
        <f t="shared" si="148"/>
        <v>0</v>
      </c>
      <c r="Z264" s="48">
        <f t="shared" si="148"/>
        <v>0</v>
      </c>
      <c r="AC264" s="48">
        <f t="shared" si="137"/>
        <v>0</v>
      </c>
      <c r="AD264" s="48">
        <f t="shared" si="113"/>
        <v>0</v>
      </c>
      <c r="AE264" s="48">
        <f t="shared" si="114"/>
        <v>0</v>
      </c>
      <c r="AF264" s="48">
        <f t="shared" si="115"/>
        <v>0</v>
      </c>
      <c r="AG264" s="48">
        <f t="shared" si="116"/>
        <v>0</v>
      </c>
      <c r="AH264" s="48">
        <f t="shared" si="117"/>
        <v>0</v>
      </c>
      <c r="AI264" s="48">
        <f t="shared" si="118"/>
        <v>0</v>
      </c>
      <c r="AJ264" s="48">
        <f t="shared" si="119"/>
        <v>0</v>
      </c>
      <c r="AK264" s="48">
        <f t="shared" si="120"/>
        <v>0</v>
      </c>
      <c r="AL264" s="48">
        <f t="shared" si="121"/>
        <v>0</v>
      </c>
      <c r="AM264" s="48">
        <f t="shared" si="122"/>
        <v>0</v>
      </c>
      <c r="AN264" s="48">
        <f t="shared" si="123"/>
        <v>0</v>
      </c>
      <c r="AO264" s="48">
        <f t="shared" si="124"/>
        <v>0</v>
      </c>
      <c r="AP264" s="48">
        <f t="shared" si="125"/>
        <v>0</v>
      </c>
      <c r="AQ264" s="48">
        <f t="shared" si="126"/>
        <v>0</v>
      </c>
      <c r="AR264" s="48">
        <f t="shared" si="127"/>
        <v>0</v>
      </c>
      <c r="AS264" s="48">
        <f t="shared" si="128"/>
        <v>0</v>
      </c>
      <c r="AT264" s="48">
        <f t="shared" si="129"/>
        <v>637.70876400000009</v>
      </c>
      <c r="AU264" s="48">
        <f t="shared" si="130"/>
        <v>0</v>
      </c>
      <c r="AV264" s="48">
        <f t="shared" si="131"/>
        <v>572.49653000000012</v>
      </c>
      <c r="AW264" s="48">
        <f t="shared" si="132"/>
        <v>0</v>
      </c>
      <c r="AX264" s="48">
        <f t="shared" si="133"/>
        <v>58.216864000000015</v>
      </c>
      <c r="AY264" s="48">
        <f t="shared" si="134"/>
        <v>1000</v>
      </c>
      <c r="AZ264" s="48">
        <f t="shared" si="135"/>
        <v>0</v>
      </c>
      <c r="BA264" s="48">
        <f t="shared" si="136"/>
        <v>0</v>
      </c>
    </row>
    <row r="265" spans="1:53" x14ac:dyDescent="0.25">
      <c r="A265" s="45">
        <f t="shared" si="138"/>
        <v>2480</v>
      </c>
      <c r="B265" s="48">
        <f t="shared" si="148"/>
        <v>0</v>
      </c>
      <c r="C265" s="48">
        <f t="shared" si="148"/>
        <v>0</v>
      </c>
      <c r="D265" s="48">
        <f t="shared" si="148"/>
        <v>0</v>
      </c>
      <c r="E265" s="48">
        <f t="shared" si="148"/>
        <v>0</v>
      </c>
      <c r="F265" s="48">
        <f t="shared" si="148"/>
        <v>0</v>
      </c>
      <c r="G265" s="48">
        <f t="shared" si="148"/>
        <v>0</v>
      </c>
      <c r="H265" s="48">
        <f t="shared" si="148"/>
        <v>0</v>
      </c>
      <c r="I265" s="48">
        <f t="shared" si="148"/>
        <v>0</v>
      </c>
      <c r="J265" s="48">
        <f t="shared" si="148"/>
        <v>0</v>
      </c>
      <c r="K265" s="48">
        <f t="shared" si="148"/>
        <v>0</v>
      </c>
      <c r="L265" s="48">
        <f t="shared" si="148"/>
        <v>0</v>
      </c>
      <c r="M265" s="48">
        <f t="shared" si="148"/>
        <v>0</v>
      </c>
      <c r="N265" s="48">
        <f t="shared" si="148"/>
        <v>0</v>
      </c>
      <c r="O265" s="48">
        <f t="shared" si="148"/>
        <v>0</v>
      </c>
      <c r="P265" s="48">
        <f t="shared" si="148"/>
        <v>0</v>
      </c>
      <c r="Q265" s="48">
        <f t="shared" si="148"/>
        <v>0</v>
      </c>
      <c r="R265" s="48">
        <f t="shared" si="148"/>
        <v>0</v>
      </c>
      <c r="S265" s="48">
        <f t="shared" si="148"/>
        <v>277.83875200000006</v>
      </c>
      <c r="T265" s="48">
        <f t="shared" si="148"/>
        <v>0</v>
      </c>
      <c r="U265" s="48">
        <f t="shared" si="148"/>
        <v>96.287450000000007</v>
      </c>
      <c r="V265" s="48">
        <f t="shared" si="148"/>
        <v>0</v>
      </c>
      <c r="W265" s="48">
        <f t="shared" si="148"/>
        <v>51.744479999999996</v>
      </c>
      <c r="X265" s="48">
        <f t="shared" si="148"/>
        <v>22.974974999999997</v>
      </c>
      <c r="Y265" s="48">
        <f t="shared" si="148"/>
        <v>0</v>
      </c>
      <c r="Z265" s="48">
        <f t="shared" si="148"/>
        <v>0</v>
      </c>
      <c r="AC265" s="48">
        <f t="shared" si="137"/>
        <v>0</v>
      </c>
      <c r="AD265" s="48">
        <f t="shared" si="113"/>
        <v>0</v>
      </c>
      <c r="AE265" s="48">
        <f t="shared" si="114"/>
        <v>0</v>
      </c>
      <c r="AF265" s="48">
        <f t="shared" si="115"/>
        <v>0</v>
      </c>
      <c r="AG265" s="48">
        <f t="shared" si="116"/>
        <v>0</v>
      </c>
      <c r="AH265" s="48">
        <f t="shared" si="117"/>
        <v>0</v>
      </c>
      <c r="AI265" s="48">
        <f t="shared" si="118"/>
        <v>0</v>
      </c>
      <c r="AJ265" s="48">
        <f t="shared" si="119"/>
        <v>0</v>
      </c>
      <c r="AK265" s="48">
        <f t="shared" si="120"/>
        <v>0</v>
      </c>
      <c r="AL265" s="48">
        <f t="shared" si="121"/>
        <v>0</v>
      </c>
      <c r="AM265" s="48">
        <f t="shared" si="122"/>
        <v>0</v>
      </c>
      <c r="AN265" s="48">
        <f t="shared" si="123"/>
        <v>0</v>
      </c>
      <c r="AO265" s="48">
        <f t="shared" si="124"/>
        <v>0</v>
      </c>
      <c r="AP265" s="48">
        <f t="shared" si="125"/>
        <v>0</v>
      </c>
      <c r="AQ265" s="48">
        <f t="shared" si="126"/>
        <v>0</v>
      </c>
      <c r="AR265" s="48">
        <f t="shared" si="127"/>
        <v>0</v>
      </c>
      <c r="AS265" s="48">
        <f t="shared" si="128"/>
        <v>0</v>
      </c>
      <c r="AT265" s="48">
        <f t="shared" si="129"/>
        <v>627.59056400000009</v>
      </c>
      <c r="AU265" s="48">
        <f t="shared" si="130"/>
        <v>0</v>
      </c>
      <c r="AV265" s="48">
        <f t="shared" si="131"/>
        <v>571.04353000000015</v>
      </c>
      <c r="AW265" s="48">
        <f t="shared" si="132"/>
        <v>0</v>
      </c>
      <c r="AX265" s="48">
        <f t="shared" si="133"/>
        <v>58.216864000000015</v>
      </c>
      <c r="AY265" s="48">
        <f t="shared" si="134"/>
        <v>1000</v>
      </c>
      <c r="AZ265" s="48">
        <f t="shared" si="135"/>
        <v>0</v>
      </c>
      <c r="BA265" s="48">
        <f t="shared" si="136"/>
        <v>0</v>
      </c>
    </row>
    <row r="266" spans="1:53" x14ac:dyDescent="0.25">
      <c r="A266" s="45">
        <f t="shared" si="138"/>
        <v>2490</v>
      </c>
      <c r="B266" s="48">
        <f t="shared" si="148"/>
        <v>0</v>
      </c>
      <c r="C266" s="48">
        <f t="shared" si="148"/>
        <v>0</v>
      </c>
      <c r="D266" s="48">
        <f t="shared" si="148"/>
        <v>0</v>
      </c>
      <c r="E266" s="48">
        <f t="shared" si="148"/>
        <v>0</v>
      </c>
      <c r="F266" s="48">
        <f t="shared" si="148"/>
        <v>0</v>
      </c>
      <c r="G266" s="48">
        <f t="shared" si="148"/>
        <v>0</v>
      </c>
      <c r="H266" s="48">
        <f t="shared" si="148"/>
        <v>0</v>
      </c>
      <c r="I266" s="48">
        <f t="shared" si="148"/>
        <v>0</v>
      </c>
      <c r="J266" s="48">
        <f t="shared" si="148"/>
        <v>0</v>
      </c>
      <c r="K266" s="48">
        <f t="shared" si="148"/>
        <v>0</v>
      </c>
      <c r="L266" s="48">
        <f t="shared" si="148"/>
        <v>0</v>
      </c>
      <c r="M266" s="48">
        <f t="shared" si="148"/>
        <v>0</v>
      </c>
      <c r="N266" s="48">
        <f t="shared" si="148"/>
        <v>0</v>
      </c>
      <c r="O266" s="48">
        <f t="shared" si="148"/>
        <v>0</v>
      </c>
      <c r="P266" s="48">
        <f t="shared" si="148"/>
        <v>0</v>
      </c>
      <c r="Q266" s="48">
        <f t="shared" si="148"/>
        <v>0</v>
      </c>
      <c r="R266" s="48">
        <f t="shared" si="148"/>
        <v>0</v>
      </c>
      <c r="S266" s="48">
        <f t="shared" si="148"/>
        <v>273.13915200000008</v>
      </c>
      <c r="T266" s="48">
        <f t="shared" si="148"/>
        <v>0</v>
      </c>
      <c r="U266" s="48">
        <f t="shared" si="148"/>
        <v>96.042450000000017</v>
      </c>
      <c r="V266" s="48">
        <f t="shared" si="148"/>
        <v>0</v>
      </c>
      <c r="W266" s="48">
        <f t="shared" si="148"/>
        <v>51.615479999999998</v>
      </c>
      <c r="X266" s="48">
        <f t="shared" si="148"/>
        <v>22.913975000000004</v>
      </c>
      <c r="Y266" s="48">
        <f t="shared" si="148"/>
        <v>0</v>
      </c>
      <c r="Z266" s="48">
        <f t="shared" si="148"/>
        <v>0</v>
      </c>
      <c r="AC266" s="48">
        <f t="shared" si="137"/>
        <v>0</v>
      </c>
      <c r="AD266" s="48">
        <f t="shared" si="113"/>
        <v>0</v>
      </c>
      <c r="AE266" s="48">
        <f t="shared" si="114"/>
        <v>0</v>
      </c>
      <c r="AF266" s="48">
        <f t="shared" si="115"/>
        <v>0</v>
      </c>
      <c r="AG266" s="48">
        <f t="shared" si="116"/>
        <v>0</v>
      </c>
      <c r="AH266" s="48">
        <f t="shared" si="117"/>
        <v>0</v>
      </c>
      <c r="AI266" s="48">
        <f t="shared" si="118"/>
        <v>0</v>
      </c>
      <c r="AJ266" s="48">
        <f t="shared" si="119"/>
        <v>0</v>
      </c>
      <c r="AK266" s="48">
        <f t="shared" si="120"/>
        <v>0</v>
      </c>
      <c r="AL266" s="48">
        <f t="shared" si="121"/>
        <v>0</v>
      </c>
      <c r="AM266" s="48">
        <f t="shared" si="122"/>
        <v>0</v>
      </c>
      <c r="AN266" s="48">
        <f t="shared" si="123"/>
        <v>0</v>
      </c>
      <c r="AO266" s="48">
        <f t="shared" si="124"/>
        <v>0</v>
      </c>
      <c r="AP266" s="48">
        <f t="shared" si="125"/>
        <v>0</v>
      </c>
      <c r="AQ266" s="48">
        <f t="shared" si="126"/>
        <v>0</v>
      </c>
      <c r="AR266" s="48">
        <f t="shared" si="127"/>
        <v>0</v>
      </c>
      <c r="AS266" s="48">
        <f t="shared" si="128"/>
        <v>0</v>
      </c>
      <c r="AT266" s="48">
        <f t="shared" si="129"/>
        <v>617.55236400000013</v>
      </c>
      <c r="AU266" s="48">
        <f t="shared" si="130"/>
        <v>0</v>
      </c>
      <c r="AV266" s="48">
        <f t="shared" si="131"/>
        <v>569.59053000000006</v>
      </c>
      <c r="AW266" s="48">
        <f t="shared" si="132"/>
        <v>0</v>
      </c>
      <c r="AX266" s="48">
        <f t="shared" si="133"/>
        <v>58.216864000000015</v>
      </c>
      <c r="AY266" s="48">
        <f t="shared" si="134"/>
        <v>1000</v>
      </c>
      <c r="AZ266" s="48">
        <f t="shared" si="135"/>
        <v>0</v>
      </c>
      <c r="BA266" s="48">
        <f t="shared" si="136"/>
        <v>0</v>
      </c>
    </row>
    <row r="267" spans="1:53" x14ac:dyDescent="0.25">
      <c r="A267" s="45">
        <f t="shared" si="138"/>
        <v>2500</v>
      </c>
      <c r="B267" s="48">
        <f t="shared" si="148"/>
        <v>0</v>
      </c>
      <c r="C267" s="48">
        <f t="shared" si="148"/>
        <v>0</v>
      </c>
      <c r="D267" s="48">
        <f t="shared" si="148"/>
        <v>0</v>
      </c>
      <c r="E267" s="48">
        <f t="shared" si="148"/>
        <v>0</v>
      </c>
      <c r="F267" s="48">
        <f t="shared" si="148"/>
        <v>0</v>
      </c>
      <c r="G267" s="48">
        <f t="shared" si="148"/>
        <v>0</v>
      </c>
      <c r="H267" s="48">
        <f t="shared" si="148"/>
        <v>0</v>
      </c>
      <c r="I267" s="48">
        <f t="shared" si="148"/>
        <v>0</v>
      </c>
      <c r="J267" s="48">
        <f t="shared" si="148"/>
        <v>0</v>
      </c>
      <c r="K267" s="48">
        <f t="shared" si="148"/>
        <v>0</v>
      </c>
      <c r="L267" s="48">
        <f t="shared" si="148"/>
        <v>0</v>
      </c>
      <c r="M267" s="48">
        <f t="shared" si="148"/>
        <v>0</v>
      </c>
      <c r="N267" s="48">
        <f t="shared" si="148"/>
        <v>0</v>
      </c>
      <c r="O267" s="48">
        <f t="shared" si="148"/>
        <v>0</v>
      </c>
      <c r="P267" s="48">
        <f t="shared" si="148"/>
        <v>0</v>
      </c>
      <c r="Q267" s="48">
        <f t="shared" si="148"/>
        <v>0</v>
      </c>
      <c r="R267" s="48">
        <f t="shared" si="148"/>
        <v>0</v>
      </c>
      <c r="S267" s="48">
        <f t="shared" si="148"/>
        <v>268.47955200000001</v>
      </c>
      <c r="T267" s="48">
        <f t="shared" si="148"/>
        <v>0</v>
      </c>
      <c r="U267" s="48">
        <f t="shared" si="148"/>
        <v>95.797450000000012</v>
      </c>
      <c r="V267" s="48">
        <f t="shared" si="148"/>
        <v>0</v>
      </c>
      <c r="W267" s="48">
        <f t="shared" si="148"/>
        <v>51.48648</v>
      </c>
      <c r="X267" s="48">
        <f t="shared" si="148"/>
        <v>22.832975000000001</v>
      </c>
      <c r="Y267" s="48">
        <f t="shared" si="148"/>
        <v>0</v>
      </c>
      <c r="Z267" s="48">
        <f t="shared" si="148"/>
        <v>0</v>
      </c>
      <c r="AC267" s="48">
        <f t="shared" si="137"/>
        <v>0</v>
      </c>
      <c r="AD267" s="48">
        <f t="shared" si="113"/>
        <v>0</v>
      </c>
      <c r="AE267" s="48">
        <f t="shared" si="114"/>
        <v>0</v>
      </c>
      <c r="AF267" s="48">
        <f t="shared" si="115"/>
        <v>0</v>
      </c>
      <c r="AG267" s="48">
        <f t="shared" si="116"/>
        <v>0</v>
      </c>
      <c r="AH267" s="48">
        <f t="shared" si="117"/>
        <v>0</v>
      </c>
      <c r="AI267" s="48">
        <f t="shared" si="118"/>
        <v>0</v>
      </c>
      <c r="AJ267" s="48">
        <f t="shared" si="119"/>
        <v>0</v>
      </c>
      <c r="AK267" s="48">
        <f t="shared" si="120"/>
        <v>0</v>
      </c>
      <c r="AL267" s="48">
        <f t="shared" si="121"/>
        <v>0</v>
      </c>
      <c r="AM267" s="48">
        <f t="shared" si="122"/>
        <v>0</v>
      </c>
      <c r="AN267" s="48">
        <f t="shared" si="123"/>
        <v>0</v>
      </c>
      <c r="AO267" s="48">
        <f t="shared" si="124"/>
        <v>0</v>
      </c>
      <c r="AP267" s="48">
        <f t="shared" si="125"/>
        <v>0</v>
      </c>
      <c r="AQ267" s="48">
        <f t="shared" si="126"/>
        <v>0</v>
      </c>
      <c r="AR267" s="48">
        <f t="shared" si="127"/>
        <v>0</v>
      </c>
      <c r="AS267" s="48">
        <f t="shared" si="128"/>
        <v>0</v>
      </c>
      <c r="AT267" s="48">
        <f t="shared" si="129"/>
        <v>607.59416400000009</v>
      </c>
      <c r="AU267" s="48">
        <f t="shared" si="130"/>
        <v>0</v>
      </c>
      <c r="AV267" s="48">
        <f t="shared" si="131"/>
        <v>568.13753000000008</v>
      </c>
      <c r="AW267" s="48">
        <f t="shared" si="132"/>
        <v>0</v>
      </c>
      <c r="AX267" s="48">
        <f t="shared" si="133"/>
        <v>58.216864000000015</v>
      </c>
      <c r="AY267" s="48">
        <f t="shared" si="134"/>
        <v>1000</v>
      </c>
      <c r="AZ267" s="48">
        <f t="shared" si="135"/>
        <v>0</v>
      </c>
      <c r="BA267" s="48">
        <f t="shared" si="136"/>
        <v>0</v>
      </c>
    </row>
    <row r="268" spans="1:53" x14ac:dyDescent="0.25">
      <c r="A268" s="45">
        <f t="shared" si="138"/>
        <v>2510</v>
      </c>
      <c r="B268" s="48">
        <f t="shared" si="148"/>
        <v>0</v>
      </c>
      <c r="C268" s="48">
        <f t="shared" si="148"/>
        <v>0</v>
      </c>
      <c r="D268" s="48">
        <f t="shared" si="148"/>
        <v>0</v>
      </c>
      <c r="E268" s="48">
        <f t="shared" si="148"/>
        <v>0</v>
      </c>
      <c r="F268" s="48">
        <f t="shared" si="148"/>
        <v>0</v>
      </c>
      <c r="G268" s="48">
        <f t="shared" si="148"/>
        <v>0</v>
      </c>
      <c r="H268" s="48">
        <f t="shared" si="148"/>
        <v>0</v>
      </c>
      <c r="I268" s="48">
        <f t="shared" si="148"/>
        <v>0</v>
      </c>
      <c r="J268" s="48">
        <f t="shared" si="148"/>
        <v>0</v>
      </c>
      <c r="K268" s="48">
        <f t="shared" si="148"/>
        <v>0</v>
      </c>
      <c r="L268" s="48">
        <f t="shared" si="148"/>
        <v>0</v>
      </c>
      <c r="M268" s="48">
        <f t="shared" si="148"/>
        <v>0</v>
      </c>
      <c r="N268" s="48">
        <f t="shared" si="148"/>
        <v>0</v>
      </c>
      <c r="O268" s="48">
        <f t="shared" si="148"/>
        <v>0</v>
      </c>
      <c r="P268" s="48">
        <f t="shared" si="148"/>
        <v>0</v>
      </c>
      <c r="Q268" s="48">
        <f t="shared" si="148"/>
        <v>0</v>
      </c>
      <c r="R268" s="48">
        <f t="shared" si="148"/>
        <v>0</v>
      </c>
      <c r="S268" s="48">
        <f t="shared" si="148"/>
        <v>263.85995200000002</v>
      </c>
      <c r="T268" s="48">
        <f t="shared" si="148"/>
        <v>0</v>
      </c>
      <c r="U268" s="48">
        <f t="shared" si="148"/>
        <v>95.552450000000007</v>
      </c>
      <c r="V268" s="48">
        <f t="shared" si="148"/>
        <v>0</v>
      </c>
      <c r="W268" s="48">
        <f t="shared" si="148"/>
        <v>51.357479999999995</v>
      </c>
      <c r="X268" s="48">
        <f t="shared" si="148"/>
        <v>22.731975000000002</v>
      </c>
      <c r="Y268" s="48">
        <f t="shared" si="148"/>
        <v>0</v>
      </c>
      <c r="Z268" s="48">
        <f t="shared" si="148"/>
        <v>0</v>
      </c>
      <c r="AC268" s="48">
        <f t="shared" si="137"/>
        <v>0</v>
      </c>
      <c r="AD268" s="48">
        <f t="shared" si="113"/>
        <v>0</v>
      </c>
      <c r="AE268" s="48">
        <f t="shared" si="114"/>
        <v>0</v>
      </c>
      <c r="AF268" s="48">
        <f t="shared" si="115"/>
        <v>0</v>
      </c>
      <c r="AG268" s="48">
        <f t="shared" si="116"/>
        <v>0</v>
      </c>
      <c r="AH268" s="48">
        <f t="shared" si="117"/>
        <v>0</v>
      </c>
      <c r="AI268" s="48">
        <f t="shared" si="118"/>
        <v>0</v>
      </c>
      <c r="AJ268" s="48">
        <f t="shared" si="119"/>
        <v>0</v>
      </c>
      <c r="AK268" s="48">
        <f t="shared" si="120"/>
        <v>0</v>
      </c>
      <c r="AL268" s="48">
        <f t="shared" si="121"/>
        <v>0</v>
      </c>
      <c r="AM268" s="48">
        <f t="shared" si="122"/>
        <v>0</v>
      </c>
      <c r="AN268" s="48">
        <f t="shared" si="123"/>
        <v>0</v>
      </c>
      <c r="AO268" s="48">
        <f t="shared" si="124"/>
        <v>0</v>
      </c>
      <c r="AP268" s="48">
        <f t="shared" si="125"/>
        <v>0</v>
      </c>
      <c r="AQ268" s="48">
        <f t="shared" si="126"/>
        <v>0</v>
      </c>
      <c r="AR268" s="48">
        <f t="shared" si="127"/>
        <v>0</v>
      </c>
      <c r="AS268" s="48">
        <f t="shared" si="128"/>
        <v>0</v>
      </c>
      <c r="AT268" s="48">
        <f t="shared" si="129"/>
        <v>597.7159640000001</v>
      </c>
      <c r="AU268" s="48">
        <f t="shared" si="130"/>
        <v>0</v>
      </c>
      <c r="AV268" s="48">
        <f t="shared" si="131"/>
        <v>566.68453000000011</v>
      </c>
      <c r="AW268" s="48">
        <f t="shared" si="132"/>
        <v>0</v>
      </c>
      <c r="AX268" s="48">
        <f t="shared" si="133"/>
        <v>58.216864000000015</v>
      </c>
      <c r="AY268" s="48">
        <f t="shared" si="134"/>
        <v>1000</v>
      </c>
      <c r="AZ268" s="48">
        <f t="shared" si="135"/>
        <v>0</v>
      </c>
      <c r="BA268" s="48">
        <f t="shared" si="136"/>
        <v>0</v>
      </c>
    </row>
    <row r="269" spans="1:53" x14ac:dyDescent="0.25">
      <c r="A269" s="45">
        <f t="shared" si="138"/>
        <v>2520</v>
      </c>
      <c r="B269" s="48">
        <f t="shared" si="148"/>
        <v>0</v>
      </c>
      <c r="C269" s="48">
        <f t="shared" si="148"/>
        <v>0</v>
      </c>
      <c r="D269" s="48">
        <f t="shared" si="148"/>
        <v>0</v>
      </c>
      <c r="E269" s="48">
        <f t="shared" si="148"/>
        <v>0</v>
      </c>
      <c r="F269" s="48">
        <f t="shared" si="148"/>
        <v>0</v>
      </c>
      <c r="G269" s="48">
        <f t="shared" ref="G269:Z269" si="149">MIN(1000,MAX(G270,IF($A269&gt;=G$16,0,G$13*(G$16-$A269)+G$14*(G$16-$A269)^2+G$15*(G$16-$A269)^3)))</f>
        <v>0</v>
      </c>
      <c r="H269" s="48">
        <f t="shared" si="149"/>
        <v>0</v>
      </c>
      <c r="I269" s="48">
        <f t="shared" si="149"/>
        <v>0</v>
      </c>
      <c r="J269" s="48">
        <f t="shared" si="149"/>
        <v>0</v>
      </c>
      <c r="K269" s="48">
        <f t="shared" si="149"/>
        <v>0</v>
      </c>
      <c r="L269" s="48">
        <f t="shared" si="149"/>
        <v>0</v>
      </c>
      <c r="M269" s="48">
        <f t="shared" si="149"/>
        <v>0</v>
      </c>
      <c r="N269" s="48">
        <f t="shared" si="149"/>
        <v>0</v>
      </c>
      <c r="O269" s="48">
        <f t="shared" si="149"/>
        <v>0</v>
      </c>
      <c r="P269" s="48">
        <f t="shared" si="149"/>
        <v>0</v>
      </c>
      <c r="Q269" s="48">
        <f t="shared" si="149"/>
        <v>0</v>
      </c>
      <c r="R269" s="48">
        <f t="shared" si="149"/>
        <v>0</v>
      </c>
      <c r="S269" s="48">
        <f t="shared" si="149"/>
        <v>259.28035200000005</v>
      </c>
      <c r="T269" s="48">
        <f t="shared" si="149"/>
        <v>0</v>
      </c>
      <c r="U269" s="48">
        <f t="shared" si="149"/>
        <v>95.307450000000017</v>
      </c>
      <c r="V269" s="48">
        <f t="shared" si="149"/>
        <v>0</v>
      </c>
      <c r="W269" s="48">
        <f t="shared" si="149"/>
        <v>51.228479999999998</v>
      </c>
      <c r="X269" s="48">
        <f t="shared" si="149"/>
        <v>22.610975</v>
      </c>
      <c r="Y269" s="48">
        <f t="shared" si="149"/>
        <v>0</v>
      </c>
      <c r="Z269" s="48">
        <f t="shared" si="149"/>
        <v>0</v>
      </c>
      <c r="AC269" s="48">
        <f t="shared" si="137"/>
        <v>0</v>
      </c>
      <c r="AD269" s="48">
        <f t="shared" si="113"/>
        <v>0</v>
      </c>
      <c r="AE269" s="48">
        <f t="shared" si="114"/>
        <v>0</v>
      </c>
      <c r="AF269" s="48">
        <f t="shared" si="115"/>
        <v>0</v>
      </c>
      <c r="AG269" s="48">
        <f t="shared" si="116"/>
        <v>0</v>
      </c>
      <c r="AH269" s="48">
        <f t="shared" si="117"/>
        <v>0</v>
      </c>
      <c r="AI269" s="48">
        <f t="shared" si="118"/>
        <v>0</v>
      </c>
      <c r="AJ269" s="48">
        <f t="shared" si="119"/>
        <v>0</v>
      </c>
      <c r="AK269" s="48">
        <f t="shared" si="120"/>
        <v>0</v>
      </c>
      <c r="AL269" s="48">
        <f t="shared" si="121"/>
        <v>0</v>
      </c>
      <c r="AM269" s="48">
        <f t="shared" si="122"/>
        <v>0</v>
      </c>
      <c r="AN269" s="48">
        <f t="shared" si="123"/>
        <v>0</v>
      </c>
      <c r="AO269" s="48">
        <f t="shared" si="124"/>
        <v>0</v>
      </c>
      <c r="AP269" s="48">
        <f t="shared" si="125"/>
        <v>0</v>
      </c>
      <c r="AQ269" s="48">
        <f t="shared" si="126"/>
        <v>0</v>
      </c>
      <c r="AR269" s="48">
        <f t="shared" si="127"/>
        <v>0</v>
      </c>
      <c r="AS269" s="48">
        <f t="shared" si="128"/>
        <v>0</v>
      </c>
      <c r="AT269" s="48">
        <f t="shared" si="129"/>
        <v>587.91776400000015</v>
      </c>
      <c r="AU269" s="48">
        <f t="shared" si="130"/>
        <v>0</v>
      </c>
      <c r="AV269" s="48">
        <f t="shared" si="131"/>
        <v>565.23153000000013</v>
      </c>
      <c r="AW269" s="48">
        <f t="shared" si="132"/>
        <v>0</v>
      </c>
      <c r="AX269" s="48">
        <f t="shared" si="133"/>
        <v>58.216864000000015</v>
      </c>
      <c r="AY269" s="48">
        <f t="shared" si="134"/>
        <v>1000</v>
      </c>
      <c r="AZ269" s="48">
        <f t="shared" si="135"/>
        <v>0</v>
      </c>
      <c r="BA269" s="48">
        <f t="shared" si="136"/>
        <v>0</v>
      </c>
    </row>
    <row r="270" spans="1:53" x14ac:dyDescent="0.25">
      <c r="A270" s="45">
        <f t="shared" si="138"/>
        <v>2530</v>
      </c>
      <c r="B270" s="48">
        <f t="shared" ref="B270:Z280" si="150">MIN(1000,MAX(B271,IF($A270&gt;=B$16,0,B$13*(B$16-$A270)+B$14*(B$16-$A270)^2+B$15*(B$16-$A270)^3)))</f>
        <v>0</v>
      </c>
      <c r="C270" s="48">
        <f t="shared" si="150"/>
        <v>0</v>
      </c>
      <c r="D270" s="48">
        <f t="shared" si="150"/>
        <v>0</v>
      </c>
      <c r="E270" s="48">
        <f t="shared" si="150"/>
        <v>0</v>
      </c>
      <c r="F270" s="48">
        <f t="shared" si="150"/>
        <v>0</v>
      </c>
      <c r="G270" s="48">
        <f t="shared" si="150"/>
        <v>0</v>
      </c>
      <c r="H270" s="48">
        <f t="shared" si="150"/>
        <v>0</v>
      </c>
      <c r="I270" s="48">
        <f t="shared" si="150"/>
        <v>0</v>
      </c>
      <c r="J270" s="48">
        <f t="shared" si="150"/>
        <v>0</v>
      </c>
      <c r="K270" s="48">
        <f t="shared" si="150"/>
        <v>0</v>
      </c>
      <c r="L270" s="48">
        <f t="shared" si="150"/>
        <v>0</v>
      </c>
      <c r="M270" s="48">
        <f t="shared" si="150"/>
        <v>0</v>
      </c>
      <c r="N270" s="48">
        <f t="shared" si="150"/>
        <v>0</v>
      </c>
      <c r="O270" s="48">
        <f t="shared" si="150"/>
        <v>0</v>
      </c>
      <c r="P270" s="48">
        <f t="shared" si="150"/>
        <v>0</v>
      </c>
      <c r="Q270" s="48">
        <f t="shared" si="150"/>
        <v>0</v>
      </c>
      <c r="R270" s="48">
        <f t="shared" si="150"/>
        <v>0</v>
      </c>
      <c r="S270" s="48">
        <f t="shared" si="150"/>
        <v>254.74075200000004</v>
      </c>
      <c r="T270" s="48">
        <f t="shared" si="150"/>
        <v>0</v>
      </c>
      <c r="U270" s="48">
        <f t="shared" si="150"/>
        <v>95.062450000000013</v>
      </c>
      <c r="V270" s="48">
        <f t="shared" si="150"/>
        <v>0</v>
      </c>
      <c r="W270" s="48">
        <f t="shared" si="150"/>
        <v>51.09948</v>
      </c>
      <c r="X270" s="48">
        <f t="shared" si="150"/>
        <v>22.469975000000002</v>
      </c>
      <c r="Y270" s="48">
        <f t="shared" si="150"/>
        <v>0</v>
      </c>
      <c r="Z270" s="48">
        <f t="shared" si="150"/>
        <v>0</v>
      </c>
      <c r="AC270" s="48">
        <f t="shared" si="137"/>
        <v>0</v>
      </c>
      <c r="AD270" s="48">
        <f t="shared" si="113"/>
        <v>0</v>
      </c>
      <c r="AE270" s="48">
        <f t="shared" si="114"/>
        <v>0</v>
      </c>
      <c r="AF270" s="48">
        <f t="shared" si="115"/>
        <v>0</v>
      </c>
      <c r="AG270" s="48">
        <f t="shared" si="116"/>
        <v>0</v>
      </c>
      <c r="AH270" s="48">
        <f t="shared" si="117"/>
        <v>0</v>
      </c>
      <c r="AI270" s="48">
        <f t="shared" si="118"/>
        <v>0</v>
      </c>
      <c r="AJ270" s="48">
        <f t="shared" si="119"/>
        <v>0</v>
      </c>
      <c r="AK270" s="48">
        <f t="shared" si="120"/>
        <v>0</v>
      </c>
      <c r="AL270" s="48">
        <f t="shared" si="121"/>
        <v>0</v>
      </c>
      <c r="AM270" s="48">
        <f t="shared" si="122"/>
        <v>0</v>
      </c>
      <c r="AN270" s="48">
        <f t="shared" si="123"/>
        <v>0</v>
      </c>
      <c r="AO270" s="48">
        <f t="shared" si="124"/>
        <v>0</v>
      </c>
      <c r="AP270" s="48">
        <f t="shared" si="125"/>
        <v>0</v>
      </c>
      <c r="AQ270" s="48">
        <f t="shared" si="126"/>
        <v>0</v>
      </c>
      <c r="AR270" s="48">
        <f t="shared" si="127"/>
        <v>0</v>
      </c>
      <c r="AS270" s="48">
        <f t="shared" si="128"/>
        <v>0</v>
      </c>
      <c r="AT270" s="48">
        <f t="shared" si="129"/>
        <v>578.19956400000001</v>
      </c>
      <c r="AU270" s="48">
        <f t="shared" si="130"/>
        <v>0</v>
      </c>
      <c r="AV270" s="48">
        <f t="shared" si="131"/>
        <v>563.77853000000005</v>
      </c>
      <c r="AW270" s="48">
        <f t="shared" si="132"/>
        <v>0</v>
      </c>
      <c r="AX270" s="48">
        <f t="shared" si="133"/>
        <v>58.216864000000015</v>
      </c>
      <c r="AY270" s="48">
        <f t="shared" si="134"/>
        <v>1000</v>
      </c>
      <c r="AZ270" s="48">
        <f t="shared" si="135"/>
        <v>0</v>
      </c>
      <c r="BA270" s="48">
        <f t="shared" si="136"/>
        <v>0</v>
      </c>
    </row>
    <row r="271" spans="1:53" x14ac:dyDescent="0.25">
      <c r="A271" s="45">
        <f t="shared" si="138"/>
        <v>2540</v>
      </c>
      <c r="B271" s="48">
        <f t="shared" si="150"/>
        <v>0</v>
      </c>
      <c r="C271" s="48">
        <f t="shared" si="150"/>
        <v>0</v>
      </c>
      <c r="D271" s="48">
        <f t="shared" si="150"/>
        <v>0</v>
      </c>
      <c r="E271" s="48">
        <f t="shared" si="150"/>
        <v>0</v>
      </c>
      <c r="F271" s="48">
        <f t="shared" si="150"/>
        <v>0</v>
      </c>
      <c r="G271" s="48">
        <f t="shared" si="150"/>
        <v>0</v>
      </c>
      <c r="H271" s="48">
        <f t="shared" si="150"/>
        <v>0</v>
      </c>
      <c r="I271" s="48">
        <f t="shared" si="150"/>
        <v>0</v>
      </c>
      <c r="J271" s="48">
        <f t="shared" si="150"/>
        <v>0</v>
      </c>
      <c r="K271" s="48">
        <f t="shared" si="150"/>
        <v>0</v>
      </c>
      <c r="L271" s="48">
        <f t="shared" si="150"/>
        <v>0</v>
      </c>
      <c r="M271" s="48">
        <f t="shared" si="150"/>
        <v>0</v>
      </c>
      <c r="N271" s="48">
        <f t="shared" si="150"/>
        <v>0</v>
      </c>
      <c r="O271" s="48">
        <f t="shared" si="150"/>
        <v>0</v>
      </c>
      <c r="P271" s="48">
        <f t="shared" si="150"/>
        <v>0</v>
      </c>
      <c r="Q271" s="48">
        <f t="shared" si="150"/>
        <v>0</v>
      </c>
      <c r="R271" s="48">
        <f t="shared" si="150"/>
        <v>0</v>
      </c>
      <c r="S271" s="48">
        <f t="shared" si="150"/>
        <v>250.24115200000003</v>
      </c>
      <c r="T271" s="48">
        <f t="shared" si="150"/>
        <v>0</v>
      </c>
      <c r="U271" s="48">
        <f t="shared" si="150"/>
        <v>94.817450000000008</v>
      </c>
      <c r="V271" s="48">
        <f t="shared" si="150"/>
        <v>0</v>
      </c>
      <c r="W271" s="48">
        <f t="shared" si="150"/>
        <v>50.970479999999995</v>
      </c>
      <c r="X271" s="48">
        <f t="shared" si="150"/>
        <v>22.308974999999997</v>
      </c>
      <c r="Y271" s="48">
        <f t="shared" si="150"/>
        <v>0</v>
      </c>
      <c r="Z271" s="48">
        <f t="shared" si="150"/>
        <v>0</v>
      </c>
      <c r="AC271" s="48">
        <f t="shared" si="137"/>
        <v>0</v>
      </c>
      <c r="AD271" s="48">
        <f t="shared" si="113"/>
        <v>0</v>
      </c>
      <c r="AE271" s="48">
        <f t="shared" si="114"/>
        <v>0</v>
      </c>
      <c r="AF271" s="48">
        <f t="shared" si="115"/>
        <v>0</v>
      </c>
      <c r="AG271" s="48">
        <f t="shared" si="116"/>
        <v>0</v>
      </c>
      <c r="AH271" s="48">
        <f t="shared" si="117"/>
        <v>0</v>
      </c>
      <c r="AI271" s="48">
        <f t="shared" si="118"/>
        <v>0</v>
      </c>
      <c r="AJ271" s="48">
        <f t="shared" si="119"/>
        <v>0</v>
      </c>
      <c r="AK271" s="48">
        <f t="shared" si="120"/>
        <v>0</v>
      </c>
      <c r="AL271" s="48">
        <f t="shared" si="121"/>
        <v>0</v>
      </c>
      <c r="AM271" s="48">
        <f t="shared" si="122"/>
        <v>0</v>
      </c>
      <c r="AN271" s="48">
        <f t="shared" si="123"/>
        <v>0</v>
      </c>
      <c r="AO271" s="48">
        <f t="shared" si="124"/>
        <v>0</v>
      </c>
      <c r="AP271" s="48">
        <f t="shared" si="125"/>
        <v>0</v>
      </c>
      <c r="AQ271" s="48">
        <f t="shared" si="126"/>
        <v>0</v>
      </c>
      <c r="AR271" s="48">
        <f t="shared" si="127"/>
        <v>0</v>
      </c>
      <c r="AS271" s="48">
        <f t="shared" si="128"/>
        <v>0</v>
      </c>
      <c r="AT271" s="48">
        <f t="shared" si="129"/>
        <v>568.56136400000003</v>
      </c>
      <c r="AU271" s="48">
        <f t="shared" si="130"/>
        <v>0</v>
      </c>
      <c r="AV271" s="48">
        <f t="shared" si="131"/>
        <v>562.32553000000007</v>
      </c>
      <c r="AW271" s="48">
        <f t="shared" si="132"/>
        <v>0</v>
      </c>
      <c r="AX271" s="48">
        <f t="shared" si="133"/>
        <v>58.216864000000015</v>
      </c>
      <c r="AY271" s="48">
        <f t="shared" si="134"/>
        <v>1000</v>
      </c>
      <c r="AZ271" s="48">
        <f t="shared" si="135"/>
        <v>0</v>
      </c>
      <c r="BA271" s="48">
        <f t="shared" si="136"/>
        <v>0</v>
      </c>
    </row>
    <row r="272" spans="1:53" x14ac:dyDescent="0.25">
      <c r="A272" s="45">
        <f t="shared" si="138"/>
        <v>2550</v>
      </c>
      <c r="B272" s="48">
        <f t="shared" si="150"/>
        <v>0</v>
      </c>
      <c r="C272" s="48">
        <f t="shared" si="150"/>
        <v>0</v>
      </c>
      <c r="D272" s="48">
        <f t="shared" si="150"/>
        <v>0</v>
      </c>
      <c r="E272" s="48">
        <f t="shared" si="150"/>
        <v>0</v>
      </c>
      <c r="F272" s="48">
        <f t="shared" si="150"/>
        <v>0</v>
      </c>
      <c r="G272" s="48">
        <f t="shared" si="150"/>
        <v>0</v>
      </c>
      <c r="H272" s="48">
        <f t="shared" si="150"/>
        <v>0</v>
      </c>
      <c r="I272" s="48">
        <f t="shared" si="150"/>
        <v>0</v>
      </c>
      <c r="J272" s="48">
        <f t="shared" si="150"/>
        <v>0</v>
      </c>
      <c r="K272" s="48">
        <f t="shared" si="150"/>
        <v>0</v>
      </c>
      <c r="L272" s="48">
        <f t="shared" si="150"/>
        <v>0</v>
      </c>
      <c r="M272" s="48">
        <f t="shared" si="150"/>
        <v>0</v>
      </c>
      <c r="N272" s="48">
        <f t="shared" si="150"/>
        <v>0</v>
      </c>
      <c r="O272" s="48">
        <f t="shared" si="150"/>
        <v>0</v>
      </c>
      <c r="P272" s="48">
        <f t="shared" si="150"/>
        <v>0</v>
      </c>
      <c r="Q272" s="48">
        <f t="shared" si="150"/>
        <v>0</v>
      </c>
      <c r="R272" s="48">
        <f t="shared" si="150"/>
        <v>0</v>
      </c>
      <c r="S272" s="48">
        <f t="shared" si="150"/>
        <v>245.78155200000003</v>
      </c>
      <c r="T272" s="48">
        <f t="shared" si="150"/>
        <v>0</v>
      </c>
      <c r="U272" s="48">
        <f t="shared" si="150"/>
        <v>94.572450000000018</v>
      </c>
      <c r="V272" s="48">
        <f t="shared" si="150"/>
        <v>0</v>
      </c>
      <c r="W272" s="48">
        <f t="shared" si="150"/>
        <v>50.841479999999997</v>
      </c>
      <c r="X272" s="48">
        <f t="shared" si="150"/>
        <v>22.127974999999999</v>
      </c>
      <c r="Y272" s="48">
        <f t="shared" si="150"/>
        <v>0</v>
      </c>
      <c r="Z272" s="48">
        <f t="shared" si="150"/>
        <v>0</v>
      </c>
      <c r="AC272" s="48">
        <f t="shared" si="137"/>
        <v>0</v>
      </c>
      <c r="AD272" s="48">
        <f t="shared" si="113"/>
        <v>0</v>
      </c>
      <c r="AE272" s="48">
        <f t="shared" si="114"/>
        <v>0</v>
      </c>
      <c r="AF272" s="48">
        <f t="shared" si="115"/>
        <v>0</v>
      </c>
      <c r="AG272" s="48">
        <f t="shared" si="116"/>
        <v>0</v>
      </c>
      <c r="AH272" s="48">
        <f t="shared" si="117"/>
        <v>0</v>
      </c>
      <c r="AI272" s="48">
        <f t="shared" si="118"/>
        <v>0</v>
      </c>
      <c r="AJ272" s="48">
        <f t="shared" si="119"/>
        <v>0</v>
      </c>
      <c r="AK272" s="48">
        <f t="shared" si="120"/>
        <v>0</v>
      </c>
      <c r="AL272" s="48">
        <f t="shared" si="121"/>
        <v>0</v>
      </c>
      <c r="AM272" s="48">
        <f t="shared" si="122"/>
        <v>0</v>
      </c>
      <c r="AN272" s="48">
        <f t="shared" si="123"/>
        <v>0</v>
      </c>
      <c r="AO272" s="48">
        <f t="shared" si="124"/>
        <v>0</v>
      </c>
      <c r="AP272" s="48">
        <f t="shared" si="125"/>
        <v>0</v>
      </c>
      <c r="AQ272" s="48">
        <f t="shared" si="126"/>
        <v>0</v>
      </c>
      <c r="AR272" s="48">
        <f t="shared" si="127"/>
        <v>0</v>
      </c>
      <c r="AS272" s="48">
        <f t="shared" si="128"/>
        <v>0</v>
      </c>
      <c r="AT272" s="48">
        <f t="shared" si="129"/>
        <v>559.00316400000008</v>
      </c>
      <c r="AU272" s="48">
        <f t="shared" si="130"/>
        <v>0</v>
      </c>
      <c r="AV272" s="48">
        <f t="shared" si="131"/>
        <v>560.8725300000001</v>
      </c>
      <c r="AW272" s="48">
        <f t="shared" si="132"/>
        <v>0</v>
      </c>
      <c r="AX272" s="48">
        <f t="shared" si="133"/>
        <v>58.216864000000015</v>
      </c>
      <c r="AY272" s="48">
        <f t="shared" si="134"/>
        <v>1000</v>
      </c>
      <c r="AZ272" s="48">
        <f t="shared" si="135"/>
        <v>0</v>
      </c>
      <c r="BA272" s="48">
        <f t="shared" si="136"/>
        <v>0</v>
      </c>
    </row>
    <row r="273" spans="1:53" x14ac:dyDescent="0.25">
      <c r="A273" s="45">
        <f t="shared" si="138"/>
        <v>2560</v>
      </c>
      <c r="B273" s="48">
        <f t="shared" si="150"/>
        <v>0</v>
      </c>
      <c r="C273" s="48">
        <f t="shared" si="150"/>
        <v>0</v>
      </c>
      <c r="D273" s="48">
        <f t="shared" si="150"/>
        <v>0</v>
      </c>
      <c r="E273" s="48">
        <f t="shared" si="150"/>
        <v>0</v>
      </c>
      <c r="F273" s="48">
        <f t="shared" si="150"/>
        <v>0</v>
      </c>
      <c r="G273" s="48">
        <f t="shared" si="150"/>
        <v>0</v>
      </c>
      <c r="H273" s="48">
        <f t="shared" si="150"/>
        <v>0</v>
      </c>
      <c r="I273" s="48">
        <f t="shared" si="150"/>
        <v>0</v>
      </c>
      <c r="J273" s="48">
        <f t="shared" si="150"/>
        <v>0</v>
      </c>
      <c r="K273" s="48">
        <f t="shared" si="150"/>
        <v>0</v>
      </c>
      <c r="L273" s="48">
        <f t="shared" si="150"/>
        <v>0</v>
      </c>
      <c r="M273" s="48">
        <f t="shared" si="150"/>
        <v>0</v>
      </c>
      <c r="N273" s="48">
        <f t="shared" si="150"/>
        <v>0</v>
      </c>
      <c r="O273" s="48">
        <f t="shared" si="150"/>
        <v>0</v>
      </c>
      <c r="P273" s="48">
        <f t="shared" si="150"/>
        <v>0</v>
      </c>
      <c r="Q273" s="48">
        <f t="shared" si="150"/>
        <v>0</v>
      </c>
      <c r="R273" s="48">
        <f t="shared" si="150"/>
        <v>0</v>
      </c>
      <c r="S273" s="48">
        <f t="shared" si="150"/>
        <v>241.36195200000003</v>
      </c>
      <c r="T273" s="48">
        <f t="shared" si="150"/>
        <v>0</v>
      </c>
      <c r="U273" s="48">
        <f t="shared" si="150"/>
        <v>94.327450000000013</v>
      </c>
      <c r="V273" s="48">
        <f t="shared" si="150"/>
        <v>0</v>
      </c>
      <c r="W273" s="48">
        <f t="shared" si="150"/>
        <v>50.712479999999999</v>
      </c>
      <c r="X273" s="48">
        <f t="shared" si="150"/>
        <v>21.926974999999999</v>
      </c>
      <c r="Y273" s="48">
        <f t="shared" si="150"/>
        <v>0</v>
      </c>
      <c r="Z273" s="48">
        <f t="shared" si="150"/>
        <v>0</v>
      </c>
      <c r="AC273" s="48">
        <f t="shared" si="137"/>
        <v>0</v>
      </c>
      <c r="AD273" s="48">
        <f t="shared" ref="AD273:AD336" si="151">MIN(1000,MAX(AD274,IF($A273&gt;=AD$16,0,AD$13*(AD$16-$A273)+AD$14*(AD$16-$A273)^2+AD$15*(AD$16-$A273)^3)))</f>
        <v>0</v>
      </c>
      <c r="AE273" s="48">
        <f t="shared" ref="AE273:AE336" si="152">MIN(1000,MAX(AE274,IF($A273&gt;=AE$16,0,AE$13*(AE$16-$A273)+AE$14*(AE$16-$A273)^2+AE$15*(AE$16-$A273)^3)))</f>
        <v>0</v>
      </c>
      <c r="AF273" s="48">
        <f t="shared" ref="AF273:AF336" si="153">MIN(1000,MAX(AF274,IF($A273&gt;=AF$16,0,AF$13*(AF$16-$A273)+AF$14*(AF$16-$A273)^2+AF$15*(AF$16-$A273)^3)))</f>
        <v>0</v>
      </c>
      <c r="AG273" s="48">
        <f t="shared" ref="AG273:AG336" si="154">MIN(1000,MAX(AG274,IF($A273&gt;=AG$16,0,AG$13*(AG$16-$A273)+AG$14*(AG$16-$A273)^2+AG$15*(AG$16-$A273)^3)))</f>
        <v>0</v>
      </c>
      <c r="AH273" s="48">
        <f t="shared" ref="AH273:AH336" si="155">MIN(1000,MAX(AH274,IF($A273&gt;=AH$16,0,AH$13*(AH$16-$A273)+AH$14*(AH$16-$A273)^2+AH$15*(AH$16-$A273)^3)))</f>
        <v>0</v>
      </c>
      <c r="AI273" s="48">
        <f t="shared" ref="AI273:AI336" si="156">MIN(1000,MAX(AI274,IF($A273&gt;=AI$16,0,AI$13*(AI$16-$A273)+AI$14*(AI$16-$A273)^2+AI$15*(AI$16-$A273)^3)))</f>
        <v>0</v>
      </c>
      <c r="AJ273" s="48">
        <f t="shared" ref="AJ273:AJ336" si="157">MIN(1000,MAX(AJ274,IF($A273&gt;=AJ$16,0,AJ$13*(AJ$16-$A273)+AJ$14*(AJ$16-$A273)^2+AJ$15*(AJ$16-$A273)^3)))</f>
        <v>0</v>
      </c>
      <c r="AK273" s="48">
        <f t="shared" ref="AK273:AK336" si="158">MIN(1000,MAX(AK274,IF($A273&gt;=AK$16,0,AK$13*(AK$16-$A273)+AK$14*(AK$16-$A273)^2+AK$15*(AK$16-$A273)^3)))</f>
        <v>0</v>
      </c>
      <c r="AL273" s="48">
        <f t="shared" ref="AL273:AL336" si="159">MIN(1000,MAX(AL274,IF($A273&gt;=AL$16,0,AL$13*(AL$16-$A273)+AL$14*(AL$16-$A273)^2+AL$15*(AL$16-$A273)^3)))</f>
        <v>0</v>
      </c>
      <c r="AM273" s="48">
        <f t="shared" ref="AM273:AM336" si="160">MIN(1000,MAX(AM274,IF($A273&gt;=AM$16,0,AM$13*(AM$16-$A273)+AM$14*(AM$16-$A273)^2+AM$15*(AM$16-$A273)^3)))</f>
        <v>0</v>
      </c>
      <c r="AN273" s="48">
        <f t="shared" ref="AN273:AN336" si="161">MIN(1000,MAX(AN274,IF($A273&gt;=AN$16,0,AN$13*(AN$16-$A273)+AN$14*(AN$16-$A273)^2+AN$15*(AN$16-$A273)^3)))</f>
        <v>0</v>
      </c>
      <c r="AO273" s="48">
        <f t="shared" ref="AO273:AO336" si="162">MIN(1000,MAX(AO274,IF($A273&gt;=AO$16,0,AO$13*(AO$16-$A273)+AO$14*(AO$16-$A273)^2+AO$15*(AO$16-$A273)^3)))</f>
        <v>0</v>
      </c>
      <c r="AP273" s="48">
        <f t="shared" ref="AP273:AP336" si="163">MIN(1000,MAX(AP274,IF($A273&gt;=AP$16,0,AP$13*(AP$16-$A273)+AP$14*(AP$16-$A273)^2+AP$15*(AP$16-$A273)^3)))</f>
        <v>0</v>
      </c>
      <c r="AQ273" s="48">
        <f t="shared" ref="AQ273:AQ336" si="164">MIN(1000,MAX(AQ274,IF($A273&gt;=AQ$16,0,AQ$13*(AQ$16-$A273)+AQ$14*(AQ$16-$A273)^2+AQ$15*(AQ$16-$A273)^3)))</f>
        <v>0</v>
      </c>
      <c r="AR273" s="48">
        <f t="shared" ref="AR273:AR336" si="165">MIN(1000,MAX(AR274,IF($A273&gt;=AR$16,0,AR$13*(AR$16-$A273)+AR$14*(AR$16-$A273)^2+AR$15*(AR$16-$A273)^3)))</f>
        <v>0</v>
      </c>
      <c r="AS273" s="48">
        <f t="shared" ref="AS273:AS336" si="166">MIN(1000,MAX(AS274,IF($A273&gt;=AS$16,0,AS$13*(AS$16-$A273)+AS$14*(AS$16-$A273)^2+AS$15*(AS$16-$A273)^3)))</f>
        <v>0</v>
      </c>
      <c r="AT273" s="48">
        <f t="shared" ref="AT273:AT336" si="167">MIN(1000,MAX(AT274,IF($A273&gt;=AT$16,0,AT$13*(AT$16-$A273)+AT$14*(AT$16-$A273)^2+AT$15*(AT$16-$A273)^3)))</f>
        <v>549.52496400000007</v>
      </c>
      <c r="AU273" s="48">
        <f t="shared" ref="AU273:AU336" si="168">MIN(1000,MAX(AU274,IF($A273&gt;=AU$16,0,AU$13*(AU$16-$A273)+AU$14*(AU$16-$A273)^2+AU$15*(AU$16-$A273)^3)))</f>
        <v>0</v>
      </c>
      <c r="AV273" s="48">
        <f t="shared" ref="AV273:AV336" si="169">MIN(1000,MAX(AV274,IF($A273&gt;=AV$16,0,AV$13*(AV$16-$A273)+AV$14*(AV$16-$A273)^2+AV$15*(AV$16-$A273)^3)))</f>
        <v>559.41953000000012</v>
      </c>
      <c r="AW273" s="48">
        <f t="shared" ref="AW273:AW336" si="170">MIN(1000,MAX(AW274,IF($A273&gt;=AW$16,0,AW$13*(AW$16-$A273)+AW$14*(AW$16-$A273)^2+AW$15*(AW$16-$A273)^3)))</f>
        <v>0</v>
      </c>
      <c r="AX273" s="48">
        <f t="shared" ref="AX273:AX336" si="171">MIN(1000,MAX(AX274,IF($A273&gt;=AX$16,0,AX$13*(AX$16-$A273)+AX$14*(AX$16-$A273)^2+AX$15*(AX$16-$A273)^3)))</f>
        <v>58.216864000000015</v>
      </c>
      <c r="AY273" s="48">
        <f t="shared" ref="AY273:AY336" si="172">MIN(1000,MAX(AY274,IF($A273&gt;=AY$16,0,AY$13*(AY$16-$A273)+AY$14*(AY$16-$A273)^2+AY$15*(AY$16-$A273)^3)))</f>
        <v>1000</v>
      </c>
      <c r="AZ273" s="48">
        <f t="shared" ref="AZ273:AZ336" si="173">MIN(1000,MAX(AZ274,IF($A273&gt;=AZ$16,0,AZ$13*(AZ$16-$A273)+AZ$14*(AZ$16-$A273)^2+AZ$15*(AZ$16-$A273)^3)))</f>
        <v>0</v>
      </c>
      <c r="BA273" s="48">
        <f t="shared" ref="BA273:BA336" si="174">MIN(1000,MAX(BA274,IF($A273&gt;=BA$16,0,BA$13*(BA$16-$A273)+BA$14*(BA$16-$A273)^2+BA$15*(BA$16-$A273)^3)))</f>
        <v>0</v>
      </c>
    </row>
    <row r="274" spans="1:53" x14ac:dyDescent="0.25">
      <c r="A274" s="45">
        <f t="shared" si="138"/>
        <v>2570</v>
      </c>
      <c r="B274" s="48">
        <f t="shared" si="150"/>
        <v>0</v>
      </c>
      <c r="C274" s="48">
        <f t="shared" si="150"/>
        <v>0</v>
      </c>
      <c r="D274" s="48">
        <f t="shared" si="150"/>
        <v>0</v>
      </c>
      <c r="E274" s="48">
        <f t="shared" si="150"/>
        <v>0</v>
      </c>
      <c r="F274" s="48">
        <f t="shared" si="150"/>
        <v>0</v>
      </c>
      <c r="G274" s="48">
        <f t="shared" si="150"/>
        <v>0</v>
      </c>
      <c r="H274" s="48">
        <f t="shared" si="150"/>
        <v>0</v>
      </c>
      <c r="I274" s="48">
        <f t="shared" si="150"/>
        <v>0</v>
      </c>
      <c r="J274" s="48">
        <f t="shared" si="150"/>
        <v>0</v>
      </c>
      <c r="K274" s="48">
        <f t="shared" si="150"/>
        <v>0</v>
      </c>
      <c r="L274" s="48">
        <f t="shared" si="150"/>
        <v>0</v>
      </c>
      <c r="M274" s="48">
        <f t="shared" si="150"/>
        <v>0</v>
      </c>
      <c r="N274" s="48">
        <f t="shared" si="150"/>
        <v>0</v>
      </c>
      <c r="O274" s="48">
        <f t="shared" si="150"/>
        <v>0</v>
      </c>
      <c r="P274" s="48">
        <f t="shared" si="150"/>
        <v>0</v>
      </c>
      <c r="Q274" s="48">
        <f t="shared" si="150"/>
        <v>0</v>
      </c>
      <c r="R274" s="48">
        <f t="shared" si="150"/>
        <v>0</v>
      </c>
      <c r="S274" s="48">
        <f t="shared" si="150"/>
        <v>236.98235200000005</v>
      </c>
      <c r="T274" s="48">
        <f t="shared" si="150"/>
        <v>0</v>
      </c>
      <c r="U274" s="48">
        <f t="shared" si="150"/>
        <v>94.082450000000009</v>
      </c>
      <c r="V274" s="48">
        <f t="shared" si="150"/>
        <v>0</v>
      </c>
      <c r="W274" s="48">
        <f t="shared" si="150"/>
        <v>50.583479999999994</v>
      </c>
      <c r="X274" s="48">
        <f t="shared" si="150"/>
        <v>21.705974999999995</v>
      </c>
      <c r="Y274" s="48">
        <f t="shared" si="150"/>
        <v>0</v>
      </c>
      <c r="Z274" s="48">
        <f t="shared" si="150"/>
        <v>0</v>
      </c>
      <c r="AC274" s="48">
        <f t="shared" ref="AC274:AC337" si="175">MIN(1000,MAX(AC275,IF($A274&gt;=AC$16,0,AC$13*(AC$16-$A274)+AC$14*(AC$16-$A274)^2+AC$15*(AC$16-$A274)^3)))</f>
        <v>0</v>
      </c>
      <c r="AD274" s="48">
        <f t="shared" si="151"/>
        <v>0</v>
      </c>
      <c r="AE274" s="48">
        <f t="shared" si="152"/>
        <v>0</v>
      </c>
      <c r="AF274" s="48">
        <f t="shared" si="153"/>
        <v>0</v>
      </c>
      <c r="AG274" s="48">
        <f t="shared" si="154"/>
        <v>0</v>
      </c>
      <c r="AH274" s="48">
        <f t="shared" si="155"/>
        <v>0</v>
      </c>
      <c r="AI274" s="48">
        <f t="shared" si="156"/>
        <v>0</v>
      </c>
      <c r="AJ274" s="48">
        <f t="shared" si="157"/>
        <v>0</v>
      </c>
      <c r="AK274" s="48">
        <f t="shared" si="158"/>
        <v>0</v>
      </c>
      <c r="AL274" s="48">
        <f t="shared" si="159"/>
        <v>0</v>
      </c>
      <c r="AM274" s="48">
        <f t="shared" si="160"/>
        <v>0</v>
      </c>
      <c r="AN274" s="48">
        <f t="shared" si="161"/>
        <v>0</v>
      </c>
      <c r="AO274" s="48">
        <f t="shared" si="162"/>
        <v>0</v>
      </c>
      <c r="AP274" s="48">
        <f t="shared" si="163"/>
        <v>0</v>
      </c>
      <c r="AQ274" s="48">
        <f t="shared" si="164"/>
        <v>0</v>
      </c>
      <c r="AR274" s="48">
        <f t="shared" si="165"/>
        <v>0</v>
      </c>
      <c r="AS274" s="48">
        <f t="shared" si="166"/>
        <v>0</v>
      </c>
      <c r="AT274" s="48">
        <f t="shared" si="167"/>
        <v>540.12676400000009</v>
      </c>
      <c r="AU274" s="48">
        <f t="shared" si="168"/>
        <v>0</v>
      </c>
      <c r="AV274" s="48">
        <f t="shared" si="169"/>
        <v>557.96653000000015</v>
      </c>
      <c r="AW274" s="48">
        <f t="shared" si="170"/>
        <v>0</v>
      </c>
      <c r="AX274" s="48">
        <f t="shared" si="171"/>
        <v>58.216864000000015</v>
      </c>
      <c r="AY274" s="48">
        <f t="shared" si="172"/>
        <v>1000</v>
      </c>
      <c r="AZ274" s="48">
        <f t="shared" si="173"/>
        <v>0</v>
      </c>
      <c r="BA274" s="48">
        <f t="shared" si="174"/>
        <v>0</v>
      </c>
    </row>
    <row r="275" spans="1:53" x14ac:dyDescent="0.25">
      <c r="A275" s="45">
        <f t="shared" ref="A275:A338" si="176">A274+10</f>
        <v>2580</v>
      </c>
      <c r="B275" s="48">
        <f t="shared" si="150"/>
        <v>0</v>
      </c>
      <c r="C275" s="48">
        <f t="shared" si="150"/>
        <v>0</v>
      </c>
      <c r="D275" s="48">
        <f t="shared" si="150"/>
        <v>0</v>
      </c>
      <c r="E275" s="48">
        <f t="shared" si="150"/>
        <v>0</v>
      </c>
      <c r="F275" s="48">
        <f t="shared" si="150"/>
        <v>0</v>
      </c>
      <c r="G275" s="48">
        <f t="shared" si="150"/>
        <v>0</v>
      </c>
      <c r="H275" s="48">
        <f t="shared" si="150"/>
        <v>0</v>
      </c>
      <c r="I275" s="48">
        <f t="shared" si="150"/>
        <v>0</v>
      </c>
      <c r="J275" s="48">
        <f t="shared" si="150"/>
        <v>0</v>
      </c>
      <c r="K275" s="48">
        <f t="shared" si="150"/>
        <v>0</v>
      </c>
      <c r="L275" s="48">
        <f t="shared" si="150"/>
        <v>0</v>
      </c>
      <c r="M275" s="48">
        <f t="shared" si="150"/>
        <v>0</v>
      </c>
      <c r="N275" s="48">
        <f t="shared" si="150"/>
        <v>0</v>
      </c>
      <c r="O275" s="48">
        <f t="shared" si="150"/>
        <v>0</v>
      </c>
      <c r="P275" s="48">
        <f t="shared" si="150"/>
        <v>0</v>
      </c>
      <c r="Q275" s="48">
        <f t="shared" si="150"/>
        <v>0</v>
      </c>
      <c r="R275" s="48">
        <f t="shared" si="150"/>
        <v>0</v>
      </c>
      <c r="S275" s="48">
        <f t="shared" si="150"/>
        <v>232.64275200000006</v>
      </c>
      <c r="T275" s="48">
        <f t="shared" si="150"/>
        <v>0</v>
      </c>
      <c r="U275" s="48">
        <f t="shared" si="150"/>
        <v>93.837450000000018</v>
      </c>
      <c r="V275" s="48">
        <f t="shared" si="150"/>
        <v>0</v>
      </c>
      <c r="W275" s="48">
        <f t="shared" si="150"/>
        <v>50.454479999999997</v>
      </c>
      <c r="X275" s="48">
        <f t="shared" si="150"/>
        <v>21.464975000000003</v>
      </c>
      <c r="Y275" s="48">
        <f t="shared" si="150"/>
        <v>0</v>
      </c>
      <c r="Z275" s="48">
        <f t="shared" si="150"/>
        <v>0</v>
      </c>
      <c r="AC275" s="48">
        <f t="shared" si="175"/>
        <v>0</v>
      </c>
      <c r="AD275" s="48">
        <f t="shared" si="151"/>
        <v>0</v>
      </c>
      <c r="AE275" s="48">
        <f t="shared" si="152"/>
        <v>0</v>
      </c>
      <c r="AF275" s="48">
        <f t="shared" si="153"/>
        <v>0</v>
      </c>
      <c r="AG275" s="48">
        <f t="shared" si="154"/>
        <v>0</v>
      </c>
      <c r="AH275" s="48">
        <f t="shared" si="155"/>
        <v>0</v>
      </c>
      <c r="AI275" s="48">
        <f t="shared" si="156"/>
        <v>0</v>
      </c>
      <c r="AJ275" s="48">
        <f t="shared" si="157"/>
        <v>0</v>
      </c>
      <c r="AK275" s="48">
        <f t="shared" si="158"/>
        <v>0</v>
      </c>
      <c r="AL275" s="48">
        <f t="shared" si="159"/>
        <v>0</v>
      </c>
      <c r="AM275" s="48">
        <f t="shared" si="160"/>
        <v>0</v>
      </c>
      <c r="AN275" s="48">
        <f t="shared" si="161"/>
        <v>0</v>
      </c>
      <c r="AO275" s="48">
        <f t="shared" si="162"/>
        <v>0</v>
      </c>
      <c r="AP275" s="48">
        <f t="shared" si="163"/>
        <v>0</v>
      </c>
      <c r="AQ275" s="48">
        <f t="shared" si="164"/>
        <v>0</v>
      </c>
      <c r="AR275" s="48">
        <f t="shared" si="165"/>
        <v>0</v>
      </c>
      <c r="AS275" s="48">
        <f t="shared" si="166"/>
        <v>0</v>
      </c>
      <c r="AT275" s="48">
        <f t="shared" si="167"/>
        <v>530.80856400000016</v>
      </c>
      <c r="AU275" s="48">
        <f t="shared" si="168"/>
        <v>0</v>
      </c>
      <c r="AV275" s="48">
        <f t="shared" si="169"/>
        <v>556.51353000000006</v>
      </c>
      <c r="AW275" s="48">
        <f t="shared" si="170"/>
        <v>0</v>
      </c>
      <c r="AX275" s="48">
        <f t="shared" si="171"/>
        <v>58.216864000000015</v>
      </c>
      <c r="AY275" s="48">
        <f t="shared" si="172"/>
        <v>1000</v>
      </c>
      <c r="AZ275" s="48">
        <f t="shared" si="173"/>
        <v>0</v>
      </c>
      <c r="BA275" s="48">
        <f t="shared" si="174"/>
        <v>0</v>
      </c>
    </row>
    <row r="276" spans="1:53" x14ac:dyDescent="0.25">
      <c r="A276" s="45">
        <f t="shared" si="176"/>
        <v>2590</v>
      </c>
      <c r="B276" s="48">
        <f t="shared" si="150"/>
        <v>0</v>
      </c>
      <c r="C276" s="48">
        <f t="shared" si="150"/>
        <v>0</v>
      </c>
      <c r="D276" s="48">
        <f t="shared" si="150"/>
        <v>0</v>
      </c>
      <c r="E276" s="48">
        <f t="shared" si="150"/>
        <v>0</v>
      </c>
      <c r="F276" s="48">
        <f t="shared" si="150"/>
        <v>0</v>
      </c>
      <c r="G276" s="48">
        <f t="shared" si="150"/>
        <v>0</v>
      </c>
      <c r="H276" s="48">
        <f t="shared" si="150"/>
        <v>0</v>
      </c>
      <c r="I276" s="48">
        <f t="shared" si="150"/>
        <v>0</v>
      </c>
      <c r="J276" s="48">
        <f t="shared" si="150"/>
        <v>0</v>
      </c>
      <c r="K276" s="48">
        <f t="shared" si="150"/>
        <v>0</v>
      </c>
      <c r="L276" s="48">
        <f t="shared" si="150"/>
        <v>0</v>
      </c>
      <c r="M276" s="48">
        <f t="shared" si="150"/>
        <v>0</v>
      </c>
      <c r="N276" s="48">
        <f t="shared" si="150"/>
        <v>0</v>
      </c>
      <c r="O276" s="48">
        <f t="shared" si="150"/>
        <v>0</v>
      </c>
      <c r="P276" s="48">
        <f t="shared" si="150"/>
        <v>0</v>
      </c>
      <c r="Q276" s="48">
        <f t="shared" si="150"/>
        <v>0</v>
      </c>
      <c r="R276" s="48">
        <f t="shared" si="150"/>
        <v>0</v>
      </c>
      <c r="S276" s="48">
        <f t="shared" si="150"/>
        <v>228.34315200000003</v>
      </c>
      <c r="T276" s="48">
        <f t="shared" si="150"/>
        <v>0</v>
      </c>
      <c r="U276" s="48">
        <f t="shared" si="150"/>
        <v>93.592450000000014</v>
      </c>
      <c r="V276" s="48">
        <f t="shared" si="150"/>
        <v>0</v>
      </c>
      <c r="W276" s="48">
        <f t="shared" si="150"/>
        <v>50.325479999999999</v>
      </c>
      <c r="X276" s="48">
        <f t="shared" si="150"/>
        <v>21.203975</v>
      </c>
      <c r="Y276" s="48">
        <f t="shared" si="150"/>
        <v>0</v>
      </c>
      <c r="Z276" s="48">
        <f t="shared" si="150"/>
        <v>0</v>
      </c>
      <c r="AC276" s="48">
        <f t="shared" si="175"/>
        <v>0</v>
      </c>
      <c r="AD276" s="48">
        <f t="shared" si="151"/>
        <v>0</v>
      </c>
      <c r="AE276" s="48">
        <f t="shared" si="152"/>
        <v>0</v>
      </c>
      <c r="AF276" s="48">
        <f t="shared" si="153"/>
        <v>0</v>
      </c>
      <c r="AG276" s="48">
        <f t="shared" si="154"/>
        <v>0</v>
      </c>
      <c r="AH276" s="48">
        <f t="shared" si="155"/>
        <v>0</v>
      </c>
      <c r="AI276" s="48">
        <f t="shared" si="156"/>
        <v>0</v>
      </c>
      <c r="AJ276" s="48">
        <f t="shared" si="157"/>
        <v>0</v>
      </c>
      <c r="AK276" s="48">
        <f t="shared" si="158"/>
        <v>0</v>
      </c>
      <c r="AL276" s="48">
        <f t="shared" si="159"/>
        <v>0</v>
      </c>
      <c r="AM276" s="48">
        <f t="shared" si="160"/>
        <v>0</v>
      </c>
      <c r="AN276" s="48">
        <f t="shared" si="161"/>
        <v>0</v>
      </c>
      <c r="AO276" s="48">
        <f t="shared" si="162"/>
        <v>0</v>
      </c>
      <c r="AP276" s="48">
        <f t="shared" si="163"/>
        <v>0</v>
      </c>
      <c r="AQ276" s="48">
        <f t="shared" si="164"/>
        <v>0</v>
      </c>
      <c r="AR276" s="48">
        <f t="shared" si="165"/>
        <v>0</v>
      </c>
      <c r="AS276" s="48">
        <f t="shared" si="166"/>
        <v>0</v>
      </c>
      <c r="AT276" s="48">
        <f t="shared" si="167"/>
        <v>521.57036400000004</v>
      </c>
      <c r="AU276" s="48">
        <f t="shared" si="168"/>
        <v>0</v>
      </c>
      <c r="AV276" s="48">
        <f t="shared" si="169"/>
        <v>555.06053000000009</v>
      </c>
      <c r="AW276" s="48">
        <f t="shared" si="170"/>
        <v>0</v>
      </c>
      <c r="AX276" s="48">
        <f t="shared" si="171"/>
        <v>58.216864000000015</v>
      </c>
      <c r="AY276" s="48">
        <f t="shared" si="172"/>
        <v>1000</v>
      </c>
      <c r="AZ276" s="48">
        <f t="shared" si="173"/>
        <v>0</v>
      </c>
      <c r="BA276" s="48">
        <f t="shared" si="174"/>
        <v>0</v>
      </c>
    </row>
    <row r="277" spans="1:53" x14ac:dyDescent="0.25">
      <c r="A277" s="45">
        <f t="shared" si="176"/>
        <v>2600</v>
      </c>
      <c r="B277" s="48">
        <f t="shared" si="150"/>
        <v>0</v>
      </c>
      <c r="C277" s="48">
        <f t="shared" si="150"/>
        <v>0</v>
      </c>
      <c r="D277" s="48">
        <f t="shared" si="150"/>
        <v>0</v>
      </c>
      <c r="E277" s="48">
        <f t="shared" si="150"/>
        <v>0</v>
      </c>
      <c r="F277" s="48">
        <f t="shared" si="150"/>
        <v>0</v>
      </c>
      <c r="G277" s="48">
        <f t="shared" si="150"/>
        <v>0</v>
      </c>
      <c r="H277" s="48">
        <f t="shared" si="150"/>
        <v>0</v>
      </c>
      <c r="I277" s="48">
        <f t="shared" si="150"/>
        <v>0</v>
      </c>
      <c r="J277" s="48">
        <f t="shared" si="150"/>
        <v>0</v>
      </c>
      <c r="K277" s="48">
        <f t="shared" si="150"/>
        <v>0</v>
      </c>
      <c r="L277" s="48">
        <f t="shared" si="150"/>
        <v>0</v>
      </c>
      <c r="M277" s="48">
        <f t="shared" si="150"/>
        <v>0</v>
      </c>
      <c r="N277" s="48">
        <f t="shared" si="150"/>
        <v>0</v>
      </c>
      <c r="O277" s="48">
        <f t="shared" si="150"/>
        <v>0</v>
      </c>
      <c r="P277" s="48">
        <f t="shared" si="150"/>
        <v>0</v>
      </c>
      <c r="Q277" s="48">
        <f t="shared" si="150"/>
        <v>0</v>
      </c>
      <c r="R277" s="48">
        <f t="shared" si="150"/>
        <v>0</v>
      </c>
      <c r="S277" s="48">
        <f t="shared" si="150"/>
        <v>224.08355200000005</v>
      </c>
      <c r="T277" s="48">
        <f t="shared" si="150"/>
        <v>0</v>
      </c>
      <c r="U277" s="48">
        <f t="shared" si="150"/>
        <v>93.347450000000009</v>
      </c>
      <c r="V277" s="48">
        <f t="shared" si="150"/>
        <v>0</v>
      </c>
      <c r="W277" s="48">
        <f t="shared" si="150"/>
        <v>50.196480000000001</v>
      </c>
      <c r="X277" s="48">
        <f t="shared" si="150"/>
        <v>20.922975000000001</v>
      </c>
      <c r="Y277" s="48">
        <f t="shared" si="150"/>
        <v>0</v>
      </c>
      <c r="Z277" s="48">
        <f t="shared" si="150"/>
        <v>0</v>
      </c>
      <c r="AC277" s="48">
        <f t="shared" si="175"/>
        <v>0</v>
      </c>
      <c r="AD277" s="48">
        <f t="shared" si="151"/>
        <v>0</v>
      </c>
      <c r="AE277" s="48">
        <f t="shared" si="152"/>
        <v>0</v>
      </c>
      <c r="AF277" s="48">
        <f t="shared" si="153"/>
        <v>0</v>
      </c>
      <c r="AG277" s="48">
        <f t="shared" si="154"/>
        <v>0</v>
      </c>
      <c r="AH277" s="48">
        <f t="shared" si="155"/>
        <v>0</v>
      </c>
      <c r="AI277" s="48">
        <f t="shared" si="156"/>
        <v>0</v>
      </c>
      <c r="AJ277" s="48">
        <f t="shared" si="157"/>
        <v>0</v>
      </c>
      <c r="AK277" s="48">
        <f t="shared" si="158"/>
        <v>0</v>
      </c>
      <c r="AL277" s="48">
        <f t="shared" si="159"/>
        <v>0</v>
      </c>
      <c r="AM277" s="48">
        <f t="shared" si="160"/>
        <v>0</v>
      </c>
      <c r="AN277" s="48">
        <f t="shared" si="161"/>
        <v>0</v>
      </c>
      <c r="AO277" s="48">
        <f t="shared" si="162"/>
        <v>0</v>
      </c>
      <c r="AP277" s="48">
        <f t="shared" si="163"/>
        <v>0</v>
      </c>
      <c r="AQ277" s="48">
        <f t="shared" si="164"/>
        <v>0</v>
      </c>
      <c r="AR277" s="48">
        <f t="shared" si="165"/>
        <v>0</v>
      </c>
      <c r="AS277" s="48">
        <f t="shared" si="166"/>
        <v>0</v>
      </c>
      <c r="AT277" s="48">
        <f t="shared" si="167"/>
        <v>512.41216400000008</v>
      </c>
      <c r="AU277" s="48">
        <f t="shared" si="168"/>
        <v>0</v>
      </c>
      <c r="AV277" s="48">
        <f t="shared" si="169"/>
        <v>553.60753000000011</v>
      </c>
      <c r="AW277" s="48">
        <f t="shared" si="170"/>
        <v>0</v>
      </c>
      <c r="AX277" s="48">
        <f t="shared" si="171"/>
        <v>58.216864000000015</v>
      </c>
      <c r="AY277" s="48">
        <f t="shared" si="172"/>
        <v>1000</v>
      </c>
      <c r="AZ277" s="48">
        <f t="shared" si="173"/>
        <v>0</v>
      </c>
      <c r="BA277" s="48">
        <f t="shared" si="174"/>
        <v>0</v>
      </c>
    </row>
    <row r="278" spans="1:53" x14ac:dyDescent="0.25">
      <c r="A278" s="45">
        <f t="shared" si="176"/>
        <v>2610</v>
      </c>
      <c r="B278" s="48">
        <f t="shared" si="150"/>
        <v>0</v>
      </c>
      <c r="C278" s="48">
        <f t="shared" si="150"/>
        <v>0</v>
      </c>
      <c r="D278" s="48">
        <f t="shared" si="150"/>
        <v>0</v>
      </c>
      <c r="E278" s="48">
        <f t="shared" si="150"/>
        <v>0</v>
      </c>
      <c r="F278" s="48">
        <f t="shared" si="150"/>
        <v>0</v>
      </c>
      <c r="G278" s="48">
        <f t="shared" si="150"/>
        <v>0</v>
      </c>
      <c r="H278" s="48">
        <f t="shared" si="150"/>
        <v>0</v>
      </c>
      <c r="I278" s="48">
        <f t="shared" si="150"/>
        <v>0</v>
      </c>
      <c r="J278" s="48">
        <f t="shared" si="150"/>
        <v>0</v>
      </c>
      <c r="K278" s="48">
        <f t="shared" si="150"/>
        <v>0</v>
      </c>
      <c r="L278" s="48">
        <f t="shared" si="150"/>
        <v>0</v>
      </c>
      <c r="M278" s="48">
        <f t="shared" si="150"/>
        <v>0</v>
      </c>
      <c r="N278" s="48">
        <f t="shared" si="150"/>
        <v>0</v>
      </c>
      <c r="O278" s="48">
        <f t="shared" si="150"/>
        <v>0</v>
      </c>
      <c r="P278" s="48">
        <f t="shared" si="150"/>
        <v>0</v>
      </c>
      <c r="Q278" s="48">
        <f t="shared" si="150"/>
        <v>0</v>
      </c>
      <c r="R278" s="48">
        <f t="shared" si="150"/>
        <v>0</v>
      </c>
      <c r="S278" s="48">
        <f t="shared" si="150"/>
        <v>219.86395200000004</v>
      </c>
      <c r="T278" s="48">
        <f t="shared" si="150"/>
        <v>0</v>
      </c>
      <c r="U278" s="48">
        <f t="shared" si="150"/>
        <v>93.102450000000019</v>
      </c>
      <c r="V278" s="48">
        <f t="shared" si="150"/>
        <v>0</v>
      </c>
      <c r="W278" s="48">
        <f t="shared" si="150"/>
        <v>50.067479999999996</v>
      </c>
      <c r="X278" s="48">
        <f t="shared" si="150"/>
        <v>20.621974999999999</v>
      </c>
      <c r="Y278" s="48">
        <f t="shared" si="150"/>
        <v>0</v>
      </c>
      <c r="Z278" s="48">
        <f t="shared" si="150"/>
        <v>0</v>
      </c>
      <c r="AC278" s="48">
        <f t="shared" si="175"/>
        <v>0</v>
      </c>
      <c r="AD278" s="48">
        <f t="shared" si="151"/>
        <v>0</v>
      </c>
      <c r="AE278" s="48">
        <f t="shared" si="152"/>
        <v>0</v>
      </c>
      <c r="AF278" s="48">
        <f t="shared" si="153"/>
        <v>0</v>
      </c>
      <c r="AG278" s="48">
        <f t="shared" si="154"/>
        <v>0</v>
      </c>
      <c r="AH278" s="48">
        <f t="shared" si="155"/>
        <v>0</v>
      </c>
      <c r="AI278" s="48">
        <f t="shared" si="156"/>
        <v>0</v>
      </c>
      <c r="AJ278" s="48">
        <f t="shared" si="157"/>
        <v>0</v>
      </c>
      <c r="AK278" s="48">
        <f t="shared" si="158"/>
        <v>0</v>
      </c>
      <c r="AL278" s="48">
        <f t="shared" si="159"/>
        <v>0</v>
      </c>
      <c r="AM278" s="48">
        <f t="shared" si="160"/>
        <v>0</v>
      </c>
      <c r="AN278" s="48">
        <f t="shared" si="161"/>
        <v>0</v>
      </c>
      <c r="AO278" s="48">
        <f t="shared" si="162"/>
        <v>0</v>
      </c>
      <c r="AP278" s="48">
        <f t="shared" si="163"/>
        <v>0</v>
      </c>
      <c r="AQ278" s="48">
        <f t="shared" si="164"/>
        <v>0</v>
      </c>
      <c r="AR278" s="48">
        <f t="shared" si="165"/>
        <v>0</v>
      </c>
      <c r="AS278" s="48">
        <f t="shared" si="166"/>
        <v>0</v>
      </c>
      <c r="AT278" s="48">
        <f t="shared" si="167"/>
        <v>503.33396400000004</v>
      </c>
      <c r="AU278" s="48">
        <f t="shared" si="168"/>
        <v>0</v>
      </c>
      <c r="AV278" s="48">
        <f t="shared" si="169"/>
        <v>552.15453000000014</v>
      </c>
      <c r="AW278" s="48">
        <f t="shared" si="170"/>
        <v>0</v>
      </c>
      <c r="AX278" s="48">
        <f t="shared" si="171"/>
        <v>58.216864000000015</v>
      </c>
      <c r="AY278" s="48">
        <f t="shared" si="172"/>
        <v>1000</v>
      </c>
      <c r="AZ278" s="48">
        <f t="shared" si="173"/>
        <v>0</v>
      </c>
      <c r="BA278" s="48">
        <f t="shared" si="174"/>
        <v>0</v>
      </c>
    </row>
    <row r="279" spans="1:53" x14ac:dyDescent="0.25">
      <c r="A279" s="45">
        <f t="shared" si="176"/>
        <v>2620</v>
      </c>
      <c r="B279" s="48">
        <f t="shared" si="150"/>
        <v>0</v>
      </c>
      <c r="C279" s="48">
        <f t="shared" si="150"/>
        <v>0</v>
      </c>
      <c r="D279" s="48">
        <f t="shared" si="150"/>
        <v>0</v>
      </c>
      <c r="E279" s="48">
        <f t="shared" si="150"/>
        <v>0</v>
      </c>
      <c r="F279" s="48">
        <f t="shared" si="150"/>
        <v>0</v>
      </c>
      <c r="G279" s="48">
        <f t="shared" si="150"/>
        <v>0</v>
      </c>
      <c r="H279" s="48">
        <f t="shared" si="150"/>
        <v>0</v>
      </c>
      <c r="I279" s="48">
        <f t="shared" si="150"/>
        <v>0</v>
      </c>
      <c r="J279" s="48">
        <f t="shared" si="150"/>
        <v>0</v>
      </c>
      <c r="K279" s="48">
        <f t="shared" si="150"/>
        <v>0</v>
      </c>
      <c r="L279" s="48">
        <f t="shared" si="150"/>
        <v>0</v>
      </c>
      <c r="M279" s="48">
        <f t="shared" si="150"/>
        <v>0</v>
      </c>
      <c r="N279" s="48">
        <f t="shared" si="150"/>
        <v>0</v>
      </c>
      <c r="O279" s="48">
        <f t="shared" si="150"/>
        <v>0</v>
      </c>
      <c r="P279" s="48">
        <f t="shared" si="150"/>
        <v>0</v>
      </c>
      <c r="Q279" s="48">
        <f t="shared" si="150"/>
        <v>0</v>
      </c>
      <c r="R279" s="48">
        <f t="shared" si="150"/>
        <v>0</v>
      </c>
      <c r="S279" s="48">
        <f t="shared" si="150"/>
        <v>215.68435200000005</v>
      </c>
      <c r="T279" s="48">
        <f t="shared" si="150"/>
        <v>0</v>
      </c>
      <c r="U279" s="48">
        <f t="shared" si="150"/>
        <v>92.857450000000014</v>
      </c>
      <c r="V279" s="48">
        <f t="shared" si="150"/>
        <v>0</v>
      </c>
      <c r="W279" s="48">
        <f t="shared" si="150"/>
        <v>49.938479999999998</v>
      </c>
      <c r="X279" s="48">
        <f t="shared" si="150"/>
        <v>20.300975000000001</v>
      </c>
      <c r="Y279" s="48">
        <f t="shared" si="150"/>
        <v>0</v>
      </c>
      <c r="Z279" s="48">
        <f t="shared" si="150"/>
        <v>0</v>
      </c>
      <c r="AC279" s="48">
        <f t="shared" si="175"/>
        <v>0</v>
      </c>
      <c r="AD279" s="48">
        <f t="shared" si="151"/>
        <v>0</v>
      </c>
      <c r="AE279" s="48">
        <f t="shared" si="152"/>
        <v>0</v>
      </c>
      <c r="AF279" s="48">
        <f t="shared" si="153"/>
        <v>0</v>
      </c>
      <c r="AG279" s="48">
        <f t="shared" si="154"/>
        <v>0</v>
      </c>
      <c r="AH279" s="48">
        <f t="shared" si="155"/>
        <v>0</v>
      </c>
      <c r="AI279" s="48">
        <f t="shared" si="156"/>
        <v>0</v>
      </c>
      <c r="AJ279" s="48">
        <f t="shared" si="157"/>
        <v>0</v>
      </c>
      <c r="AK279" s="48">
        <f t="shared" si="158"/>
        <v>0</v>
      </c>
      <c r="AL279" s="48">
        <f t="shared" si="159"/>
        <v>0</v>
      </c>
      <c r="AM279" s="48">
        <f t="shared" si="160"/>
        <v>0</v>
      </c>
      <c r="AN279" s="48">
        <f t="shared" si="161"/>
        <v>0</v>
      </c>
      <c r="AO279" s="48">
        <f t="shared" si="162"/>
        <v>0</v>
      </c>
      <c r="AP279" s="48">
        <f t="shared" si="163"/>
        <v>0</v>
      </c>
      <c r="AQ279" s="48">
        <f t="shared" si="164"/>
        <v>0</v>
      </c>
      <c r="AR279" s="48">
        <f t="shared" si="165"/>
        <v>0</v>
      </c>
      <c r="AS279" s="48">
        <f t="shared" si="166"/>
        <v>0</v>
      </c>
      <c r="AT279" s="48">
        <f t="shared" si="167"/>
        <v>494.3357640000001</v>
      </c>
      <c r="AU279" s="48">
        <f t="shared" si="168"/>
        <v>0</v>
      </c>
      <c r="AV279" s="48">
        <f t="shared" si="169"/>
        <v>550.70153000000005</v>
      </c>
      <c r="AW279" s="48">
        <f t="shared" si="170"/>
        <v>0</v>
      </c>
      <c r="AX279" s="48">
        <f t="shared" si="171"/>
        <v>58.216864000000015</v>
      </c>
      <c r="AY279" s="48">
        <f t="shared" si="172"/>
        <v>1000</v>
      </c>
      <c r="AZ279" s="48">
        <f t="shared" si="173"/>
        <v>0</v>
      </c>
      <c r="BA279" s="48">
        <f t="shared" si="174"/>
        <v>0</v>
      </c>
    </row>
    <row r="280" spans="1:53" x14ac:dyDescent="0.25">
      <c r="A280" s="45">
        <f t="shared" si="176"/>
        <v>2630</v>
      </c>
      <c r="B280" s="48">
        <f t="shared" si="150"/>
        <v>0</v>
      </c>
      <c r="C280" s="48">
        <f t="shared" si="150"/>
        <v>0</v>
      </c>
      <c r="D280" s="48">
        <f t="shared" si="150"/>
        <v>0</v>
      </c>
      <c r="E280" s="48">
        <f t="shared" si="150"/>
        <v>0</v>
      </c>
      <c r="F280" s="48">
        <f t="shared" si="150"/>
        <v>0</v>
      </c>
      <c r="G280" s="48">
        <f t="shared" ref="G280:Z280" si="177">MIN(1000,MAX(G281,IF($A280&gt;=G$16,0,G$13*(G$16-$A280)+G$14*(G$16-$A280)^2+G$15*(G$16-$A280)^3)))</f>
        <v>0</v>
      </c>
      <c r="H280" s="48">
        <f t="shared" si="177"/>
        <v>0</v>
      </c>
      <c r="I280" s="48">
        <f t="shared" si="177"/>
        <v>0</v>
      </c>
      <c r="J280" s="48">
        <f t="shared" si="177"/>
        <v>0</v>
      </c>
      <c r="K280" s="48">
        <f t="shared" si="177"/>
        <v>0</v>
      </c>
      <c r="L280" s="48">
        <f t="shared" si="177"/>
        <v>0</v>
      </c>
      <c r="M280" s="48">
        <f t="shared" si="177"/>
        <v>0</v>
      </c>
      <c r="N280" s="48">
        <f t="shared" si="177"/>
        <v>0</v>
      </c>
      <c r="O280" s="48">
        <f t="shared" si="177"/>
        <v>0</v>
      </c>
      <c r="P280" s="48">
        <f t="shared" si="177"/>
        <v>0</v>
      </c>
      <c r="Q280" s="48">
        <f t="shared" si="177"/>
        <v>0</v>
      </c>
      <c r="R280" s="48">
        <f t="shared" si="177"/>
        <v>0</v>
      </c>
      <c r="S280" s="48">
        <f t="shared" si="177"/>
        <v>211.54475200000005</v>
      </c>
      <c r="T280" s="48">
        <f t="shared" si="177"/>
        <v>0</v>
      </c>
      <c r="U280" s="48">
        <f t="shared" si="177"/>
        <v>92.61245000000001</v>
      </c>
      <c r="V280" s="48">
        <f t="shared" si="177"/>
        <v>0</v>
      </c>
      <c r="W280" s="48">
        <f t="shared" si="177"/>
        <v>49.809480000000001</v>
      </c>
      <c r="X280" s="48">
        <f t="shared" si="177"/>
        <v>19.959975</v>
      </c>
      <c r="Y280" s="48">
        <f t="shared" si="177"/>
        <v>0</v>
      </c>
      <c r="Z280" s="48">
        <f t="shared" si="177"/>
        <v>0</v>
      </c>
      <c r="AC280" s="48">
        <f t="shared" si="175"/>
        <v>0</v>
      </c>
      <c r="AD280" s="48">
        <f t="shared" si="151"/>
        <v>0</v>
      </c>
      <c r="AE280" s="48">
        <f t="shared" si="152"/>
        <v>0</v>
      </c>
      <c r="AF280" s="48">
        <f t="shared" si="153"/>
        <v>0</v>
      </c>
      <c r="AG280" s="48">
        <f t="shared" si="154"/>
        <v>0</v>
      </c>
      <c r="AH280" s="48">
        <f t="shared" si="155"/>
        <v>0</v>
      </c>
      <c r="AI280" s="48">
        <f t="shared" si="156"/>
        <v>0</v>
      </c>
      <c r="AJ280" s="48">
        <f t="shared" si="157"/>
        <v>0</v>
      </c>
      <c r="AK280" s="48">
        <f t="shared" si="158"/>
        <v>0</v>
      </c>
      <c r="AL280" s="48">
        <f t="shared" si="159"/>
        <v>0</v>
      </c>
      <c r="AM280" s="48">
        <f t="shared" si="160"/>
        <v>0</v>
      </c>
      <c r="AN280" s="48">
        <f t="shared" si="161"/>
        <v>0</v>
      </c>
      <c r="AO280" s="48">
        <f t="shared" si="162"/>
        <v>0</v>
      </c>
      <c r="AP280" s="48">
        <f t="shared" si="163"/>
        <v>0</v>
      </c>
      <c r="AQ280" s="48">
        <f t="shared" si="164"/>
        <v>0</v>
      </c>
      <c r="AR280" s="48">
        <f t="shared" si="165"/>
        <v>0</v>
      </c>
      <c r="AS280" s="48">
        <f t="shared" si="166"/>
        <v>0</v>
      </c>
      <c r="AT280" s="48">
        <f t="shared" si="167"/>
        <v>485.41756400000008</v>
      </c>
      <c r="AU280" s="48">
        <f t="shared" si="168"/>
        <v>0</v>
      </c>
      <c r="AV280" s="48">
        <f t="shared" si="169"/>
        <v>549.24853000000007</v>
      </c>
      <c r="AW280" s="48">
        <f t="shared" si="170"/>
        <v>0</v>
      </c>
      <c r="AX280" s="48">
        <f t="shared" si="171"/>
        <v>58.216864000000015</v>
      </c>
      <c r="AY280" s="48">
        <f t="shared" si="172"/>
        <v>1000</v>
      </c>
      <c r="AZ280" s="48">
        <f t="shared" si="173"/>
        <v>0</v>
      </c>
      <c r="BA280" s="48">
        <f t="shared" si="174"/>
        <v>0</v>
      </c>
    </row>
    <row r="281" spans="1:53" x14ac:dyDescent="0.25">
      <c r="A281" s="45">
        <f t="shared" si="176"/>
        <v>2640</v>
      </c>
      <c r="B281" s="48">
        <f t="shared" ref="B281:Z291" si="178">MIN(1000,MAX(B282,IF($A281&gt;=B$16,0,B$13*(B$16-$A281)+B$14*(B$16-$A281)^2+B$15*(B$16-$A281)^3)))</f>
        <v>0</v>
      </c>
      <c r="C281" s="48">
        <f t="shared" si="178"/>
        <v>0</v>
      </c>
      <c r="D281" s="48">
        <f t="shared" si="178"/>
        <v>0</v>
      </c>
      <c r="E281" s="48">
        <f t="shared" si="178"/>
        <v>0</v>
      </c>
      <c r="F281" s="48">
        <f t="shared" si="178"/>
        <v>0</v>
      </c>
      <c r="G281" s="48">
        <f t="shared" si="178"/>
        <v>0</v>
      </c>
      <c r="H281" s="48">
        <f t="shared" si="178"/>
        <v>0</v>
      </c>
      <c r="I281" s="48">
        <f t="shared" si="178"/>
        <v>0</v>
      </c>
      <c r="J281" s="48">
        <f t="shared" si="178"/>
        <v>0</v>
      </c>
      <c r="K281" s="48">
        <f t="shared" si="178"/>
        <v>0</v>
      </c>
      <c r="L281" s="48">
        <f t="shared" si="178"/>
        <v>0</v>
      </c>
      <c r="M281" s="48">
        <f t="shared" si="178"/>
        <v>0</v>
      </c>
      <c r="N281" s="48">
        <f t="shared" si="178"/>
        <v>0</v>
      </c>
      <c r="O281" s="48">
        <f t="shared" si="178"/>
        <v>0</v>
      </c>
      <c r="P281" s="48">
        <f t="shared" si="178"/>
        <v>0</v>
      </c>
      <c r="Q281" s="48">
        <f t="shared" si="178"/>
        <v>0</v>
      </c>
      <c r="R281" s="48">
        <f t="shared" si="178"/>
        <v>0</v>
      </c>
      <c r="S281" s="48">
        <f t="shared" si="178"/>
        <v>207.44515200000006</v>
      </c>
      <c r="T281" s="48">
        <f t="shared" si="178"/>
        <v>0</v>
      </c>
      <c r="U281" s="48">
        <f t="shared" si="178"/>
        <v>92.367450000000019</v>
      </c>
      <c r="V281" s="48">
        <f t="shared" si="178"/>
        <v>0</v>
      </c>
      <c r="W281" s="48">
        <f t="shared" si="178"/>
        <v>49.680479999999996</v>
      </c>
      <c r="X281" s="48">
        <f t="shared" si="178"/>
        <v>19.598975000000003</v>
      </c>
      <c r="Y281" s="48">
        <f t="shared" si="178"/>
        <v>0</v>
      </c>
      <c r="Z281" s="48">
        <f t="shared" si="178"/>
        <v>0</v>
      </c>
      <c r="AC281" s="48">
        <f t="shared" si="175"/>
        <v>0</v>
      </c>
      <c r="AD281" s="48">
        <f t="shared" si="151"/>
        <v>0</v>
      </c>
      <c r="AE281" s="48">
        <f t="shared" si="152"/>
        <v>0</v>
      </c>
      <c r="AF281" s="48">
        <f t="shared" si="153"/>
        <v>0</v>
      </c>
      <c r="AG281" s="48">
        <f t="shared" si="154"/>
        <v>0</v>
      </c>
      <c r="AH281" s="48">
        <f t="shared" si="155"/>
        <v>0</v>
      </c>
      <c r="AI281" s="48">
        <f t="shared" si="156"/>
        <v>0</v>
      </c>
      <c r="AJ281" s="48">
        <f t="shared" si="157"/>
        <v>0</v>
      </c>
      <c r="AK281" s="48">
        <f t="shared" si="158"/>
        <v>0</v>
      </c>
      <c r="AL281" s="48">
        <f t="shared" si="159"/>
        <v>0</v>
      </c>
      <c r="AM281" s="48">
        <f t="shared" si="160"/>
        <v>0</v>
      </c>
      <c r="AN281" s="48">
        <f t="shared" si="161"/>
        <v>0</v>
      </c>
      <c r="AO281" s="48">
        <f t="shared" si="162"/>
        <v>0</v>
      </c>
      <c r="AP281" s="48">
        <f t="shared" si="163"/>
        <v>0</v>
      </c>
      <c r="AQ281" s="48">
        <f t="shared" si="164"/>
        <v>0</v>
      </c>
      <c r="AR281" s="48">
        <f t="shared" si="165"/>
        <v>0</v>
      </c>
      <c r="AS281" s="48">
        <f t="shared" si="166"/>
        <v>0</v>
      </c>
      <c r="AT281" s="48">
        <f t="shared" si="167"/>
        <v>476.57936400000011</v>
      </c>
      <c r="AU281" s="48">
        <f t="shared" si="168"/>
        <v>0</v>
      </c>
      <c r="AV281" s="48">
        <f t="shared" si="169"/>
        <v>547.7955300000001</v>
      </c>
      <c r="AW281" s="48">
        <f t="shared" si="170"/>
        <v>0</v>
      </c>
      <c r="AX281" s="48">
        <f t="shared" si="171"/>
        <v>58.216864000000015</v>
      </c>
      <c r="AY281" s="48">
        <f t="shared" si="172"/>
        <v>1000</v>
      </c>
      <c r="AZ281" s="48">
        <f t="shared" si="173"/>
        <v>0</v>
      </c>
      <c r="BA281" s="48">
        <f t="shared" si="174"/>
        <v>0</v>
      </c>
    </row>
    <row r="282" spans="1:53" x14ac:dyDescent="0.25">
      <c r="A282" s="45">
        <f t="shared" si="176"/>
        <v>2650</v>
      </c>
      <c r="B282" s="48">
        <f t="shared" si="178"/>
        <v>0</v>
      </c>
      <c r="C282" s="48">
        <f t="shared" si="178"/>
        <v>0</v>
      </c>
      <c r="D282" s="48">
        <f t="shared" si="178"/>
        <v>0</v>
      </c>
      <c r="E282" s="48">
        <f t="shared" si="178"/>
        <v>0</v>
      </c>
      <c r="F282" s="48">
        <f t="shared" si="178"/>
        <v>0</v>
      </c>
      <c r="G282" s="48">
        <f t="shared" si="178"/>
        <v>0</v>
      </c>
      <c r="H282" s="48">
        <f t="shared" si="178"/>
        <v>0</v>
      </c>
      <c r="I282" s="48">
        <f t="shared" si="178"/>
        <v>0</v>
      </c>
      <c r="J282" s="48">
        <f t="shared" si="178"/>
        <v>0</v>
      </c>
      <c r="K282" s="48">
        <f t="shared" si="178"/>
        <v>0</v>
      </c>
      <c r="L282" s="48">
        <f t="shared" si="178"/>
        <v>0</v>
      </c>
      <c r="M282" s="48">
        <f t="shared" si="178"/>
        <v>0</v>
      </c>
      <c r="N282" s="48">
        <f t="shared" si="178"/>
        <v>0</v>
      </c>
      <c r="O282" s="48">
        <f t="shared" si="178"/>
        <v>0</v>
      </c>
      <c r="P282" s="48">
        <f t="shared" si="178"/>
        <v>0</v>
      </c>
      <c r="Q282" s="48">
        <f t="shared" si="178"/>
        <v>0</v>
      </c>
      <c r="R282" s="48">
        <f t="shared" si="178"/>
        <v>0</v>
      </c>
      <c r="S282" s="48">
        <f t="shared" si="178"/>
        <v>203.38555200000005</v>
      </c>
      <c r="T282" s="48">
        <f t="shared" si="178"/>
        <v>0</v>
      </c>
      <c r="U282" s="48">
        <f t="shared" si="178"/>
        <v>92.122450000000015</v>
      </c>
      <c r="V282" s="48">
        <f t="shared" si="178"/>
        <v>0</v>
      </c>
      <c r="W282" s="48">
        <f t="shared" si="178"/>
        <v>49.551479999999998</v>
      </c>
      <c r="X282" s="48">
        <f t="shared" si="178"/>
        <v>19.217975000000003</v>
      </c>
      <c r="Y282" s="48">
        <f t="shared" si="178"/>
        <v>0</v>
      </c>
      <c r="Z282" s="48">
        <f t="shared" si="178"/>
        <v>0</v>
      </c>
      <c r="AC282" s="48">
        <f t="shared" si="175"/>
        <v>0</v>
      </c>
      <c r="AD282" s="48">
        <f t="shared" si="151"/>
        <v>0</v>
      </c>
      <c r="AE282" s="48">
        <f t="shared" si="152"/>
        <v>0</v>
      </c>
      <c r="AF282" s="48">
        <f t="shared" si="153"/>
        <v>0</v>
      </c>
      <c r="AG282" s="48">
        <f t="shared" si="154"/>
        <v>0</v>
      </c>
      <c r="AH282" s="48">
        <f t="shared" si="155"/>
        <v>0</v>
      </c>
      <c r="AI282" s="48">
        <f t="shared" si="156"/>
        <v>0</v>
      </c>
      <c r="AJ282" s="48">
        <f t="shared" si="157"/>
        <v>0</v>
      </c>
      <c r="AK282" s="48">
        <f t="shared" si="158"/>
        <v>0</v>
      </c>
      <c r="AL282" s="48">
        <f t="shared" si="159"/>
        <v>0</v>
      </c>
      <c r="AM282" s="48">
        <f t="shared" si="160"/>
        <v>0</v>
      </c>
      <c r="AN282" s="48">
        <f t="shared" si="161"/>
        <v>0</v>
      </c>
      <c r="AO282" s="48">
        <f t="shared" si="162"/>
        <v>0</v>
      </c>
      <c r="AP282" s="48">
        <f t="shared" si="163"/>
        <v>0</v>
      </c>
      <c r="AQ282" s="48">
        <f t="shared" si="164"/>
        <v>0</v>
      </c>
      <c r="AR282" s="48">
        <f t="shared" si="165"/>
        <v>0</v>
      </c>
      <c r="AS282" s="48">
        <f t="shared" si="166"/>
        <v>0</v>
      </c>
      <c r="AT282" s="48">
        <f t="shared" si="167"/>
        <v>467.82116400000012</v>
      </c>
      <c r="AU282" s="48">
        <f t="shared" si="168"/>
        <v>0</v>
      </c>
      <c r="AV282" s="48">
        <f t="shared" si="169"/>
        <v>546.34253000000012</v>
      </c>
      <c r="AW282" s="48">
        <f t="shared" si="170"/>
        <v>0</v>
      </c>
      <c r="AX282" s="48">
        <f t="shared" si="171"/>
        <v>58.216864000000015</v>
      </c>
      <c r="AY282" s="48">
        <f t="shared" si="172"/>
        <v>1000</v>
      </c>
      <c r="AZ282" s="48">
        <f t="shared" si="173"/>
        <v>0</v>
      </c>
      <c r="BA282" s="48">
        <f t="shared" si="174"/>
        <v>0</v>
      </c>
    </row>
    <row r="283" spans="1:53" x14ac:dyDescent="0.25">
      <c r="A283" s="45">
        <f t="shared" si="176"/>
        <v>2660</v>
      </c>
      <c r="B283" s="48">
        <f t="shared" si="178"/>
        <v>0</v>
      </c>
      <c r="C283" s="48">
        <f t="shared" si="178"/>
        <v>0</v>
      </c>
      <c r="D283" s="48">
        <f t="shared" si="178"/>
        <v>0</v>
      </c>
      <c r="E283" s="48">
        <f t="shared" si="178"/>
        <v>0</v>
      </c>
      <c r="F283" s="48">
        <f t="shared" si="178"/>
        <v>0</v>
      </c>
      <c r="G283" s="48">
        <f t="shared" si="178"/>
        <v>0</v>
      </c>
      <c r="H283" s="48">
        <f t="shared" si="178"/>
        <v>0</v>
      </c>
      <c r="I283" s="48">
        <f t="shared" si="178"/>
        <v>0</v>
      </c>
      <c r="J283" s="48">
        <f t="shared" si="178"/>
        <v>0</v>
      </c>
      <c r="K283" s="48">
        <f t="shared" si="178"/>
        <v>0</v>
      </c>
      <c r="L283" s="48">
        <f t="shared" si="178"/>
        <v>0</v>
      </c>
      <c r="M283" s="48">
        <f t="shared" si="178"/>
        <v>0</v>
      </c>
      <c r="N283" s="48">
        <f t="shared" si="178"/>
        <v>0</v>
      </c>
      <c r="O283" s="48">
        <f t="shared" si="178"/>
        <v>0</v>
      </c>
      <c r="P283" s="48">
        <f t="shared" si="178"/>
        <v>0</v>
      </c>
      <c r="Q283" s="48">
        <f t="shared" si="178"/>
        <v>0</v>
      </c>
      <c r="R283" s="48">
        <f t="shared" si="178"/>
        <v>0</v>
      </c>
      <c r="S283" s="48">
        <f t="shared" si="178"/>
        <v>199.36595200000005</v>
      </c>
      <c r="T283" s="48">
        <f t="shared" si="178"/>
        <v>0</v>
      </c>
      <c r="U283" s="48">
        <f t="shared" si="178"/>
        <v>91.87745000000001</v>
      </c>
      <c r="V283" s="48">
        <f t="shared" si="178"/>
        <v>0</v>
      </c>
      <c r="W283" s="48">
        <f t="shared" si="178"/>
        <v>49.42248</v>
      </c>
      <c r="X283" s="48">
        <f t="shared" si="178"/>
        <v>18.816974999999999</v>
      </c>
      <c r="Y283" s="48">
        <f t="shared" si="178"/>
        <v>0</v>
      </c>
      <c r="Z283" s="48">
        <f t="shared" si="178"/>
        <v>0</v>
      </c>
      <c r="AC283" s="48">
        <f t="shared" si="175"/>
        <v>0</v>
      </c>
      <c r="AD283" s="48">
        <f t="shared" si="151"/>
        <v>0</v>
      </c>
      <c r="AE283" s="48">
        <f t="shared" si="152"/>
        <v>0</v>
      </c>
      <c r="AF283" s="48">
        <f t="shared" si="153"/>
        <v>0</v>
      </c>
      <c r="AG283" s="48">
        <f t="shared" si="154"/>
        <v>0</v>
      </c>
      <c r="AH283" s="48">
        <f t="shared" si="155"/>
        <v>0</v>
      </c>
      <c r="AI283" s="48">
        <f t="shared" si="156"/>
        <v>0</v>
      </c>
      <c r="AJ283" s="48">
        <f t="shared" si="157"/>
        <v>0</v>
      </c>
      <c r="AK283" s="48">
        <f t="shared" si="158"/>
        <v>0</v>
      </c>
      <c r="AL283" s="48">
        <f t="shared" si="159"/>
        <v>0</v>
      </c>
      <c r="AM283" s="48">
        <f t="shared" si="160"/>
        <v>0</v>
      </c>
      <c r="AN283" s="48">
        <f t="shared" si="161"/>
        <v>0</v>
      </c>
      <c r="AO283" s="48">
        <f t="shared" si="162"/>
        <v>0</v>
      </c>
      <c r="AP283" s="48">
        <f t="shared" si="163"/>
        <v>0</v>
      </c>
      <c r="AQ283" s="48">
        <f t="shared" si="164"/>
        <v>0</v>
      </c>
      <c r="AR283" s="48">
        <f t="shared" si="165"/>
        <v>0</v>
      </c>
      <c r="AS283" s="48">
        <f t="shared" si="166"/>
        <v>0</v>
      </c>
      <c r="AT283" s="48">
        <f t="shared" si="167"/>
        <v>459.14296400000012</v>
      </c>
      <c r="AU283" s="48">
        <f t="shared" si="168"/>
        <v>0</v>
      </c>
      <c r="AV283" s="48">
        <f t="shared" si="169"/>
        <v>544.88953000000015</v>
      </c>
      <c r="AW283" s="48">
        <f t="shared" si="170"/>
        <v>0</v>
      </c>
      <c r="AX283" s="48">
        <f t="shared" si="171"/>
        <v>58.216864000000015</v>
      </c>
      <c r="AY283" s="48">
        <f t="shared" si="172"/>
        <v>1000</v>
      </c>
      <c r="AZ283" s="48">
        <f t="shared" si="173"/>
        <v>0</v>
      </c>
      <c r="BA283" s="48">
        <f t="shared" si="174"/>
        <v>0</v>
      </c>
    </row>
    <row r="284" spans="1:53" x14ac:dyDescent="0.25">
      <c r="A284" s="45">
        <f t="shared" si="176"/>
        <v>2670</v>
      </c>
      <c r="B284" s="48">
        <f t="shared" si="178"/>
        <v>0</v>
      </c>
      <c r="C284" s="48">
        <f t="shared" si="178"/>
        <v>0</v>
      </c>
      <c r="D284" s="48">
        <f t="shared" si="178"/>
        <v>0</v>
      </c>
      <c r="E284" s="48">
        <f t="shared" si="178"/>
        <v>0</v>
      </c>
      <c r="F284" s="48">
        <f t="shared" si="178"/>
        <v>0</v>
      </c>
      <c r="G284" s="48">
        <f t="shared" si="178"/>
        <v>0</v>
      </c>
      <c r="H284" s="48">
        <f t="shared" si="178"/>
        <v>0</v>
      </c>
      <c r="I284" s="48">
        <f t="shared" si="178"/>
        <v>0</v>
      </c>
      <c r="J284" s="48">
        <f t="shared" si="178"/>
        <v>0</v>
      </c>
      <c r="K284" s="48">
        <f t="shared" si="178"/>
        <v>0</v>
      </c>
      <c r="L284" s="48">
        <f t="shared" si="178"/>
        <v>0</v>
      </c>
      <c r="M284" s="48">
        <f t="shared" si="178"/>
        <v>0</v>
      </c>
      <c r="N284" s="48">
        <f t="shared" si="178"/>
        <v>0</v>
      </c>
      <c r="O284" s="48">
        <f t="shared" si="178"/>
        <v>0</v>
      </c>
      <c r="P284" s="48">
        <f t="shared" si="178"/>
        <v>0</v>
      </c>
      <c r="Q284" s="48">
        <f t="shared" si="178"/>
        <v>0</v>
      </c>
      <c r="R284" s="48">
        <f t="shared" si="178"/>
        <v>0</v>
      </c>
      <c r="S284" s="48">
        <f t="shared" si="178"/>
        <v>195.38635200000002</v>
      </c>
      <c r="T284" s="48">
        <f t="shared" si="178"/>
        <v>0</v>
      </c>
      <c r="U284" s="48">
        <f t="shared" si="178"/>
        <v>91.632450000000006</v>
      </c>
      <c r="V284" s="48">
        <f t="shared" si="178"/>
        <v>0</v>
      </c>
      <c r="W284" s="48">
        <f t="shared" si="178"/>
        <v>49.293479999999995</v>
      </c>
      <c r="X284" s="48">
        <f t="shared" si="178"/>
        <v>18.395975</v>
      </c>
      <c r="Y284" s="48">
        <f t="shared" si="178"/>
        <v>0</v>
      </c>
      <c r="Z284" s="48">
        <f t="shared" si="178"/>
        <v>0</v>
      </c>
      <c r="AC284" s="48">
        <f t="shared" si="175"/>
        <v>0</v>
      </c>
      <c r="AD284" s="48">
        <f t="shared" si="151"/>
        <v>0</v>
      </c>
      <c r="AE284" s="48">
        <f t="shared" si="152"/>
        <v>0</v>
      </c>
      <c r="AF284" s="48">
        <f t="shared" si="153"/>
        <v>0</v>
      </c>
      <c r="AG284" s="48">
        <f t="shared" si="154"/>
        <v>0</v>
      </c>
      <c r="AH284" s="48">
        <f t="shared" si="155"/>
        <v>0</v>
      </c>
      <c r="AI284" s="48">
        <f t="shared" si="156"/>
        <v>0</v>
      </c>
      <c r="AJ284" s="48">
        <f t="shared" si="157"/>
        <v>0</v>
      </c>
      <c r="AK284" s="48">
        <f t="shared" si="158"/>
        <v>0</v>
      </c>
      <c r="AL284" s="48">
        <f t="shared" si="159"/>
        <v>0</v>
      </c>
      <c r="AM284" s="48">
        <f t="shared" si="160"/>
        <v>0</v>
      </c>
      <c r="AN284" s="48">
        <f t="shared" si="161"/>
        <v>0</v>
      </c>
      <c r="AO284" s="48">
        <f t="shared" si="162"/>
        <v>0</v>
      </c>
      <c r="AP284" s="48">
        <f t="shared" si="163"/>
        <v>0</v>
      </c>
      <c r="AQ284" s="48">
        <f t="shared" si="164"/>
        <v>0</v>
      </c>
      <c r="AR284" s="48">
        <f t="shared" si="165"/>
        <v>0</v>
      </c>
      <c r="AS284" s="48">
        <f t="shared" si="166"/>
        <v>0</v>
      </c>
      <c r="AT284" s="48">
        <f t="shared" si="167"/>
        <v>450.54476400000004</v>
      </c>
      <c r="AU284" s="48">
        <f t="shared" si="168"/>
        <v>0</v>
      </c>
      <c r="AV284" s="48">
        <f t="shared" si="169"/>
        <v>543.43653000000006</v>
      </c>
      <c r="AW284" s="48">
        <f t="shared" si="170"/>
        <v>0</v>
      </c>
      <c r="AX284" s="48">
        <f t="shared" si="171"/>
        <v>58.216864000000015</v>
      </c>
      <c r="AY284" s="48">
        <f t="shared" si="172"/>
        <v>1000</v>
      </c>
      <c r="AZ284" s="48">
        <f t="shared" si="173"/>
        <v>0</v>
      </c>
      <c r="BA284" s="48">
        <f t="shared" si="174"/>
        <v>0</v>
      </c>
    </row>
    <row r="285" spans="1:53" x14ac:dyDescent="0.25">
      <c r="A285" s="45">
        <f t="shared" si="176"/>
        <v>2680</v>
      </c>
      <c r="B285" s="48">
        <f t="shared" si="178"/>
        <v>0</v>
      </c>
      <c r="C285" s="48">
        <f t="shared" si="178"/>
        <v>0</v>
      </c>
      <c r="D285" s="48">
        <f t="shared" si="178"/>
        <v>0</v>
      </c>
      <c r="E285" s="48">
        <f t="shared" si="178"/>
        <v>0</v>
      </c>
      <c r="F285" s="48">
        <f t="shared" si="178"/>
        <v>0</v>
      </c>
      <c r="G285" s="48">
        <f t="shared" si="178"/>
        <v>0</v>
      </c>
      <c r="H285" s="48">
        <f t="shared" si="178"/>
        <v>0</v>
      </c>
      <c r="I285" s="48">
        <f t="shared" si="178"/>
        <v>0</v>
      </c>
      <c r="J285" s="48">
        <f t="shared" si="178"/>
        <v>0</v>
      </c>
      <c r="K285" s="48">
        <f t="shared" si="178"/>
        <v>0</v>
      </c>
      <c r="L285" s="48">
        <f t="shared" si="178"/>
        <v>0</v>
      </c>
      <c r="M285" s="48">
        <f t="shared" si="178"/>
        <v>0</v>
      </c>
      <c r="N285" s="48">
        <f t="shared" si="178"/>
        <v>0</v>
      </c>
      <c r="O285" s="48">
        <f t="shared" si="178"/>
        <v>0</v>
      </c>
      <c r="P285" s="48">
        <f t="shared" si="178"/>
        <v>0</v>
      </c>
      <c r="Q285" s="48">
        <f t="shared" si="178"/>
        <v>0</v>
      </c>
      <c r="R285" s="48">
        <f t="shared" si="178"/>
        <v>0</v>
      </c>
      <c r="S285" s="48">
        <f t="shared" si="178"/>
        <v>191.44675200000003</v>
      </c>
      <c r="T285" s="48">
        <f t="shared" si="178"/>
        <v>0</v>
      </c>
      <c r="U285" s="48">
        <f t="shared" si="178"/>
        <v>91.387450000000015</v>
      </c>
      <c r="V285" s="48">
        <f t="shared" si="178"/>
        <v>0</v>
      </c>
      <c r="W285" s="48">
        <f t="shared" si="178"/>
        <v>49.164479999999998</v>
      </c>
      <c r="X285" s="48">
        <f t="shared" si="178"/>
        <v>17.954975000000001</v>
      </c>
      <c r="Y285" s="48">
        <f t="shared" si="178"/>
        <v>0</v>
      </c>
      <c r="Z285" s="48">
        <f t="shared" si="178"/>
        <v>0</v>
      </c>
      <c r="AC285" s="48">
        <f t="shared" si="175"/>
        <v>0</v>
      </c>
      <c r="AD285" s="48">
        <f t="shared" si="151"/>
        <v>0</v>
      </c>
      <c r="AE285" s="48">
        <f t="shared" si="152"/>
        <v>0</v>
      </c>
      <c r="AF285" s="48">
        <f t="shared" si="153"/>
        <v>0</v>
      </c>
      <c r="AG285" s="48">
        <f t="shared" si="154"/>
        <v>0</v>
      </c>
      <c r="AH285" s="48">
        <f t="shared" si="155"/>
        <v>0</v>
      </c>
      <c r="AI285" s="48">
        <f t="shared" si="156"/>
        <v>0</v>
      </c>
      <c r="AJ285" s="48">
        <f t="shared" si="157"/>
        <v>0</v>
      </c>
      <c r="AK285" s="48">
        <f t="shared" si="158"/>
        <v>0</v>
      </c>
      <c r="AL285" s="48">
        <f t="shared" si="159"/>
        <v>0</v>
      </c>
      <c r="AM285" s="48">
        <f t="shared" si="160"/>
        <v>0</v>
      </c>
      <c r="AN285" s="48">
        <f t="shared" si="161"/>
        <v>0</v>
      </c>
      <c r="AO285" s="48">
        <f t="shared" si="162"/>
        <v>0</v>
      </c>
      <c r="AP285" s="48">
        <f t="shared" si="163"/>
        <v>0</v>
      </c>
      <c r="AQ285" s="48">
        <f t="shared" si="164"/>
        <v>0</v>
      </c>
      <c r="AR285" s="48">
        <f t="shared" si="165"/>
        <v>0</v>
      </c>
      <c r="AS285" s="48">
        <f t="shared" si="166"/>
        <v>0</v>
      </c>
      <c r="AT285" s="48">
        <f t="shared" si="167"/>
        <v>442.02656400000006</v>
      </c>
      <c r="AU285" s="48">
        <f t="shared" si="168"/>
        <v>0</v>
      </c>
      <c r="AV285" s="48">
        <f t="shared" si="169"/>
        <v>541.98353000000009</v>
      </c>
      <c r="AW285" s="48">
        <f t="shared" si="170"/>
        <v>0</v>
      </c>
      <c r="AX285" s="48">
        <f t="shared" si="171"/>
        <v>58.216864000000015</v>
      </c>
      <c r="AY285" s="48">
        <f t="shared" si="172"/>
        <v>1000</v>
      </c>
      <c r="AZ285" s="48">
        <f t="shared" si="173"/>
        <v>0</v>
      </c>
      <c r="BA285" s="48">
        <f t="shared" si="174"/>
        <v>0</v>
      </c>
    </row>
    <row r="286" spans="1:53" x14ac:dyDescent="0.25">
      <c r="A286" s="45">
        <f t="shared" si="176"/>
        <v>2690</v>
      </c>
      <c r="B286" s="48">
        <f t="shared" si="178"/>
        <v>0</v>
      </c>
      <c r="C286" s="48">
        <f t="shared" si="178"/>
        <v>0</v>
      </c>
      <c r="D286" s="48">
        <f t="shared" si="178"/>
        <v>0</v>
      </c>
      <c r="E286" s="48">
        <f t="shared" si="178"/>
        <v>0</v>
      </c>
      <c r="F286" s="48">
        <f t="shared" si="178"/>
        <v>0</v>
      </c>
      <c r="G286" s="48">
        <f t="shared" si="178"/>
        <v>0</v>
      </c>
      <c r="H286" s="48">
        <f t="shared" si="178"/>
        <v>0</v>
      </c>
      <c r="I286" s="48">
        <f t="shared" si="178"/>
        <v>0</v>
      </c>
      <c r="J286" s="48">
        <f t="shared" si="178"/>
        <v>0</v>
      </c>
      <c r="K286" s="48">
        <f t="shared" si="178"/>
        <v>0</v>
      </c>
      <c r="L286" s="48">
        <f t="shared" si="178"/>
        <v>0</v>
      </c>
      <c r="M286" s="48">
        <f t="shared" si="178"/>
        <v>0</v>
      </c>
      <c r="N286" s="48">
        <f t="shared" si="178"/>
        <v>0</v>
      </c>
      <c r="O286" s="48">
        <f t="shared" si="178"/>
        <v>0</v>
      </c>
      <c r="P286" s="48">
        <f t="shared" si="178"/>
        <v>0</v>
      </c>
      <c r="Q286" s="48">
        <f t="shared" si="178"/>
        <v>0</v>
      </c>
      <c r="R286" s="48">
        <f t="shared" si="178"/>
        <v>0</v>
      </c>
      <c r="S286" s="48">
        <f t="shared" si="178"/>
        <v>187.54715200000004</v>
      </c>
      <c r="T286" s="48">
        <f t="shared" si="178"/>
        <v>0</v>
      </c>
      <c r="U286" s="48">
        <f t="shared" si="178"/>
        <v>91.142450000000011</v>
      </c>
      <c r="V286" s="48">
        <f t="shared" si="178"/>
        <v>0</v>
      </c>
      <c r="W286" s="48">
        <f t="shared" si="178"/>
        <v>49.03548</v>
      </c>
      <c r="X286" s="48">
        <f t="shared" si="178"/>
        <v>17.493974999999999</v>
      </c>
      <c r="Y286" s="48">
        <f t="shared" si="178"/>
        <v>0</v>
      </c>
      <c r="Z286" s="48">
        <f t="shared" si="178"/>
        <v>0</v>
      </c>
      <c r="AC286" s="48">
        <f t="shared" si="175"/>
        <v>0</v>
      </c>
      <c r="AD286" s="48">
        <f t="shared" si="151"/>
        <v>0</v>
      </c>
      <c r="AE286" s="48">
        <f t="shared" si="152"/>
        <v>0</v>
      </c>
      <c r="AF286" s="48">
        <f t="shared" si="153"/>
        <v>0</v>
      </c>
      <c r="AG286" s="48">
        <f t="shared" si="154"/>
        <v>0</v>
      </c>
      <c r="AH286" s="48">
        <f t="shared" si="155"/>
        <v>0</v>
      </c>
      <c r="AI286" s="48">
        <f t="shared" si="156"/>
        <v>0</v>
      </c>
      <c r="AJ286" s="48">
        <f t="shared" si="157"/>
        <v>0</v>
      </c>
      <c r="AK286" s="48">
        <f t="shared" si="158"/>
        <v>0</v>
      </c>
      <c r="AL286" s="48">
        <f t="shared" si="159"/>
        <v>0</v>
      </c>
      <c r="AM286" s="48">
        <f t="shared" si="160"/>
        <v>0</v>
      </c>
      <c r="AN286" s="48">
        <f t="shared" si="161"/>
        <v>0</v>
      </c>
      <c r="AO286" s="48">
        <f t="shared" si="162"/>
        <v>0</v>
      </c>
      <c r="AP286" s="48">
        <f t="shared" si="163"/>
        <v>0</v>
      </c>
      <c r="AQ286" s="48">
        <f t="shared" si="164"/>
        <v>0</v>
      </c>
      <c r="AR286" s="48">
        <f t="shared" si="165"/>
        <v>0</v>
      </c>
      <c r="AS286" s="48">
        <f t="shared" si="166"/>
        <v>0</v>
      </c>
      <c r="AT286" s="48">
        <f t="shared" si="167"/>
        <v>433.58836400000007</v>
      </c>
      <c r="AU286" s="48">
        <f t="shared" si="168"/>
        <v>0</v>
      </c>
      <c r="AV286" s="48">
        <f t="shared" si="169"/>
        <v>540.53053000000011</v>
      </c>
      <c r="AW286" s="48">
        <f t="shared" si="170"/>
        <v>0</v>
      </c>
      <c r="AX286" s="48">
        <f t="shared" si="171"/>
        <v>58.216864000000015</v>
      </c>
      <c r="AY286" s="48">
        <f t="shared" si="172"/>
        <v>1000</v>
      </c>
      <c r="AZ286" s="48">
        <f t="shared" si="173"/>
        <v>0</v>
      </c>
      <c r="BA286" s="48">
        <f t="shared" si="174"/>
        <v>0</v>
      </c>
    </row>
    <row r="287" spans="1:53" x14ac:dyDescent="0.25">
      <c r="A287" s="45">
        <f t="shared" si="176"/>
        <v>2700</v>
      </c>
      <c r="B287" s="48">
        <f t="shared" si="178"/>
        <v>0</v>
      </c>
      <c r="C287" s="48">
        <f t="shared" si="178"/>
        <v>0</v>
      </c>
      <c r="D287" s="48">
        <f t="shared" si="178"/>
        <v>0</v>
      </c>
      <c r="E287" s="48">
        <f t="shared" si="178"/>
        <v>0</v>
      </c>
      <c r="F287" s="48">
        <f t="shared" si="178"/>
        <v>0</v>
      </c>
      <c r="G287" s="48">
        <f t="shared" si="178"/>
        <v>0</v>
      </c>
      <c r="H287" s="48">
        <f t="shared" si="178"/>
        <v>0</v>
      </c>
      <c r="I287" s="48">
        <f t="shared" si="178"/>
        <v>0</v>
      </c>
      <c r="J287" s="48">
        <f t="shared" si="178"/>
        <v>0</v>
      </c>
      <c r="K287" s="48">
        <f t="shared" si="178"/>
        <v>0</v>
      </c>
      <c r="L287" s="48">
        <f t="shared" si="178"/>
        <v>0</v>
      </c>
      <c r="M287" s="48">
        <f t="shared" si="178"/>
        <v>0</v>
      </c>
      <c r="N287" s="48">
        <f t="shared" si="178"/>
        <v>0</v>
      </c>
      <c r="O287" s="48">
        <f t="shared" si="178"/>
        <v>0</v>
      </c>
      <c r="P287" s="48">
        <f t="shared" si="178"/>
        <v>0</v>
      </c>
      <c r="Q287" s="48">
        <f t="shared" si="178"/>
        <v>0</v>
      </c>
      <c r="R287" s="48">
        <f t="shared" si="178"/>
        <v>0</v>
      </c>
      <c r="S287" s="48">
        <f t="shared" si="178"/>
        <v>183.68755200000004</v>
      </c>
      <c r="T287" s="48">
        <f t="shared" si="178"/>
        <v>0</v>
      </c>
      <c r="U287" s="48">
        <f t="shared" si="178"/>
        <v>90.897450000000006</v>
      </c>
      <c r="V287" s="48">
        <f t="shared" si="178"/>
        <v>0</v>
      </c>
      <c r="W287" s="48">
        <f t="shared" si="178"/>
        <v>48.906479999999995</v>
      </c>
      <c r="X287" s="48">
        <f t="shared" si="178"/>
        <v>17.012975000000001</v>
      </c>
      <c r="Y287" s="48">
        <f t="shared" si="178"/>
        <v>0</v>
      </c>
      <c r="Z287" s="48">
        <f t="shared" si="178"/>
        <v>0</v>
      </c>
      <c r="AC287" s="48">
        <f t="shared" si="175"/>
        <v>0</v>
      </c>
      <c r="AD287" s="48">
        <f t="shared" si="151"/>
        <v>0</v>
      </c>
      <c r="AE287" s="48">
        <f t="shared" si="152"/>
        <v>0</v>
      </c>
      <c r="AF287" s="48">
        <f t="shared" si="153"/>
        <v>0</v>
      </c>
      <c r="AG287" s="48">
        <f t="shared" si="154"/>
        <v>0</v>
      </c>
      <c r="AH287" s="48">
        <f t="shared" si="155"/>
        <v>0</v>
      </c>
      <c r="AI287" s="48">
        <f t="shared" si="156"/>
        <v>0</v>
      </c>
      <c r="AJ287" s="48">
        <f t="shared" si="157"/>
        <v>0</v>
      </c>
      <c r="AK287" s="48">
        <f t="shared" si="158"/>
        <v>0</v>
      </c>
      <c r="AL287" s="48">
        <f t="shared" si="159"/>
        <v>0</v>
      </c>
      <c r="AM287" s="48">
        <f t="shared" si="160"/>
        <v>0</v>
      </c>
      <c r="AN287" s="48">
        <f t="shared" si="161"/>
        <v>0</v>
      </c>
      <c r="AO287" s="48">
        <f t="shared" si="162"/>
        <v>0</v>
      </c>
      <c r="AP287" s="48">
        <f t="shared" si="163"/>
        <v>0</v>
      </c>
      <c r="AQ287" s="48">
        <f t="shared" si="164"/>
        <v>0</v>
      </c>
      <c r="AR287" s="48">
        <f t="shared" si="165"/>
        <v>0</v>
      </c>
      <c r="AS287" s="48">
        <f t="shared" si="166"/>
        <v>0</v>
      </c>
      <c r="AT287" s="48">
        <f t="shared" si="167"/>
        <v>425.23016400000012</v>
      </c>
      <c r="AU287" s="48">
        <f t="shared" si="168"/>
        <v>0</v>
      </c>
      <c r="AV287" s="48">
        <f t="shared" si="169"/>
        <v>539.07753000000014</v>
      </c>
      <c r="AW287" s="48">
        <f t="shared" si="170"/>
        <v>0</v>
      </c>
      <c r="AX287" s="48">
        <f t="shared" si="171"/>
        <v>58.216864000000015</v>
      </c>
      <c r="AY287" s="48">
        <f t="shared" si="172"/>
        <v>1000</v>
      </c>
      <c r="AZ287" s="48">
        <f t="shared" si="173"/>
        <v>0</v>
      </c>
      <c r="BA287" s="48">
        <f t="shared" si="174"/>
        <v>0</v>
      </c>
    </row>
    <row r="288" spans="1:53" x14ac:dyDescent="0.25">
      <c r="A288" s="45">
        <f t="shared" si="176"/>
        <v>2710</v>
      </c>
      <c r="B288" s="48">
        <f t="shared" si="178"/>
        <v>0</v>
      </c>
      <c r="C288" s="48">
        <f t="shared" si="178"/>
        <v>0</v>
      </c>
      <c r="D288" s="48">
        <f t="shared" si="178"/>
        <v>0</v>
      </c>
      <c r="E288" s="48">
        <f t="shared" si="178"/>
        <v>0</v>
      </c>
      <c r="F288" s="48">
        <f t="shared" si="178"/>
        <v>0</v>
      </c>
      <c r="G288" s="48">
        <f t="shared" si="178"/>
        <v>0</v>
      </c>
      <c r="H288" s="48">
        <f t="shared" si="178"/>
        <v>0</v>
      </c>
      <c r="I288" s="48">
        <f t="shared" si="178"/>
        <v>0</v>
      </c>
      <c r="J288" s="48">
        <f t="shared" si="178"/>
        <v>0</v>
      </c>
      <c r="K288" s="48">
        <f t="shared" si="178"/>
        <v>0</v>
      </c>
      <c r="L288" s="48">
        <f t="shared" si="178"/>
        <v>0</v>
      </c>
      <c r="M288" s="48">
        <f t="shared" si="178"/>
        <v>0</v>
      </c>
      <c r="N288" s="48">
        <f t="shared" si="178"/>
        <v>0</v>
      </c>
      <c r="O288" s="48">
        <f t="shared" si="178"/>
        <v>0</v>
      </c>
      <c r="P288" s="48">
        <f t="shared" si="178"/>
        <v>0</v>
      </c>
      <c r="Q288" s="48">
        <f t="shared" si="178"/>
        <v>0</v>
      </c>
      <c r="R288" s="48">
        <f t="shared" si="178"/>
        <v>0</v>
      </c>
      <c r="S288" s="48">
        <f t="shared" si="178"/>
        <v>179.86795200000003</v>
      </c>
      <c r="T288" s="48">
        <f t="shared" si="178"/>
        <v>0</v>
      </c>
      <c r="U288" s="48">
        <f t="shared" si="178"/>
        <v>90.652450000000016</v>
      </c>
      <c r="V288" s="48">
        <f t="shared" si="178"/>
        <v>0</v>
      </c>
      <c r="W288" s="48">
        <f t="shared" si="178"/>
        <v>48.777479999999997</v>
      </c>
      <c r="X288" s="48">
        <f t="shared" si="178"/>
        <v>16.511975</v>
      </c>
      <c r="Y288" s="48">
        <f t="shared" si="178"/>
        <v>0</v>
      </c>
      <c r="Z288" s="48">
        <f t="shared" si="178"/>
        <v>0</v>
      </c>
      <c r="AC288" s="48">
        <f t="shared" si="175"/>
        <v>0</v>
      </c>
      <c r="AD288" s="48">
        <f t="shared" si="151"/>
        <v>0</v>
      </c>
      <c r="AE288" s="48">
        <f t="shared" si="152"/>
        <v>0</v>
      </c>
      <c r="AF288" s="48">
        <f t="shared" si="153"/>
        <v>0</v>
      </c>
      <c r="AG288" s="48">
        <f t="shared" si="154"/>
        <v>0</v>
      </c>
      <c r="AH288" s="48">
        <f t="shared" si="155"/>
        <v>0</v>
      </c>
      <c r="AI288" s="48">
        <f t="shared" si="156"/>
        <v>0</v>
      </c>
      <c r="AJ288" s="48">
        <f t="shared" si="157"/>
        <v>0</v>
      </c>
      <c r="AK288" s="48">
        <f t="shared" si="158"/>
        <v>0</v>
      </c>
      <c r="AL288" s="48">
        <f t="shared" si="159"/>
        <v>0</v>
      </c>
      <c r="AM288" s="48">
        <f t="shared" si="160"/>
        <v>0</v>
      </c>
      <c r="AN288" s="48">
        <f t="shared" si="161"/>
        <v>0</v>
      </c>
      <c r="AO288" s="48">
        <f t="shared" si="162"/>
        <v>0</v>
      </c>
      <c r="AP288" s="48">
        <f t="shared" si="163"/>
        <v>0</v>
      </c>
      <c r="AQ288" s="48">
        <f t="shared" si="164"/>
        <v>0</v>
      </c>
      <c r="AR288" s="48">
        <f t="shared" si="165"/>
        <v>0</v>
      </c>
      <c r="AS288" s="48">
        <f t="shared" si="166"/>
        <v>0</v>
      </c>
      <c r="AT288" s="48">
        <f t="shared" si="167"/>
        <v>416.95196400000009</v>
      </c>
      <c r="AU288" s="48">
        <f t="shared" si="168"/>
        <v>0</v>
      </c>
      <c r="AV288" s="48">
        <f t="shared" si="169"/>
        <v>537.62453000000005</v>
      </c>
      <c r="AW288" s="48">
        <f t="shared" si="170"/>
        <v>0</v>
      </c>
      <c r="AX288" s="48">
        <f t="shared" si="171"/>
        <v>58.216864000000015</v>
      </c>
      <c r="AY288" s="48">
        <f t="shared" si="172"/>
        <v>1000</v>
      </c>
      <c r="AZ288" s="48">
        <f t="shared" si="173"/>
        <v>0</v>
      </c>
      <c r="BA288" s="48">
        <f t="shared" si="174"/>
        <v>0</v>
      </c>
    </row>
    <row r="289" spans="1:53" x14ac:dyDescent="0.25">
      <c r="A289" s="45">
        <f t="shared" si="176"/>
        <v>2720</v>
      </c>
      <c r="B289" s="48">
        <f t="shared" si="178"/>
        <v>0</v>
      </c>
      <c r="C289" s="48">
        <f t="shared" si="178"/>
        <v>0</v>
      </c>
      <c r="D289" s="48">
        <f t="shared" si="178"/>
        <v>0</v>
      </c>
      <c r="E289" s="48">
        <f t="shared" si="178"/>
        <v>0</v>
      </c>
      <c r="F289" s="48">
        <f t="shared" si="178"/>
        <v>0</v>
      </c>
      <c r="G289" s="48">
        <f t="shared" si="178"/>
        <v>0</v>
      </c>
      <c r="H289" s="48">
        <f t="shared" si="178"/>
        <v>0</v>
      </c>
      <c r="I289" s="48">
        <f t="shared" si="178"/>
        <v>0</v>
      </c>
      <c r="J289" s="48">
        <f t="shared" si="178"/>
        <v>0</v>
      </c>
      <c r="K289" s="48">
        <f t="shared" si="178"/>
        <v>0</v>
      </c>
      <c r="L289" s="48">
        <f t="shared" si="178"/>
        <v>0</v>
      </c>
      <c r="M289" s="48">
        <f t="shared" si="178"/>
        <v>0</v>
      </c>
      <c r="N289" s="48">
        <f t="shared" si="178"/>
        <v>0</v>
      </c>
      <c r="O289" s="48">
        <f t="shared" si="178"/>
        <v>0</v>
      </c>
      <c r="P289" s="48">
        <f t="shared" si="178"/>
        <v>0</v>
      </c>
      <c r="Q289" s="48">
        <f t="shared" si="178"/>
        <v>0</v>
      </c>
      <c r="R289" s="48">
        <f t="shared" si="178"/>
        <v>0</v>
      </c>
      <c r="S289" s="48">
        <f t="shared" si="178"/>
        <v>176.08835200000004</v>
      </c>
      <c r="T289" s="48">
        <f t="shared" si="178"/>
        <v>0</v>
      </c>
      <c r="U289" s="48">
        <f t="shared" si="178"/>
        <v>90.407450000000011</v>
      </c>
      <c r="V289" s="48">
        <f t="shared" si="178"/>
        <v>0</v>
      </c>
      <c r="W289" s="48">
        <f t="shared" si="178"/>
        <v>48.648479999999999</v>
      </c>
      <c r="X289" s="48">
        <f t="shared" si="178"/>
        <v>15.990974999999999</v>
      </c>
      <c r="Y289" s="48">
        <f t="shared" si="178"/>
        <v>0</v>
      </c>
      <c r="Z289" s="48">
        <f t="shared" si="178"/>
        <v>0</v>
      </c>
      <c r="AC289" s="48">
        <f t="shared" si="175"/>
        <v>0</v>
      </c>
      <c r="AD289" s="48">
        <f t="shared" si="151"/>
        <v>0</v>
      </c>
      <c r="AE289" s="48">
        <f t="shared" si="152"/>
        <v>0</v>
      </c>
      <c r="AF289" s="48">
        <f t="shared" si="153"/>
        <v>0</v>
      </c>
      <c r="AG289" s="48">
        <f t="shared" si="154"/>
        <v>0</v>
      </c>
      <c r="AH289" s="48">
        <f t="shared" si="155"/>
        <v>0</v>
      </c>
      <c r="AI289" s="48">
        <f t="shared" si="156"/>
        <v>0</v>
      </c>
      <c r="AJ289" s="48">
        <f t="shared" si="157"/>
        <v>0</v>
      </c>
      <c r="AK289" s="48">
        <f t="shared" si="158"/>
        <v>0</v>
      </c>
      <c r="AL289" s="48">
        <f t="shared" si="159"/>
        <v>0</v>
      </c>
      <c r="AM289" s="48">
        <f t="shared" si="160"/>
        <v>0</v>
      </c>
      <c r="AN289" s="48">
        <f t="shared" si="161"/>
        <v>0</v>
      </c>
      <c r="AO289" s="48">
        <f t="shared" si="162"/>
        <v>0</v>
      </c>
      <c r="AP289" s="48">
        <f t="shared" si="163"/>
        <v>0</v>
      </c>
      <c r="AQ289" s="48">
        <f t="shared" si="164"/>
        <v>0</v>
      </c>
      <c r="AR289" s="48">
        <f t="shared" si="165"/>
        <v>0</v>
      </c>
      <c r="AS289" s="48">
        <f t="shared" si="166"/>
        <v>0</v>
      </c>
      <c r="AT289" s="48">
        <f t="shared" si="167"/>
        <v>408.75376400000005</v>
      </c>
      <c r="AU289" s="48">
        <f t="shared" si="168"/>
        <v>0</v>
      </c>
      <c r="AV289" s="48">
        <f t="shared" si="169"/>
        <v>536.17153000000008</v>
      </c>
      <c r="AW289" s="48">
        <f t="shared" si="170"/>
        <v>0</v>
      </c>
      <c r="AX289" s="48">
        <f t="shared" si="171"/>
        <v>58.216864000000015</v>
      </c>
      <c r="AY289" s="48">
        <f t="shared" si="172"/>
        <v>1000</v>
      </c>
      <c r="AZ289" s="48">
        <f t="shared" si="173"/>
        <v>0</v>
      </c>
      <c r="BA289" s="48">
        <f t="shared" si="174"/>
        <v>0</v>
      </c>
    </row>
    <row r="290" spans="1:53" x14ac:dyDescent="0.25">
      <c r="A290" s="45">
        <f t="shared" si="176"/>
        <v>2730</v>
      </c>
      <c r="B290" s="48">
        <f t="shared" si="178"/>
        <v>0</v>
      </c>
      <c r="C290" s="48">
        <f t="shared" si="178"/>
        <v>0</v>
      </c>
      <c r="D290" s="48">
        <f t="shared" si="178"/>
        <v>0</v>
      </c>
      <c r="E290" s="48">
        <f t="shared" si="178"/>
        <v>0</v>
      </c>
      <c r="F290" s="48">
        <f t="shared" si="178"/>
        <v>0</v>
      </c>
      <c r="G290" s="48">
        <f t="shared" si="178"/>
        <v>0</v>
      </c>
      <c r="H290" s="48">
        <f t="shared" si="178"/>
        <v>0</v>
      </c>
      <c r="I290" s="48">
        <f t="shared" si="178"/>
        <v>0</v>
      </c>
      <c r="J290" s="48">
        <f t="shared" si="178"/>
        <v>0</v>
      </c>
      <c r="K290" s="48">
        <f t="shared" si="178"/>
        <v>0</v>
      </c>
      <c r="L290" s="48">
        <f t="shared" si="178"/>
        <v>0</v>
      </c>
      <c r="M290" s="48">
        <f t="shared" si="178"/>
        <v>0</v>
      </c>
      <c r="N290" s="48">
        <f t="shared" si="178"/>
        <v>0</v>
      </c>
      <c r="O290" s="48">
        <f t="shared" si="178"/>
        <v>0</v>
      </c>
      <c r="P290" s="48">
        <f t="shared" si="178"/>
        <v>0</v>
      </c>
      <c r="Q290" s="48">
        <f t="shared" si="178"/>
        <v>0</v>
      </c>
      <c r="R290" s="48">
        <f t="shared" si="178"/>
        <v>0</v>
      </c>
      <c r="S290" s="48">
        <f t="shared" si="178"/>
        <v>172.34875200000005</v>
      </c>
      <c r="T290" s="48">
        <f t="shared" si="178"/>
        <v>0</v>
      </c>
      <c r="U290" s="48">
        <f t="shared" si="178"/>
        <v>90.162450000000007</v>
      </c>
      <c r="V290" s="48">
        <f t="shared" si="178"/>
        <v>0</v>
      </c>
      <c r="W290" s="48">
        <f t="shared" si="178"/>
        <v>48.519479999999994</v>
      </c>
      <c r="X290" s="48">
        <f t="shared" si="178"/>
        <v>15.449975000000002</v>
      </c>
      <c r="Y290" s="48">
        <f t="shared" si="178"/>
        <v>0</v>
      </c>
      <c r="Z290" s="48">
        <f t="shared" si="178"/>
        <v>0</v>
      </c>
      <c r="AC290" s="48">
        <f t="shared" si="175"/>
        <v>0</v>
      </c>
      <c r="AD290" s="48">
        <f t="shared" si="151"/>
        <v>0</v>
      </c>
      <c r="AE290" s="48">
        <f t="shared" si="152"/>
        <v>0</v>
      </c>
      <c r="AF290" s="48">
        <f t="shared" si="153"/>
        <v>0</v>
      </c>
      <c r="AG290" s="48">
        <f t="shared" si="154"/>
        <v>0</v>
      </c>
      <c r="AH290" s="48">
        <f t="shared" si="155"/>
        <v>0</v>
      </c>
      <c r="AI290" s="48">
        <f t="shared" si="156"/>
        <v>0</v>
      </c>
      <c r="AJ290" s="48">
        <f t="shared" si="157"/>
        <v>0</v>
      </c>
      <c r="AK290" s="48">
        <f t="shared" si="158"/>
        <v>0</v>
      </c>
      <c r="AL290" s="48">
        <f t="shared" si="159"/>
        <v>0</v>
      </c>
      <c r="AM290" s="48">
        <f t="shared" si="160"/>
        <v>0</v>
      </c>
      <c r="AN290" s="48">
        <f t="shared" si="161"/>
        <v>0</v>
      </c>
      <c r="AO290" s="48">
        <f t="shared" si="162"/>
        <v>0</v>
      </c>
      <c r="AP290" s="48">
        <f t="shared" si="163"/>
        <v>0</v>
      </c>
      <c r="AQ290" s="48">
        <f t="shared" si="164"/>
        <v>0</v>
      </c>
      <c r="AR290" s="48">
        <f t="shared" si="165"/>
        <v>0</v>
      </c>
      <c r="AS290" s="48">
        <f t="shared" si="166"/>
        <v>0</v>
      </c>
      <c r="AT290" s="48">
        <f t="shared" si="167"/>
        <v>400.6355640000001</v>
      </c>
      <c r="AU290" s="48">
        <f t="shared" si="168"/>
        <v>0</v>
      </c>
      <c r="AV290" s="48">
        <f t="shared" si="169"/>
        <v>534.7185300000001</v>
      </c>
      <c r="AW290" s="48">
        <f t="shared" si="170"/>
        <v>0</v>
      </c>
      <c r="AX290" s="48">
        <f t="shared" si="171"/>
        <v>58.216864000000015</v>
      </c>
      <c r="AY290" s="48">
        <f t="shared" si="172"/>
        <v>1000</v>
      </c>
      <c r="AZ290" s="48">
        <f t="shared" si="173"/>
        <v>0</v>
      </c>
      <c r="BA290" s="48">
        <f t="shared" si="174"/>
        <v>0</v>
      </c>
    </row>
    <row r="291" spans="1:53" x14ac:dyDescent="0.25">
      <c r="A291" s="45">
        <f t="shared" si="176"/>
        <v>2740</v>
      </c>
      <c r="B291" s="48">
        <f t="shared" si="178"/>
        <v>0</v>
      </c>
      <c r="C291" s="48">
        <f t="shared" si="178"/>
        <v>0</v>
      </c>
      <c r="D291" s="48">
        <f t="shared" si="178"/>
        <v>0</v>
      </c>
      <c r="E291" s="48">
        <f t="shared" si="178"/>
        <v>0</v>
      </c>
      <c r="F291" s="48">
        <f t="shared" si="178"/>
        <v>0</v>
      </c>
      <c r="G291" s="48">
        <f t="shared" ref="G291:Z291" si="179">MIN(1000,MAX(G292,IF($A291&gt;=G$16,0,G$13*(G$16-$A291)+G$14*(G$16-$A291)^2+G$15*(G$16-$A291)^3)))</f>
        <v>0</v>
      </c>
      <c r="H291" s="48">
        <f t="shared" si="179"/>
        <v>0</v>
      </c>
      <c r="I291" s="48">
        <f t="shared" si="179"/>
        <v>0</v>
      </c>
      <c r="J291" s="48">
        <f t="shared" si="179"/>
        <v>0</v>
      </c>
      <c r="K291" s="48">
        <f t="shared" si="179"/>
        <v>0</v>
      </c>
      <c r="L291" s="48">
        <f t="shared" si="179"/>
        <v>0</v>
      </c>
      <c r="M291" s="48">
        <f t="shared" si="179"/>
        <v>0</v>
      </c>
      <c r="N291" s="48">
        <f t="shared" si="179"/>
        <v>0</v>
      </c>
      <c r="O291" s="48">
        <f t="shared" si="179"/>
        <v>0</v>
      </c>
      <c r="P291" s="48">
        <f t="shared" si="179"/>
        <v>0</v>
      </c>
      <c r="Q291" s="48">
        <f t="shared" si="179"/>
        <v>0</v>
      </c>
      <c r="R291" s="48">
        <f t="shared" si="179"/>
        <v>0</v>
      </c>
      <c r="S291" s="48">
        <f t="shared" si="179"/>
        <v>168.64915200000004</v>
      </c>
      <c r="T291" s="48">
        <f t="shared" si="179"/>
        <v>0</v>
      </c>
      <c r="U291" s="48">
        <f t="shared" si="179"/>
        <v>89.917450000000017</v>
      </c>
      <c r="V291" s="48">
        <f t="shared" si="179"/>
        <v>0</v>
      </c>
      <c r="W291" s="48">
        <f t="shared" si="179"/>
        <v>48.390479999999997</v>
      </c>
      <c r="X291" s="48">
        <f t="shared" si="179"/>
        <v>14.888975</v>
      </c>
      <c r="Y291" s="48">
        <f t="shared" si="179"/>
        <v>0</v>
      </c>
      <c r="Z291" s="48">
        <f t="shared" si="179"/>
        <v>0</v>
      </c>
      <c r="AC291" s="48">
        <f t="shared" si="175"/>
        <v>0</v>
      </c>
      <c r="AD291" s="48">
        <f t="shared" si="151"/>
        <v>0</v>
      </c>
      <c r="AE291" s="48">
        <f t="shared" si="152"/>
        <v>0</v>
      </c>
      <c r="AF291" s="48">
        <f t="shared" si="153"/>
        <v>0</v>
      </c>
      <c r="AG291" s="48">
        <f t="shared" si="154"/>
        <v>0</v>
      </c>
      <c r="AH291" s="48">
        <f t="shared" si="155"/>
        <v>0</v>
      </c>
      <c r="AI291" s="48">
        <f t="shared" si="156"/>
        <v>0</v>
      </c>
      <c r="AJ291" s="48">
        <f t="shared" si="157"/>
        <v>0</v>
      </c>
      <c r="AK291" s="48">
        <f t="shared" si="158"/>
        <v>0</v>
      </c>
      <c r="AL291" s="48">
        <f t="shared" si="159"/>
        <v>0</v>
      </c>
      <c r="AM291" s="48">
        <f t="shared" si="160"/>
        <v>0</v>
      </c>
      <c r="AN291" s="48">
        <f t="shared" si="161"/>
        <v>0</v>
      </c>
      <c r="AO291" s="48">
        <f t="shared" si="162"/>
        <v>0</v>
      </c>
      <c r="AP291" s="48">
        <f t="shared" si="163"/>
        <v>0</v>
      </c>
      <c r="AQ291" s="48">
        <f t="shared" si="164"/>
        <v>0</v>
      </c>
      <c r="AR291" s="48">
        <f t="shared" si="165"/>
        <v>0</v>
      </c>
      <c r="AS291" s="48">
        <f t="shared" si="166"/>
        <v>0</v>
      </c>
      <c r="AT291" s="48">
        <f t="shared" si="167"/>
        <v>392.59736400000008</v>
      </c>
      <c r="AU291" s="48">
        <f t="shared" si="168"/>
        <v>0</v>
      </c>
      <c r="AV291" s="48">
        <f t="shared" si="169"/>
        <v>533.26553000000013</v>
      </c>
      <c r="AW291" s="48">
        <f t="shared" si="170"/>
        <v>0</v>
      </c>
      <c r="AX291" s="48">
        <f t="shared" si="171"/>
        <v>58.216864000000015</v>
      </c>
      <c r="AY291" s="48">
        <f t="shared" si="172"/>
        <v>1000</v>
      </c>
      <c r="AZ291" s="48">
        <f t="shared" si="173"/>
        <v>0</v>
      </c>
      <c r="BA291" s="48">
        <f t="shared" si="174"/>
        <v>0</v>
      </c>
    </row>
    <row r="292" spans="1:53" x14ac:dyDescent="0.25">
      <c r="A292" s="45">
        <f t="shared" si="176"/>
        <v>2750</v>
      </c>
      <c r="B292" s="48">
        <f t="shared" ref="B292:Z302" si="180">MIN(1000,MAX(B293,IF($A292&gt;=B$16,0,B$13*(B$16-$A292)+B$14*(B$16-$A292)^2+B$15*(B$16-$A292)^3)))</f>
        <v>0</v>
      </c>
      <c r="C292" s="48">
        <f t="shared" si="180"/>
        <v>0</v>
      </c>
      <c r="D292" s="48">
        <f t="shared" si="180"/>
        <v>0</v>
      </c>
      <c r="E292" s="48">
        <f t="shared" si="180"/>
        <v>0</v>
      </c>
      <c r="F292" s="48">
        <f t="shared" si="180"/>
        <v>0</v>
      </c>
      <c r="G292" s="48">
        <f t="shared" si="180"/>
        <v>0</v>
      </c>
      <c r="H292" s="48">
        <f t="shared" si="180"/>
        <v>0</v>
      </c>
      <c r="I292" s="48">
        <f t="shared" si="180"/>
        <v>0</v>
      </c>
      <c r="J292" s="48">
        <f t="shared" si="180"/>
        <v>0</v>
      </c>
      <c r="K292" s="48">
        <f t="shared" si="180"/>
        <v>0</v>
      </c>
      <c r="L292" s="48">
        <f t="shared" si="180"/>
        <v>0</v>
      </c>
      <c r="M292" s="48">
        <f t="shared" si="180"/>
        <v>0</v>
      </c>
      <c r="N292" s="48">
        <f t="shared" si="180"/>
        <v>0</v>
      </c>
      <c r="O292" s="48">
        <f t="shared" si="180"/>
        <v>0</v>
      </c>
      <c r="P292" s="48">
        <f t="shared" si="180"/>
        <v>0</v>
      </c>
      <c r="Q292" s="48">
        <f t="shared" si="180"/>
        <v>0</v>
      </c>
      <c r="R292" s="48">
        <f t="shared" si="180"/>
        <v>0</v>
      </c>
      <c r="S292" s="48">
        <f t="shared" si="180"/>
        <v>164.98955200000003</v>
      </c>
      <c r="T292" s="48">
        <f t="shared" si="180"/>
        <v>0</v>
      </c>
      <c r="U292" s="48">
        <f t="shared" si="180"/>
        <v>89.672450000000012</v>
      </c>
      <c r="V292" s="48">
        <f t="shared" si="180"/>
        <v>0</v>
      </c>
      <c r="W292" s="48">
        <f t="shared" si="180"/>
        <v>48.261479999999999</v>
      </c>
      <c r="X292" s="48">
        <f t="shared" si="180"/>
        <v>14.307974999999999</v>
      </c>
      <c r="Y292" s="48">
        <f t="shared" si="180"/>
        <v>0</v>
      </c>
      <c r="Z292" s="48">
        <f t="shared" si="180"/>
        <v>0</v>
      </c>
      <c r="AC292" s="48">
        <f t="shared" si="175"/>
        <v>0</v>
      </c>
      <c r="AD292" s="48">
        <f t="shared" si="151"/>
        <v>0</v>
      </c>
      <c r="AE292" s="48">
        <f t="shared" si="152"/>
        <v>0</v>
      </c>
      <c r="AF292" s="48">
        <f t="shared" si="153"/>
        <v>0</v>
      </c>
      <c r="AG292" s="48">
        <f t="shared" si="154"/>
        <v>0</v>
      </c>
      <c r="AH292" s="48">
        <f t="shared" si="155"/>
        <v>0</v>
      </c>
      <c r="AI292" s="48">
        <f t="shared" si="156"/>
        <v>0</v>
      </c>
      <c r="AJ292" s="48">
        <f t="shared" si="157"/>
        <v>0</v>
      </c>
      <c r="AK292" s="48">
        <f t="shared" si="158"/>
        <v>0</v>
      </c>
      <c r="AL292" s="48">
        <f t="shared" si="159"/>
        <v>0</v>
      </c>
      <c r="AM292" s="48">
        <f t="shared" si="160"/>
        <v>0</v>
      </c>
      <c r="AN292" s="48">
        <f t="shared" si="161"/>
        <v>0</v>
      </c>
      <c r="AO292" s="48">
        <f t="shared" si="162"/>
        <v>0</v>
      </c>
      <c r="AP292" s="48">
        <f t="shared" si="163"/>
        <v>0</v>
      </c>
      <c r="AQ292" s="48">
        <f t="shared" si="164"/>
        <v>0</v>
      </c>
      <c r="AR292" s="48">
        <f t="shared" si="165"/>
        <v>0</v>
      </c>
      <c r="AS292" s="48">
        <f t="shared" si="166"/>
        <v>0</v>
      </c>
      <c r="AT292" s="48">
        <f t="shared" si="167"/>
        <v>384.63916400000011</v>
      </c>
      <c r="AU292" s="48">
        <f t="shared" si="168"/>
        <v>0</v>
      </c>
      <c r="AV292" s="48">
        <f t="shared" si="169"/>
        <v>531.81253000000015</v>
      </c>
      <c r="AW292" s="48">
        <f t="shared" si="170"/>
        <v>0</v>
      </c>
      <c r="AX292" s="48">
        <f t="shared" si="171"/>
        <v>58.216864000000015</v>
      </c>
      <c r="AY292" s="48">
        <f t="shared" si="172"/>
        <v>1000</v>
      </c>
      <c r="AZ292" s="48">
        <f t="shared" si="173"/>
        <v>0</v>
      </c>
      <c r="BA292" s="48">
        <f t="shared" si="174"/>
        <v>0</v>
      </c>
    </row>
    <row r="293" spans="1:53" x14ac:dyDescent="0.25">
      <c r="A293" s="45">
        <f t="shared" si="176"/>
        <v>2760</v>
      </c>
      <c r="B293" s="48">
        <f t="shared" si="180"/>
        <v>0</v>
      </c>
      <c r="C293" s="48">
        <f t="shared" si="180"/>
        <v>0</v>
      </c>
      <c r="D293" s="48">
        <f t="shared" si="180"/>
        <v>0</v>
      </c>
      <c r="E293" s="48">
        <f t="shared" si="180"/>
        <v>0</v>
      </c>
      <c r="F293" s="48">
        <f t="shared" si="180"/>
        <v>0</v>
      </c>
      <c r="G293" s="48">
        <f t="shared" si="180"/>
        <v>0</v>
      </c>
      <c r="H293" s="48">
        <f t="shared" si="180"/>
        <v>0</v>
      </c>
      <c r="I293" s="48">
        <f t="shared" si="180"/>
        <v>0</v>
      </c>
      <c r="J293" s="48">
        <f t="shared" si="180"/>
        <v>0</v>
      </c>
      <c r="K293" s="48">
        <f t="shared" si="180"/>
        <v>0</v>
      </c>
      <c r="L293" s="48">
        <f t="shared" si="180"/>
        <v>0</v>
      </c>
      <c r="M293" s="48">
        <f t="shared" si="180"/>
        <v>0</v>
      </c>
      <c r="N293" s="48">
        <f t="shared" si="180"/>
        <v>0</v>
      </c>
      <c r="O293" s="48">
        <f t="shared" si="180"/>
        <v>0</v>
      </c>
      <c r="P293" s="48">
        <f t="shared" si="180"/>
        <v>0</v>
      </c>
      <c r="Q293" s="48">
        <f t="shared" si="180"/>
        <v>0</v>
      </c>
      <c r="R293" s="48">
        <f t="shared" si="180"/>
        <v>0</v>
      </c>
      <c r="S293" s="48">
        <f t="shared" si="180"/>
        <v>161.36995200000004</v>
      </c>
      <c r="T293" s="48">
        <f t="shared" si="180"/>
        <v>0</v>
      </c>
      <c r="U293" s="48">
        <f t="shared" si="180"/>
        <v>89.427450000000007</v>
      </c>
      <c r="V293" s="48">
        <f t="shared" si="180"/>
        <v>0</v>
      </c>
      <c r="W293" s="48">
        <f t="shared" si="180"/>
        <v>48.132480000000001</v>
      </c>
      <c r="X293" s="48">
        <f t="shared" si="180"/>
        <v>13.706974999999998</v>
      </c>
      <c r="Y293" s="48">
        <f t="shared" si="180"/>
        <v>0</v>
      </c>
      <c r="Z293" s="48">
        <f t="shared" si="180"/>
        <v>0</v>
      </c>
      <c r="AC293" s="48">
        <f t="shared" si="175"/>
        <v>0</v>
      </c>
      <c r="AD293" s="48">
        <f t="shared" si="151"/>
        <v>0</v>
      </c>
      <c r="AE293" s="48">
        <f t="shared" si="152"/>
        <v>0</v>
      </c>
      <c r="AF293" s="48">
        <f t="shared" si="153"/>
        <v>0</v>
      </c>
      <c r="AG293" s="48">
        <f t="shared" si="154"/>
        <v>0</v>
      </c>
      <c r="AH293" s="48">
        <f t="shared" si="155"/>
        <v>0</v>
      </c>
      <c r="AI293" s="48">
        <f t="shared" si="156"/>
        <v>0</v>
      </c>
      <c r="AJ293" s="48">
        <f t="shared" si="157"/>
        <v>0</v>
      </c>
      <c r="AK293" s="48">
        <f t="shared" si="158"/>
        <v>0</v>
      </c>
      <c r="AL293" s="48">
        <f t="shared" si="159"/>
        <v>0</v>
      </c>
      <c r="AM293" s="48">
        <f t="shared" si="160"/>
        <v>0</v>
      </c>
      <c r="AN293" s="48">
        <f t="shared" si="161"/>
        <v>0</v>
      </c>
      <c r="AO293" s="48">
        <f t="shared" si="162"/>
        <v>0</v>
      </c>
      <c r="AP293" s="48">
        <f t="shared" si="163"/>
        <v>0</v>
      </c>
      <c r="AQ293" s="48">
        <f t="shared" si="164"/>
        <v>0</v>
      </c>
      <c r="AR293" s="48">
        <f t="shared" si="165"/>
        <v>0</v>
      </c>
      <c r="AS293" s="48">
        <f t="shared" si="166"/>
        <v>0</v>
      </c>
      <c r="AT293" s="48">
        <f t="shared" si="167"/>
        <v>376.76096400000006</v>
      </c>
      <c r="AU293" s="48">
        <f t="shared" si="168"/>
        <v>0</v>
      </c>
      <c r="AV293" s="48">
        <f t="shared" si="169"/>
        <v>530.35953000000006</v>
      </c>
      <c r="AW293" s="48">
        <f t="shared" si="170"/>
        <v>0</v>
      </c>
      <c r="AX293" s="48">
        <f t="shared" si="171"/>
        <v>58.216864000000015</v>
      </c>
      <c r="AY293" s="48">
        <f t="shared" si="172"/>
        <v>1000</v>
      </c>
      <c r="AZ293" s="48">
        <f t="shared" si="173"/>
        <v>0</v>
      </c>
      <c r="BA293" s="48">
        <f t="shared" si="174"/>
        <v>0</v>
      </c>
    </row>
    <row r="294" spans="1:53" x14ac:dyDescent="0.25">
      <c r="A294" s="45">
        <f t="shared" si="176"/>
        <v>2770</v>
      </c>
      <c r="B294" s="48">
        <f t="shared" si="180"/>
        <v>0</v>
      </c>
      <c r="C294" s="48">
        <f t="shared" si="180"/>
        <v>0</v>
      </c>
      <c r="D294" s="48">
        <f t="shared" si="180"/>
        <v>0</v>
      </c>
      <c r="E294" s="48">
        <f t="shared" si="180"/>
        <v>0</v>
      </c>
      <c r="F294" s="48">
        <f t="shared" si="180"/>
        <v>0</v>
      </c>
      <c r="G294" s="48">
        <f t="shared" si="180"/>
        <v>0</v>
      </c>
      <c r="H294" s="48">
        <f t="shared" si="180"/>
        <v>0</v>
      </c>
      <c r="I294" s="48">
        <f t="shared" si="180"/>
        <v>0</v>
      </c>
      <c r="J294" s="48">
        <f t="shared" si="180"/>
        <v>0</v>
      </c>
      <c r="K294" s="48">
        <f t="shared" si="180"/>
        <v>0</v>
      </c>
      <c r="L294" s="48">
        <f t="shared" si="180"/>
        <v>0</v>
      </c>
      <c r="M294" s="48">
        <f t="shared" si="180"/>
        <v>0</v>
      </c>
      <c r="N294" s="48">
        <f t="shared" si="180"/>
        <v>0</v>
      </c>
      <c r="O294" s="48">
        <f t="shared" si="180"/>
        <v>0</v>
      </c>
      <c r="P294" s="48">
        <f t="shared" si="180"/>
        <v>0</v>
      </c>
      <c r="Q294" s="48">
        <f t="shared" si="180"/>
        <v>0</v>
      </c>
      <c r="R294" s="48">
        <f t="shared" si="180"/>
        <v>0</v>
      </c>
      <c r="S294" s="48">
        <f t="shared" si="180"/>
        <v>157.79035200000004</v>
      </c>
      <c r="T294" s="48">
        <f t="shared" si="180"/>
        <v>0</v>
      </c>
      <c r="U294" s="48">
        <f t="shared" si="180"/>
        <v>89.182450000000017</v>
      </c>
      <c r="V294" s="48">
        <f t="shared" si="180"/>
        <v>0</v>
      </c>
      <c r="W294" s="48">
        <f t="shared" si="180"/>
        <v>48.003479999999996</v>
      </c>
      <c r="X294" s="48">
        <f t="shared" si="180"/>
        <v>13.085974999999999</v>
      </c>
      <c r="Y294" s="48">
        <f t="shared" si="180"/>
        <v>0</v>
      </c>
      <c r="Z294" s="48">
        <f t="shared" si="180"/>
        <v>0</v>
      </c>
      <c r="AC294" s="48">
        <f t="shared" si="175"/>
        <v>0</v>
      </c>
      <c r="AD294" s="48">
        <f t="shared" si="151"/>
        <v>0</v>
      </c>
      <c r="AE294" s="48">
        <f t="shared" si="152"/>
        <v>0</v>
      </c>
      <c r="AF294" s="48">
        <f t="shared" si="153"/>
        <v>0</v>
      </c>
      <c r="AG294" s="48">
        <f t="shared" si="154"/>
        <v>0</v>
      </c>
      <c r="AH294" s="48">
        <f t="shared" si="155"/>
        <v>0</v>
      </c>
      <c r="AI294" s="48">
        <f t="shared" si="156"/>
        <v>0</v>
      </c>
      <c r="AJ294" s="48">
        <f t="shared" si="157"/>
        <v>0</v>
      </c>
      <c r="AK294" s="48">
        <f t="shared" si="158"/>
        <v>0</v>
      </c>
      <c r="AL294" s="48">
        <f t="shared" si="159"/>
        <v>0</v>
      </c>
      <c r="AM294" s="48">
        <f t="shared" si="160"/>
        <v>0</v>
      </c>
      <c r="AN294" s="48">
        <f t="shared" si="161"/>
        <v>0</v>
      </c>
      <c r="AO294" s="48">
        <f t="shared" si="162"/>
        <v>0</v>
      </c>
      <c r="AP294" s="48">
        <f t="shared" si="163"/>
        <v>0</v>
      </c>
      <c r="AQ294" s="48">
        <f t="shared" si="164"/>
        <v>0</v>
      </c>
      <c r="AR294" s="48">
        <f t="shared" si="165"/>
        <v>0</v>
      </c>
      <c r="AS294" s="48">
        <f t="shared" si="166"/>
        <v>0</v>
      </c>
      <c r="AT294" s="48">
        <f t="shared" si="167"/>
        <v>368.96276400000005</v>
      </c>
      <c r="AU294" s="48">
        <f t="shared" si="168"/>
        <v>0</v>
      </c>
      <c r="AV294" s="48">
        <f t="shared" si="169"/>
        <v>528.90653000000009</v>
      </c>
      <c r="AW294" s="48">
        <f t="shared" si="170"/>
        <v>0</v>
      </c>
      <c r="AX294" s="48">
        <f t="shared" si="171"/>
        <v>58.216864000000015</v>
      </c>
      <c r="AY294" s="48">
        <f t="shared" si="172"/>
        <v>1000</v>
      </c>
      <c r="AZ294" s="48">
        <f t="shared" si="173"/>
        <v>0</v>
      </c>
      <c r="BA294" s="48">
        <f t="shared" si="174"/>
        <v>0</v>
      </c>
    </row>
    <row r="295" spans="1:53" x14ac:dyDescent="0.25">
      <c r="A295" s="45">
        <f t="shared" si="176"/>
        <v>2780</v>
      </c>
      <c r="B295" s="48">
        <f t="shared" si="180"/>
        <v>0</v>
      </c>
      <c r="C295" s="48">
        <f t="shared" si="180"/>
        <v>0</v>
      </c>
      <c r="D295" s="48">
        <f t="shared" si="180"/>
        <v>0</v>
      </c>
      <c r="E295" s="48">
        <f t="shared" si="180"/>
        <v>0</v>
      </c>
      <c r="F295" s="48">
        <f t="shared" si="180"/>
        <v>0</v>
      </c>
      <c r="G295" s="48">
        <f t="shared" si="180"/>
        <v>0</v>
      </c>
      <c r="H295" s="48">
        <f t="shared" si="180"/>
        <v>0</v>
      </c>
      <c r="I295" s="48">
        <f t="shared" si="180"/>
        <v>0</v>
      </c>
      <c r="J295" s="48">
        <f t="shared" si="180"/>
        <v>0</v>
      </c>
      <c r="K295" s="48">
        <f t="shared" si="180"/>
        <v>0</v>
      </c>
      <c r="L295" s="48">
        <f t="shared" si="180"/>
        <v>0</v>
      </c>
      <c r="M295" s="48">
        <f t="shared" si="180"/>
        <v>0</v>
      </c>
      <c r="N295" s="48">
        <f t="shared" si="180"/>
        <v>0</v>
      </c>
      <c r="O295" s="48">
        <f t="shared" si="180"/>
        <v>0</v>
      </c>
      <c r="P295" s="48">
        <f t="shared" si="180"/>
        <v>0</v>
      </c>
      <c r="Q295" s="48">
        <f t="shared" si="180"/>
        <v>0</v>
      </c>
      <c r="R295" s="48">
        <f t="shared" si="180"/>
        <v>0</v>
      </c>
      <c r="S295" s="48">
        <f t="shared" si="180"/>
        <v>154.25075200000003</v>
      </c>
      <c r="T295" s="48">
        <f t="shared" si="180"/>
        <v>0</v>
      </c>
      <c r="U295" s="48">
        <f t="shared" si="180"/>
        <v>88.937450000000013</v>
      </c>
      <c r="V295" s="48">
        <f t="shared" si="180"/>
        <v>0</v>
      </c>
      <c r="W295" s="48">
        <f t="shared" si="180"/>
        <v>47.874479999999998</v>
      </c>
      <c r="X295" s="48">
        <f t="shared" si="180"/>
        <v>12.444975000000001</v>
      </c>
      <c r="Y295" s="48">
        <f t="shared" si="180"/>
        <v>0</v>
      </c>
      <c r="Z295" s="48">
        <f t="shared" si="180"/>
        <v>0</v>
      </c>
      <c r="AC295" s="48">
        <f t="shared" si="175"/>
        <v>0</v>
      </c>
      <c r="AD295" s="48">
        <f t="shared" si="151"/>
        <v>0</v>
      </c>
      <c r="AE295" s="48">
        <f t="shared" si="152"/>
        <v>0</v>
      </c>
      <c r="AF295" s="48">
        <f t="shared" si="153"/>
        <v>0</v>
      </c>
      <c r="AG295" s="48">
        <f t="shared" si="154"/>
        <v>0</v>
      </c>
      <c r="AH295" s="48">
        <f t="shared" si="155"/>
        <v>0</v>
      </c>
      <c r="AI295" s="48">
        <f t="shared" si="156"/>
        <v>0</v>
      </c>
      <c r="AJ295" s="48">
        <f t="shared" si="157"/>
        <v>0</v>
      </c>
      <c r="AK295" s="48">
        <f t="shared" si="158"/>
        <v>0</v>
      </c>
      <c r="AL295" s="48">
        <f t="shared" si="159"/>
        <v>0</v>
      </c>
      <c r="AM295" s="48">
        <f t="shared" si="160"/>
        <v>0</v>
      </c>
      <c r="AN295" s="48">
        <f t="shared" si="161"/>
        <v>0</v>
      </c>
      <c r="AO295" s="48">
        <f t="shared" si="162"/>
        <v>0</v>
      </c>
      <c r="AP295" s="48">
        <f t="shared" si="163"/>
        <v>0</v>
      </c>
      <c r="AQ295" s="48">
        <f t="shared" si="164"/>
        <v>0</v>
      </c>
      <c r="AR295" s="48">
        <f t="shared" si="165"/>
        <v>0</v>
      </c>
      <c r="AS295" s="48">
        <f t="shared" si="166"/>
        <v>0</v>
      </c>
      <c r="AT295" s="48">
        <f t="shared" si="167"/>
        <v>361.24456400000008</v>
      </c>
      <c r="AU295" s="48">
        <f t="shared" si="168"/>
        <v>0</v>
      </c>
      <c r="AV295" s="48">
        <f t="shared" si="169"/>
        <v>527.45353000000011</v>
      </c>
      <c r="AW295" s="48">
        <f t="shared" si="170"/>
        <v>0</v>
      </c>
      <c r="AX295" s="48">
        <f t="shared" si="171"/>
        <v>58.216864000000015</v>
      </c>
      <c r="AY295" s="48">
        <f t="shared" si="172"/>
        <v>1000</v>
      </c>
      <c r="AZ295" s="48">
        <f t="shared" si="173"/>
        <v>0</v>
      </c>
      <c r="BA295" s="48">
        <f t="shared" si="174"/>
        <v>0</v>
      </c>
    </row>
    <row r="296" spans="1:53" x14ac:dyDescent="0.25">
      <c r="A296" s="45">
        <f t="shared" si="176"/>
        <v>2790</v>
      </c>
      <c r="B296" s="48">
        <f t="shared" si="180"/>
        <v>0</v>
      </c>
      <c r="C296" s="48">
        <f t="shared" si="180"/>
        <v>0</v>
      </c>
      <c r="D296" s="48">
        <f t="shared" si="180"/>
        <v>0</v>
      </c>
      <c r="E296" s="48">
        <f t="shared" si="180"/>
        <v>0</v>
      </c>
      <c r="F296" s="48">
        <f t="shared" si="180"/>
        <v>0</v>
      </c>
      <c r="G296" s="48">
        <f t="shared" si="180"/>
        <v>0</v>
      </c>
      <c r="H296" s="48">
        <f t="shared" si="180"/>
        <v>0</v>
      </c>
      <c r="I296" s="48">
        <f t="shared" si="180"/>
        <v>0</v>
      </c>
      <c r="J296" s="48">
        <f t="shared" si="180"/>
        <v>0</v>
      </c>
      <c r="K296" s="48">
        <f t="shared" si="180"/>
        <v>0</v>
      </c>
      <c r="L296" s="48">
        <f t="shared" si="180"/>
        <v>0</v>
      </c>
      <c r="M296" s="48">
        <f t="shared" si="180"/>
        <v>0</v>
      </c>
      <c r="N296" s="48">
        <f t="shared" si="180"/>
        <v>0</v>
      </c>
      <c r="O296" s="48">
        <f t="shared" si="180"/>
        <v>0</v>
      </c>
      <c r="P296" s="48">
        <f t="shared" si="180"/>
        <v>0</v>
      </c>
      <c r="Q296" s="48">
        <f t="shared" si="180"/>
        <v>0</v>
      </c>
      <c r="R296" s="48">
        <f t="shared" si="180"/>
        <v>0</v>
      </c>
      <c r="S296" s="48">
        <f t="shared" si="180"/>
        <v>150.75115200000005</v>
      </c>
      <c r="T296" s="48">
        <f t="shared" si="180"/>
        <v>0</v>
      </c>
      <c r="U296" s="48">
        <f t="shared" si="180"/>
        <v>88.692450000000008</v>
      </c>
      <c r="V296" s="48">
        <f t="shared" si="180"/>
        <v>0</v>
      </c>
      <c r="W296" s="48">
        <f t="shared" si="180"/>
        <v>47.745480000000001</v>
      </c>
      <c r="X296" s="48">
        <f t="shared" si="180"/>
        <v>11.783975</v>
      </c>
      <c r="Y296" s="48">
        <f t="shared" si="180"/>
        <v>0</v>
      </c>
      <c r="Z296" s="48">
        <f t="shared" si="180"/>
        <v>0</v>
      </c>
      <c r="AC296" s="48">
        <f t="shared" si="175"/>
        <v>0</v>
      </c>
      <c r="AD296" s="48">
        <f t="shared" si="151"/>
        <v>0</v>
      </c>
      <c r="AE296" s="48">
        <f t="shared" si="152"/>
        <v>0</v>
      </c>
      <c r="AF296" s="48">
        <f t="shared" si="153"/>
        <v>0</v>
      </c>
      <c r="AG296" s="48">
        <f t="shared" si="154"/>
        <v>0</v>
      </c>
      <c r="AH296" s="48">
        <f t="shared" si="155"/>
        <v>0</v>
      </c>
      <c r="AI296" s="48">
        <f t="shared" si="156"/>
        <v>0</v>
      </c>
      <c r="AJ296" s="48">
        <f t="shared" si="157"/>
        <v>0</v>
      </c>
      <c r="AK296" s="48">
        <f t="shared" si="158"/>
        <v>0</v>
      </c>
      <c r="AL296" s="48">
        <f t="shared" si="159"/>
        <v>0</v>
      </c>
      <c r="AM296" s="48">
        <f t="shared" si="160"/>
        <v>0</v>
      </c>
      <c r="AN296" s="48">
        <f t="shared" si="161"/>
        <v>0</v>
      </c>
      <c r="AO296" s="48">
        <f t="shared" si="162"/>
        <v>0</v>
      </c>
      <c r="AP296" s="48">
        <f t="shared" si="163"/>
        <v>0</v>
      </c>
      <c r="AQ296" s="48">
        <f t="shared" si="164"/>
        <v>0</v>
      </c>
      <c r="AR296" s="48">
        <f t="shared" si="165"/>
        <v>0</v>
      </c>
      <c r="AS296" s="48">
        <f t="shared" si="166"/>
        <v>0</v>
      </c>
      <c r="AT296" s="48">
        <f t="shared" si="167"/>
        <v>353.6063640000001</v>
      </c>
      <c r="AU296" s="48">
        <f t="shared" si="168"/>
        <v>0</v>
      </c>
      <c r="AV296" s="48">
        <f t="shared" si="169"/>
        <v>526.00053000000014</v>
      </c>
      <c r="AW296" s="48">
        <f t="shared" si="170"/>
        <v>0</v>
      </c>
      <c r="AX296" s="48">
        <f t="shared" si="171"/>
        <v>58.216864000000015</v>
      </c>
      <c r="AY296" s="48">
        <f t="shared" si="172"/>
        <v>1000</v>
      </c>
      <c r="AZ296" s="48">
        <f t="shared" si="173"/>
        <v>0</v>
      </c>
      <c r="BA296" s="48">
        <f t="shared" si="174"/>
        <v>0</v>
      </c>
    </row>
    <row r="297" spans="1:53" x14ac:dyDescent="0.25">
      <c r="A297" s="45">
        <f t="shared" si="176"/>
        <v>2800</v>
      </c>
      <c r="B297" s="48">
        <f t="shared" si="180"/>
        <v>0</v>
      </c>
      <c r="C297" s="48">
        <f t="shared" si="180"/>
        <v>0</v>
      </c>
      <c r="D297" s="48">
        <f t="shared" si="180"/>
        <v>0</v>
      </c>
      <c r="E297" s="48">
        <f t="shared" si="180"/>
        <v>0</v>
      </c>
      <c r="F297" s="48">
        <f t="shared" si="180"/>
        <v>0</v>
      </c>
      <c r="G297" s="48">
        <f t="shared" si="180"/>
        <v>0</v>
      </c>
      <c r="H297" s="48">
        <f t="shared" si="180"/>
        <v>0</v>
      </c>
      <c r="I297" s="48">
        <f t="shared" si="180"/>
        <v>0</v>
      </c>
      <c r="J297" s="48">
        <f t="shared" si="180"/>
        <v>0</v>
      </c>
      <c r="K297" s="48">
        <f t="shared" si="180"/>
        <v>0</v>
      </c>
      <c r="L297" s="48">
        <f t="shared" si="180"/>
        <v>0</v>
      </c>
      <c r="M297" s="48">
        <f t="shared" si="180"/>
        <v>0</v>
      </c>
      <c r="N297" s="48">
        <f t="shared" si="180"/>
        <v>0</v>
      </c>
      <c r="O297" s="48">
        <f t="shared" si="180"/>
        <v>0</v>
      </c>
      <c r="P297" s="48">
        <f t="shared" si="180"/>
        <v>0</v>
      </c>
      <c r="Q297" s="48">
        <f t="shared" si="180"/>
        <v>0</v>
      </c>
      <c r="R297" s="48">
        <f t="shared" si="180"/>
        <v>0</v>
      </c>
      <c r="S297" s="48">
        <f t="shared" si="180"/>
        <v>147.29155200000002</v>
      </c>
      <c r="T297" s="48">
        <f t="shared" si="180"/>
        <v>0</v>
      </c>
      <c r="U297" s="48">
        <f t="shared" si="180"/>
        <v>88.447450000000018</v>
      </c>
      <c r="V297" s="48">
        <f t="shared" si="180"/>
        <v>0</v>
      </c>
      <c r="W297" s="48">
        <f t="shared" si="180"/>
        <v>47.616479999999996</v>
      </c>
      <c r="X297" s="48">
        <f t="shared" si="180"/>
        <v>11.102975000000001</v>
      </c>
      <c r="Y297" s="48">
        <f t="shared" si="180"/>
        <v>0</v>
      </c>
      <c r="Z297" s="48">
        <f t="shared" si="180"/>
        <v>0</v>
      </c>
      <c r="AC297" s="48">
        <f t="shared" si="175"/>
        <v>0</v>
      </c>
      <c r="AD297" s="48">
        <f t="shared" si="151"/>
        <v>0</v>
      </c>
      <c r="AE297" s="48">
        <f t="shared" si="152"/>
        <v>0</v>
      </c>
      <c r="AF297" s="48">
        <f t="shared" si="153"/>
        <v>0</v>
      </c>
      <c r="AG297" s="48">
        <f t="shared" si="154"/>
        <v>0</v>
      </c>
      <c r="AH297" s="48">
        <f t="shared" si="155"/>
        <v>0</v>
      </c>
      <c r="AI297" s="48">
        <f t="shared" si="156"/>
        <v>0</v>
      </c>
      <c r="AJ297" s="48">
        <f t="shared" si="157"/>
        <v>0</v>
      </c>
      <c r="AK297" s="48">
        <f t="shared" si="158"/>
        <v>0</v>
      </c>
      <c r="AL297" s="48">
        <f t="shared" si="159"/>
        <v>0</v>
      </c>
      <c r="AM297" s="48">
        <f t="shared" si="160"/>
        <v>0</v>
      </c>
      <c r="AN297" s="48">
        <f t="shared" si="161"/>
        <v>0</v>
      </c>
      <c r="AO297" s="48">
        <f t="shared" si="162"/>
        <v>0</v>
      </c>
      <c r="AP297" s="48">
        <f t="shared" si="163"/>
        <v>0</v>
      </c>
      <c r="AQ297" s="48">
        <f t="shared" si="164"/>
        <v>0</v>
      </c>
      <c r="AR297" s="48">
        <f t="shared" si="165"/>
        <v>0</v>
      </c>
      <c r="AS297" s="48">
        <f t="shared" si="166"/>
        <v>0</v>
      </c>
      <c r="AT297" s="48">
        <f t="shared" si="167"/>
        <v>346.0481640000001</v>
      </c>
      <c r="AU297" s="48">
        <f t="shared" si="168"/>
        <v>0</v>
      </c>
      <c r="AV297" s="48">
        <f t="shared" si="169"/>
        <v>524.54753000000005</v>
      </c>
      <c r="AW297" s="48">
        <f t="shared" si="170"/>
        <v>0</v>
      </c>
      <c r="AX297" s="48">
        <f t="shared" si="171"/>
        <v>58.216864000000015</v>
      </c>
      <c r="AY297" s="48">
        <f t="shared" si="172"/>
        <v>1000</v>
      </c>
      <c r="AZ297" s="48">
        <f t="shared" si="173"/>
        <v>0</v>
      </c>
      <c r="BA297" s="48">
        <f t="shared" si="174"/>
        <v>0</v>
      </c>
    </row>
    <row r="298" spans="1:53" x14ac:dyDescent="0.25">
      <c r="A298" s="45">
        <f t="shared" si="176"/>
        <v>2810</v>
      </c>
      <c r="B298" s="48">
        <f t="shared" si="180"/>
        <v>0</v>
      </c>
      <c r="C298" s="48">
        <f t="shared" si="180"/>
        <v>0</v>
      </c>
      <c r="D298" s="48">
        <f t="shared" si="180"/>
        <v>0</v>
      </c>
      <c r="E298" s="48">
        <f t="shared" si="180"/>
        <v>0</v>
      </c>
      <c r="F298" s="48">
        <f t="shared" si="180"/>
        <v>0</v>
      </c>
      <c r="G298" s="48">
        <f t="shared" si="180"/>
        <v>0</v>
      </c>
      <c r="H298" s="48">
        <f t="shared" si="180"/>
        <v>0</v>
      </c>
      <c r="I298" s="48">
        <f t="shared" si="180"/>
        <v>0</v>
      </c>
      <c r="J298" s="48">
        <f t="shared" si="180"/>
        <v>0</v>
      </c>
      <c r="K298" s="48">
        <f t="shared" si="180"/>
        <v>0</v>
      </c>
      <c r="L298" s="48">
        <f t="shared" si="180"/>
        <v>0</v>
      </c>
      <c r="M298" s="48">
        <f t="shared" si="180"/>
        <v>0</v>
      </c>
      <c r="N298" s="48">
        <f t="shared" si="180"/>
        <v>0</v>
      </c>
      <c r="O298" s="48">
        <f t="shared" si="180"/>
        <v>0</v>
      </c>
      <c r="P298" s="48">
        <f t="shared" si="180"/>
        <v>0</v>
      </c>
      <c r="Q298" s="48">
        <f t="shared" si="180"/>
        <v>0</v>
      </c>
      <c r="R298" s="48">
        <f t="shared" si="180"/>
        <v>0</v>
      </c>
      <c r="S298" s="48">
        <f t="shared" si="180"/>
        <v>143.87195200000005</v>
      </c>
      <c r="T298" s="48">
        <f t="shared" si="180"/>
        <v>0</v>
      </c>
      <c r="U298" s="48">
        <f t="shared" si="180"/>
        <v>88.202450000000013</v>
      </c>
      <c r="V298" s="48">
        <f t="shared" si="180"/>
        <v>0</v>
      </c>
      <c r="W298" s="48">
        <f t="shared" si="180"/>
        <v>47.487479999999998</v>
      </c>
      <c r="X298" s="48">
        <f t="shared" si="180"/>
        <v>10.401975</v>
      </c>
      <c r="Y298" s="48">
        <f t="shared" si="180"/>
        <v>0</v>
      </c>
      <c r="Z298" s="48">
        <f t="shared" si="180"/>
        <v>0</v>
      </c>
      <c r="AC298" s="48">
        <f t="shared" si="175"/>
        <v>0</v>
      </c>
      <c r="AD298" s="48">
        <f t="shared" si="151"/>
        <v>0</v>
      </c>
      <c r="AE298" s="48">
        <f t="shared" si="152"/>
        <v>0</v>
      </c>
      <c r="AF298" s="48">
        <f t="shared" si="153"/>
        <v>0</v>
      </c>
      <c r="AG298" s="48">
        <f t="shared" si="154"/>
        <v>0</v>
      </c>
      <c r="AH298" s="48">
        <f t="shared" si="155"/>
        <v>0</v>
      </c>
      <c r="AI298" s="48">
        <f t="shared" si="156"/>
        <v>0</v>
      </c>
      <c r="AJ298" s="48">
        <f t="shared" si="157"/>
        <v>0</v>
      </c>
      <c r="AK298" s="48">
        <f t="shared" si="158"/>
        <v>0</v>
      </c>
      <c r="AL298" s="48">
        <f t="shared" si="159"/>
        <v>0</v>
      </c>
      <c r="AM298" s="48">
        <f t="shared" si="160"/>
        <v>0</v>
      </c>
      <c r="AN298" s="48">
        <f t="shared" si="161"/>
        <v>0</v>
      </c>
      <c r="AO298" s="48">
        <f t="shared" si="162"/>
        <v>0</v>
      </c>
      <c r="AP298" s="48">
        <f t="shared" si="163"/>
        <v>0</v>
      </c>
      <c r="AQ298" s="48">
        <f t="shared" si="164"/>
        <v>0</v>
      </c>
      <c r="AR298" s="48">
        <f t="shared" si="165"/>
        <v>0</v>
      </c>
      <c r="AS298" s="48">
        <f t="shared" si="166"/>
        <v>0</v>
      </c>
      <c r="AT298" s="48">
        <f t="shared" si="167"/>
        <v>338.56996400000008</v>
      </c>
      <c r="AU298" s="48">
        <f t="shared" si="168"/>
        <v>0</v>
      </c>
      <c r="AV298" s="48">
        <f t="shared" si="169"/>
        <v>523.09453000000008</v>
      </c>
      <c r="AW298" s="48">
        <f t="shared" si="170"/>
        <v>0</v>
      </c>
      <c r="AX298" s="48">
        <f t="shared" si="171"/>
        <v>58.216864000000015</v>
      </c>
      <c r="AY298" s="48">
        <f t="shared" si="172"/>
        <v>1000</v>
      </c>
      <c r="AZ298" s="48">
        <f t="shared" si="173"/>
        <v>0</v>
      </c>
      <c r="BA298" s="48">
        <f t="shared" si="174"/>
        <v>0</v>
      </c>
    </row>
    <row r="299" spans="1:53" x14ac:dyDescent="0.25">
      <c r="A299" s="45">
        <f t="shared" si="176"/>
        <v>2820</v>
      </c>
      <c r="B299" s="48">
        <f t="shared" si="180"/>
        <v>0</v>
      </c>
      <c r="C299" s="48">
        <f t="shared" si="180"/>
        <v>0</v>
      </c>
      <c r="D299" s="48">
        <f t="shared" si="180"/>
        <v>0</v>
      </c>
      <c r="E299" s="48">
        <f t="shared" si="180"/>
        <v>0</v>
      </c>
      <c r="F299" s="48">
        <f t="shared" si="180"/>
        <v>0</v>
      </c>
      <c r="G299" s="48">
        <f t="shared" si="180"/>
        <v>0</v>
      </c>
      <c r="H299" s="48">
        <f t="shared" si="180"/>
        <v>0</v>
      </c>
      <c r="I299" s="48">
        <f t="shared" si="180"/>
        <v>0</v>
      </c>
      <c r="J299" s="48">
        <f t="shared" si="180"/>
        <v>0</v>
      </c>
      <c r="K299" s="48">
        <f t="shared" si="180"/>
        <v>0</v>
      </c>
      <c r="L299" s="48">
        <f t="shared" si="180"/>
        <v>0</v>
      </c>
      <c r="M299" s="48">
        <f t="shared" si="180"/>
        <v>0</v>
      </c>
      <c r="N299" s="48">
        <f t="shared" si="180"/>
        <v>0</v>
      </c>
      <c r="O299" s="48">
        <f t="shared" si="180"/>
        <v>0</v>
      </c>
      <c r="P299" s="48">
        <f t="shared" si="180"/>
        <v>0</v>
      </c>
      <c r="Q299" s="48">
        <f t="shared" si="180"/>
        <v>0</v>
      </c>
      <c r="R299" s="48">
        <f t="shared" si="180"/>
        <v>0</v>
      </c>
      <c r="S299" s="48">
        <f t="shared" si="180"/>
        <v>140.49235200000004</v>
      </c>
      <c r="T299" s="48">
        <f t="shared" si="180"/>
        <v>0</v>
      </c>
      <c r="U299" s="48">
        <f t="shared" si="180"/>
        <v>87.957450000000009</v>
      </c>
      <c r="V299" s="48">
        <f t="shared" si="180"/>
        <v>0</v>
      </c>
      <c r="W299" s="48">
        <f t="shared" si="180"/>
        <v>47.35848</v>
      </c>
      <c r="X299" s="48">
        <f t="shared" si="180"/>
        <v>9.6809750000000001</v>
      </c>
      <c r="Y299" s="48">
        <f t="shared" si="180"/>
        <v>0</v>
      </c>
      <c r="Z299" s="48">
        <f t="shared" si="180"/>
        <v>0</v>
      </c>
      <c r="AC299" s="48">
        <f t="shared" si="175"/>
        <v>0</v>
      </c>
      <c r="AD299" s="48">
        <f t="shared" si="151"/>
        <v>0</v>
      </c>
      <c r="AE299" s="48">
        <f t="shared" si="152"/>
        <v>0</v>
      </c>
      <c r="AF299" s="48">
        <f t="shared" si="153"/>
        <v>0</v>
      </c>
      <c r="AG299" s="48">
        <f t="shared" si="154"/>
        <v>0</v>
      </c>
      <c r="AH299" s="48">
        <f t="shared" si="155"/>
        <v>0</v>
      </c>
      <c r="AI299" s="48">
        <f t="shared" si="156"/>
        <v>0</v>
      </c>
      <c r="AJ299" s="48">
        <f t="shared" si="157"/>
        <v>0</v>
      </c>
      <c r="AK299" s="48">
        <f t="shared" si="158"/>
        <v>0</v>
      </c>
      <c r="AL299" s="48">
        <f t="shared" si="159"/>
        <v>0</v>
      </c>
      <c r="AM299" s="48">
        <f t="shared" si="160"/>
        <v>0</v>
      </c>
      <c r="AN299" s="48">
        <f t="shared" si="161"/>
        <v>0</v>
      </c>
      <c r="AO299" s="48">
        <f t="shared" si="162"/>
        <v>0</v>
      </c>
      <c r="AP299" s="48">
        <f t="shared" si="163"/>
        <v>0</v>
      </c>
      <c r="AQ299" s="48">
        <f t="shared" si="164"/>
        <v>0</v>
      </c>
      <c r="AR299" s="48">
        <f t="shared" si="165"/>
        <v>0</v>
      </c>
      <c r="AS299" s="48">
        <f t="shared" si="166"/>
        <v>0</v>
      </c>
      <c r="AT299" s="48">
        <f t="shared" si="167"/>
        <v>331.17176400000005</v>
      </c>
      <c r="AU299" s="48">
        <f t="shared" si="168"/>
        <v>0</v>
      </c>
      <c r="AV299" s="48">
        <f t="shared" si="169"/>
        <v>521.6415300000001</v>
      </c>
      <c r="AW299" s="48">
        <f t="shared" si="170"/>
        <v>0</v>
      </c>
      <c r="AX299" s="48">
        <f t="shared" si="171"/>
        <v>58.216864000000015</v>
      </c>
      <c r="AY299" s="48">
        <f t="shared" si="172"/>
        <v>1000</v>
      </c>
      <c r="AZ299" s="48">
        <f t="shared" si="173"/>
        <v>0</v>
      </c>
      <c r="BA299" s="48">
        <f t="shared" si="174"/>
        <v>0</v>
      </c>
    </row>
    <row r="300" spans="1:53" x14ac:dyDescent="0.25">
      <c r="A300" s="45">
        <f t="shared" si="176"/>
        <v>2830</v>
      </c>
      <c r="B300" s="48">
        <f t="shared" si="180"/>
        <v>0</v>
      </c>
      <c r="C300" s="48">
        <f t="shared" si="180"/>
        <v>0</v>
      </c>
      <c r="D300" s="48">
        <f t="shared" si="180"/>
        <v>0</v>
      </c>
      <c r="E300" s="48">
        <f t="shared" si="180"/>
        <v>0</v>
      </c>
      <c r="F300" s="48">
        <f t="shared" si="180"/>
        <v>0</v>
      </c>
      <c r="G300" s="48">
        <f t="shared" si="180"/>
        <v>0</v>
      </c>
      <c r="H300" s="48">
        <f t="shared" si="180"/>
        <v>0</v>
      </c>
      <c r="I300" s="48">
        <f t="shared" si="180"/>
        <v>0</v>
      </c>
      <c r="J300" s="48">
        <f t="shared" si="180"/>
        <v>0</v>
      </c>
      <c r="K300" s="48">
        <f t="shared" si="180"/>
        <v>0</v>
      </c>
      <c r="L300" s="48">
        <f t="shared" si="180"/>
        <v>0</v>
      </c>
      <c r="M300" s="48">
        <f t="shared" si="180"/>
        <v>0</v>
      </c>
      <c r="N300" s="48">
        <f t="shared" si="180"/>
        <v>0</v>
      </c>
      <c r="O300" s="48">
        <f t="shared" si="180"/>
        <v>0</v>
      </c>
      <c r="P300" s="48">
        <f t="shared" si="180"/>
        <v>0</v>
      </c>
      <c r="Q300" s="48">
        <f t="shared" si="180"/>
        <v>0</v>
      </c>
      <c r="R300" s="48">
        <f t="shared" si="180"/>
        <v>0</v>
      </c>
      <c r="S300" s="48">
        <f t="shared" si="180"/>
        <v>137.15275200000005</v>
      </c>
      <c r="T300" s="48">
        <f t="shared" si="180"/>
        <v>0</v>
      </c>
      <c r="U300" s="48">
        <f t="shared" si="180"/>
        <v>87.712450000000018</v>
      </c>
      <c r="V300" s="48">
        <f t="shared" si="180"/>
        <v>0</v>
      </c>
      <c r="W300" s="48">
        <f t="shared" si="180"/>
        <v>47.229479999999995</v>
      </c>
      <c r="X300" s="48">
        <f t="shared" si="180"/>
        <v>8.9399750000000004</v>
      </c>
      <c r="Y300" s="48">
        <f t="shared" si="180"/>
        <v>0</v>
      </c>
      <c r="Z300" s="48">
        <f t="shared" si="180"/>
        <v>0</v>
      </c>
      <c r="AC300" s="48">
        <f t="shared" si="175"/>
        <v>0</v>
      </c>
      <c r="AD300" s="48">
        <f t="shared" si="151"/>
        <v>0</v>
      </c>
      <c r="AE300" s="48">
        <f t="shared" si="152"/>
        <v>0</v>
      </c>
      <c r="AF300" s="48">
        <f t="shared" si="153"/>
        <v>0</v>
      </c>
      <c r="AG300" s="48">
        <f t="shared" si="154"/>
        <v>0</v>
      </c>
      <c r="AH300" s="48">
        <f t="shared" si="155"/>
        <v>0</v>
      </c>
      <c r="AI300" s="48">
        <f t="shared" si="156"/>
        <v>0</v>
      </c>
      <c r="AJ300" s="48">
        <f t="shared" si="157"/>
        <v>0</v>
      </c>
      <c r="AK300" s="48">
        <f t="shared" si="158"/>
        <v>0</v>
      </c>
      <c r="AL300" s="48">
        <f t="shared" si="159"/>
        <v>0</v>
      </c>
      <c r="AM300" s="48">
        <f t="shared" si="160"/>
        <v>0</v>
      </c>
      <c r="AN300" s="48">
        <f t="shared" si="161"/>
        <v>0</v>
      </c>
      <c r="AO300" s="48">
        <f t="shared" si="162"/>
        <v>0</v>
      </c>
      <c r="AP300" s="48">
        <f t="shared" si="163"/>
        <v>0</v>
      </c>
      <c r="AQ300" s="48">
        <f t="shared" si="164"/>
        <v>0</v>
      </c>
      <c r="AR300" s="48">
        <f t="shared" si="165"/>
        <v>0</v>
      </c>
      <c r="AS300" s="48">
        <f t="shared" si="166"/>
        <v>0</v>
      </c>
      <c r="AT300" s="48">
        <f t="shared" si="167"/>
        <v>323.85356400000012</v>
      </c>
      <c r="AU300" s="48">
        <f t="shared" si="168"/>
        <v>0</v>
      </c>
      <c r="AV300" s="48">
        <f t="shared" si="169"/>
        <v>520.18853000000013</v>
      </c>
      <c r="AW300" s="48">
        <f t="shared" si="170"/>
        <v>0</v>
      </c>
      <c r="AX300" s="48">
        <f t="shared" si="171"/>
        <v>58.216864000000015</v>
      </c>
      <c r="AY300" s="48">
        <f t="shared" si="172"/>
        <v>772.15049999999997</v>
      </c>
      <c r="AZ300" s="48">
        <f t="shared" si="173"/>
        <v>0</v>
      </c>
      <c r="BA300" s="48">
        <f t="shared" si="174"/>
        <v>0</v>
      </c>
    </row>
    <row r="301" spans="1:53" x14ac:dyDescent="0.25">
      <c r="A301" s="45">
        <f t="shared" si="176"/>
        <v>2840</v>
      </c>
      <c r="B301" s="48">
        <f t="shared" si="180"/>
        <v>0</v>
      </c>
      <c r="C301" s="48">
        <f t="shared" si="180"/>
        <v>0</v>
      </c>
      <c r="D301" s="48">
        <f t="shared" si="180"/>
        <v>0</v>
      </c>
      <c r="E301" s="48">
        <f t="shared" si="180"/>
        <v>0</v>
      </c>
      <c r="F301" s="48">
        <f t="shared" si="180"/>
        <v>0</v>
      </c>
      <c r="G301" s="48">
        <f t="shared" si="180"/>
        <v>0</v>
      </c>
      <c r="H301" s="48">
        <f t="shared" si="180"/>
        <v>0</v>
      </c>
      <c r="I301" s="48">
        <f t="shared" si="180"/>
        <v>0</v>
      </c>
      <c r="J301" s="48">
        <f t="shared" si="180"/>
        <v>0</v>
      </c>
      <c r="K301" s="48">
        <f t="shared" si="180"/>
        <v>0</v>
      </c>
      <c r="L301" s="48">
        <f t="shared" si="180"/>
        <v>0</v>
      </c>
      <c r="M301" s="48">
        <f t="shared" si="180"/>
        <v>0</v>
      </c>
      <c r="N301" s="48">
        <f t="shared" si="180"/>
        <v>0</v>
      </c>
      <c r="O301" s="48">
        <f t="shared" si="180"/>
        <v>0</v>
      </c>
      <c r="P301" s="48">
        <f t="shared" si="180"/>
        <v>0</v>
      </c>
      <c r="Q301" s="48">
        <f t="shared" si="180"/>
        <v>0</v>
      </c>
      <c r="R301" s="48">
        <f t="shared" si="180"/>
        <v>0</v>
      </c>
      <c r="S301" s="48">
        <f t="shared" si="180"/>
        <v>133.85315200000002</v>
      </c>
      <c r="T301" s="48">
        <f t="shared" si="180"/>
        <v>0</v>
      </c>
      <c r="U301" s="48">
        <f t="shared" si="180"/>
        <v>87.467450000000014</v>
      </c>
      <c r="V301" s="48">
        <f t="shared" si="180"/>
        <v>0</v>
      </c>
      <c r="W301" s="48">
        <f t="shared" si="180"/>
        <v>47.100479999999997</v>
      </c>
      <c r="X301" s="48">
        <f t="shared" si="180"/>
        <v>8.1789750000000012</v>
      </c>
      <c r="Y301" s="48">
        <f t="shared" si="180"/>
        <v>0</v>
      </c>
      <c r="Z301" s="48">
        <f t="shared" si="180"/>
        <v>0</v>
      </c>
      <c r="AC301" s="48">
        <f t="shared" si="175"/>
        <v>0</v>
      </c>
      <c r="AD301" s="48">
        <f t="shared" si="151"/>
        <v>0</v>
      </c>
      <c r="AE301" s="48">
        <f t="shared" si="152"/>
        <v>0</v>
      </c>
      <c r="AF301" s="48">
        <f t="shared" si="153"/>
        <v>0</v>
      </c>
      <c r="AG301" s="48">
        <f t="shared" si="154"/>
        <v>0</v>
      </c>
      <c r="AH301" s="48">
        <f t="shared" si="155"/>
        <v>0</v>
      </c>
      <c r="AI301" s="48">
        <f t="shared" si="156"/>
        <v>0</v>
      </c>
      <c r="AJ301" s="48">
        <f t="shared" si="157"/>
        <v>0</v>
      </c>
      <c r="AK301" s="48">
        <f t="shared" si="158"/>
        <v>0</v>
      </c>
      <c r="AL301" s="48">
        <f t="shared" si="159"/>
        <v>0</v>
      </c>
      <c r="AM301" s="48">
        <f t="shared" si="160"/>
        <v>0</v>
      </c>
      <c r="AN301" s="48">
        <f t="shared" si="161"/>
        <v>0</v>
      </c>
      <c r="AO301" s="48">
        <f t="shared" si="162"/>
        <v>0</v>
      </c>
      <c r="AP301" s="48">
        <f t="shared" si="163"/>
        <v>0</v>
      </c>
      <c r="AQ301" s="48">
        <f t="shared" si="164"/>
        <v>0</v>
      </c>
      <c r="AR301" s="48">
        <f t="shared" si="165"/>
        <v>0</v>
      </c>
      <c r="AS301" s="48">
        <f t="shared" si="166"/>
        <v>0</v>
      </c>
      <c r="AT301" s="48">
        <f t="shared" si="167"/>
        <v>316.61536400000006</v>
      </c>
      <c r="AU301" s="48">
        <f t="shared" si="168"/>
        <v>0</v>
      </c>
      <c r="AV301" s="48">
        <f t="shared" si="169"/>
        <v>518.73553000000015</v>
      </c>
      <c r="AW301" s="48">
        <f t="shared" si="170"/>
        <v>0</v>
      </c>
      <c r="AX301" s="48">
        <f t="shared" si="171"/>
        <v>58.216864000000015</v>
      </c>
      <c r="AY301" s="48">
        <f t="shared" si="172"/>
        <v>580.51350000000002</v>
      </c>
      <c r="AZ301" s="48">
        <f t="shared" si="173"/>
        <v>0</v>
      </c>
      <c r="BA301" s="48">
        <f t="shared" si="174"/>
        <v>0</v>
      </c>
    </row>
    <row r="302" spans="1:53" x14ac:dyDescent="0.25">
      <c r="A302" s="45">
        <f t="shared" si="176"/>
        <v>2850</v>
      </c>
      <c r="B302" s="48">
        <f t="shared" si="180"/>
        <v>0</v>
      </c>
      <c r="C302" s="48">
        <f t="shared" si="180"/>
        <v>0</v>
      </c>
      <c r="D302" s="48">
        <f t="shared" si="180"/>
        <v>0</v>
      </c>
      <c r="E302" s="48">
        <f t="shared" si="180"/>
        <v>0</v>
      </c>
      <c r="F302" s="48">
        <f t="shared" si="180"/>
        <v>0</v>
      </c>
      <c r="G302" s="48">
        <f t="shared" ref="G302:Z302" si="181">MIN(1000,MAX(G303,IF($A302&gt;=G$16,0,G$13*(G$16-$A302)+G$14*(G$16-$A302)^2+G$15*(G$16-$A302)^3)))</f>
        <v>0</v>
      </c>
      <c r="H302" s="48">
        <f t="shared" si="181"/>
        <v>0</v>
      </c>
      <c r="I302" s="48">
        <f t="shared" si="181"/>
        <v>0</v>
      </c>
      <c r="J302" s="48">
        <f t="shared" si="181"/>
        <v>0</v>
      </c>
      <c r="K302" s="48">
        <f t="shared" si="181"/>
        <v>0</v>
      </c>
      <c r="L302" s="48">
        <f t="shared" si="181"/>
        <v>0</v>
      </c>
      <c r="M302" s="48">
        <f t="shared" si="181"/>
        <v>0</v>
      </c>
      <c r="N302" s="48">
        <f t="shared" si="181"/>
        <v>0</v>
      </c>
      <c r="O302" s="48">
        <f t="shared" si="181"/>
        <v>0</v>
      </c>
      <c r="P302" s="48">
        <f t="shared" si="181"/>
        <v>0</v>
      </c>
      <c r="Q302" s="48">
        <f t="shared" si="181"/>
        <v>0</v>
      </c>
      <c r="R302" s="48">
        <f t="shared" si="181"/>
        <v>0</v>
      </c>
      <c r="S302" s="48">
        <f t="shared" si="181"/>
        <v>130.59355200000005</v>
      </c>
      <c r="T302" s="48">
        <f t="shared" si="181"/>
        <v>0</v>
      </c>
      <c r="U302" s="48">
        <f t="shared" si="181"/>
        <v>87.222450000000009</v>
      </c>
      <c r="V302" s="48">
        <f t="shared" si="181"/>
        <v>0</v>
      </c>
      <c r="W302" s="48">
        <f t="shared" si="181"/>
        <v>46.97148</v>
      </c>
      <c r="X302" s="48">
        <f t="shared" si="181"/>
        <v>7.3979749999999997</v>
      </c>
      <c r="Y302" s="48">
        <f t="shared" si="181"/>
        <v>0</v>
      </c>
      <c r="Z302" s="48">
        <f t="shared" si="181"/>
        <v>0</v>
      </c>
      <c r="AC302" s="48">
        <f t="shared" si="175"/>
        <v>0</v>
      </c>
      <c r="AD302" s="48">
        <f t="shared" si="151"/>
        <v>0</v>
      </c>
      <c r="AE302" s="48">
        <f t="shared" si="152"/>
        <v>0</v>
      </c>
      <c r="AF302" s="48">
        <f t="shared" si="153"/>
        <v>0</v>
      </c>
      <c r="AG302" s="48">
        <f t="shared" si="154"/>
        <v>0</v>
      </c>
      <c r="AH302" s="48">
        <f t="shared" si="155"/>
        <v>0</v>
      </c>
      <c r="AI302" s="48">
        <f t="shared" si="156"/>
        <v>0</v>
      </c>
      <c r="AJ302" s="48">
        <f t="shared" si="157"/>
        <v>0</v>
      </c>
      <c r="AK302" s="48">
        <f t="shared" si="158"/>
        <v>0</v>
      </c>
      <c r="AL302" s="48">
        <f t="shared" si="159"/>
        <v>0</v>
      </c>
      <c r="AM302" s="48">
        <f t="shared" si="160"/>
        <v>0</v>
      </c>
      <c r="AN302" s="48">
        <f t="shared" si="161"/>
        <v>0</v>
      </c>
      <c r="AO302" s="48">
        <f t="shared" si="162"/>
        <v>0</v>
      </c>
      <c r="AP302" s="48">
        <f t="shared" si="163"/>
        <v>0</v>
      </c>
      <c r="AQ302" s="48">
        <f t="shared" si="164"/>
        <v>0</v>
      </c>
      <c r="AR302" s="48">
        <f t="shared" si="165"/>
        <v>0</v>
      </c>
      <c r="AS302" s="48">
        <f t="shared" si="166"/>
        <v>0</v>
      </c>
      <c r="AT302" s="48">
        <f t="shared" si="167"/>
        <v>309.45716400000009</v>
      </c>
      <c r="AU302" s="48">
        <f t="shared" si="168"/>
        <v>0</v>
      </c>
      <c r="AV302" s="48">
        <f t="shared" si="169"/>
        <v>517.28253000000007</v>
      </c>
      <c r="AW302" s="48">
        <f t="shared" si="170"/>
        <v>0</v>
      </c>
      <c r="AX302" s="48">
        <f t="shared" si="171"/>
        <v>58.216864000000015</v>
      </c>
      <c r="AY302" s="48">
        <f t="shared" si="172"/>
        <v>427.31650000000002</v>
      </c>
      <c r="AZ302" s="48">
        <f t="shared" si="173"/>
        <v>0</v>
      </c>
      <c r="BA302" s="48">
        <f t="shared" si="174"/>
        <v>0</v>
      </c>
    </row>
    <row r="303" spans="1:53" x14ac:dyDescent="0.25">
      <c r="A303" s="45">
        <f t="shared" si="176"/>
        <v>2860</v>
      </c>
      <c r="B303" s="48">
        <f t="shared" ref="B303:Z313" si="182">MIN(1000,MAX(B304,IF($A303&gt;=B$16,0,B$13*(B$16-$A303)+B$14*(B$16-$A303)^2+B$15*(B$16-$A303)^3)))</f>
        <v>0</v>
      </c>
      <c r="C303" s="48">
        <f t="shared" si="182"/>
        <v>0</v>
      </c>
      <c r="D303" s="48">
        <f t="shared" si="182"/>
        <v>0</v>
      </c>
      <c r="E303" s="48">
        <f t="shared" si="182"/>
        <v>0</v>
      </c>
      <c r="F303" s="48">
        <f t="shared" si="182"/>
        <v>0</v>
      </c>
      <c r="G303" s="48">
        <f t="shared" si="182"/>
        <v>0</v>
      </c>
      <c r="H303" s="48">
        <f t="shared" si="182"/>
        <v>0</v>
      </c>
      <c r="I303" s="48">
        <f t="shared" si="182"/>
        <v>0</v>
      </c>
      <c r="J303" s="48">
        <f t="shared" si="182"/>
        <v>0</v>
      </c>
      <c r="K303" s="48">
        <f t="shared" si="182"/>
        <v>0</v>
      </c>
      <c r="L303" s="48">
        <f t="shared" si="182"/>
        <v>0</v>
      </c>
      <c r="M303" s="48">
        <f t="shared" si="182"/>
        <v>0</v>
      </c>
      <c r="N303" s="48">
        <f t="shared" si="182"/>
        <v>0</v>
      </c>
      <c r="O303" s="48">
        <f t="shared" si="182"/>
        <v>0</v>
      </c>
      <c r="P303" s="48">
        <f t="shared" si="182"/>
        <v>0</v>
      </c>
      <c r="Q303" s="48">
        <f t="shared" si="182"/>
        <v>0</v>
      </c>
      <c r="R303" s="48">
        <f t="shared" si="182"/>
        <v>0</v>
      </c>
      <c r="S303" s="48">
        <f t="shared" si="182"/>
        <v>127.37395200000003</v>
      </c>
      <c r="T303" s="48">
        <f t="shared" si="182"/>
        <v>0</v>
      </c>
      <c r="U303" s="48">
        <f t="shared" si="182"/>
        <v>86.977450000000019</v>
      </c>
      <c r="V303" s="48">
        <f t="shared" si="182"/>
        <v>0</v>
      </c>
      <c r="W303" s="48">
        <f t="shared" si="182"/>
        <v>46.842479999999995</v>
      </c>
      <c r="X303" s="48">
        <f t="shared" si="182"/>
        <v>6.5969750000000005</v>
      </c>
      <c r="Y303" s="48">
        <f t="shared" si="182"/>
        <v>0</v>
      </c>
      <c r="Z303" s="48">
        <f t="shared" si="182"/>
        <v>0</v>
      </c>
      <c r="AC303" s="48">
        <f t="shared" si="175"/>
        <v>0</v>
      </c>
      <c r="AD303" s="48">
        <f t="shared" si="151"/>
        <v>0</v>
      </c>
      <c r="AE303" s="48">
        <f t="shared" si="152"/>
        <v>0</v>
      </c>
      <c r="AF303" s="48">
        <f t="shared" si="153"/>
        <v>0</v>
      </c>
      <c r="AG303" s="48">
        <f t="shared" si="154"/>
        <v>0</v>
      </c>
      <c r="AH303" s="48">
        <f t="shared" si="155"/>
        <v>0</v>
      </c>
      <c r="AI303" s="48">
        <f t="shared" si="156"/>
        <v>0</v>
      </c>
      <c r="AJ303" s="48">
        <f t="shared" si="157"/>
        <v>0</v>
      </c>
      <c r="AK303" s="48">
        <f t="shared" si="158"/>
        <v>0</v>
      </c>
      <c r="AL303" s="48">
        <f t="shared" si="159"/>
        <v>0</v>
      </c>
      <c r="AM303" s="48">
        <f t="shared" si="160"/>
        <v>0</v>
      </c>
      <c r="AN303" s="48">
        <f t="shared" si="161"/>
        <v>0</v>
      </c>
      <c r="AO303" s="48">
        <f t="shared" si="162"/>
        <v>0</v>
      </c>
      <c r="AP303" s="48">
        <f t="shared" si="163"/>
        <v>0</v>
      </c>
      <c r="AQ303" s="48">
        <f t="shared" si="164"/>
        <v>0</v>
      </c>
      <c r="AR303" s="48">
        <f t="shared" si="165"/>
        <v>0</v>
      </c>
      <c r="AS303" s="48">
        <f t="shared" si="166"/>
        <v>0</v>
      </c>
      <c r="AT303" s="48">
        <f t="shared" si="167"/>
        <v>302.37896400000011</v>
      </c>
      <c r="AU303" s="48">
        <f t="shared" si="168"/>
        <v>0</v>
      </c>
      <c r="AV303" s="48">
        <f t="shared" si="169"/>
        <v>515.82953000000009</v>
      </c>
      <c r="AW303" s="48">
        <f t="shared" si="170"/>
        <v>0</v>
      </c>
      <c r="AX303" s="48">
        <f t="shared" si="171"/>
        <v>58.216864000000015</v>
      </c>
      <c r="AY303" s="48">
        <f t="shared" si="172"/>
        <v>307.75950000000006</v>
      </c>
      <c r="AZ303" s="48">
        <f t="shared" si="173"/>
        <v>0</v>
      </c>
      <c r="BA303" s="48">
        <f t="shared" si="174"/>
        <v>0</v>
      </c>
    </row>
    <row r="304" spans="1:53" x14ac:dyDescent="0.25">
      <c r="A304" s="45">
        <f t="shared" si="176"/>
        <v>2870</v>
      </c>
      <c r="B304" s="48">
        <f t="shared" si="182"/>
        <v>0</v>
      </c>
      <c r="C304" s="48">
        <f t="shared" si="182"/>
        <v>0</v>
      </c>
      <c r="D304" s="48">
        <f t="shared" si="182"/>
        <v>0</v>
      </c>
      <c r="E304" s="48">
        <f t="shared" si="182"/>
        <v>0</v>
      </c>
      <c r="F304" s="48">
        <f t="shared" si="182"/>
        <v>0</v>
      </c>
      <c r="G304" s="48">
        <f t="shared" si="182"/>
        <v>0</v>
      </c>
      <c r="H304" s="48">
        <f t="shared" si="182"/>
        <v>0</v>
      </c>
      <c r="I304" s="48">
        <f t="shared" si="182"/>
        <v>0</v>
      </c>
      <c r="J304" s="48">
        <f t="shared" si="182"/>
        <v>0</v>
      </c>
      <c r="K304" s="48">
        <f t="shared" si="182"/>
        <v>0</v>
      </c>
      <c r="L304" s="48">
        <f t="shared" si="182"/>
        <v>0</v>
      </c>
      <c r="M304" s="48">
        <f t="shared" si="182"/>
        <v>0</v>
      </c>
      <c r="N304" s="48">
        <f t="shared" si="182"/>
        <v>0</v>
      </c>
      <c r="O304" s="48">
        <f t="shared" si="182"/>
        <v>0</v>
      </c>
      <c r="P304" s="48">
        <f t="shared" si="182"/>
        <v>0</v>
      </c>
      <c r="Q304" s="48">
        <f t="shared" si="182"/>
        <v>0</v>
      </c>
      <c r="R304" s="48">
        <f t="shared" si="182"/>
        <v>0</v>
      </c>
      <c r="S304" s="48">
        <f t="shared" si="182"/>
        <v>124.19435200000004</v>
      </c>
      <c r="T304" s="48">
        <f t="shared" si="182"/>
        <v>0</v>
      </c>
      <c r="U304" s="48">
        <f t="shared" si="182"/>
        <v>86.732450000000014</v>
      </c>
      <c r="V304" s="48">
        <f t="shared" si="182"/>
        <v>0</v>
      </c>
      <c r="W304" s="48">
        <f t="shared" si="182"/>
        <v>46.713479999999997</v>
      </c>
      <c r="X304" s="48">
        <f t="shared" si="182"/>
        <v>5.7759749999999999</v>
      </c>
      <c r="Y304" s="48">
        <f t="shared" si="182"/>
        <v>0</v>
      </c>
      <c r="Z304" s="48">
        <f t="shared" si="182"/>
        <v>0</v>
      </c>
      <c r="AC304" s="48">
        <f t="shared" si="175"/>
        <v>0</v>
      </c>
      <c r="AD304" s="48">
        <f t="shared" si="151"/>
        <v>0</v>
      </c>
      <c r="AE304" s="48">
        <f t="shared" si="152"/>
        <v>0</v>
      </c>
      <c r="AF304" s="48">
        <f t="shared" si="153"/>
        <v>0</v>
      </c>
      <c r="AG304" s="48">
        <f t="shared" si="154"/>
        <v>0</v>
      </c>
      <c r="AH304" s="48">
        <f t="shared" si="155"/>
        <v>0</v>
      </c>
      <c r="AI304" s="48">
        <f t="shared" si="156"/>
        <v>0</v>
      </c>
      <c r="AJ304" s="48">
        <f t="shared" si="157"/>
        <v>0</v>
      </c>
      <c r="AK304" s="48">
        <f t="shared" si="158"/>
        <v>0</v>
      </c>
      <c r="AL304" s="48">
        <f t="shared" si="159"/>
        <v>0</v>
      </c>
      <c r="AM304" s="48">
        <f t="shared" si="160"/>
        <v>0</v>
      </c>
      <c r="AN304" s="48">
        <f t="shared" si="161"/>
        <v>0</v>
      </c>
      <c r="AO304" s="48">
        <f t="shared" si="162"/>
        <v>0</v>
      </c>
      <c r="AP304" s="48">
        <f t="shared" si="163"/>
        <v>0</v>
      </c>
      <c r="AQ304" s="48">
        <f t="shared" si="164"/>
        <v>0</v>
      </c>
      <c r="AR304" s="48">
        <f t="shared" si="165"/>
        <v>0</v>
      </c>
      <c r="AS304" s="48">
        <f t="shared" si="166"/>
        <v>0</v>
      </c>
      <c r="AT304" s="48">
        <f t="shared" si="167"/>
        <v>295.38076400000006</v>
      </c>
      <c r="AU304" s="48">
        <f t="shared" si="168"/>
        <v>0</v>
      </c>
      <c r="AV304" s="48">
        <f t="shared" si="169"/>
        <v>514.37653000000012</v>
      </c>
      <c r="AW304" s="48">
        <f t="shared" si="170"/>
        <v>0</v>
      </c>
      <c r="AX304" s="48">
        <f t="shared" si="171"/>
        <v>58.216864000000015</v>
      </c>
      <c r="AY304" s="48">
        <f t="shared" si="172"/>
        <v>217.04250000000002</v>
      </c>
      <c r="AZ304" s="48">
        <f t="shared" si="173"/>
        <v>0</v>
      </c>
      <c r="BA304" s="48">
        <f t="shared" si="174"/>
        <v>0</v>
      </c>
    </row>
    <row r="305" spans="1:53" x14ac:dyDescent="0.25">
      <c r="A305" s="45">
        <f t="shared" si="176"/>
        <v>2880</v>
      </c>
      <c r="B305" s="48">
        <f t="shared" si="182"/>
        <v>0</v>
      </c>
      <c r="C305" s="48">
        <f t="shared" si="182"/>
        <v>0</v>
      </c>
      <c r="D305" s="48">
        <f t="shared" si="182"/>
        <v>0</v>
      </c>
      <c r="E305" s="48">
        <f t="shared" si="182"/>
        <v>0</v>
      </c>
      <c r="F305" s="48">
        <f t="shared" si="182"/>
        <v>0</v>
      </c>
      <c r="G305" s="48">
        <f t="shared" si="182"/>
        <v>0</v>
      </c>
      <c r="H305" s="48">
        <f t="shared" si="182"/>
        <v>0</v>
      </c>
      <c r="I305" s="48">
        <f t="shared" si="182"/>
        <v>0</v>
      </c>
      <c r="J305" s="48">
        <f t="shared" si="182"/>
        <v>0</v>
      </c>
      <c r="K305" s="48">
        <f t="shared" si="182"/>
        <v>0</v>
      </c>
      <c r="L305" s="48">
        <f t="shared" si="182"/>
        <v>0</v>
      </c>
      <c r="M305" s="48">
        <f t="shared" si="182"/>
        <v>0</v>
      </c>
      <c r="N305" s="48">
        <f t="shared" si="182"/>
        <v>0</v>
      </c>
      <c r="O305" s="48">
        <f t="shared" si="182"/>
        <v>0</v>
      </c>
      <c r="P305" s="48">
        <f t="shared" si="182"/>
        <v>0</v>
      </c>
      <c r="Q305" s="48">
        <f t="shared" si="182"/>
        <v>0</v>
      </c>
      <c r="R305" s="48">
        <f t="shared" si="182"/>
        <v>0</v>
      </c>
      <c r="S305" s="48">
        <f t="shared" si="182"/>
        <v>121.05475200000004</v>
      </c>
      <c r="T305" s="48">
        <f t="shared" si="182"/>
        <v>0</v>
      </c>
      <c r="U305" s="48">
        <f t="shared" si="182"/>
        <v>86.48745000000001</v>
      </c>
      <c r="V305" s="48">
        <f t="shared" si="182"/>
        <v>0</v>
      </c>
      <c r="W305" s="48">
        <f t="shared" si="182"/>
        <v>46.584479999999999</v>
      </c>
      <c r="X305" s="48">
        <f t="shared" si="182"/>
        <v>4.9349750000000006</v>
      </c>
      <c r="Y305" s="48">
        <f t="shared" si="182"/>
        <v>0</v>
      </c>
      <c r="Z305" s="48">
        <f t="shared" si="182"/>
        <v>0</v>
      </c>
      <c r="AC305" s="48">
        <f t="shared" si="175"/>
        <v>0</v>
      </c>
      <c r="AD305" s="48">
        <f t="shared" si="151"/>
        <v>0</v>
      </c>
      <c r="AE305" s="48">
        <f t="shared" si="152"/>
        <v>0</v>
      </c>
      <c r="AF305" s="48">
        <f t="shared" si="153"/>
        <v>0</v>
      </c>
      <c r="AG305" s="48">
        <f t="shared" si="154"/>
        <v>0</v>
      </c>
      <c r="AH305" s="48">
        <f t="shared" si="155"/>
        <v>0</v>
      </c>
      <c r="AI305" s="48">
        <f t="shared" si="156"/>
        <v>0</v>
      </c>
      <c r="AJ305" s="48">
        <f t="shared" si="157"/>
        <v>0</v>
      </c>
      <c r="AK305" s="48">
        <f t="shared" si="158"/>
        <v>0</v>
      </c>
      <c r="AL305" s="48">
        <f t="shared" si="159"/>
        <v>0</v>
      </c>
      <c r="AM305" s="48">
        <f t="shared" si="160"/>
        <v>0</v>
      </c>
      <c r="AN305" s="48">
        <f t="shared" si="161"/>
        <v>0</v>
      </c>
      <c r="AO305" s="48">
        <f t="shared" si="162"/>
        <v>0</v>
      </c>
      <c r="AP305" s="48">
        <f t="shared" si="163"/>
        <v>0</v>
      </c>
      <c r="AQ305" s="48">
        <f t="shared" si="164"/>
        <v>0</v>
      </c>
      <c r="AR305" s="48">
        <f t="shared" si="165"/>
        <v>0</v>
      </c>
      <c r="AS305" s="48">
        <f t="shared" si="166"/>
        <v>0</v>
      </c>
      <c r="AT305" s="48">
        <f t="shared" si="167"/>
        <v>288.46256400000004</v>
      </c>
      <c r="AU305" s="48">
        <f t="shared" si="168"/>
        <v>0</v>
      </c>
      <c r="AV305" s="48">
        <f t="shared" si="169"/>
        <v>512.92353000000014</v>
      </c>
      <c r="AW305" s="48">
        <f t="shared" si="170"/>
        <v>0</v>
      </c>
      <c r="AX305" s="48">
        <f t="shared" si="171"/>
        <v>58.216864000000015</v>
      </c>
      <c r="AY305" s="48">
        <f t="shared" si="172"/>
        <v>150.3655</v>
      </c>
      <c r="AZ305" s="48">
        <f t="shared" si="173"/>
        <v>0</v>
      </c>
      <c r="BA305" s="48">
        <f t="shared" si="174"/>
        <v>0</v>
      </c>
    </row>
    <row r="306" spans="1:53" x14ac:dyDescent="0.25">
      <c r="A306" s="45">
        <f t="shared" si="176"/>
        <v>2890</v>
      </c>
      <c r="B306" s="48">
        <f t="shared" si="182"/>
        <v>0</v>
      </c>
      <c r="C306" s="48">
        <f t="shared" si="182"/>
        <v>0</v>
      </c>
      <c r="D306" s="48">
        <f t="shared" si="182"/>
        <v>0</v>
      </c>
      <c r="E306" s="48">
        <f t="shared" si="182"/>
        <v>0</v>
      </c>
      <c r="F306" s="48">
        <f t="shared" si="182"/>
        <v>0</v>
      </c>
      <c r="G306" s="48">
        <f t="shared" si="182"/>
        <v>0</v>
      </c>
      <c r="H306" s="48">
        <f t="shared" si="182"/>
        <v>0</v>
      </c>
      <c r="I306" s="48">
        <f t="shared" si="182"/>
        <v>0</v>
      </c>
      <c r="J306" s="48">
        <f t="shared" si="182"/>
        <v>0</v>
      </c>
      <c r="K306" s="48">
        <f t="shared" si="182"/>
        <v>0</v>
      </c>
      <c r="L306" s="48">
        <f t="shared" si="182"/>
        <v>0</v>
      </c>
      <c r="M306" s="48">
        <f t="shared" si="182"/>
        <v>0</v>
      </c>
      <c r="N306" s="48">
        <f t="shared" si="182"/>
        <v>0</v>
      </c>
      <c r="O306" s="48">
        <f t="shared" si="182"/>
        <v>0</v>
      </c>
      <c r="P306" s="48">
        <f t="shared" si="182"/>
        <v>0</v>
      </c>
      <c r="Q306" s="48">
        <f t="shared" si="182"/>
        <v>0</v>
      </c>
      <c r="R306" s="48">
        <f t="shared" si="182"/>
        <v>0</v>
      </c>
      <c r="S306" s="48">
        <f t="shared" si="182"/>
        <v>117.95515200000004</v>
      </c>
      <c r="T306" s="48">
        <f t="shared" si="182"/>
        <v>0</v>
      </c>
      <c r="U306" s="48">
        <f t="shared" si="182"/>
        <v>86.242450000000005</v>
      </c>
      <c r="V306" s="48">
        <f t="shared" si="182"/>
        <v>0</v>
      </c>
      <c r="W306" s="48">
        <f t="shared" si="182"/>
        <v>46.455479999999994</v>
      </c>
      <c r="X306" s="48">
        <f t="shared" si="182"/>
        <v>4.0739749999999999</v>
      </c>
      <c r="Y306" s="48">
        <f t="shared" si="182"/>
        <v>0</v>
      </c>
      <c r="Z306" s="48">
        <f t="shared" si="182"/>
        <v>0</v>
      </c>
      <c r="AC306" s="48">
        <f t="shared" si="175"/>
        <v>0</v>
      </c>
      <c r="AD306" s="48">
        <f t="shared" si="151"/>
        <v>0</v>
      </c>
      <c r="AE306" s="48">
        <f t="shared" si="152"/>
        <v>0</v>
      </c>
      <c r="AF306" s="48">
        <f t="shared" si="153"/>
        <v>0</v>
      </c>
      <c r="AG306" s="48">
        <f t="shared" si="154"/>
        <v>0</v>
      </c>
      <c r="AH306" s="48">
        <f t="shared" si="155"/>
        <v>0</v>
      </c>
      <c r="AI306" s="48">
        <f t="shared" si="156"/>
        <v>0</v>
      </c>
      <c r="AJ306" s="48">
        <f t="shared" si="157"/>
        <v>0</v>
      </c>
      <c r="AK306" s="48">
        <f t="shared" si="158"/>
        <v>0</v>
      </c>
      <c r="AL306" s="48">
        <f t="shared" si="159"/>
        <v>0</v>
      </c>
      <c r="AM306" s="48">
        <f t="shared" si="160"/>
        <v>0</v>
      </c>
      <c r="AN306" s="48">
        <f t="shared" si="161"/>
        <v>0</v>
      </c>
      <c r="AO306" s="48">
        <f t="shared" si="162"/>
        <v>0</v>
      </c>
      <c r="AP306" s="48">
        <f t="shared" si="163"/>
        <v>0</v>
      </c>
      <c r="AQ306" s="48">
        <f t="shared" si="164"/>
        <v>0</v>
      </c>
      <c r="AR306" s="48">
        <f t="shared" si="165"/>
        <v>0</v>
      </c>
      <c r="AS306" s="48">
        <f t="shared" si="166"/>
        <v>0</v>
      </c>
      <c r="AT306" s="48">
        <f t="shared" si="167"/>
        <v>281.62436400000007</v>
      </c>
      <c r="AU306" s="48">
        <f t="shared" si="168"/>
        <v>0</v>
      </c>
      <c r="AV306" s="48">
        <f t="shared" si="169"/>
        <v>511.47053000000011</v>
      </c>
      <c r="AW306" s="48">
        <f t="shared" si="170"/>
        <v>0</v>
      </c>
      <c r="AX306" s="48">
        <f t="shared" si="171"/>
        <v>58.216864000000015</v>
      </c>
      <c r="AY306" s="48">
        <f t="shared" si="172"/>
        <v>102.9285</v>
      </c>
      <c r="AZ306" s="48">
        <f t="shared" si="173"/>
        <v>0</v>
      </c>
      <c r="BA306" s="48">
        <f t="shared" si="174"/>
        <v>0</v>
      </c>
    </row>
    <row r="307" spans="1:53" x14ac:dyDescent="0.25">
      <c r="A307" s="45">
        <f t="shared" si="176"/>
        <v>2900</v>
      </c>
      <c r="B307" s="48">
        <f t="shared" si="182"/>
        <v>0</v>
      </c>
      <c r="C307" s="48">
        <f t="shared" si="182"/>
        <v>0</v>
      </c>
      <c r="D307" s="48">
        <f t="shared" si="182"/>
        <v>0</v>
      </c>
      <c r="E307" s="48">
        <f t="shared" si="182"/>
        <v>0</v>
      </c>
      <c r="F307" s="48">
        <f t="shared" si="182"/>
        <v>0</v>
      </c>
      <c r="G307" s="48">
        <f t="shared" si="182"/>
        <v>0</v>
      </c>
      <c r="H307" s="48">
        <f t="shared" si="182"/>
        <v>0</v>
      </c>
      <c r="I307" s="48">
        <f t="shared" si="182"/>
        <v>0</v>
      </c>
      <c r="J307" s="48">
        <f t="shared" si="182"/>
        <v>0</v>
      </c>
      <c r="K307" s="48">
        <f t="shared" si="182"/>
        <v>0</v>
      </c>
      <c r="L307" s="48">
        <f t="shared" si="182"/>
        <v>0</v>
      </c>
      <c r="M307" s="48">
        <f t="shared" si="182"/>
        <v>0</v>
      </c>
      <c r="N307" s="48">
        <f t="shared" si="182"/>
        <v>0</v>
      </c>
      <c r="O307" s="48">
        <f t="shared" si="182"/>
        <v>0</v>
      </c>
      <c r="P307" s="48">
        <f t="shared" si="182"/>
        <v>0</v>
      </c>
      <c r="Q307" s="48">
        <f t="shared" si="182"/>
        <v>0</v>
      </c>
      <c r="R307" s="48">
        <f t="shared" si="182"/>
        <v>0</v>
      </c>
      <c r="S307" s="48">
        <f t="shared" si="182"/>
        <v>114.89555200000004</v>
      </c>
      <c r="T307" s="48">
        <f t="shared" si="182"/>
        <v>0</v>
      </c>
      <c r="U307" s="48">
        <f t="shared" si="182"/>
        <v>85.997450000000015</v>
      </c>
      <c r="V307" s="48">
        <f t="shared" si="182"/>
        <v>0</v>
      </c>
      <c r="W307" s="48">
        <f t="shared" si="182"/>
        <v>46.326479999999997</v>
      </c>
      <c r="X307" s="48">
        <f t="shared" si="182"/>
        <v>3.1929750000000001</v>
      </c>
      <c r="Y307" s="48">
        <f t="shared" si="182"/>
        <v>0</v>
      </c>
      <c r="Z307" s="48">
        <f t="shared" si="182"/>
        <v>0</v>
      </c>
      <c r="AC307" s="48">
        <f t="shared" si="175"/>
        <v>0</v>
      </c>
      <c r="AD307" s="48">
        <f t="shared" si="151"/>
        <v>0</v>
      </c>
      <c r="AE307" s="48">
        <f t="shared" si="152"/>
        <v>0</v>
      </c>
      <c r="AF307" s="48">
        <f t="shared" si="153"/>
        <v>0</v>
      </c>
      <c r="AG307" s="48">
        <f t="shared" si="154"/>
        <v>0</v>
      </c>
      <c r="AH307" s="48">
        <f t="shared" si="155"/>
        <v>0</v>
      </c>
      <c r="AI307" s="48">
        <f t="shared" si="156"/>
        <v>0</v>
      </c>
      <c r="AJ307" s="48">
        <f t="shared" si="157"/>
        <v>0</v>
      </c>
      <c r="AK307" s="48">
        <f t="shared" si="158"/>
        <v>0</v>
      </c>
      <c r="AL307" s="48">
        <f t="shared" si="159"/>
        <v>0</v>
      </c>
      <c r="AM307" s="48">
        <f t="shared" si="160"/>
        <v>0</v>
      </c>
      <c r="AN307" s="48">
        <f t="shared" si="161"/>
        <v>0</v>
      </c>
      <c r="AO307" s="48">
        <f t="shared" si="162"/>
        <v>0</v>
      </c>
      <c r="AP307" s="48">
        <f t="shared" si="163"/>
        <v>0</v>
      </c>
      <c r="AQ307" s="48">
        <f t="shared" si="164"/>
        <v>0</v>
      </c>
      <c r="AR307" s="48">
        <f t="shared" si="165"/>
        <v>0</v>
      </c>
      <c r="AS307" s="48">
        <f t="shared" si="166"/>
        <v>0</v>
      </c>
      <c r="AT307" s="48">
        <f t="shared" si="167"/>
        <v>274.86616400000008</v>
      </c>
      <c r="AU307" s="48">
        <f t="shared" si="168"/>
        <v>0</v>
      </c>
      <c r="AV307" s="48">
        <f t="shared" si="169"/>
        <v>510.01753000000008</v>
      </c>
      <c r="AW307" s="48">
        <f t="shared" si="170"/>
        <v>0</v>
      </c>
      <c r="AX307" s="48">
        <f t="shared" si="171"/>
        <v>58.216864000000015</v>
      </c>
      <c r="AY307" s="48">
        <f t="shared" si="172"/>
        <v>69.9315</v>
      </c>
      <c r="AZ307" s="48">
        <f t="shared" si="173"/>
        <v>0</v>
      </c>
      <c r="BA307" s="48">
        <f t="shared" si="174"/>
        <v>0</v>
      </c>
    </row>
    <row r="308" spans="1:53" x14ac:dyDescent="0.25">
      <c r="A308" s="45">
        <f t="shared" si="176"/>
        <v>2910</v>
      </c>
      <c r="B308" s="48">
        <f t="shared" si="182"/>
        <v>0</v>
      </c>
      <c r="C308" s="48">
        <f t="shared" si="182"/>
        <v>0</v>
      </c>
      <c r="D308" s="48">
        <f t="shared" si="182"/>
        <v>0</v>
      </c>
      <c r="E308" s="48">
        <f t="shared" si="182"/>
        <v>0</v>
      </c>
      <c r="F308" s="48">
        <f t="shared" si="182"/>
        <v>0</v>
      </c>
      <c r="G308" s="48">
        <f t="shared" si="182"/>
        <v>0</v>
      </c>
      <c r="H308" s="48">
        <f t="shared" si="182"/>
        <v>0</v>
      </c>
      <c r="I308" s="48">
        <f t="shared" si="182"/>
        <v>0</v>
      </c>
      <c r="J308" s="48">
        <f t="shared" si="182"/>
        <v>0</v>
      </c>
      <c r="K308" s="48">
        <f t="shared" si="182"/>
        <v>0</v>
      </c>
      <c r="L308" s="48">
        <f t="shared" si="182"/>
        <v>0</v>
      </c>
      <c r="M308" s="48">
        <f t="shared" si="182"/>
        <v>0</v>
      </c>
      <c r="N308" s="48">
        <f t="shared" si="182"/>
        <v>0</v>
      </c>
      <c r="O308" s="48">
        <f t="shared" si="182"/>
        <v>0</v>
      </c>
      <c r="P308" s="48">
        <f t="shared" si="182"/>
        <v>0</v>
      </c>
      <c r="Q308" s="48">
        <f t="shared" si="182"/>
        <v>0</v>
      </c>
      <c r="R308" s="48">
        <f t="shared" si="182"/>
        <v>0</v>
      </c>
      <c r="S308" s="48">
        <f t="shared" si="182"/>
        <v>111.87595200000004</v>
      </c>
      <c r="T308" s="48">
        <f t="shared" si="182"/>
        <v>0</v>
      </c>
      <c r="U308" s="48">
        <f t="shared" si="182"/>
        <v>85.75245000000001</v>
      </c>
      <c r="V308" s="48">
        <f t="shared" si="182"/>
        <v>0</v>
      </c>
      <c r="W308" s="48">
        <f t="shared" si="182"/>
        <v>46.197479999999999</v>
      </c>
      <c r="X308" s="48">
        <f t="shared" si="182"/>
        <v>2.2919749999999999</v>
      </c>
      <c r="Y308" s="48">
        <f t="shared" si="182"/>
        <v>0</v>
      </c>
      <c r="Z308" s="48">
        <f t="shared" si="182"/>
        <v>0</v>
      </c>
      <c r="AC308" s="48">
        <f t="shared" si="175"/>
        <v>0</v>
      </c>
      <c r="AD308" s="48">
        <f t="shared" si="151"/>
        <v>0</v>
      </c>
      <c r="AE308" s="48">
        <f t="shared" si="152"/>
        <v>0</v>
      </c>
      <c r="AF308" s="48">
        <f t="shared" si="153"/>
        <v>0</v>
      </c>
      <c r="AG308" s="48">
        <f t="shared" si="154"/>
        <v>0</v>
      </c>
      <c r="AH308" s="48">
        <f t="shared" si="155"/>
        <v>0</v>
      </c>
      <c r="AI308" s="48">
        <f t="shared" si="156"/>
        <v>0</v>
      </c>
      <c r="AJ308" s="48">
        <f t="shared" si="157"/>
        <v>0</v>
      </c>
      <c r="AK308" s="48">
        <f t="shared" si="158"/>
        <v>0</v>
      </c>
      <c r="AL308" s="48">
        <f t="shared" si="159"/>
        <v>0</v>
      </c>
      <c r="AM308" s="48">
        <f t="shared" si="160"/>
        <v>0</v>
      </c>
      <c r="AN308" s="48">
        <f t="shared" si="161"/>
        <v>0</v>
      </c>
      <c r="AO308" s="48">
        <f t="shared" si="162"/>
        <v>0</v>
      </c>
      <c r="AP308" s="48">
        <f t="shared" si="163"/>
        <v>0</v>
      </c>
      <c r="AQ308" s="48">
        <f t="shared" si="164"/>
        <v>0</v>
      </c>
      <c r="AR308" s="48">
        <f t="shared" si="165"/>
        <v>0</v>
      </c>
      <c r="AS308" s="48">
        <f t="shared" si="166"/>
        <v>0</v>
      </c>
      <c r="AT308" s="48">
        <f t="shared" si="167"/>
        <v>268.18796400000008</v>
      </c>
      <c r="AU308" s="48">
        <f t="shared" si="168"/>
        <v>0</v>
      </c>
      <c r="AV308" s="48">
        <f t="shared" si="169"/>
        <v>508.5645300000001</v>
      </c>
      <c r="AW308" s="48">
        <f t="shared" si="170"/>
        <v>0</v>
      </c>
      <c r="AX308" s="48">
        <f t="shared" si="171"/>
        <v>58.216864000000015</v>
      </c>
      <c r="AY308" s="48">
        <f t="shared" si="172"/>
        <v>46.5745</v>
      </c>
      <c r="AZ308" s="48">
        <f t="shared" si="173"/>
        <v>0</v>
      </c>
      <c r="BA308" s="48">
        <f t="shared" si="174"/>
        <v>0</v>
      </c>
    </row>
    <row r="309" spans="1:53" x14ac:dyDescent="0.25">
      <c r="A309" s="45">
        <f t="shared" si="176"/>
        <v>2920</v>
      </c>
      <c r="B309" s="48">
        <f t="shared" si="182"/>
        <v>0</v>
      </c>
      <c r="C309" s="48">
        <f t="shared" si="182"/>
        <v>0</v>
      </c>
      <c r="D309" s="48">
        <f t="shared" si="182"/>
        <v>0</v>
      </c>
      <c r="E309" s="48">
        <f t="shared" si="182"/>
        <v>0</v>
      </c>
      <c r="F309" s="48">
        <f t="shared" si="182"/>
        <v>0</v>
      </c>
      <c r="G309" s="48">
        <f t="shared" si="182"/>
        <v>0</v>
      </c>
      <c r="H309" s="48">
        <f t="shared" si="182"/>
        <v>0</v>
      </c>
      <c r="I309" s="48">
        <f t="shared" si="182"/>
        <v>0</v>
      </c>
      <c r="J309" s="48">
        <f t="shared" si="182"/>
        <v>0</v>
      </c>
      <c r="K309" s="48">
        <f t="shared" si="182"/>
        <v>0</v>
      </c>
      <c r="L309" s="48">
        <f t="shared" si="182"/>
        <v>0</v>
      </c>
      <c r="M309" s="48">
        <f t="shared" si="182"/>
        <v>0</v>
      </c>
      <c r="N309" s="48">
        <f t="shared" si="182"/>
        <v>0</v>
      </c>
      <c r="O309" s="48">
        <f t="shared" si="182"/>
        <v>0</v>
      </c>
      <c r="P309" s="48">
        <f t="shared" si="182"/>
        <v>0</v>
      </c>
      <c r="Q309" s="48">
        <f t="shared" si="182"/>
        <v>0</v>
      </c>
      <c r="R309" s="48">
        <f t="shared" si="182"/>
        <v>0</v>
      </c>
      <c r="S309" s="48">
        <f t="shared" si="182"/>
        <v>108.89635200000004</v>
      </c>
      <c r="T309" s="48">
        <f t="shared" si="182"/>
        <v>0</v>
      </c>
      <c r="U309" s="48">
        <f t="shared" si="182"/>
        <v>85.507450000000006</v>
      </c>
      <c r="V309" s="48">
        <f t="shared" si="182"/>
        <v>0</v>
      </c>
      <c r="W309" s="48">
        <f t="shared" si="182"/>
        <v>46.068480000000001</v>
      </c>
      <c r="X309" s="48">
        <f t="shared" si="182"/>
        <v>1.3709750000000001</v>
      </c>
      <c r="Y309" s="48">
        <f t="shared" si="182"/>
        <v>0</v>
      </c>
      <c r="Z309" s="48">
        <f t="shared" si="182"/>
        <v>0</v>
      </c>
      <c r="AC309" s="48">
        <f t="shared" si="175"/>
        <v>0</v>
      </c>
      <c r="AD309" s="48">
        <f t="shared" si="151"/>
        <v>0</v>
      </c>
      <c r="AE309" s="48">
        <f t="shared" si="152"/>
        <v>0</v>
      </c>
      <c r="AF309" s="48">
        <f t="shared" si="153"/>
        <v>0</v>
      </c>
      <c r="AG309" s="48">
        <f t="shared" si="154"/>
        <v>0</v>
      </c>
      <c r="AH309" s="48">
        <f t="shared" si="155"/>
        <v>0</v>
      </c>
      <c r="AI309" s="48">
        <f t="shared" si="156"/>
        <v>0</v>
      </c>
      <c r="AJ309" s="48">
        <f t="shared" si="157"/>
        <v>0</v>
      </c>
      <c r="AK309" s="48">
        <f t="shared" si="158"/>
        <v>0</v>
      </c>
      <c r="AL309" s="48">
        <f t="shared" si="159"/>
        <v>0</v>
      </c>
      <c r="AM309" s="48">
        <f t="shared" si="160"/>
        <v>0</v>
      </c>
      <c r="AN309" s="48">
        <f t="shared" si="161"/>
        <v>0</v>
      </c>
      <c r="AO309" s="48">
        <f t="shared" si="162"/>
        <v>0</v>
      </c>
      <c r="AP309" s="48">
        <f t="shared" si="163"/>
        <v>0</v>
      </c>
      <c r="AQ309" s="48">
        <f t="shared" si="164"/>
        <v>0</v>
      </c>
      <c r="AR309" s="48">
        <f t="shared" si="165"/>
        <v>0</v>
      </c>
      <c r="AS309" s="48">
        <f t="shared" si="166"/>
        <v>0</v>
      </c>
      <c r="AT309" s="48">
        <f t="shared" si="167"/>
        <v>261.58976400000006</v>
      </c>
      <c r="AU309" s="48">
        <f t="shared" si="168"/>
        <v>0</v>
      </c>
      <c r="AV309" s="48">
        <f t="shared" si="169"/>
        <v>507.11153000000007</v>
      </c>
      <c r="AW309" s="48">
        <f t="shared" si="170"/>
        <v>0</v>
      </c>
      <c r="AX309" s="48">
        <f t="shared" si="171"/>
        <v>58.216864000000015</v>
      </c>
      <c r="AY309" s="48">
        <f t="shared" si="172"/>
        <v>28.057500000000001</v>
      </c>
      <c r="AZ309" s="48">
        <f t="shared" si="173"/>
        <v>0</v>
      </c>
      <c r="BA309" s="48">
        <f t="shared" si="174"/>
        <v>0</v>
      </c>
    </row>
    <row r="310" spans="1:53" x14ac:dyDescent="0.25">
      <c r="A310" s="45">
        <f t="shared" si="176"/>
        <v>2930</v>
      </c>
      <c r="B310" s="48">
        <f t="shared" si="182"/>
        <v>0</v>
      </c>
      <c r="C310" s="48">
        <f t="shared" si="182"/>
        <v>0</v>
      </c>
      <c r="D310" s="48">
        <f t="shared" si="182"/>
        <v>0</v>
      </c>
      <c r="E310" s="48">
        <f t="shared" si="182"/>
        <v>0</v>
      </c>
      <c r="F310" s="48">
        <f t="shared" si="182"/>
        <v>0</v>
      </c>
      <c r="G310" s="48">
        <f t="shared" si="182"/>
        <v>0</v>
      </c>
      <c r="H310" s="48">
        <f t="shared" si="182"/>
        <v>0</v>
      </c>
      <c r="I310" s="48">
        <f t="shared" si="182"/>
        <v>0</v>
      </c>
      <c r="J310" s="48">
        <f t="shared" si="182"/>
        <v>0</v>
      </c>
      <c r="K310" s="48">
        <f t="shared" si="182"/>
        <v>0</v>
      </c>
      <c r="L310" s="48">
        <f t="shared" si="182"/>
        <v>0</v>
      </c>
      <c r="M310" s="48">
        <f t="shared" si="182"/>
        <v>0</v>
      </c>
      <c r="N310" s="48">
        <f t="shared" si="182"/>
        <v>0</v>
      </c>
      <c r="O310" s="48">
        <f t="shared" si="182"/>
        <v>0</v>
      </c>
      <c r="P310" s="48">
        <f t="shared" si="182"/>
        <v>0</v>
      </c>
      <c r="Q310" s="48">
        <f t="shared" si="182"/>
        <v>0</v>
      </c>
      <c r="R310" s="48">
        <f t="shared" si="182"/>
        <v>0</v>
      </c>
      <c r="S310" s="48">
        <f t="shared" si="182"/>
        <v>105.95675200000004</v>
      </c>
      <c r="T310" s="48">
        <f t="shared" si="182"/>
        <v>0</v>
      </c>
      <c r="U310" s="48">
        <f t="shared" si="182"/>
        <v>85.262450000000015</v>
      </c>
      <c r="V310" s="48">
        <f t="shared" si="182"/>
        <v>0</v>
      </c>
      <c r="W310" s="48">
        <f t="shared" si="182"/>
        <v>45.939479999999996</v>
      </c>
      <c r="X310" s="48">
        <f t="shared" si="182"/>
        <v>0.429975</v>
      </c>
      <c r="Y310" s="48">
        <f t="shared" si="182"/>
        <v>0</v>
      </c>
      <c r="Z310" s="48">
        <f t="shared" si="182"/>
        <v>0</v>
      </c>
      <c r="AC310" s="48">
        <f t="shared" si="175"/>
        <v>0</v>
      </c>
      <c r="AD310" s="48">
        <f t="shared" si="151"/>
        <v>0</v>
      </c>
      <c r="AE310" s="48">
        <f t="shared" si="152"/>
        <v>0</v>
      </c>
      <c r="AF310" s="48">
        <f t="shared" si="153"/>
        <v>0</v>
      </c>
      <c r="AG310" s="48">
        <f t="shared" si="154"/>
        <v>0</v>
      </c>
      <c r="AH310" s="48">
        <f t="shared" si="155"/>
        <v>0</v>
      </c>
      <c r="AI310" s="48">
        <f t="shared" si="156"/>
        <v>0</v>
      </c>
      <c r="AJ310" s="48">
        <f t="shared" si="157"/>
        <v>0</v>
      </c>
      <c r="AK310" s="48">
        <f t="shared" si="158"/>
        <v>0</v>
      </c>
      <c r="AL310" s="48">
        <f t="shared" si="159"/>
        <v>0</v>
      </c>
      <c r="AM310" s="48">
        <f t="shared" si="160"/>
        <v>0</v>
      </c>
      <c r="AN310" s="48">
        <f t="shared" si="161"/>
        <v>0</v>
      </c>
      <c r="AO310" s="48">
        <f t="shared" si="162"/>
        <v>0</v>
      </c>
      <c r="AP310" s="48">
        <f t="shared" si="163"/>
        <v>0</v>
      </c>
      <c r="AQ310" s="48">
        <f t="shared" si="164"/>
        <v>0</v>
      </c>
      <c r="AR310" s="48">
        <f t="shared" si="165"/>
        <v>0</v>
      </c>
      <c r="AS310" s="48">
        <f t="shared" si="166"/>
        <v>0</v>
      </c>
      <c r="AT310" s="48">
        <f t="shared" si="167"/>
        <v>255.07156400000008</v>
      </c>
      <c r="AU310" s="48">
        <f t="shared" si="168"/>
        <v>0</v>
      </c>
      <c r="AV310" s="48">
        <f t="shared" si="169"/>
        <v>505.6585300000001</v>
      </c>
      <c r="AW310" s="48">
        <f t="shared" si="170"/>
        <v>0</v>
      </c>
      <c r="AX310" s="48">
        <f t="shared" si="171"/>
        <v>58.216864000000015</v>
      </c>
      <c r="AY310" s="48">
        <f t="shared" si="172"/>
        <v>9.5805000000000007</v>
      </c>
      <c r="AZ310" s="48">
        <f t="shared" si="173"/>
        <v>0</v>
      </c>
      <c r="BA310" s="48">
        <f t="shared" si="174"/>
        <v>0</v>
      </c>
    </row>
    <row r="311" spans="1:53" x14ac:dyDescent="0.25">
      <c r="A311" s="45">
        <f t="shared" si="176"/>
        <v>2940</v>
      </c>
      <c r="B311" s="48">
        <f t="shared" si="182"/>
        <v>0</v>
      </c>
      <c r="C311" s="48">
        <f t="shared" si="182"/>
        <v>0</v>
      </c>
      <c r="D311" s="48">
        <f t="shared" si="182"/>
        <v>0</v>
      </c>
      <c r="E311" s="48">
        <f t="shared" si="182"/>
        <v>0</v>
      </c>
      <c r="F311" s="48">
        <f t="shared" si="182"/>
        <v>0</v>
      </c>
      <c r="G311" s="48">
        <f t="shared" si="182"/>
        <v>0</v>
      </c>
      <c r="H311" s="48">
        <f t="shared" si="182"/>
        <v>0</v>
      </c>
      <c r="I311" s="48">
        <f t="shared" si="182"/>
        <v>0</v>
      </c>
      <c r="J311" s="48">
        <f t="shared" si="182"/>
        <v>0</v>
      </c>
      <c r="K311" s="48">
        <f t="shared" si="182"/>
        <v>0</v>
      </c>
      <c r="L311" s="48">
        <f t="shared" si="182"/>
        <v>0</v>
      </c>
      <c r="M311" s="48">
        <f t="shared" si="182"/>
        <v>0</v>
      </c>
      <c r="N311" s="48">
        <f t="shared" si="182"/>
        <v>0</v>
      </c>
      <c r="O311" s="48">
        <f t="shared" si="182"/>
        <v>0</v>
      </c>
      <c r="P311" s="48">
        <f t="shared" si="182"/>
        <v>0</v>
      </c>
      <c r="Q311" s="48">
        <f t="shared" si="182"/>
        <v>0</v>
      </c>
      <c r="R311" s="48">
        <f t="shared" si="182"/>
        <v>0</v>
      </c>
      <c r="S311" s="48">
        <f t="shared" si="182"/>
        <v>103.05715200000003</v>
      </c>
      <c r="T311" s="48">
        <f t="shared" si="182"/>
        <v>0</v>
      </c>
      <c r="U311" s="48">
        <f t="shared" si="182"/>
        <v>85.017450000000011</v>
      </c>
      <c r="V311" s="48">
        <f t="shared" si="182"/>
        <v>0</v>
      </c>
      <c r="W311" s="48">
        <f t="shared" si="182"/>
        <v>45.810479999999998</v>
      </c>
      <c r="X311" s="48">
        <f t="shared" si="182"/>
        <v>0</v>
      </c>
      <c r="Y311" s="48">
        <f t="shared" si="182"/>
        <v>0</v>
      </c>
      <c r="Z311" s="48">
        <f t="shared" si="182"/>
        <v>0</v>
      </c>
      <c r="AC311" s="48">
        <f t="shared" si="175"/>
        <v>0</v>
      </c>
      <c r="AD311" s="48">
        <f t="shared" si="151"/>
        <v>0</v>
      </c>
      <c r="AE311" s="48">
        <f t="shared" si="152"/>
        <v>0</v>
      </c>
      <c r="AF311" s="48">
        <f t="shared" si="153"/>
        <v>0</v>
      </c>
      <c r="AG311" s="48">
        <f t="shared" si="154"/>
        <v>0</v>
      </c>
      <c r="AH311" s="48">
        <f t="shared" si="155"/>
        <v>0</v>
      </c>
      <c r="AI311" s="48">
        <f t="shared" si="156"/>
        <v>0</v>
      </c>
      <c r="AJ311" s="48">
        <f t="shared" si="157"/>
        <v>0</v>
      </c>
      <c r="AK311" s="48">
        <f t="shared" si="158"/>
        <v>0</v>
      </c>
      <c r="AL311" s="48">
        <f t="shared" si="159"/>
        <v>0</v>
      </c>
      <c r="AM311" s="48">
        <f t="shared" si="160"/>
        <v>0</v>
      </c>
      <c r="AN311" s="48">
        <f t="shared" si="161"/>
        <v>0</v>
      </c>
      <c r="AO311" s="48">
        <f t="shared" si="162"/>
        <v>0</v>
      </c>
      <c r="AP311" s="48">
        <f t="shared" si="163"/>
        <v>0</v>
      </c>
      <c r="AQ311" s="48">
        <f t="shared" si="164"/>
        <v>0</v>
      </c>
      <c r="AR311" s="48">
        <f t="shared" si="165"/>
        <v>0</v>
      </c>
      <c r="AS311" s="48">
        <f t="shared" si="166"/>
        <v>0</v>
      </c>
      <c r="AT311" s="48">
        <f t="shared" si="167"/>
        <v>248.63336400000009</v>
      </c>
      <c r="AU311" s="48">
        <f t="shared" si="168"/>
        <v>0</v>
      </c>
      <c r="AV311" s="48">
        <f t="shared" si="169"/>
        <v>504.20553000000012</v>
      </c>
      <c r="AW311" s="48">
        <f t="shared" si="170"/>
        <v>0</v>
      </c>
      <c r="AX311" s="48">
        <f t="shared" si="171"/>
        <v>58.216864000000015</v>
      </c>
      <c r="AY311" s="48">
        <f t="shared" si="172"/>
        <v>0</v>
      </c>
      <c r="AZ311" s="48">
        <f t="shared" si="173"/>
        <v>0</v>
      </c>
      <c r="BA311" s="48">
        <f t="shared" si="174"/>
        <v>0</v>
      </c>
    </row>
    <row r="312" spans="1:53" x14ac:dyDescent="0.25">
      <c r="A312" s="45">
        <f t="shared" si="176"/>
        <v>2950</v>
      </c>
      <c r="B312" s="48">
        <f t="shared" si="182"/>
        <v>0</v>
      </c>
      <c r="C312" s="48">
        <f t="shared" si="182"/>
        <v>0</v>
      </c>
      <c r="D312" s="48">
        <f t="shared" si="182"/>
        <v>0</v>
      </c>
      <c r="E312" s="48">
        <f t="shared" si="182"/>
        <v>0</v>
      </c>
      <c r="F312" s="48">
        <f t="shared" si="182"/>
        <v>0</v>
      </c>
      <c r="G312" s="48">
        <f t="shared" si="182"/>
        <v>0</v>
      </c>
      <c r="H312" s="48">
        <f t="shared" si="182"/>
        <v>0</v>
      </c>
      <c r="I312" s="48">
        <f t="shared" si="182"/>
        <v>0</v>
      </c>
      <c r="J312" s="48">
        <f t="shared" si="182"/>
        <v>0</v>
      </c>
      <c r="K312" s="48">
        <f t="shared" si="182"/>
        <v>0</v>
      </c>
      <c r="L312" s="48">
        <f t="shared" si="182"/>
        <v>0</v>
      </c>
      <c r="M312" s="48">
        <f t="shared" si="182"/>
        <v>0</v>
      </c>
      <c r="N312" s="48">
        <f t="shared" si="182"/>
        <v>0</v>
      </c>
      <c r="O312" s="48">
        <f t="shared" si="182"/>
        <v>0</v>
      </c>
      <c r="P312" s="48">
        <f t="shared" si="182"/>
        <v>0</v>
      </c>
      <c r="Q312" s="48">
        <f t="shared" si="182"/>
        <v>0</v>
      </c>
      <c r="R312" s="48">
        <f t="shared" si="182"/>
        <v>0</v>
      </c>
      <c r="S312" s="48">
        <f t="shared" si="182"/>
        <v>100.19755200000003</v>
      </c>
      <c r="T312" s="48">
        <f t="shared" si="182"/>
        <v>0</v>
      </c>
      <c r="U312" s="48">
        <f t="shared" si="182"/>
        <v>84.772450000000006</v>
      </c>
      <c r="V312" s="48">
        <f t="shared" si="182"/>
        <v>0</v>
      </c>
      <c r="W312" s="48">
        <f t="shared" si="182"/>
        <v>45.681480000000001</v>
      </c>
      <c r="X312" s="48">
        <f t="shared" si="182"/>
        <v>0</v>
      </c>
      <c r="Y312" s="48">
        <f t="shared" si="182"/>
        <v>0</v>
      </c>
      <c r="Z312" s="48">
        <f t="shared" si="182"/>
        <v>0</v>
      </c>
      <c r="AC312" s="48">
        <f t="shared" si="175"/>
        <v>0</v>
      </c>
      <c r="AD312" s="48">
        <f t="shared" si="151"/>
        <v>0</v>
      </c>
      <c r="AE312" s="48">
        <f t="shared" si="152"/>
        <v>0</v>
      </c>
      <c r="AF312" s="48">
        <f t="shared" si="153"/>
        <v>0</v>
      </c>
      <c r="AG312" s="48">
        <f t="shared" si="154"/>
        <v>0</v>
      </c>
      <c r="AH312" s="48">
        <f t="shared" si="155"/>
        <v>0</v>
      </c>
      <c r="AI312" s="48">
        <f t="shared" si="156"/>
        <v>0</v>
      </c>
      <c r="AJ312" s="48">
        <f t="shared" si="157"/>
        <v>0</v>
      </c>
      <c r="AK312" s="48">
        <f t="shared" si="158"/>
        <v>0</v>
      </c>
      <c r="AL312" s="48">
        <f t="shared" si="159"/>
        <v>0</v>
      </c>
      <c r="AM312" s="48">
        <f t="shared" si="160"/>
        <v>0</v>
      </c>
      <c r="AN312" s="48">
        <f t="shared" si="161"/>
        <v>0</v>
      </c>
      <c r="AO312" s="48">
        <f t="shared" si="162"/>
        <v>0</v>
      </c>
      <c r="AP312" s="48">
        <f t="shared" si="163"/>
        <v>0</v>
      </c>
      <c r="AQ312" s="48">
        <f t="shared" si="164"/>
        <v>0</v>
      </c>
      <c r="AR312" s="48">
        <f t="shared" si="165"/>
        <v>0</v>
      </c>
      <c r="AS312" s="48">
        <f t="shared" si="166"/>
        <v>0</v>
      </c>
      <c r="AT312" s="48">
        <f t="shared" si="167"/>
        <v>242.27516400000007</v>
      </c>
      <c r="AU312" s="48">
        <f t="shared" si="168"/>
        <v>0</v>
      </c>
      <c r="AV312" s="48">
        <f t="shared" si="169"/>
        <v>502.75253000000009</v>
      </c>
      <c r="AW312" s="48">
        <f t="shared" si="170"/>
        <v>0</v>
      </c>
      <c r="AX312" s="48">
        <f t="shared" si="171"/>
        <v>58.216864000000015</v>
      </c>
      <c r="AY312" s="48">
        <f t="shared" si="172"/>
        <v>0</v>
      </c>
      <c r="AZ312" s="48">
        <f t="shared" si="173"/>
        <v>0</v>
      </c>
      <c r="BA312" s="48">
        <f t="shared" si="174"/>
        <v>0</v>
      </c>
    </row>
    <row r="313" spans="1:53" x14ac:dyDescent="0.25">
      <c r="A313" s="45">
        <f t="shared" si="176"/>
        <v>2960</v>
      </c>
      <c r="B313" s="48">
        <f t="shared" si="182"/>
        <v>0</v>
      </c>
      <c r="C313" s="48">
        <f t="shared" si="182"/>
        <v>0</v>
      </c>
      <c r="D313" s="48">
        <f t="shared" si="182"/>
        <v>0</v>
      </c>
      <c r="E313" s="48">
        <f t="shared" si="182"/>
        <v>0</v>
      </c>
      <c r="F313" s="48">
        <f t="shared" si="182"/>
        <v>0</v>
      </c>
      <c r="G313" s="48">
        <f t="shared" ref="G313:Z313" si="183">MIN(1000,MAX(G314,IF($A313&gt;=G$16,0,G$13*(G$16-$A313)+G$14*(G$16-$A313)^2+G$15*(G$16-$A313)^3)))</f>
        <v>0</v>
      </c>
      <c r="H313" s="48">
        <f t="shared" si="183"/>
        <v>0</v>
      </c>
      <c r="I313" s="48">
        <f t="shared" si="183"/>
        <v>0</v>
      </c>
      <c r="J313" s="48">
        <f t="shared" si="183"/>
        <v>0</v>
      </c>
      <c r="K313" s="48">
        <f t="shared" si="183"/>
        <v>0</v>
      </c>
      <c r="L313" s="48">
        <f t="shared" si="183"/>
        <v>0</v>
      </c>
      <c r="M313" s="48">
        <f t="shared" si="183"/>
        <v>0</v>
      </c>
      <c r="N313" s="48">
        <f t="shared" si="183"/>
        <v>0</v>
      </c>
      <c r="O313" s="48">
        <f t="shared" si="183"/>
        <v>0</v>
      </c>
      <c r="P313" s="48">
        <f t="shared" si="183"/>
        <v>0</v>
      </c>
      <c r="Q313" s="48">
        <f t="shared" si="183"/>
        <v>0</v>
      </c>
      <c r="R313" s="48">
        <f t="shared" si="183"/>
        <v>0</v>
      </c>
      <c r="S313" s="48">
        <f t="shared" si="183"/>
        <v>97.377952000000022</v>
      </c>
      <c r="T313" s="48">
        <f t="shared" si="183"/>
        <v>0</v>
      </c>
      <c r="U313" s="48">
        <f t="shared" si="183"/>
        <v>84.527450000000016</v>
      </c>
      <c r="V313" s="48">
        <f t="shared" si="183"/>
        <v>0</v>
      </c>
      <c r="W313" s="48">
        <f t="shared" si="183"/>
        <v>45.552479999999996</v>
      </c>
      <c r="X313" s="48">
        <f t="shared" si="183"/>
        <v>0</v>
      </c>
      <c r="Y313" s="48">
        <f t="shared" si="183"/>
        <v>0</v>
      </c>
      <c r="Z313" s="48">
        <f t="shared" si="183"/>
        <v>0</v>
      </c>
      <c r="AC313" s="48">
        <f t="shared" si="175"/>
        <v>0</v>
      </c>
      <c r="AD313" s="48">
        <f t="shared" si="151"/>
        <v>0</v>
      </c>
      <c r="AE313" s="48">
        <f t="shared" si="152"/>
        <v>0</v>
      </c>
      <c r="AF313" s="48">
        <f t="shared" si="153"/>
        <v>0</v>
      </c>
      <c r="AG313" s="48">
        <f t="shared" si="154"/>
        <v>0</v>
      </c>
      <c r="AH313" s="48">
        <f t="shared" si="155"/>
        <v>0</v>
      </c>
      <c r="AI313" s="48">
        <f t="shared" si="156"/>
        <v>0</v>
      </c>
      <c r="AJ313" s="48">
        <f t="shared" si="157"/>
        <v>0</v>
      </c>
      <c r="AK313" s="48">
        <f t="shared" si="158"/>
        <v>0</v>
      </c>
      <c r="AL313" s="48">
        <f t="shared" si="159"/>
        <v>0</v>
      </c>
      <c r="AM313" s="48">
        <f t="shared" si="160"/>
        <v>0</v>
      </c>
      <c r="AN313" s="48">
        <f t="shared" si="161"/>
        <v>0</v>
      </c>
      <c r="AO313" s="48">
        <f t="shared" si="162"/>
        <v>0</v>
      </c>
      <c r="AP313" s="48">
        <f t="shared" si="163"/>
        <v>0</v>
      </c>
      <c r="AQ313" s="48">
        <f t="shared" si="164"/>
        <v>0</v>
      </c>
      <c r="AR313" s="48">
        <f t="shared" si="165"/>
        <v>0</v>
      </c>
      <c r="AS313" s="48">
        <f t="shared" si="166"/>
        <v>0</v>
      </c>
      <c r="AT313" s="48">
        <f t="shared" si="167"/>
        <v>235.99696400000005</v>
      </c>
      <c r="AU313" s="48">
        <f t="shared" si="168"/>
        <v>0</v>
      </c>
      <c r="AV313" s="48">
        <f t="shared" si="169"/>
        <v>501.29953000000012</v>
      </c>
      <c r="AW313" s="48">
        <f t="shared" si="170"/>
        <v>0</v>
      </c>
      <c r="AX313" s="48">
        <f t="shared" si="171"/>
        <v>58.216864000000015</v>
      </c>
      <c r="AY313" s="48">
        <f t="shared" si="172"/>
        <v>0</v>
      </c>
      <c r="AZ313" s="48">
        <f t="shared" si="173"/>
        <v>0</v>
      </c>
      <c r="BA313" s="48">
        <f t="shared" si="174"/>
        <v>0</v>
      </c>
    </row>
    <row r="314" spans="1:53" x14ac:dyDescent="0.25">
      <c r="A314" s="45">
        <f t="shared" si="176"/>
        <v>2970</v>
      </c>
      <c r="B314" s="48">
        <f t="shared" ref="B314:Z324" si="184">MIN(1000,MAX(B315,IF($A314&gt;=B$16,0,B$13*(B$16-$A314)+B$14*(B$16-$A314)^2+B$15*(B$16-$A314)^3)))</f>
        <v>0</v>
      </c>
      <c r="C314" s="48">
        <f t="shared" si="184"/>
        <v>0</v>
      </c>
      <c r="D314" s="48">
        <f t="shared" si="184"/>
        <v>0</v>
      </c>
      <c r="E314" s="48">
        <f t="shared" si="184"/>
        <v>0</v>
      </c>
      <c r="F314" s="48">
        <f t="shared" si="184"/>
        <v>0</v>
      </c>
      <c r="G314" s="48">
        <f t="shared" si="184"/>
        <v>0</v>
      </c>
      <c r="H314" s="48">
        <f t="shared" si="184"/>
        <v>0</v>
      </c>
      <c r="I314" s="48">
        <f t="shared" si="184"/>
        <v>0</v>
      </c>
      <c r="J314" s="48">
        <f t="shared" si="184"/>
        <v>0</v>
      </c>
      <c r="K314" s="48">
        <f t="shared" si="184"/>
        <v>0</v>
      </c>
      <c r="L314" s="48">
        <f t="shared" si="184"/>
        <v>0</v>
      </c>
      <c r="M314" s="48">
        <f t="shared" si="184"/>
        <v>0</v>
      </c>
      <c r="N314" s="48">
        <f t="shared" si="184"/>
        <v>0</v>
      </c>
      <c r="O314" s="48">
        <f t="shared" si="184"/>
        <v>0</v>
      </c>
      <c r="P314" s="48">
        <f t="shared" si="184"/>
        <v>0</v>
      </c>
      <c r="Q314" s="48">
        <f t="shared" si="184"/>
        <v>0</v>
      </c>
      <c r="R314" s="48">
        <f t="shared" si="184"/>
        <v>0</v>
      </c>
      <c r="S314" s="48">
        <f t="shared" si="184"/>
        <v>94.59835200000002</v>
      </c>
      <c r="T314" s="48">
        <f t="shared" si="184"/>
        <v>0</v>
      </c>
      <c r="U314" s="48">
        <f t="shared" si="184"/>
        <v>84.282450000000011</v>
      </c>
      <c r="V314" s="48">
        <f t="shared" si="184"/>
        <v>0</v>
      </c>
      <c r="W314" s="48">
        <f t="shared" si="184"/>
        <v>45.423479999999998</v>
      </c>
      <c r="X314" s="48">
        <f t="shared" si="184"/>
        <v>0</v>
      </c>
      <c r="Y314" s="48">
        <f t="shared" si="184"/>
        <v>0</v>
      </c>
      <c r="Z314" s="48">
        <f t="shared" si="184"/>
        <v>0</v>
      </c>
      <c r="AC314" s="48">
        <f t="shared" si="175"/>
        <v>0</v>
      </c>
      <c r="AD314" s="48">
        <f t="shared" si="151"/>
        <v>0</v>
      </c>
      <c r="AE314" s="48">
        <f t="shared" si="152"/>
        <v>0</v>
      </c>
      <c r="AF314" s="48">
        <f t="shared" si="153"/>
        <v>0</v>
      </c>
      <c r="AG314" s="48">
        <f t="shared" si="154"/>
        <v>0</v>
      </c>
      <c r="AH314" s="48">
        <f t="shared" si="155"/>
        <v>0</v>
      </c>
      <c r="AI314" s="48">
        <f t="shared" si="156"/>
        <v>0</v>
      </c>
      <c r="AJ314" s="48">
        <f t="shared" si="157"/>
        <v>0</v>
      </c>
      <c r="AK314" s="48">
        <f t="shared" si="158"/>
        <v>0</v>
      </c>
      <c r="AL314" s="48">
        <f t="shared" si="159"/>
        <v>0</v>
      </c>
      <c r="AM314" s="48">
        <f t="shared" si="160"/>
        <v>0</v>
      </c>
      <c r="AN314" s="48">
        <f t="shared" si="161"/>
        <v>0</v>
      </c>
      <c r="AO314" s="48">
        <f t="shared" si="162"/>
        <v>0</v>
      </c>
      <c r="AP314" s="48">
        <f t="shared" si="163"/>
        <v>0</v>
      </c>
      <c r="AQ314" s="48">
        <f t="shared" si="164"/>
        <v>0</v>
      </c>
      <c r="AR314" s="48">
        <f t="shared" si="165"/>
        <v>0</v>
      </c>
      <c r="AS314" s="48">
        <f t="shared" si="166"/>
        <v>0</v>
      </c>
      <c r="AT314" s="48">
        <f t="shared" si="167"/>
        <v>229.79876400000006</v>
      </c>
      <c r="AU314" s="48">
        <f t="shared" si="168"/>
        <v>0</v>
      </c>
      <c r="AV314" s="48">
        <f t="shared" si="169"/>
        <v>499.84653000000009</v>
      </c>
      <c r="AW314" s="48">
        <f t="shared" si="170"/>
        <v>0</v>
      </c>
      <c r="AX314" s="48">
        <f t="shared" si="171"/>
        <v>58.216864000000015</v>
      </c>
      <c r="AY314" s="48">
        <f t="shared" si="172"/>
        <v>0</v>
      </c>
      <c r="AZ314" s="48">
        <f t="shared" si="173"/>
        <v>0</v>
      </c>
      <c r="BA314" s="48">
        <f t="shared" si="174"/>
        <v>0</v>
      </c>
    </row>
    <row r="315" spans="1:53" x14ac:dyDescent="0.25">
      <c r="A315" s="45">
        <f t="shared" si="176"/>
        <v>2980</v>
      </c>
      <c r="B315" s="48">
        <f t="shared" si="184"/>
        <v>0</v>
      </c>
      <c r="C315" s="48">
        <f t="shared" si="184"/>
        <v>0</v>
      </c>
      <c r="D315" s="48">
        <f t="shared" si="184"/>
        <v>0</v>
      </c>
      <c r="E315" s="48">
        <f t="shared" si="184"/>
        <v>0</v>
      </c>
      <c r="F315" s="48">
        <f t="shared" si="184"/>
        <v>0</v>
      </c>
      <c r="G315" s="48">
        <f t="shared" si="184"/>
        <v>0</v>
      </c>
      <c r="H315" s="48">
        <f t="shared" si="184"/>
        <v>0</v>
      </c>
      <c r="I315" s="48">
        <f t="shared" si="184"/>
        <v>0</v>
      </c>
      <c r="J315" s="48">
        <f t="shared" si="184"/>
        <v>0</v>
      </c>
      <c r="K315" s="48">
        <f t="shared" si="184"/>
        <v>0</v>
      </c>
      <c r="L315" s="48">
        <f t="shared" si="184"/>
        <v>0</v>
      </c>
      <c r="M315" s="48">
        <f t="shared" si="184"/>
        <v>0</v>
      </c>
      <c r="N315" s="48">
        <f t="shared" si="184"/>
        <v>0</v>
      </c>
      <c r="O315" s="48">
        <f t="shared" si="184"/>
        <v>0</v>
      </c>
      <c r="P315" s="48">
        <f t="shared" si="184"/>
        <v>0</v>
      </c>
      <c r="Q315" s="48">
        <f t="shared" si="184"/>
        <v>0</v>
      </c>
      <c r="R315" s="48">
        <f t="shared" si="184"/>
        <v>0</v>
      </c>
      <c r="S315" s="48">
        <f t="shared" si="184"/>
        <v>91.858752000000024</v>
      </c>
      <c r="T315" s="48">
        <f t="shared" si="184"/>
        <v>0</v>
      </c>
      <c r="U315" s="48">
        <f t="shared" si="184"/>
        <v>84.037450000000007</v>
      </c>
      <c r="V315" s="48">
        <f t="shared" si="184"/>
        <v>0</v>
      </c>
      <c r="W315" s="48">
        <f t="shared" si="184"/>
        <v>45.29448</v>
      </c>
      <c r="X315" s="48">
        <f t="shared" si="184"/>
        <v>0</v>
      </c>
      <c r="Y315" s="48">
        <f t="shared" si="184"/>
        <v>0</v>
      </c>
      <c r="Z315" s="48">
        <f t="shared" si="184"/>
        <v>0</v>
      </c>
      <c r="AC315" s="48">
        <f t="shared" si="175"/>
        <v>0</v>
      </c>
      <c r="AD315" s="48">
        <f t="shared" si="151"/>
        <v>0</v>
      </c>
      <c r="AE315" s="48">
        <f t="shared" si="152"/>
        <v>0</v>
      </c>
      <c r="AF315" s="48">
        <f t="shared" si="153"/>
        <v>0</v>
      </c>
      <c r="AG315" s="48">
        <f t="shared" si="154"/>
        <v>0</v>
      </c>
      <c r="AH315" s="48">
        <f t="shared" si="155"/>
        <v>0</v>
      </c>
      <c r="AI315" s="48">
        <f t="shared" si="156"/>
        <v>0</v>
      </c>
      <c r="AJ315" s="48">
        <f t="shared" si="157"/>
        <v>0</v>
      </c>
      <c r="AK315" s="48">
        <f t="shared" si="158"/>
        <v>0</v>
      </c>
      <c r="AL315" s="48">
        <f t="shared" si="159"/>
        <v>0</v>
      </c>
      <c r="AM315" s="48">
        <f t="shared" si="160"/>
        <v>0</v>
      </c>
      <c r="AN315" s="48">
        <f t="shared" si="161"/>
        <v>0</v>
      </c>
      <c r="AO315" s="48">
        <f t="shared" si="162"/>
        <v>0</v>
      </c>
      <c r="AP315" s="48">
        <f t="shared" si="163"/>
        <v>0</v>
      </c>
      <c r="AQ315" s="48">
        <f t="shared" si="164"/>
        <v>0</v>
      </c>
      <c r="AR315" s="48">
        <f t="shared" si="165"/>
        <v>0</v>
      </c>
      <c r="AS315" s="48">
        <f t="shared" si="166"/>
        <v>0</v>
      </c>
      <c r="AT315" s="48">
        <f t="shared" si="167"/>
        <v>223.68056400000006</v>
      </c>
      <c r="AU315" s="48">
        <f t="shared" si="168"/>
        <v>0</v>
      </c>
      <c r="AV315" s="48">
        <f t="shared" si="169"/>
        <v>498.39353000000011</v>
      </c>
      <c r="AW315" s="48">
        <f t="shared" si="170"/>
        <v>0</v>
      </c>
      <c r="AX315" s="48">
        <f t="shared" si="171"/>
        <v>58.216864000000015</v>
      </c>
      <c r="AY315" s="48">
        <f t="shared" si="172"/>
        <v>0</v>
      </c>
      <c r="AZ315" s="48">
        <f t="shared" si="173"/>
        <v>0</v>
      </c>
      <c r="BA315" s="48">
        <f t="shared" si="174"/>
        <v>0</v>
      </c>
    </row>
    <row r="316" spans="1:53" x14ac:dyDescent="0.25">
      <c r="A316" s="45">
        <f t="shared" si="176"/>
        <v>2990</v>
      </c>
      <c r="B316" s="48">
        <f t="shared" si="184"/>
        <v>0</v>
      </c>
      <c r="C316" s="48">
        <f t="shared" si="184"/>
        <v>0</v>
      </c>
      <c r="D316" s="48">
        <f t="shared" si="184"/>
        <v>0</v>
      </c>
      <c r="E316" s="48">
        <f t="shared" si="184"/>
        <v>0</v>
      </c>
      <c r="F316" s="48">
        <f t="shared" si="184"/>
        <v>0</v>
      </c>
      <c r="G316" s="48">
        <f t="shared" si="184"/>
        <v>0</v>
      </c>
      <c r="H316" s="48">
        <f t="shared" si="184"/>
        <v>0</v>
      </c>
      <c r="I316" s="48">
        <f t="shared" si="184"/>
        <v>0</v>
      </c>
      <c r="J316" s="48">
        <f t="shared" si="184"/>
        <v>0</v>
      </c>
      <c r="K316" s="48">
        <f t="shared" si="184"/>
        <v>0</v>
      </c>
      <c r="L316" s="48">
        <f t="shared" si="184"/>
        <v>0</v>
      </c>
      <c r="M316" s="48">
        <f t="shared" si="184"/>
        <v>0</v>
      </c>
      <c r="N316" s="48">
        <f t="shared" si="184"/>
        <v>0</v>
      </c>
      <c r="O316" s="48">
        <f t="shared" si="184"/>
        <v>0</v>
      </c>
      <c r="P316" s="48">
        <f t="shared" si="184"/>
        <v>0</v>
      </c>
      <c r="Q316" s="48">
        <f t="shared" si="184"/>
        <v>0</v>
      </c>
      <c r="R316" s="48">
        <f t="shared" si="184"/>
        <v>0</v>
      </c>
      <c r="S316" s="48">
        <f t="shared" si="184"/>
        <v>89.159152000000034</v>
      </c>
      <c r="T316" s="48">
        <f t="shared" si="184"/>
        <v>0</v>
      </c>
      <c r="U316" s="48">
        <f t="shared" si="184"/>
        <v>83.792450000000017</v>
      </c>
      <c r="V316" s="48">
        <f t="shared" si="184"/>
        <v>0</v>
      </c>
      <c r="W316" s="48">
        <f t="shared" si="184"/>
        <v>45.165479999999995</v>
      </c>
      <c r="X316" s="48">
        <f t="shared" si="184"/>
        <v>0</v>
      </c>
      <c r="Y316" s="48">
        <f t="shared" si="184"/>
        <v>0</v>
      </c>
      <c r="Z316" s="48">
        <f t="shared" si="184"/>
        <v>0</v>
      </c>
      <c r="AC316" s="48">
        <f t="shared" si="175"/>
        <v>0</v>
      </c>
      <c r="AD316" s="48">
        <f t="shared" si="151"/>
        <v>0</v>
      </c>
      <c r="AE316" s="48">
        <f t="shared" si="152"/>
        <v>0</v>
      </c>
      <c r="AF316" s="48">
        <f t="shared" si="153"/>
        <v>0</v>
      </c>
      <c r="AG316" s="48">
        <f t="shared" si="154"/>
        <v>0</v>
      </c>
      <c r="AH316" s="48">
        <f t="shared" si="155"/>
        <v>0</v>
      </c>
      <c r="AI316" s="48">
        <f t="shared" si="156"/>
        <v>0</v>
      </c>
      <c r="AJ316" s="48">
        <f t="shared" si="157"/>
        <v>0</v>
      </c>
      <c r="AK316" s="48">
        <f t="shared" si="158"/>
        <v>0</v>
      </c>
      <c r="AL316" s="48">
        <f t="shared" si="159"/>
        <v>0</v>
      </c>
      <c r="AM316" s="48">
        <f t="shared" si="160"/>
        <v>0</v>
      </c>
      <c r="AN316" s="48">
        <f t="shared" si="161"/>
        <v>0</v>
      </c>
      <c r="AO316" s="48">
        <f t="shared" si="162"/>
        <v>0</v>
      </c>
      <c r="AP316" s="48">
        <f t="shared" si="163"/>
        <v>0</v>
      </c>
      <c r="AQ316" s="48">
        <f t="shared" si="164"/>
        <v>0</v>
      </c>
      <c r="AR316" s="48">
        <f t="shared" si="165"/>
        <v>0</v>
      </c>
      <c r="AS316" s="48">
        <f t="shared" si="166"/>
        <v>0</v>
      </c>
      <c r="AT316" s="48">
        <f t="shared" si="167"/>
        <v>217.64236400000004</v>
      </c>
      <c r="AU316" s="48">
        <f t="shared" si="168"/>
        <v>0</v>
      </c>
      <c r="AV316" s="48">
        <f t="shared" si="169"/>
        <v>496.94053000000008</v>
      </c>
      <c r="AW316" s="48">
        <f t="shared" si="170"/>
        <v>0</v>
      </c>
      <c r="AX316" s="48">
        <f t="shared" si="171"/>
        <v>58.216864000000015</v>
      </c>
      <c r="AY316" s="48">
        <f t="shared" si="172"/>
        <v>0</v>
      </c>
      <c r="AZ316" s="48">
        <f t="shared" si="173"/>
        <v>0</v>
      </c>
      <c r="BA316" s="48">
        <f t="shared" si="174"/>
        <v>0</v>
      </c>
    </row>
    <row r="317" spans="1:53" x14ac:dyDescent="0.25">
      <c r="A317" s="45">
        <f t="shared" si="176"/>
        <v>3000</v>
      </c>
      <c r="B317" s="48">
        <f t="shared" si="184"/>
        <v>0</v>
      </c>
      <c r="C317" s="48">
        <f t="shared" si="184"/>
        <v>0</v>
      </c>
      <c r="D317" s="48">
        <f t="shared" si="184"/>
        <v>0</v>
      </c>
      <c r="E317" s="48">
        <f t="shared" si="184"/>
        <v>0</v>
      </c>
      <c r="F317" s="48">
        <f t="shared" si="184"/>
        <v>0</v>
      </c>
      <c r="G317" s="48">
        <f t="shared" si="184"/>
        <v>0</v>
      </c>
      <c r="H317" s="48">
        <f t="shared" si="184"/>
        <v>0</v>
      </c>
      <c r="I317" s="48">
        <f t="shared" si="184"/>
        <v>0</v>
      </c>
      <c r="J317" s="48">
        <f t="shared" si="184"/>
        <v>0</v>
      </c>
      <c r="K317" s="48">
        <f t="shared" si="184"/>
        <v>0</v>
      </c>
      <c r="L317" s="48">
        <f t="shared" si="184"/>
        <v>0</v>
      </c>
      <c r="M317" s="48">
        <f t="shared" si="184"/>
        <v>0</v>
      </c>
      <c r="N317" s="48">
        <f t="shared" si="184"/>
        <v>0</v>
      </c>
      <c r="O317" s="48">
        <f t="shared" si="184"/>
        <v>0</v>
      </c>
      <c r="P317" s="48">
        <f t="shared" si="184"/>
        <v>0</v>
      </c>
      <c r="Q317" s="48">
        <f t="shared" si="184"/>
        <v>0</v>
      </c>
      <c r="R317" s="48">
        <f t="shared" si="184"/>
        <v>0</v>
      </c>
      <c r="S317" s="48">
        <f t="shared" si="184"/>
        <v>86.499552000000023</v>
      </c>
      <c r="T317" s="48">
        <f t="shared" si="184"/>
        <v>0</v>
      </c>
      <c r="U317" s="48">
        <f t="shared" si="184"/>
        <v>83.547450000000012</v>
      </c>
      <c r="V317" s="48">
        <f t="shared" si="184"/>
        <v>0</v>
      </c>
      <c r="W317" s="48">
        <f t="shared" si="184"/>
        <v>45.036479999999997</v>
      </c>
      <c r="X317" s="48">
        <f t="shared" si="184"/>
        <v>0</v>
      </c>
      <c r="Y317" s="48">
        <f t="shared" si="184"/>
        <v>0</v>
      </c>
      <c r="Z317" s="48">
        <f t="shared" si="184"/>
        <v>0</v>
      </c>
      <c r="AC317" s="48">
        <f t="shared" si="175"/>
        <v>0</v>
      </c>
      <c r="AD317" s="48">
        <f t="shared" si="151"/>
        <v>0</v>
      </c>
      <c r="AE317" s="48">
        <f t="shared" si="152"/>
        <v>0</v>
      </c>
      <c r="AF317" s="48">
        <f t="shared" si="153"/>
        <v>0</v>
      </c>
      <c r="AG317" s="48">
        <f t="shared" si="154"/>
        <v>0</v>
      </c>
      <c r="AH317" s="48">
        <f t="shared" si="155"/>
        <v>0</v>
      </c>
      <c r="AI317" s="48">
        <f t="shared" si="156"/>
        <v>0</v>
      </c>
      <c r="AJ317" s="48">
        <f t="shared" si="157"/>
        <v>0</v>
      </c>
      <c r="AK317" s="48">
        <f t="shared" si="158"/>
        <v>0</v>
      </c>
      <c r="AL317" s="48">
        <f t="shared" si="159"/>
        <v>0</v>
      </c>
      <c r="AM317" s="48">
        <f t="shared" si="160"/>
        <v>0</v>
      </c>
      <c r="AN317" s="48">
        <f t="shared" si="161"/>
        <v>0</v>
      </c>
      <c r="AO317" s="48">
        <f t="shared" si="162"/>
        <v>0</v>
      </c>
      <c r="AP317" s="48">
        <f t="shared" si="163"/>
        <v>0</v>
      </c>
      <c r="AQ317" s="48">
        <f t="shared" si="164"/>
        <v>0</v>
      </c>
      <c r="AR317" s="48">
        <f t="shared" si="165"/>
        <v>0</v>
      </c>
      <c r="AS317" s="48">
        <f t="shared" si="166"/>
        <v>0</v>
      </c>
      <c r="AT317" s="48">
        <f t="shared" si="167"/>
        <v>211.68416400000007</v>
      </c>
      <c r="AU317" s="48">
        <f t="shared" si="168"/>
        <v>0</v>
      </c>
      <c r="AV317" s="48">
        <f t="shared" si="169"/>
        <v>495.48753000000011</v>
      </c>
      <c r="AW317" s="48">
        <f t="shared" si="170"/>
        <v>0</v>
      </c>
      <c r="AX317" s="48">
        <f t="shared" si="171"/>
        <v>58.216864000000015</v>
      </c>
      <c r="AY317" s="48">
        <f t="shared" si="172"/>
        <v>0</v>
      </c>
      <c r="AZ317" s="48">
        <f t="shared" si="173"/>
        <v>0</v>
      </c>
      <c r="BA317" s="48">
        <f t="shared" si="174"/>
        <v>0</v>
      </c>
    </row>
    <row r="318" spans="1:53" x14ac:dyDescent="0.25">
      <c r="A318" s="45">
        <f t="shared" si="176"/>
        <v>3010</v>
      </c>
      <c r="B318" s="48">
        <f t="shared" si="184"/>
        <v>0</v>
      </c>
      <c r="C318" s="48">
        <f t="shared" si="184"/>
        <v>0</v>
      </c>
      <c r="D318" s="48">
        <f t="shared" si="184"/>
        <v>0</v>
      </c>
      <c r="E318" s="48">
        <f t="shared" si="184"/>
        <v>0</v>
      </c>
      <c r="F318" s="48">
        <f t="shared" si="184"/>
        <v>0</v>
      </c>
      <c r="G318" s="48">
        <f t="shared" si="184"/>
        <v>0</v>
      </c>
      <c r="H318" s="48">
        <f t="shared" si="184"/>
        <v>0</v>
      </c>
      <c r="I318" s="48">
        <f t="shared" si="184"/>
        <v>0</v>
      </c>
      <c r="J318" s="48">
        <f t="shared" si="184"/>
        <v>0</v>
      </c>
      <c r="K318" s="48">
        <f t="shared" si="184"/>
        <v>0</v>
      </c>
      <c r="L318" s="48">
        <f t="shared" si="184"/>
        <v>0</v>
      </c>
      <c r="M318" s="48">
        <f t="shared" si="184"/>
        <v>0</v>
      </c>
      <c r="N318" s="48">
        <f t="shared" si="184"/>
        <v>0</v>
      </c>
      <c r="O318" s="48">
        <f t="shared" si="184"/>
        <v>0</v>
      </c>
      <c r="P318" s="48">
        <f t="shared" si="184"/>
        <v>0</v>
      </c>
      <c r="Q318" s="48">
        <f t="shared" si="184"/>
        <v>0</v>
      </c>
      <c r="R318" s="48">
        <f t="shared" si="184"/>
        <v>0</v>
      </c>
      <c r="S318" s="48">
        <f t="shared" si="184"/>
        <v>83.879952000000017</v>
      </c>
      <c r="T318" s="48">
        <f t="shared" si="184"/>
        <v>0</v>
      </c>
      <c r="U318" s="48">
        <f t="shared" si="184"/>
        <v>83.302450000000007</v>
      </c>
      <c r="V318" s="48">
        <f t="shared" si="184"/>
        <v>0</v>
      </c>
      <c r="W318" s="48">
        <f t="shared" si="184"/>
        <v>44.90748</v>
      </c>
      <c r="X318" s="48">
        <f t="shared" si="184"/>
        <v>0</v>
      </c>
      <c r="Y318" s="48">
        <f t="shared" si="184"/>
        <v>0</v>
      </c>
      <c r="Z318" s="48">
        <f t="shared" si="184"/>
        <v>0</v>
      </c>
      <c r="AC318" s="48">
        <f t="shared" si="175"/>
        <v>0</v>
      </c>
      <c r="AD318" s="48">
        <f t="shared" si="151"/>
        <v>0</v>
      </c>
      <c r="AE318" s="48">
        <f t="shared" si="152"/>
        <v>0</v>
      </c>
      <c r="AF318" s="48">
        <f t="shared" si="153"/>
        <v>0</v>
      </c>
      <c r="AG318" s="48">
        <f t="shared" si="154"/>
        <v>0</v>
      </c>
      <c r="AH318" s="48">
        <f t="shared" si="155"/>
        <v>0</v>
      </c>
      <c r="AI318" s="48">
        <f t="shared" si="156"/>
        <v>0</v>
      </c>
      <c r="AJ318" s="48">
        <f t="shared" si="157"/>
        <v>0</v>
      </c>
      <c r="AK318" s="48">
        <f t="shared" si="158"/>
        <v>0</v>
      </c>
      <c r="AL318" s="48">
        <f t="shared" si="159"/>
        <v>0</v>
      </c>
      <c r="AM318" s="48">
        <f t="shared" si="160"/>
        <v>0</v>
      </c>
      <c r="AN318" s="48">
        <f t="shared" si="161"/>
        <v>0</v>
      </c>
      <c r="AO318" s="48">
        <f t="shared" si="162"/>
        <v>0</v>
      </c>
      <c r="AP318" s="48">
        <f t="shared" si="163"/>
        <v>0</v>
      </c>
      <c r="AQ318" s="48">
        <f t="shared" si="164"/>
        <v>0</v>
      </c>
      <c r="AR318" s="48">
        <f t="shared" si="165"/>
        <v>0</v>
      </c>
      <c r="AS318" s="48">
        <f t="shared" si="166"/>
        <v>0</v>
      </c>
      <c r="AT318" s="48">
        <f t="shared" si="167"/>
        <v>205.80596400000005</v>
      </c>
      <c r="AU318" s="48">
        <f t="shared" si="168"/>
        <v>0</v>
      </c>
      <c r="AV318" s="48">
        <f t="shared" si="169"/>
        <v>494.03453000000007</v>
      </c>
      <c r="AW318" s="48">
        <f t="shared" si="170"/>
        <v>0</v>
      </c>
      <c r="AX318" s="48">
        <f t="shared" si="171"/>
        <v>58.216864000000015</v>
      </c>
      <c r="AY318" s="48">
        <f t="shared" si="172"/>
        <v>0</v>
      </c>
      <c r="AZ318" s="48">
        <f t="shared" si="173"/>
        <v>0</v>
      </c>
      <c r="BA318" s="48">
        <f t="shared" si="174"/>
        <v>0</v>
      </c>
    </row>
    <row r="319" spans="1:53" x14ac:dyDescent="0.25">
      <c r="A319" s="45">
        <f t="shared" si="176"/>
        <v>3020</v>
      </c>
      <c r="B319" s="48">
        <f t="shared" si="184"/>
        <v>0</v>
      </c>
      <c r="C319" s="48">
        <f t="shared" si="184"/>
        <v>0</v>
      </c>
      <c r="D319" s="48">
        <f t="shared" si="184"/>
        <v>0</v>
      </c>
      <c r="E319" s="48">
        <f t="shared" si="184"/>
        <v>0</v>
      </c>
      <c r="F319" s="48">
        <f t="shared" si="184"/>
        <v>0</v>
      </c>
      <c r="G319" s="48">
        <f t="shared" si="184"/>
        <v>0</v>
      </c>
      <c r="H319" s="48">
        <f t="shared" si="184"/>
        <v>0</v>
      </c>
      <c r="I319" s="48">
        <f t="shared" si="184"/>
        <v>0</v>
      </c>
      <c r="J319" s="48">
        <f t="shared" si="184"/>
        <v>0</v>
      </c>
      <c r="K319" s="48">
        <f t="shared" si="184"/>
        <v>0</v>
      </c>
      <c r="L319" s="48">
        <f t="shared" si="184"/>
        <v>0</v>
      </c>
      <c r="M319" s="48">
        <f t="shared" si="184"/>
        <v>0</v>
      </c>
      <c r="N319" s="48">
        <f t="shared" si="184"/>
        <v>0</v>
      </c>
      <c r="O319" s="48">
        <f t="shared" si="184"/>
        <v>0</v>
      </c>
      <c r="P319" s="48">
        <f t="shared" si="184"/>
        <v>0</v>
      </c>
      <c r="Q319" s="48">
        <f t="shared" si="184"/>
        <v>0</v>
      </c>
      <c r="R319" s="48">
        <f t="shared" si="184"/>
        <v>0</v>
      </c>
      <c r="S319" s="48">
        <f t="shared" si="184"/>
        <v>81.300352000000018</v>
      </c>
      <c r="T319" s="48">
        <f t="shared" si="184"/>
        <v>0</v>
      </c>
      <c r="U319" s="48">
        <f t="shared" si="184"/>
        <v>83.057450000000017</v>
      </c>
      <c r="V319" s="48">
        <f t="shared" si="184"/>
        <v>0</v>
      </c>
      <c r="W319" s="48">
        <f t="shared" si="184"/>
        <v>44.778479999999995</v>
      </c>
      <c r="X319" s="48">
        <f t="shared" si="184"/>
        <v>0</v>
      </c>
      <c r="Y319" s="48">
        <f t="shared" si="184"/>
        <v>0</v>
      </c>
      <c r="Z319" s="48">
        <f t="shared" si="184"/>
        <v>0</v>
      </c>
      <c r="AC319" s="48">
        <f t="shared" si="175"/>
        <v>0</v>
      </c>
      <c r="AD319" s="48">
        <f t="shared" si="151"/>
        <v>0</v>
      </c>
      <c r="AE319" s="48">
        <f t="shared" si="152"/>
        <v>0</v>
      </c>
      <c r="AF319" s="48">
        <f t="shared" si="153"/>
        <v>0</v>
      </c>
      <c r="AG319" s="48">
        <f t="shared" si="154"/>
        <v>0</v>
      </c>
      <c r="AH319" s="48">
        <f t="shared" si="155"/>
        <v>0</v>
      </c>
      <c r="AI319" s="48">
        <f t="shared" si="156"/>
        <v>0</v>
      </c>
      <c r="AJ319" s="48">
        <f t="shared" si="157"/>
        <v>0</v>
      </c>
      <c r="AK319" s="48">
        <f t="shared" si="158"/>
        <v>0</v>
      </c>
      <c r="AL319" s="48">
        <f t="shared" si="159"/>
        <v>0</v>
      </c>
      <c r="AM319" s="48">
        <f t="shared" si="160"/>
        <v>0</v>
      </c>
      <c r="AN319" s="48">
        <f t="shared" si="161"/>
        <v>0</v>
      </c>
      <c r="AO319" s="48">
        <f t="shared" si="162"/>
        <v>0</v>
      </c>
      <c r="AP319" s="48">
        <f t="shared" si="163"/>
        <v>0</v>
      </c>
      <c r="AQ319" s="48">
        <f t="shared" si="164"/>
        <v>0</v>
      </c>
      <c r="AR319" s="48">
        <f t="shared" si="165"/>
        <v>0</v>
      </c>
      <c r="AS319" s="48">
        <f t="shared" si="166"/>
        <v>0</v>
      </c>
      <c r="AT319" s="48">
        <f t="shared" si="167"/>
        <v>200.00776400000007</v>
      </c>
      <c r="AU319" s="48">
        <f t="shared" si="168"/>
        <v>0</v>
      </c>
      <c r="AV319" s="48">
        <f t="shared" si="169"/>
        <v>492.5815300000001</v>
      </c>
      <c r="AW319" s="48">
        <f t="shared" si="170"/>
        <v>0</v>
      </c>
      <c r="AX319" s="48">
        <f t="shared" si="171"/>
        <v>58.216864000000015</v>
      </c>
      <c r="AY319" s="48">
        <f t="shared" si="172"/>
        <v>0</v>
      </c>
      <c r="AZ319" s="48">
        <f t="shared" si="173"/>
        <v>0</v>
      </c>
      <c r="BA319" s="48">
        <f t="shared" si="174"/>
        <v>0</v>
      </c>
    </row>
    <row r="320" spans="1:53" x14ac:dyDescent="0.25">
      <c r="A320" s="45">
        <f t="shared" si="176"/>
        <v>3030</v>
      </c>
      <c r="B320" s="48">
        <f t="shared" si="184"/>
        <v>0</v>
      </c>
      <c r="C320" s="48">
        <f t="shared" si="184"/>
        <v>0</v>
      </c>
      <c r="D320" s="48">
        <f t="shared" si="184"/>
        <v>0</v>
      </c>
      <c r="E320" s="48">
        <f t="shared" si="184"/>
        <v>0</v>
      </c>
      <c r="F320" s="48">
        <f t="shared" si="184"/>
        <v>0</v>
      </c>
      <c r="G320" s="48">
        <f t="shared" si="184"/>
        <v>0</v>
      </c>
      <c r="H320" s="48">
        <f t="shared" si="184"/>
        <v>0</v>
      </c>
      <c r="I320" s="48">
        <f t="shared" si="184"/>
        <v>0</v>
      </c>
      <c r="J320" s="48">
        <f t="shared" si="184"/>
        <v>0</v>
      </c>
      <c r="K320" s="48">
        <f t="shared" si="184"/>
        <v>0</v>
      </c>
      <c r="L320" s="48">
        <f t="shared" si="184"/>
        <v>0</v>
      </c>
      <c r="M320" s="48">
        <f t="shared" si="184"/>
        <v>0</v>
      </c>
      <c r="N320" s="48">
        <f t="shared" si="184"/>
        <v>0</v>
      </c>
      <c r="O320" s="48">
        <f t="shared" si="184"/>
        <v>0</v>
      </c>
      <c r="P320" s="48">
        <f t="shared" si="184"/>
        <v>0</v>
      </c>
      <c r="Q320" s="48">
        <f t="shared" si="184"/>
        <v>0</v>
      </c>
      <c r="R320" s="48">
        <f t="shared" si="184"/>
        <v>0</v>
      </c>
      <c r="S320" s="48">
        <f t="shared" si="184"/>
        <v>78.760752000000025</v>
      </c>
      <c r="T320" s="48">
        <f t="shared" si="184"/>
        <v>0</v>
      </c>
      <c r="U320" s="48">
        <f t="shared" si="184"/>
        <v>82.812450000000013</v>
      </c>
      <c r="V320" s="48">
        <f t="shared" si="184"/>
        <v>0</v>
      </c>
      <c r="W320" s="48">
        <f t="shared" si="184"/>
        <v>44.649479999999997</v>
      </c>
      <c r="X320" s="48">
        <f t="shared" si="184"/>
        <v>0</v>
      </c>
      <c r="Y320" s="48">
        <f t="shared" si="184"/>
        <v>0</v>
      </c>
      <c r="Z320" s="48">
        <f t="shared" si="184"/>
        <v>0</v>
      </c>
      <c r="AC320" s="48">
        <f t="shared" si="175"/>
        <v>0</v>
      </c>
      <c r="AD320" s="48">
        <f t="shared" si="151"/>
        <v>0</v>
      </c>
      <c r="AE320" s="48">
        <f t="shared" si="152"/>
        <v>0</v>
      </c>
      <c r="AF320" s="48">
        <f t="shared" si="153"/>
        <v>0</v>
      </c>
      <c r="AG320" s="48">
        <f t="shared" si="154"/>
        <v>0</v>
      </c>
      <c r="AH320" s="48">
        <f t="shared" si="155"/>
        <v>0</v>
      </c>
      <c r="AI320" s="48">
        <f t="shared" si="156"/>
        <v>0</v>
      </c>
      <c r="AJ320" s="48">
        <f t="shared" si="157"/>
        <v>0</v>
      </c>
      <c r="AK320" s="48">
        <f t="shared" si="158"/>
        <v>0</v>
      </c>
      <c r="AL320" s="48">
        <f t="shared" si="159"/>
        <v>0</v>
      </c>
      <c r="AM320" s="48">
        <f t="shared" si="160"/>
        <v>0</v>
      </c>
      <c r="AN320" s="48">
        <f t="shared" si="161"/>
        <v>0</v>
      </c>
      <c r="AO320" s="48">
        <f t="shared" si="162"/>
        <v>0</v>
      </c>
      <c r="AP320" s="48">
        <f t="shared" si="163"/>
        <v>0</v>
      </c>
      <c r="AQ320" s="48">
        <f t="shared" si="164"/>
        <v>0</v>
      </c>
      <c r="AR320" s="48">
        <f t="shared" si="165"/>
        <v>0</v>
      </c>
      <c r="AS320" s="48">
        <f t="shared" si="166"/>
        <v>0</v>
      </c>
      <c r="AT320" s="48">
        <f t="shared" si="167"/>
        <v>194.28956400000004</v>
      </c>
      <c r="AU320" s="48">
        <f t="shared" si="168"/>
        <v>0</v>
      </c>
      <c r="AV320" s="48">
        <f t="shared" si="169"/>
        <v>491.12853000000007</v>
      </c>
      <c r="AW320" s="48">
        <f t="shared" si="170"/>
        <v>0</v>
      </c>
      <c r="AX320" s="48">
        <f t="shared" si="171"/>
        <v>58.216864000000015</v>
      </c>
      <c r="AY320" s="48">
        <f t="shared" si="172"/>
        <v>0</v>
      </c>
      <c r="AZ320" s="48">
        <f t="shared" si="173"/>
        <v>0</v>
      </c>
      <c r="BA320" s="48">
        <f t="shared" si="174"/>
        <v>0</v>
      </c>
    </row>
    <row r="321" spans="1:53" x14ac:dyDescent="0.25">
      <c r="A321" s="45">
        <f t="shared" si="176"/>
        <v>3040</v>
      </c>
      <c r="B321" s="48">
        <f t="shared" si="184"/>
        <v>0</v>
      </c>
      <c r="C321" s="48">
        <f t="shared" si="184"/>
        <v>0</v>
      </c>
      <c r="D321" s="48">
        <f t="shared" si="184"/>
        <v>0</v>
      </c>
      <c r="E321" s="48">
        <f t="shared" si="184"/>
        <v>0</v>
      </c>
      <c r="F321" s="48">
        <f t="shared" si="184"/>
        <v>0</v>
      </c>
      <c r="G321" s="48">
        <f t="shared" si="184"/>
        <v>0</v>
      </c>
      <c r="H321" s="48">
        <f t="shared" si="184"/>
        <v>0</v>
      </c>
      <c r="I321" s="48">
        <f t="shared" si="184"/>
        <v>0</v>
      </c>
      <c r="J321" s="48">
        <f t="shared" si="184"/>
        <v>0</v>
      </c>
      <c r="K321" s="48">
        <f t="shared" si="184"/>
        <v>0</v>
      </c>
      <c r="L321" s="48">
        <f t="shared" si="184"/>
        <v>0</v>
      </c>
      <c r="M321" s="48">
        <f t="shared" si="184"/>
        <v>0</v>
      </c>
      <c r="N321" s="48">
        <f t="shared" si="184"/>
        <v>0</v>
      </c>
      <c r="O321" s="48">
        <f t="shared" si="184"/>
        <v>0</v>
      </c>
      <c r="P321" s="48">
        <f t="shared" si="184"/>
        <v>0</v>
      </c>
      <c r="Q321" s="48">
        <f t="shared" si="184"/>
        <v>0</v>
      </c>
      <c r="R321" s="48">
        <f t="shared" si="184"/>
        <v>0</v>
      </c>
      <c r="S321" s="48">
        <f t="shared" si="184"/>
        <v>76.261152000000024</v>
      </c>
      <c r="T321" s="48">
        <f t="shared" si="184"/>
        <v>0</v>
      </c>
      <c r="U321" s="48">
        <f t="shared" si="184"/>
        <v>82.567450000000008</v>
      </c>
      <c r="V321" s="48">
        <f t="shared" si="184"/>
        <v>0</v>
      </c>
      <c r="W321" s="48">
        <f t="shared" si="184"/>
        <v>44.520479999999999</v>
      </c>
      <c r="X321" s="48">
        <f t="shared" si="184"/>
        <v>0</v>
      </c>
      <c r="Y321" s="48">
        <f t="shared" si="184"/>
        <v>0</v>
      </c>
      <c r="Z321" s="48">
        <f t="shared" si="184"/>
        <v>0</v>
      </c>
      <c r="AC321" s="48">
        <f t="shared" si="175"/>
        <v>0</v>
      </c>
      <c r="AD321" s="48">
        <f t="shared" si="151"/>
        <v>0</v>
      </c>
      <c r="AE321" s="48">
        <f t="shared" si="152"/>
        <v>0</v>
      </c>
      <c r="AF321" s="48">
        <f t="shared" si="153"/>
        <v>0</v>
      </c>
      <c r="AG321" s="48">
        <f t="shared" si="154"/>
        <v>0</v>
      </c>
      <c r="AH321" s="48">
        <f t="shared" si="155"/>
        <v>0</v>
      </c>
      <c r="AI321" s="48">
        <f t="shared" si="156"/>
        <v>0</v>
      </c>
      <c r="AJ321" s="48">
        <f t="shared" si="157"/>
        <v>0</v>
      </c>
      <c r="AK321" s="48">
        <f t="shared" si="158"/>
        <v>0</v>
      </c>
      <c r="AL321" s="48">
        <f t="shared" si="159"/>
        <v>0</v>
      </c>
      <c r="AM321" s="48">
        <f t="shared" si="160"/>
        <v>0</v>
      </c>
      <c r="AN321" s="48">
        <f t="shared" si="161"/>
        <v>0</v>
      </c>
      <c r="AO321" s="48">
        <f t="shared" si="162"/>
        <v>0</v>
      </c>
      <c r="AP321" s="48">
        <f t="shared" si="163"/>
        <v>0</v>
      </c>
      <c r="AQ321" s="48">
        <f t="shared" si="164"/>
        <v>0</v>
      </c>
      <c r="AR321" s="48">
        <f t="shared" si="165"/>
        <v>0</v>
      </c>
      <c r="AS321" s="48">
        <f t="shared" si="166"/>
        <v>0</v>
      </c>
      <c r="AT321" s="48">
        <f t="shared" si="167"/>
        <v>188.65136400000006</v>
      </c>
      <c r="AU321" s="48">
        <f t="shared" si="168"/>
        <v>0</v>
      </c>
      <c r="AV321" s="48">
        <f t="shared" si="169"/>
        <v>489.67553000000009</v>
      </c>
      <c r="AW321" s="48">
        <f t="shared" si="170"/>
        <v>0</v>
      </c>
      <c r="AX321" s="48">
        <f t="shared" si="171"/>
        <v>58.216864000000015</v>
      </c>
      <c r="AY321" s="48">
        <f t="shared" si="172"/>
        <v>0</v>
      </c>
      <c r="AZ321" s="48">
        <f t="shared" si="173"/>
        <v>0</v>
      </c>
      <c r="BA321" s="48">
        <f t="shared" si="174"/>
        <v>0</v>
      </c>
    </row>
    <row r="322" spans="1:53" x14ac:dyDescent="0.25">
      <c r="A322" s="45">
        <f t="shared" si="176"/>
        <v>3050</v>
      </c>
      <c r="B322" s="48">
        <f t="shared" si="184"/>
        <v>0</v>
      </c>
      <c r="C322" s="48">
        <f t="shared" si="184"/>
        <v>0</v>
      </c>
      <c r="D322" s="48">
        <f t="shared" si="184"/>
        <v>0</v>
      </c>
      <c r="E322" s="48">
        <f t="shared" si="184"/>
        <v>0</v>
      </c>
      <c r="F322" s="48">
        <f t="shared" si="184"/>
        <v>0</v>
      </c>
      <c r="G322" s="48">
        <f t="shared" si="184"/>
        <v>0</v>
      </c>
      <c r="H322" s="48">
        <f t="shared" si="184"/>
        <v>0</v>
      </c>
      <c r="I322" s="48">
        <f t="shared" si="184"/>
        <v>0</v>
      </c>
      <c r="J322" s="48">
        <f t="shared" si="184"/>
        <v>0</v>
      </c>
      <c r="K322" s="48">
        <f t="shared" si="184"/>
        <v>0</v>
      </c>
      <c r="L322" s="48">
        <f t="shared" si="184"/>
        <v>0</v>
      </c>
      <c r="M322" s="48">
        <f t="shared" si="184"/>
        <v>0</v>
      </c>
      <c r="N322" s="48">
        <f t="shared" si="184"/>
        <v>0</v>
      </c>
      <c r="O322" s="48">
        <f t="shared" si="184"/>
        <v>0</v>
      </c>
      <c r="P322" s="48">
        <f t="shared" si="184"/>
        <v>0</v>
      </c>
      <c r="Q322" s="48">
        <f t="shared" si="184"/>
        <v>0</v>
      </c>
      <c r="R322" s="48">
        <f t="shared" si="184"/>
        <v>0</v>
      </c>
      <c r="S322" s="48">
        <f t="shared" si="184"/>
        <v>73.801552000000029</v>
      </c>
      <c r="T322" s="48">
        <f t="shared" si="184"/>
        <v>0</v>
      </c>
      <c r="U322" s="48">
        <f t="shared" si="184"/>
        <v>82.322450000000018</v>
      </c>
      <c r="V322" s="48">
        <f t="shared" si="184"/>
        <v>0</v>
      </c>
      <c r="W322" s="48">
        <f t="shared" si="184"/>
        <v>44.391479999999994</v>
      </c>
      <c r="X322" s="48">
        <f t="shared" si="184"/>
        <v>0</v>
      </c>
      <c r="Y322" s="48">
        <f t="shared" si="184"/>
        <v>0</v>
      </c>
      <c r="Z322" s="48">
        <f t="shared" si="184"/>
        <v>0</v>
      </c>
      <c r="AC322" s="48">
        <f t="shared" si="175"/>
        <v>0</v>
      </c>
      <c r="AD322" s="48">
        <f t="shared" si="151"/>
        <v>0</v>
      </c>
      <c r="AE322" s="48">
        <f t="shared" si="152"/>
        <v>0</v>
      </c>
      <c r="AF322" s="48">
        <f t="shared" si="153"/>
        <v>0</v>
      </c>
      <c r="AG322" s="48">
        <f t="shared" si="154"/>
        <v>0</v>
      </c>
      <c r="AH322" s="48">
        <f t="shared" si="155"/>
        <v>0</v>
      </c>
      <c r="AI322" s="48">
        <f t="shared" si="156"/>
        <v>0</v>
      </c>
      <c r="AJ322" s="48">
        <f t="shared" si="157"/>
        <v>0</v>
      </c>
      <c r="AK322" s="48">
        <f t="shared" si="158"/>
        <v>0</v>
      </c>
      <c r="AL322" s="48">
        <f t="shared" si="159"/>
        <v>0</v>
      </c>
      <c r="AM322" s="48">
        <f t="shared" si="160"/>
        <v>0</v>
      </c>
      <c r="AN322" s="48">
        <f t="shared" si="161"/>
        <v>0</v>
      </c>
      <c r="AO322" s="48">
        <f t="shared" si="162"/>
        <v>0</v>
      </c>
      <c r="AP322" s="48">
        <f t="shared" si="163"/>
        <v>0</v>
      </c>
      <c r="AQ322" s="48">
        <f t="shared" si="164"/>
        <v>0</v>
      </c>
      <c r="AR322" s="48">
        <f t="shared" si="165"/>
        <v>0</v>
      </c>
      <c r="AS322" s="48">
        <f t="shared" si="166"/>
        <v>0</v>
      </c>
      <c r="AT322" s="48">
        <f t="shared" si="167"/>
        <v>183.09316400000006</v>
      </c>
      <c r="AU322" s="48">
        <f t="shared" si="168"/>
        <v>0</v>
      </c>
      <c r="AV322" s="48">
        <f t="shared" si="169"/>
        <v>488.22253000000012</v>
      </c>
      <c r="AW322" s="48">
        <f t="shared" si="170"/>
        <v>0</v>
      </c>
      <c r="AX322" s="48">
        <f t="shared" si="171"/>
        <v>58.216864000000015</v>
      </c>
      <c r="AY322" s="48">
        <f t="shared" si="172"/>
        <v>0</v>
      </c>
      <c r="AZ322" s="48">
        <f t="shared" si="173"/>
        <v>0</v>
      </c>
      <c r="BA322" s="48">
        <f t="shared" si="174"/>
        <v>0</v>
      </c>
    </row>
    <row r="323" spans="1:53" x14ac:dyDescent="0.25">
      <c r="A323" s="45">
        <f t="shared" si="176"/>
        <v>3060</v>
      </c>
      <c r="B323" s="48">
        <f t="shared" si="184"/>
        <v>0</v>
      </c>
      <c r="C323" s="48">
        <f t="shared" si="184"/>
        <v>0</v>
      </c>
      <c r="D323" s="48">
        <f t="shared" si="184"/>
        <v>0</v>
      </c>
      <c r="E323" s="48">
        <f t="shared" si="184"/>
        <v>0</v>
      </c>
      <c r="F323" s="48">
        <f t="shared" si="184"/>
        <v>0</v>
      </c>
      <c r="G323" s="48">
        <f t="shared" si="184"/>
        <v>0</v>
      </c>
      <c r="H323" s="48">
        <f t="shared" si="184"/>
        <v>0</v>
      </c>
      <c r="I323" s="48">
        <f t="shared" si="184"/>
        <v>0</v>
      </c>
      <c r="J323" s="48">
        <f t="shared" si="184"/>
        <v>0</v>
      </c>
      <c r="K323" s="48">
        <f t="shared" si="184"/>
        <v>0</v>
      </c>
      <c r="L323" s="48">
        <f t="shared" si="184"/>
        <v>0</v>
      </c>
      <c r="M323" s="48">
        <f t="shared" si="184"/>
        <v>0</v>
      </c>
      <c r="N323" s="48">
        <f t="shared" si="184"/>
        <v>0</v>
      </c>
      <c r="O323" s="48">
        <f t="shared" si="184"/>
        <v>0</v>
      </c>
      <c r="P323" s="48">
        <f t="shared" si="184"/>
        <v>0</v>
      </c>
      <c r="Q323" s="48">
        <f t="shared" si="184"/>
        <v>0</v>
      </c>
      <c r="R323" s="48">
        <f t="shared" si="184"/>
        <v>0</v>
      </c>
      <c r="S323" s="48">
        <f t="shared" si="184"/>
        <v>71.381952000000027</v>
      </c>
      <c r="T323" s="48">
        <f t="shared" si="184"/>
        <v>0</v>
      </c>
      <c r="U323" s="48">
        <f t="shared" si="184"/>
        <v>82.077450000000013</v>
      </c>
      <c r="V323" s="48">
        <f t="shared" si="184"/>
        <v>0</v>
      </c>
      <c r="W323" s="48">
        <f t="shared" si="184"/>
        <v>44.262479999999996</v>
      </c>
      <c r="X323" s="48">
        <f t="shared" si="184"/>
        <v>0</v>
      </c>
      <c r="Y323" s="48">
        <f t="shared" si="184"/>
        <v>0</v>
      </c>
      <c r="Z323" s="48">
        <f t="shared" si="184"/>
        <v>0</v>
      </c>
      <c r="AC323" s="48">
        <f t="shared" si="175"/>
        <v>0</v>
      </c>
      <c r="AD323" s="48">
        <f t="shared" si="151"/>
        <v>0</v>
      </c>
      <c r="AE323" s="48">
        <f t="shared" si="152"/>
        <v>0</v>
      </c>
      <c r="AF323" s="48">
        <f t="shared" si="153"/>
        <v>0</v>
      </c>
      <c r="AG323" s="48">
        <f t="shared" si="154"/>
        <v>0</v>
      </c>
      <c r="AH323" s="48">
        <f t="shared" si="155"/>
        <v>0</v>
      </c>
      <c r="AI323" s="48">
        <f t="shared" si="156"/>
        <v>0</v>
      </c>
      <c r="AJ323" s="48">
        <f t="shared" si="157"/>
        <v>0</v>
      </c>
      <c r="AK323" s="48">
        <f t="shared" si="158"/>
        <v>0</v>
      </c>
      <c r="AL323" s="48">
        <f t="shared" si="159"/>
        <v>0</v>
      </c>
      <c r="AM323" s="48">
        <f t="shared" si="160"/>
        <v>0</v>
      </c>
      <c r="AN323" s="48">
        <f t="shared" si="161"/>
        <v>0</v>
      </c>
      <c r="AO323" s="48">
        <f t="shared" si="162"/>
        <v>0</v>
      </c>
      <c r="AP323" s="48">
        <f t="shared" si="163"/>
        <v>0</v>
      </c>
      <c r="AQ323" s="48">
        <f t="shared" si="164"/>
        <v>0</v>
      </c>
      <c r="AR323" s="48">
        <f t="shared" si="165"/>
        <v>0</v>
      </c>
      <c r="AS323" s="48">
        <f t="shared" si="166"/>
        <v>0</v>
      </c>
      <c r="AT323" s="48">
        <f t="shared" si="167"/>
        <v>177.61496400000004</v>
      </c>
      <c r="AU323" s="48">
        <f t="shared" si="168"/>
        <v>0</v>
      </c>
      <c r="AV323" s="48">
        <f t="shared" si="169"/>
        <v>486.76953000000009</v>
      </c>
      <c r="AW323" s="48">
        <f t="shared" si="170"/>
        <v>0</v>
      </c>
      <c r="AX323" s="48">
        <f t="shared" si="171"/>
        <v>58.216864000000015</v>
      </c>
      <c r="AY323" s="48">
        <f t="shared" si="172"/>
        <v>0</v>
      </c>
      <c r="AZ323" s="48">
        <f t="shared" si="173"/>
        <v>0</v>
      </c>
      <c r="BA323" s="48">
        <f t="shared" si="174"/>
        <v>0</v>
      </c>
    </row>
    <row r="324" spans="1:53" x14ac:dyDescent="0.25">
      <c r="A324" s="45">
        <f t="shared" si="176"/>
        <v>3070</v>
      </c>
      <c r="B324" s="48">
        <f t="shared" si="184"/>
        <v>0</v>
      </c>
      <c r="C324" s="48">
        <f t="shared" si="184"/>
        <v>0</v>
      </c>
      <c r="D324" s="48">
        <f t="shared" si="184"/>
        <v>0</v>
      </c>
      <c r="E324" s="48">
        <f t="shared" si="184"/>
        <v>0</v>
      </c>
      <c r="F324" s="48">
        <f t="shared" si="184"/>
        <v>0</v>
      </c>
      <c r="G324" s="48">
        <f t="shared" ref="G324:Z324" si="185">MIN(1000,MAX(G325,IF($A324&gt;=G$16,0,G$13*(G$16-$A324)+G$14*(G$16-$A324)^2+G$15*(G$16-$A324)^3)))</f>
        <v>0</v>
      </c>
      <c r="H324" s="48">
        <f t="shared" si="185"/>
        <v>0</v>
      </c>
      <c r="I324" s="48">
        <f t="shared" si="185"/>
        <v>0</v>
      </c>
      <c r="J324" s="48">
        <f t="shared" si="185"/>
        <v>0</v>
      </c>
      <c r="K324" s="48">
        <f t="shared" si="185"/>
        <v>0</v>
      </c>
      <c r="L324" s="48">
        <f t="shared" si="185"/>
        <v>0</v>
      </c>
      <c r="M324" s="48">
        <f t="shared" si="185"/>
        <v>0</v>
      </c>
      <c r="N324" s="48">
        <f t="shared" si="185"/>
        <v>0</v>
      </c>
      <c r="O324" s="48">
        <f t="shared" si="185"/>
        <v>0</v>
      </c>
      <c r="P324" s="48">
        <f t="shared" si="185"/>
        <v>0</v>
      </c>
      <c r="Q324" s="48">
        <f t="shared" si="185"/>
        <v>0</v>
      </c>
      <c r="R324" s="48">
        <f t="shared" si="185"/>
        <v>0</v>
      </c>
      <c r="S324" s="48">
        <f t="shared" si="185"/>
        <v>69.00235200000003</v>
      </c>
      <c r="T324" s="48">
        <f t="shared" si="185"/>
        <v>0</v>
      </c>
      <c r="U324" s="48">
        <f t="shared" si="185"/>
        <v>81.832450000000009</v>
      </c>
      <c r="V324" s="48">
        <f t="shared" si="185"/>
        <v>0</v>
      </c>
      <c r="W324" s="48">
        <f t="shared" si="185"/>
        <v>44.133479999999999</v>
      </c>
      <c r="X324" s="48">
        <f t="shared" si="185"/>
        <v>0</v>
      </c>
      <c r="Y324" s="48">
        <f t="shared" si="185"/>
        <v>0</v>
      </c>
      <c r="Z324" s="48">
        <f t="shared" si="185"/>
        <v>0</v>
      </c>
      <c r="AC324" s="48">
        <f t="shared" si="175"/>
        <v>0</v>
      </c>
      <c r="AD324" s="48">
        <f t="shared" si="151"/>
        <v>0</v>
      </c>
      <c r="AE324" s="48">
        <f t="shared" si="152"/>
        <v>0</v>
      </c>
      <c r="AF324" s="48">
        <f t="shared" si="153"/>
        <v>0</v>
      </c>
      <c r="AG324" s="48">
        <f t="shared" si="154"/>
        <v>0</v>
      </c>
      <c r="AH324" s="48">
        <f t="shared" si="155"/>
        <v>0</v>
      </c>
      <c r="AI324" s="48">
        <f t="shared" si="156"/>
        <v>0</v>
      </c>
      <c r="AJ324" s="48">
        <f t="shared" si="157"/>
        <v>0</v>
      </c>
      <c r="AK324" s="48">
        <f t="shared" si="158"/>
        <v>0</v>
      </c>
      <c r="AL324" s="48">
        <f t="shared" si="159"/>
        <v>0</v>
      </c>
      <c r="AM324" s="48">
        <f t="shared" si="160"/>
        <v>0</v>
      </c>
      <c r="AN324" s="48">
        <f t="shared" si="161"/>
        <v>0</v>
      </c>
      <c r="AO324" s="48">
        <f t="shared" si="162"/>
        <v>0</v>
      </c>
      <c r="AP324" s="48">
        <f t="shared" si="163"/>
        <v>0</v>
      </c>
      <c r="AQ324" s="48">
        <f t="shared" si="164"/>
        <v>0</v>
      </c>
      <c r="AR324" s="48">
        <f t="shared" si="165"/>
        <v>0</v>
      </c>
      <c r="AS324" s="48">
        <f t="shared" si="166"/>
        <v>0</v>
      </c>
      <c r="AT324" s="48">
        <f t="shared" si="167"/>
        <v>172.21676400000007</v>
      </c>
      <c r="AU324" s="48">
        <f t="shared" si="168"/>
        <v>0</v>
      </c>
      <c r="AV324" s="48">
        <f t="shared" si="169"/>
        <v>485.31653000000011</v>
      </c>
      <c r="AW324" s="48">
        <f t="shared" si="170"/>
        <v>0</v>
      </c>
      <c r="AX324" s="48">
        <f t="shared" si="171"/>
        <v>58.216864000000015</v>
      </c>
      <c r="AY324" s="48">
        <f t="shared" si="172"/>
        <v>0</v>
      </c>
      <c r="AZ324" s="48">
        <f t="shared" si="173"/>
        <v>0</v>
      </c>
      <c r="BA324" s="48">
        <f t="shared" si="174"/>
        <v>0</v>
      </c>
    </row>
    <row r="325" spans="1:53" x14ac:dyDescent="0.25">
      <c r="A325" s="45">
        <f t="shared" si="176"/>
        <v>3080</v>
      </c>
      <c r="B325" s="48">
        <f t="shared" ref="B325:Z335" si="186">MIN(1000,MAX(B326,IF($A325&gt;=B$16,0,B$13*(B$16-$A325)+B$14*(B$16-$A325)^2+B$15*(B$16-$A325)^3)))</f>
        <v>0</v>
      </c>
      <c r="C325" s="48">
        <f t="shared" si="186"/>
        <v>0</v>
      </c>
      <c r="D325" s="48">
        <f t="shared" si="186"/>
        <v>0</v>
      </c>
      <c r="E325" s="48">
        <f t="shared" si="186"/>
        <v>0</v>
      </c>
      <c r="F325" s="48">
        <f t="shared" si="186"/>
        <v>0</v>
      </c>
      <c r="G325" s="48">
        <f t="shared" si="186"/>
        <v>0</v>
      </c>
      <c r="H325" s="48">
        <f t="shared" si="186"/>
        <v>0</v>
      </c>
      <c r="I325" s="48">
        <f t="shared" si="186"/>
        <v>0</v>
      </c>
      <c r="J325" s="48">
        <f t="shared" si="186"/>
        <v>0</v>
      </c>
      <c r="K325" s="48">
        <f t="shared" si="186"/>
        <v>0</v>
      </c>
      <c r="L325" s="48">
        <f t="shared" si="186"/>
        <v>0</v>
      </c>
      <c r="M325" s="48">
        <f t="shared" si="186"/>
        <v>0</v>
      </c>
      <c r="N325" s="48">
        <f t="shared" si="186"/>
        <v>0</v>
      </c>
      <c r="O325" s="48">
        <f t="shared" si="186"/>
        <v>0</v>
      </c>
      <c r="P325" s="48">
        <f t="shared" si="186"/>
        <v>0</v>
      </c>
      <c r="Q325" s="48">
        <f t="shared" si="186"/>
        <v>0</v>
      </c>
      <c r="R325" s="48">
        <f t="shared" si="186"/>
        <v>0</v>
      </c>
      <c r="S325" s="48">
        <f t="shared" si="186"/>
        <v>66.662752000000026</v>
      </c>
      <c r="T325" s="48">
        <f t="shared" si="186"/>
        <v>0</v>
      </c>
      <c r="U325" s="48">
        <f t="shared" si="186"/>
        <v>81.587450000000018</v>
      </c>
      <c r="V325" s="48">
        <f t="shared" si="186"/>
        <v>0</v>
      </c>
      <c r="W325" s="48">
        <f t="shared" si="186"/>
        <v>44.004480000000001</v>
      </c>
      <c r="X325" s="48">
        <f t="shared" si="186"/>
        <v>0</v>
      </c>
      <c r="Y325" s="48">
        <f t="shared" si="186"/>
        <v>0</v>
      </c>
      <c r="Z325" s="48">
        <f t="shared" si="186"/>
        <v>0</v>
      </c>
      <c r="AC325" s="48">
        <f t="shared" si="175"/>
        <v>0</v>
      </c>
      <c r="AD325" s="48">
        <f t="shared" si="151"/>
        <v>0</v>
      </c>
      <c r="AE325" s="48">
        <f t="shared" si="152"/>
        <v>0</v>
      </c>
      <c r="AF325" s="48">
        <f t="shared" si="153"/>
        <v>0</v>
      </c>
      <c r="AG325" s="48">
        <f t="shared" si="154"/>
        <v>0</v>
      </c>
      <c r="AH325" s="48">
        <f t="shared" si="155"/>
        <v>0</v>
      </c>
      <c r="AI325" s="48">
        <f t="shared" si="156"/>
        <v>0</v>
      </c>
      <c r="AJ325" s="48">
        <f t="shared" si="157"/>
        <v>0</v>
      </c>
      <c r="AK325" s="48">
        <f t="shared" si="158"/>
        <v>0</v>
      </c>
      <c r="AL325" s="48">
        <f t="shared" si="159"/>
        <v>0</v>
      </c>
      <c r="AM325" s="48">
        <f t="shared" si="160"/>
        <v>0</v>
      </c>
      <c r="AN325" s="48">
        <f t="shared" si="161"/>
        <v>0</v>
      </c>
      <c r="AO325" s="48">
        <f t="shared" si="162"/>
        <v>0</v>
      </c>
      <c r="AP325" s="48">
        <f t="shared" si="163"/>
        <v>0</v>
      </c>
      <c r="AQ325" s="48">
        <f t="shared" si="164"/>
        <v>0</v>
      </c>
      <c r="AR325" s="48">
        <f t="shared" si="165"/>
        <v>0</v>
      </c>
      <c r="AS325" s="48">
        <f t="shared" si="166"/>
        <v>0</v>
      </c>
      <c r="AT325" s="48">
        <f t="shared" si="167"/>
        <v>166.89856400000005</v>
      </c>
      <c r="AU325" s="48">
        <f t="shared" si="168"/>
        <v>0</v>
      </c>
      <c r="AV325" s="48">
        <f t="shared" si="169"/>
        <v>483.86353000000008</v>
      </c>
      <c r="AW325" s="48">
        <f t="shared" si="170"/>
        <v>0</v>
      </c>
      <c r="AX325" s="48">
        <f t="shared" si="171"/>
        <v>58.216864000000015</v>
      </c>
      <c r="AY325" s="48">
        <f t="shared" si="172"/>
        <v>0</v>
      </c>
      <c r="AZ325" s="48">
        <f t="shared" si="173"/>
        <v>0</v>
      </c>
      <c r="BA325" s="48">
        <f t="shared" si="174"/>
        <v>0</v>
      </c>
    </row>
    <row r="326" spans="1:53" x14ac:dyDescent="0.25">
      <c r="A326" s="45">
        <f t="shared" si="176"/>
        <v>3090</v>
      </c>
      <c r="B326" s="48">
        <f t="shared" si="186"/>
        <v>0</v>
      </c>
      <c r="C326" s="48">
        <f t="shared" si="186"/>
        <v>0</v>
      </c>
      <c r="D326" s="48">
        <f t="shared" si="186"/>
        <v>0</v>
      </c>
      <c r="E326" s="48">
        <f t="shared" si="186"/>
        <v>0</v>
      </c>
      <c r="F326" s="48">
        <f t="shared" si="186"/>
        <v>0</v>
      </c>
      <c r="G326" s="48">
        <f t="shared" si="186"/>
        <v>0</v>
      </c>
      <c r="H326" s="48">
        <f t="shared" si="186"/>
        <v>0</v>
      </c>
      <c r="I326" s="48">
        <f t="shared" si="186"/>
        <v>0</v>
      </c>
      <c r="J326" s="48">
        <f t="shared" si="186"/>
        <v>0</v>
      </c>
      <c r="K326" s="48">
        <f t="shared" si="186"/>
        <v>0</v>
      </c>
      <c r="L326" s="48">
        <f t="shared" si="186"/>
        <v>0</v>
      </c>
      <c r="M326" s="48">
        <f t="shared" si="186"/>
        <v>0</v>
      </c>
      <c r="N326" s="48">
        <f t="shared" si="186"/>
        <v>0</v>
      </c>
      <c r="O326" s="48">
        <f t="shared" si="186"/>
        <v>0</v>
      </c>
      <c r="P326" s="48">
        <f t="shared" si="186"/>
        <v>0</v>
      </c>
      <c r="Q326" s="48">
        <f t="shared" si="186"/>
        <v>0</v>
      </c>
      <c r="R326" s="48">
        <f t="shared" si="186"/>
        <v>0</v>
      </c>
      <c r="S326" s="48">
        <f t="shared" si="186"/>
        <v>64.363152000000028</v>
      </c>
      <c r="T326" s="48">
        <f t="shared" si="186"/>
        <v>0</v>
      </c>
      <c r="U326" s="48">
        <f t="shared" si="186"/>
        <v>81.342450000000014</v>
      </c>
      <c r="V326" s="48">
        <f t="shared" si="186"/>
        <v>0</v>
      </c>
      <c r="W326" s="48">
        <f t="shared" si="186"/>
        <v>43.875479999999996</v>
      </c>
      <c r="X326" s="48">
        <f t="shared" si="186"/>
        <v>0</v>
      </c>
      <c r="Y326" s="48">
        <f t="shared" si="186"/>
        <v>0</v>
      </c>
      <c r="Z326" s="48">
        <f t="shared" si="186"/>
        <v>0</v>
      </c>
      <c r="AC326" s="48">
        <f t="shared" si="175"/>
        <v>0</v>
      </c>
      <c r="AD326" s="48">
        <f t="shared" si="151"/>
        <v>0</v>
      </c>
      <c r="AE326" s="48">
        <f t="shared" si="152"/>
        <v>0</v>
      </c>
      <c r="AF326" s="48">
        <f t="shared" si="153"/>
        <v>0</v>
      </c>
      <c r="AG326" s="48">
        <f t="shared" si="154"/>
        <v>0</v>
      </c>
      <c r="AH326" s="48">
        <f t="shared" si="155"/>
        <v>0</v>
      </c>
      <c r="AI326" s="48">
        <f t="shared" si="156"/>
        <v>0</v>
      </c>
      <c r="AJ326" s="48">
        <f t="shared" si="157"/>
        <v>0</v>
      </c>
      <c r="AK326" s="48">
        <f t="shared" si="158"/>
        <v>0</v>
      </c>
      <c r="AL326" s="48">
        <f t="shared" si="159"/>
        <v>0</v>
      </c>
      <c r="AM326" s="48">
        <f t="shared" si="160"/>
        <v>0</v>
      </c>
      <c r="AN326" s="48">
        <f t="shared" si="161"/>
        <v>0</v>
      </c>
      <c r="AO326" s="48">
        <f t="shared" si="162"/>
        <v>0</v>
      </c>
      <c r="AP326" s="48">
        <f t="shared" si="163"/>
        <v>0</v>
      </c>
      <c r="AQ326" s="48">
        <f t="shared" si="164"/>
        <v>0</v>
      </c>
      <c r="AR326" s="48">
        <f t="shared" si="165"/>
        <v>0</v>
      </c>
      <c r="AS326" s="48">
        <f t="shared" si="166"/>
        <v>0</v>
      </c>
      <c r="AT326" s="48">
        <f t="shared" si="167"/>
        <v>161.66036400000004</v>
      </c>
      <c r="AU326" s="48">
        <f t="shared" si="168"/>
        <v>0</v>
      </c>
      <c r="AV326" s="48">
        <f t="shared" si="169"/>
        <v>482.41053000000011</v>
      </c>
      <c r="AW326" s="48">
        <f t="shared" si="170"/>
        <v>0</v>
      </c>
      <c r="AX326" s="48">
        <f t="shared" si="171"/>
        <v>58.216864000000015</v>
      </c>
      <c r="AY326" s="48">
        <f t="shared" si="172"/>
        <v>0</v>
      </c>
      <c r="AZ326" s="48">
        <f t="shared" si="173"/>
        <v>0</v>
      </c>
      <c r="BA326" s="48">
        <f t="shared" si="174"/>
        <v>0</v>
      </c>
    </row>
    <row r="327" spans="1:53" x14ac:dyDescent="0.25">
      <c r="A327" s="45">
        <f t="shared" si="176"/>
        <v>3100</v>
      </c>
      <c r="B327" s="48">
        <f t="shared" si="186"/>
        <v>0</v>
      </c>
      <c r="C327" s="48">
        <f t="shared" si="186"/>
        <v>0</v>
      </c>
      <c r="D327" s="48">
        <f t="shared" si="186"/>
        <v>0</v>
      </c>
      <c r="E327" s="48">
        <f t="shared" si="186"/>
        <v>0</v>
      </c>
      <c r="F327" s="48">
        <f t="shared" si="186"/>
        <v>0</v>
      </c>
      <c r="G327" s="48">
        <f t="shared" si="186"/>
        <v>0</v>
      </c>
      <c r="H327" s="48">
        <f t="shared" si="186"/>
        <v>0</v>
      </c>
      <c r="I327" s="48">
        <f t="shared" si="186"/>
        <v>0</v>
      </c>
      <c r="J327" s="48">
        <f t="shared" si="186"/>
        <v>0</v>
      </c>
      <c r="K327" s="48">
        <f t="shared" si="186"/>
        <v>0</v>
      </c>
      <c r="L327" s="48">
        <f t="shared" si="186"/>
        <v>0</v>
      </c>
      <c r="M327" s="48">
        <f t="shared" si="186"/>
        <v>0</v>
      </c>
      <c r="N327" s="48">
        <f t="shared" si="186"/>
        <v>0</v>
      </c>
      <c r="O327" s="48">
        <f t="shared" si="186"/>
        <v>0</v>
      </c>
      <c r="P327" s="48">
        <f t="shared" si="186"/>
        <v>0</v>
      </c>
      <c r="Q327" s="48">
        <f t="shared" si="186"/>
        <v>0</v>
      </c>
      <c r="R327" s="48">
        <f t="shared" si="186"/>
        <v>0</v>
      </c>
      <c r="S327" s="48">
        <f t="shared" si="186"/>
        <v>62.103552000000022</v>
      </c>
      <c r="T327" s="48">
        <f t="shared" si="186"/>
        <v>0</v>
      </c>
      <c r="U327" s="48">
        <f t="shared" si="186"/>
        <v>81.097450000000009</v>
      </c>
      <c r="V327" s="48">
        <f t="shared" si="186"/>
        <v>0</v>
      </c>
      <c r="W327" s="48">
        <f t="shared" si="186"/>
        <v>43.746479999999998</v>
      </c>
      <c r="X327" s="48">
        <f t="shared" si="186"/>
        <v>0</v>
      </c>
      <c r="Y327" s="48">
        <f t="shared" si="186"/>
        <v>0</v>
      </c>
      <c r="Z327" s="48">
        <f t="shared" si="186"/>
        <v>0</v>
      </c>
      <c r="AC327" s="48">
        <f t="shared" si="175"/>
        <v>0</v>
      </c>
      <c r="AD327" s="48">
        <f t="shared" si="151"/>
        <v>0</v>
      </c>
      <c r="AE327" s="48">
        <f t="shared" si="152"/>
        <v>0</v>
      </c>
      <c r="AF327" s="48">
        <f t="shared" si="153"/>
        <v>0</v>
      </c>
      <c r="AG327" s="48">
        <f t="shared" si="154"/>
        <v>0</v>
      </c>
      <c r="AH327" s="48">
        <f t="shared" si="155"/>
        <v>0</v>
      </c>
      <c r="AI327" s="48">
        <f t="shared" si="156"/>
        <v>0</v>
      </c>
      <c r="AJ327" s="48">
        <f t="shared" si="157"/>
        <v>0</v>
      </c>
      <c r="AK327" s="48">
        <f t="shared" si="158"/>
        <v>0</v>
      </c>
      <c r="AL327" s="48">
        <f t="shared" si="159"/>
        <v>0</v>
      </c>
      <c r="AM327" s="48">
        <f t="shared" si="160"/>
        <v>0</v>
      </c>
      <c r="AN327" s="48">
        <f t="shared" si="161"/>
        <v>0</v>
      </c>
      <c r="AO327" s="48">
        <f t="shared" si="162"/>
        <v>0</v>
      </c>
      <c r="AP327" s="48">
        <f t="shared" si="163"/>
        <v>0</v>
      </c>
      <c r="AQ327" s="48">
        <f t="shared" si="164"/>
        <v>0</v>
      </c>
      <c r="AR327" s="48">
        <f t="shared" si="165"/>
        <v>0</v>
      </c>
      <c r="AS327" s="48">
        <f t="shared" si="166"/>
        <v>0</v>
      </c>
      <c r="AT327" s="48">
        <f t="shared" si="167"/>
        <v>156.50216400000005</v>
      </c>
      <c r="AU327" s="48">
        <f t="shared" si="168"/>
        <v>0</v>
      </c>
      <c r="AV327" s="48">
        <f t="shared" si="169"/>
        <v>480.95753000000008</v>
      </c>
      <c r="AW327" s="48">
        <f t="shared" si="170"/>
        <v>0</v>
      </c>
      <c r="AX327" s="48">
        <f t="shared" si="171"/>
        <v>58.216864000000015</v>
      </c>
      <c r="AY327" s="48">
        <f t="shared" si="172"/>
        <v>0</v>
      </c>
      <c r="AZ327" s="48">
        <f t="shared" si="173"/>
        <v>0</v>
      </c>
      <c r="BA327" s="48">
        <f t="shared" si="174"/>
        <v>0</v>
      </c>
    </row>
    <row r="328" spans="1:53" x14ac:dyDescent="0.25">
      <c r="A328" s="45">
        <f t="shared" si="176"/>
        <v>3110</v>
      </c>
      <c r="B328" s="48">
        <f t="shared" si="186"/>
        <v>0</v>
      </c>
      <c r="C328" s="48">
        <f t="shared" si="186"/>
        <v>0</v>
      </c>
      <c r="D328" s="48">
        <f t="shared" si="186"/>
        <v>0</v>
      </c>
      <c r="E328" s="48">
        <f t="shared" si="186"/>
        <v>0</v>
      </c>
      <c r="F328" s="48">
        <f t="shared" si="186"/>
        <v>0</v>
      </c>
      <c r="G328" s="48">
        <f t="shared" si="186"/>
        <v>0</v>
      </c>
      <c r="H328" s="48">
        <f t="shared" si="186"/>
        <v>0</v>
      </c>
      <c r="I328" s="48">
        <f t="shared" si="186"/>
        <v>0</v>
      </c>
      <c r="J328" s="48">
        <f t="shared" si="186"/>
        <v>0</v>
      </c>
      <c r="K328" s="48">
        <f t="shared" si="186"/>
        <v>0</v>
      </c>
      <c r="L328" s="48">
        <f t="shared" si="186"/>
        <v>0</v>
      </c>
      <c r="M328" s="48">
        <f t="shared" si="186"/>
        <v>0</v>
      </c>
      <c r="N328" s="48">
        <f t="shared" si="186"/>
        <v>0</v>
      </c>
      <c r="O328" s="48">
        <f t="shared" si="186"/>
        <v>0</v>
      </c>
      <c r="P328" s="48">
        <f t="shared" si="186"/>
        <v>0</v>
      </c>
      <c r="Q328" s="48">
        <f t="shared" si="186"/>
        <v>0</v>
      </c>
      <c r="R328" s="48">
        <f t="shared" si="186"/>
        <v>0</v>
      </c>
      <c r="S328" s="48">
        <f t="shared" si="186"/>
        <v>59.883952000000022</v>
      </c>
      <c r="T328" s="48">
        <f t="shared" si="186"/>
        <v>0</v>
      </c>
      <c r="U328" s="48">
        <f t="shared" si="186"/>
        <v>80.852450000000019</v>
      </c>
      <c r="V328" s="48">
        <f t="shared" si="186"/>
        <v>0</v>
      </c>
      <c r="W328" s="48">
        <f t="shared" si="186"/>
        <v>43.61748</v>
      </c>
      <c r="X328" s="48">
        <f t="shared" si="186"/>
        <v>0</v>
      </c>
      <c r="Y328" s="48">
        <f t="shared" si="186"/>
        <v>0</v>
      </c>
      <c r="Z328" s="48">
        <f t="shared" si="186"/>
        <v>0</v>
      </c>
      <c r="AC328" s="48">
        <f t="shared" si="175"/>
        <v>0</v>
      </c>
      <c r="AD328" s="48">
        <f t="shared" si="151"/>
        <v>0</v>
      </c>
      <c r="AE328" s="48">
        <f t="shared" si="152"/>
        <v>0</v>
      </c>
      <c r="AF328" s="48">
        <f t="shared" si="153"/>
        <v>0</v>
      </c>
      <c r="AG328" s="48">
        <f t="shared" si="154"/>
        <v>0</v>
      </c>
      <c r="AH328" s="48">
        <f t="shared" si="155"/>
        <v>0</v>
      </c>
      <c r="AI328" s="48">
        <f t="shared" si="156"/>
        <v>0</v>
      </c>
      <c r="AJ328" s="48">
        <f t="shared" si="157"/>
        <v>0</v>
      </c>
      <c r="AK328" s="48">
        <f t="shared" si="158"/>
        <v>0</v>
      </c>
      <c r="AL328" s="48">
        <f t="shared" si="159"/>
        <v>0</v>
      </c>
      <c r="AM328" s="48">
        <f t="shared" si="160"/>
        <v>0</v>
      </c>
      <c r="AN328" s="48">
        <f t="shared" si="161"/>
        <v>0</v>
      </c>
      <c r="AO328" s="48">
        <f t="shared" si="162"/>
        <v>0</v>
      </c>
      <c r="AP328" s="48">
        <f t="shared" si="163"/>
        <v>0</v>
      </c>
      <c r="AQ328" s="48">
        <f t="shared" si="164"/>
        <v>0</v>
      </c>
      <c r="AR328" s="48">
        <f t="shared" si="165"/>
        <v>0</v>
      </c>
      <c r="AS328" s="48">
        <f t="shared" si="166"/>
        <v>0</v>
      </c>
      <c r="AT328" s="48">
        <f t="shared" si="167"/>
        <v>151.42396400000007</v>
      </c>
      <c r="AU328" s="48">
        <f t="shared" si="168"/>
        <v>0</v>
      </c>
      <c r="AV328" s="48">
        <f t="shared" si="169"/>
        <v>479.5045300000001</v>
      </c>
      <c r="AW328" s="48">
        <f t="shared" si="170"/>
        <v>0</v>
      </c>
      <c r="AX328" s="48">
        <f t="shared" si="171"/>
        <v>58.216864000000015</v>
      </c>
      <c r="AY328" s="48">
        <f t="shared" si="172"/>
        <v>0</v>
      </c>
      <c r="AZ328" s="48">
        <f t="shared" si="173"/>
        <v>0</v>
      </c>
      <c r="BA328" s="48">
        <f t="shared" si="174"/>
        <v>0</v>
      </c>
    </row>
    <row r="329" spans="1:53" x14ac:dyDescent="0.25">
      <c r="A329" s="45">
        <f t="shared" si="176"/>
        <v>3120</v>
      </c>
      <c r="B329" s="48">
        <f t="shared" si="186"/>
        <v>0</v>
      </c>
      <c r="C329" s="48">
        <f t="shared" si="186"/>
        <v>0</v>
      </c>
      <c r="D329" s="48">
        <f t="shared" si="186"/>
        <v>0</v>
      </c>
      <c r="E329" s="48">
        <f t="shared" si="186"/>
        <v>0</v>
      </c>
      <c r="F329" s="48">
        <f t="shared" si="186"/>
        <v>0</v>
      </c>
      <c r="G329" s="48">
        <f t="shared" si="186"/>
        <v>0</v>
      </c>
      <c r="H329" s="48">
        <f t="shared" si="186"/>
        <v>0</v>
      </c>
      <c r="I329" s="48">
        <f t="shared" si="186"/>
        <v>0</v>
      </c>
      <c r="J329" s="48">
        <f t="shared" si="186"/>
        <v>0</v>
      </c>
      <c r="K329" s="48">
        <f t="shared" si="186"/>
        <v>0</v>
      </c>
      <c r="L329" s="48">
        <f t="shared" si="186"/>
        <v>0</v>
      </c>
      <c r="M329" s="48">
        <f t="shared" si="186"/>
        <v>0</v>
      </c>
      <c r="N329" s="48">
        <f t="shared" si="186"/>
        <v>0</v>
      </c>
      <c r="O329" s="48">
        <f t="shared" si="186"/>
        <v>0</v>
      </c>
      <c r="P329" s="48">
        <f t="shared" si="186"/>
        <v>0</v>
      </c>
      <c r="Q329" s="48">
        <f t="shared" si="186"/>
        <v>0</v>
      </c>
      <c r="R329" s="48">
        <f t="shared" si="186"/>
        <v>0</v>
      </c>
      <c r="S329" s="48">
        <f t="shared" si="186"/>
        <v>57.704352000000021</v>
      </c>
      <c r="T329" s="48">
        <f t="shared" si="186"/>
        <v>0</v>
      </c>
      <c r="U329" s="48">
        <f t="shared" si="186"/>
        <v>80.607450000000014</v>
      </c>
      <c r="V329" s="48">
        <f t="shared" si="186"/>
        <v>0</v>
      </c>
      <c r="W329" s="48">
        <f t="shared" si="186"/>
        <v>43.488479999999996</v>
      </c>
      <c r="X329" s="48">
        <f t="shared" si="186"/>
        <v>0</v>
      </c>
      <c r="Y329" s="48">
        <f t="shared" si="186"/>
        <v>0</v>
      </c>
      <c r="Z329" s="48">
        <f t="shared" si="186"/>
        <v>0</v>
      </c>
      <c r="AC329" s="48">
        <f t="shared" si="175"/>
        <v>0</v>
      </c>
      <c r="AD329" s="48">
        <f t="shared" si="151"/>
        <v>0</v>
      </c>
      <c r="AE329" s="48">
        <f t="shared" si="152"/>
        <v>0</v>
      </c>
      <c r="AF329" s="48">
        <f t="shared" si="153"/>
        <v>0</v>
      </c>
      <c r="AG329" s="48">
        <f t="shared" si="154"/>
        <v>0</v>
      </c>
      <c r="AH329" s="48">
        <f t="shared" si="155"/>
        <v>0</v>
      </c>
      <c r="AI329" s="48">
        <f t="shared" si="156"/>
        <v>0</v>
      </c>
      <c r="AJ329" s="48">
        <f t="shared" si="157"/>
        <v>0</v>
      </c>
      <c r="AK329" s="48">
        <f t="shared" si="158"/>
        <v>0</v>
      </c>
      <c r="AL329" s="48">
        <f t="shared" si="159"/>
        <v>0</v>
      </c>
      <c r="AM329" s="48">
        <f t="shared" si="160"/>
        <v>0</v>
      </c>
      <c r="AN329" s="48">
        <f t="shared" si="161"/>
        <v>0</v>
      </c>
      <c r="AO329" s="48">
        <f t="shared" si="162"/>
        <v>0</v>
      </c>
      <c r="AP329" s="48">
        <f t="shared" si="163"/>
        <v>0</v>
      </c>
      <c r="AQ329" s="48">
        <f t="shared" si="164"/>
        <v>0</v>
      </c>
      <c r="AR329" s="48">
        <f t="shared" si="165"/>
        <v>0</v>
      </c>
      <c r="AS329" s="48">
        <f t="shared" si="166"/>
        <v>0</v>
      </c>
      <c r="AT329" s="48">
        <f t="shared" si="167"/>
        <v>146.42576400000004</v>
      </c>
      <c r="AU329" s="48">
        <f t="shared" si="168"/>
        <v>0</v>
      </c>
      <c r="AV329" s="48">
        <f t="shared" si="169"/>
        <v>478.05153000000007</v>
      </c>
      <c r="AW329" s="48">
        <f t="shared" si="170"/>
        <v>0</v>
      </c>
      <c r="AX329" s="48">
        <f t="shared" si="171"/>
        <v>58.216864000000015</v>
      </c>
      <c r="AY329" s="48">
        <f t="shared" si="172"/>
        <v>0</v>
      </c>
      <c r="AZ329" s="48">
        <f t="shared" si="173"/>
        <v>0</v>
      </c>
      <c r="BA329" s="48">
        <f t="shared" si="174"/>
        <v>0</v>
      </c>
    </row>
    <row r="330" spans="1:53" x14ac:dyDescent="0.25">
      <c r="A330" s="45">
        <f t="shared" si="176"/>
        <v>3130</v>
      </c>
      <c r="B330" s="48">
        <f t="shared" si="186"/>
        <v>0</v>
      </c>
      <c r="C330" s="48">
        <f t="shared" si="186"/>
        <v>0</v>
      </c>
      <c r="D330" s="48">
        <f t="shared" si="186"/>
        <v>0</v>
      </c>
      <c r="E330" s="48">
        <f t="shared" si="186"/>
        <v>0</v>
      </c>
      <c r="F330" s="48">
        <f t="shared" si="186"/>
        <v>0</v>
      </c>
      <c r="G330" s="48">
        <f t="shared" si="186"/>
        <v>0</v>
      </c>
      <c r="H330" s="48">
        <f t="shared" si="186"/>
        <v>0</v>
      </c>
      <c r="I330" s="48">
        <f t="shared" si="186"/>
        <v>0</v>
      </c>
      <c r="J330" s="48">
        <f t="shared" si="186"/>
        <v>0</v>
      </c>
      <c r="K330" s="48">
        <f t="shared" si="186"/>
        <v>0</v>
      </c>
      <c r="L330" s="48">
        <f t="shared" si="186"/>
        <v>0</v>
      </c>
      <c r="M330" s="48">
        <f t="shared" si="186"/>
        <v>0</v>
      </c>
      <c r="N330" s="48">
        <f t="shared" si="186"/>
        <v>0</v>
      </c>
      <c r="O330" s="48">
        <f t="shared" si="186"/>
        <v>0</v>
      </c>
      <c r="P330" s="48">
        <f t="shared" si="186"/>
        <v>0</v>
      </c>
      <c r="Q330" s="48">
        <f t="shared" si="186"/>
        <v>0</v>
      </c>
      <c r="R330" s="48">
        <f t="shared" si="186"/>
        <v>0</v>
      </c>
      <c r="S330" s="48">
        <f t="shared" si="186"/>
        <v>55.56475200000002</v>
      </c>
      <c r="T330" s="48">
        <f t="shared" si="186"/>
        <v>0</v>
      </c>
      <c r="U330" s="48">
        <f t="shared" si="186"/>
        <v>80.36245000000001</v>
      </c>
      <c r="V330" s="48">
        <f t="shared" si="186"/>
        <v>0</v>
      </c>
      <c r="W330" s="48">
        <f t="shared" si="186"/>
        <v>43.359479999999998</v>
      </c>
      <c r="X330" s="48">
        <f t="shared" si="186"/>
        <v>0</v>
      </c>
      <c r="Y330" s="48">
        <f t="shared" si="186"/>
        <v>0</v>
      </c>
      <c r="Z330" s="48">
        <f t="shared" si="186"/>
        <v>0</v>
      </c>
      <c r="AC330" s="48">
        <f t="shared" si="175"/>
        <v>0</v>
      </c>
      <c r="AD330" s="48">
        <f t="shared" si="151"/>
        <v>0</v>
      </c>
      <c r="AE330" s="48">
        <f t="shared" si="152"/>
        <v>0</v>
      </c>
      <c r="AF330" s="48">
        <f t="shared" si="153"/>
        <v>0</v>
      </c>
      <c r="AG330" s="48">
        <f t="shared" si="154"/>
        <v>0</v>
      </c>
      <c r="AH330" s="48">
        <f t="shared" si="155"/>
        <v>0</v>
      </c>
      <c r="AI330" s="48">
        <f t="shared" si="156"/>
        <v>0</v>
      </c>
      <c r="AJ330" s="48">
        <f t="shared" si="157"/>
        <v>0</v>
      </c>
      <c r="AK330" s="48">
        <f t="shared" si="158"/>
        <v>0</v>
      </c>
      <c r="AL330" s="48">
        <f t="shared" si="159"/>
        <v>0</v>
      </c>
      <c r="AM330" s="48">
        <f t="shared" si="160"/>
        <v>0</v>
      </c>
      <c r="AN330" s="48">
        <f t="shared" si="161"/>
        <v>0</v>
      </c>
      <c r="AO330" s="48">
        <f t="shared" si="162"/>
        <v>0</v>
      </c>
      <c r="AP330" s="48">
        <f t="shared" si="163"/>
        <v>0</v>
      </c>
      <c r="AQ330" s="48">
        <f t="shared" si="164"/>
        <v>0</v>
      </c>
      <c r="AR330" s="48">
        <f t="shared" si="165"/>
        <v>0</v>
      </c>
      <c r="AS330" s="48">
        <f t="shared" si="166"/>
        <v>0</v>
      </c>
      <c r="AT330" s="48">
        <f t="shared" si="167"/>
        <v>141.50756400000006</v>
      </c>
      <c r="AU330" s="48">
        <f t="shared" si="168"/>
        <v>0</v>
      </c>
      <c r="AV330" s="48">
        <f t="shared" si="169"/>
        <v>476.5985300000001</v>
      </c>
      <c r="AW330" s="48">
        <f t="shared" si="170"/>
        <v>0</v>
      </c>
      <c r="AX330" s="48">
        <f t="shared" si="171"/>
        <v>58.216864000000015</v>
      </c>
      <c r="AY330" s="48">
        <f t="shared" si="172"/>
        <v>0</v>
      </c>
      <c r="AZ330" s="48">
        <f t="shared" si="173"/>
        <v>0</v>
      </c>
      <c r="BA330" s="48">
        <f t="shared" si="174"/>
        <v>0</v>
      </c>
    </row>
    <row r="331" spans="1:53" x14ac:dyDescent="0.25">
      <c r="A331" s="45">
        <f t="shared" si="176"/>
        <v>3140</v>
      </c>
      <c r="B331" s="48">
        <f t="shared" si="186"/>
        <v>0</v>
      </c>
      <c r="C331" s="48">
        <f t="shared" si="186"/>
        <v>0</v>
      </c>
      <c r="D331" s="48">
        <f t="shared" si="186"/>
        <v>0</v>
      </c>
      <c r="E331" s="48">
        <f t="shared" si="186"/>
        <v>0</v>
      </c>
      <c r="F331" s="48">
        <f t="shared" si="186"/>
        <v>0</v>
      </c>
      <c r="G331" s="48">
        <f t="shared" si="186"/>
        <v>0</v>
      </c>
      <c r="H331" s="48">
        <f t="shared" si="186"/>
        <v>0</v>
      </c>
      <c r="I331" s="48">
        <f t="shared" si="186"/>
        <v>0</v>
      </c>
      <c r="J331" s="48">
        <f t="shared" si="186"/>
        <v>0</v>
      </c>
      <c r="K331" s="48">
        <f t="shared" si="186"/>
        <v>0</v>
      </c>
      <c r="L331" s="48">
        <f t="shared" si="186"/>
        <v>0</v>
      </c>
      <c r="M331" s="48">
        <f t="shared" si="186"/>
        <v>0</v>
      </c>
      <c r="N331" s="48">
        <f t="shared" si="186"/>
        <v>0</v>
      </c>
      <c r="O331" s="48">
        <f t="shared" si="186"/>
        <v>0</v>
      </c>
      <c r="P331" s="48">
        <f t="shared" si="186"/>
        <v>0</v>
      </c>
      <c r="Q331" s="48">
        <f t="shared" si="186"/>
        <v>0</v>
      </c>
      <c r="R331" s="48">
        <f t="shared" si="186"/>
        <v>0</v>
      </c>
      <c r="S331" s="48">
        <f t="shared" si="186"/>
        <v>53.465152000000025</v>
      </c>
      <c r="T331" s="48">
        <f t="shared" si="186"/>
        <v>0</v>
      </c>
      <c r="U331" s="48">
        <f t="shared" si="186"/>
        <v>80.117450000000005</v>
      </c>
      <c r="V331" s="48">
        <f t="shared" si="186"/>
        <v>0</v>
      </c>
      <c r="W331" s="48">
        <f t="shared" si="186"/>
        <v>43.23048</v>
      </c>
      <c r="X331" s="48">
        <f t="shared" si="186"/>
        <v>0</v>
      </c>
      <c r="Y331" s="48">
        <f t="shared" si="186"/>
        <v>0</v>
      </c>
      <c r="Z331" s="48">
        <f t="shared" si="186"/>
        <v>0</v>
      </c>
      <c r="AC331" s="48">
        <f t="shared" si="175"/>
        <v>0</v>
      </c>
      <c r="AD331" s="48">
        <f t="shared" si="151"/>
        <v>0</v>
      </c>
      <c r="AE331" s="48">
        <f t="shared" si="152"/>
        <v>0</v>
      </c>
      <c r="AF331" s="48">
        <f t="shared" si="153"/>
        <v>0</v>
      </c>
      <c r="AG331" s="48">
        <f t="shared" si="154"/>
        <v>0</v>
      </c>
      <c r="AH331" s="48">
        <f t="shared" si="155"/>
        <v>0</v>
      </c>
      <c r="AI331" s="48">
        <f t="shared" si="156"/>
        <v>0</v>
      </c>
      <c r="AJ331" s="48">
        <f t="shared" si="157"/>
        <v>0</v>
      </c>
      <c r="AK331" s="48">
        <f t="shared" si="158"/>
        <v>0</v>
      </c>
      <c r="AL331" s="48">
        <f t="shared" si="159"/>
        <v>0</v>
      </c>
      <c r="AM331" s="48">
        <f t="shared" si="160"/>
        <v>0</v>
      </c>
      <c r="AN331" s="48">
        <f t="shared" si="161"/>
        <v>0</v>
      </c>
      <c r="AO331" s="48">
        <f t="shared" si="162"/>
        <v>0</v>
      </c>
      <c r="AP331" s="48">
        <f t="shared" si="163"/>
        <v>0</v>
      </c>
      <c r="AQ331" s="48">
        <f t="shared" si="164"/>
        <v>0</v>
      </c>
      <c r="AR331" s="48">
        <f t="shared" si="165"/>
        <v>0</v>
      </c>
      <c r="AS331" s="48">
        <f t="shared" si="166"/>
        <v>0</v>
      </c>
      <c r="AT331" s="48">
        <f t="shared" si="167"/>
        <v>136.66936400000006</v>
      </c>
      <c r="AU331" s="48">
        <f t="shared" si="168"/>
        <v>0</v>
      </c>
      <c r="AV331" s="48">
        <f t="shared" si="169"/>
        <v>475.14553000000012</v>
      </c>
      <c r="AW331" s="48">
        <f t="shared" si="170"/>
        <v>0</v>
      </c>
      <c r="AX331" s="48">
        <f t="shared" si="171"/>
        <v>58.216864000000015</v>
      </c>
      <c r="AY331" s="48">
        <f t="shared" si="172"/>
        <v>0</v>
      </c>
      <c r="AZ331" s="48">
        <f t="shared" si="173"/>
        <v>0</v>
      </c>
      <c r="BA331" s="48">
        <f t="shared" si="174"/>
        <v>0</v>
      </c>
    </row>
    <row r="332" spans="1:53" x14ac:dyDescent="0.25">
      <c r="A332" s="45">
        <f t="shared" si="176"/>
        <v>3150</v>
      </c>
      <c r="B332" s="48">
        <f t="shared" si="186"/>
        <v>0</v>
      </c>
      <c r="C332" s="48">
        <f t="shared" si="186"/>
        <v>0</v>
      </c>
      <c r="D332" s="48">
        <f t="shared" si="186"/>
        <v>0</v>
      </c>
      <c r="E332" s="48">
        <f t="shared" si="186"/>
        <v>0</v>
      </c>
      <c r="F332" s="48">
        <f t="shared" si="186"/>
        <v>0</v>
      </c>
      <c r="G332" s="48">
        <f t="shared" si="186"/>
        <v>0</v>
      </c>
      <c r="H332" s="48">
        <f t="shared" si="186"/>
        <v>0</v>
      </c>
      <c r="I332" s="48">
        <f t="shared" si="186"/>
        <v>0</v>
      </c>
      <c r="J332" s="48">
        <f t="shared" si="186"/>
        <v>0</v>
      </c>
      <c r="K332" s="48">
        <f t="shared" si="186"/>
        <v>0</v>
      </c>
      <c r="L332" s="48">
        <f t="shared" si="186"/>
        <v>0</v>
      </c>
      <c r="M332" s="48">
        <f t="shared" si="186"/>
        <v>0</v>
      </c>
      <c r="N332" s="48">
        <f t="shared" si="186"/>
        <v>0</v>
      </c>
      <c r="O332" s="48">
        <f t="shared" si="186"/>
        <v>0</v>
      </c>
      <c r="P332" s="48">
        <f t="shared" si="186"/>
        <v>0</v>
      </c>
      <c r="Q332" s="48">
        <f t="shared" si="186"/>
        <v>0</v>
      </c>
      <c r="R332" s="48">
        <f t="shared" si="186"/>
        <v>0</v>
      </c>
      <c r="S332" s="48">
        <f t="shared" si="186"/>
        <v>51.405552000000021</v>
      </c>
      <c r="T332" s="48">
        <f t="shared" si="186"/>
        <v>0</v>
      </c>
      <c r="U332" s="48">
        <f t="shared" si="186"/>
        <v>79.872450000000015</v>
      </c>
      <c r="V332" s="48">
        <f t="shared" si="186"/>
        <v>0</v>
      </c>
      <c r="W332" s="48">
        <f t="shared" si="186"/>
        <v>43.101479999999995</v>
      </c>
      <c r="X332" s="48">
        <f t="shared" si="186"/>
        <v>0</v>
      </c>
      <c r="Y332" s="48">
        <f t="shared" si="186"/>
        <v>0</v>
      </c>
      <c r="Z332" s="48">
        <f t="shared" si="186"/>
        <v>0</v>
      </c>
      <c r="AC332" s="48">
        <f t="shared" si="175"/>
        <v>0</v>
      </c>
      <c r="AD332" s="48">
        <f t="shared" si="151"/>
        <v>0</v>
      </c>
      <c r="AE332" s="48">
        <f t="shared" si="152"/>
        <v>0</v>
      </c>
      <c r="AF332" s="48">
        <f t="shared" si="153"/>
        <v>0</v>
      </c>
      <c r="AG332" s="48">
        <f t="shared" si="154"/>
        <v>0</v>
      </c>
      <c r="AH332" s="48">
        <f t="shared" si="155"/>
        <v>0</v>
      </c>
      <c r="AI332" s="48">
        <f t="shared" si="156"/>
        <v>0</v>
      </c>
      <c r="AJ332" s="48">
        <f t="shared" si="157"/>
        <v>0</v>
      </c>
      <c r="AK332" s="48">
        <f t="shared" si="158"/>
        <v>0</v>
      </c>
      <c r="AL332" s="48">
        <f t="shared" si="159"/>
        <v>0</v>
      </c>
      <c r="AM332" s="48">
        <f t="shared" si="160"/>
        <v>0</v>
      </c>
      <c r="AN332" s="48">
        <f t="shared" si="161"/>
        <v>0</v>
      </c>
      <c r="AO332" s="48">
        <f t="shared" si="162"/>
        <v>0</v>
      </c>
      <c r="AP332" s="48">
        <f t="shared" si="163"/>
        <v>0</v>
      </c>
      <c r="AQ332" s="48">
        <f t="shared" si="164"/>
        <v>0</v>
      </c>
      <c r="AR332" s="48">
        <f t="shared" si="165"/>
        <v>0</v>
      </c>
      <c r="AS332" s="48">
        <f t="shared" si="166"/>
        <v>0</v>
      </c>
      <c r="AT332" s="48">
        <f t="shared" si="167"/>
        <v>131.91116400000004</v>
      </c>
      <c r="AU332" s="48">
        <f t="shared" si="168"/>
        <v>0</v>
      </c>
      <c r="AV332" s="48">
        <f t="shared" si="169"/>
        <v>473.69253000000009</v>
      </c>
      <c r="AW332" s="48">
        <f t="shared" si="170"/>
        <v>0</v>
      </c>
      <c r="AX332" s="48">
        <f t="shared" si="171"/>
        <v>58.216864000000015</v>
      </c>
      <c r="AY332" s="48">
        <f t="shared" si="172"/>
        <v>0</v>
      </c>
      <c r="AZ332" s="48">
        <f t="shared" si="173"/>
        <v>0</v>
      </c>
      <c r="BA332" s="48">
        <f t="shared" si="174"/>
        <v>0</v>
      </c>
    </row>
    <row r="333" spans="1:53" x14ac:dyDescent="0.25">
      <c r="A333" s="45">
        <f t="shared" si="176"/>
        <v>3160</v>
      </c>
      <c r="B333" s="48">
        <f t="shared" si="186"/>
        <v>0</v>
      </c>
      <c r="C333" s="48">
        <f t="shared" si="186"/>
        <v>0</v>
      </c>
      <c r="D333" s="48">
        <f t="shared" si="186"/>
        <v>0</v>
      </c>
      <c r="E333" s="48">
        <f t="shared" si="186"/>
        <v>0</v>
      </c>
      <c r="F333" s="48">
        <f t="shared" si="186"/>
        <v>0</v>
      </c>
      <c r="G333" s="48">
        <f t="shared" si="186"/>
        <v>0</v>
      </c>
      <c r="H333" s="48">
        <f t="shared" si="186"/>
        <v>0</v>
      </c>
      <c r="I333" s="48">
        <f t="shared" si="186"/>
        <v>0</v>
      </c>
      <c r="J333" s="48">
        <f t="shared" si="186"/>
        <v>0</v>
      </c>
      <c r="K333" s="48">
        <f t="shared" si="186"/>
        <v>0</v>
      </c>
      <c r="L333" s="48">
        <f t="shared" si="186"/>
        <v>0</v>
      </c>
      <c r="M333" s="48">
        <f t="shared" si="186"/>
        <v>0</v>
      </c>
      <c r="N333" s="48">
        <f t="shared" si="186"/>
        <v>0</v>
      </c>
      <c r="O333" s="48">
        <f t="shared" si="186"/>
        <v>0</v>
      </c>
      <c r="P333" s="48">
        <f t="shared" si="186"/>
        <v>0</v>
      </c>
      <c r="Q333" s="48">
        <f t="shared" si="186"/>
        <v>0</v>
      </c>
      <c r="R333" s="48">
        <f t="shared" si="186"/>
        <v>0</v>
      </c>
      <c r="S333" s="48">
        <f t="shared" si="186"/>
        <v>49.385952000000024</v>
      </c>
      <c r="T333" s="48">
        <f t="shared" si="186"/>
        <v>0</v>
      </c>
      <c r="U333" s="48">
        <f t="shared" si="186"/>
        <v>79.62745000000001</v>
      </c>
      <c r="V333" s="48">
        <f t="shared" si="186"/>
        <v>0</v>
      </c>
      <c r="W333" s="48">
        <f t="shared" si="186"/>
        <v>42.972479999999997</v>
      </c>
      <c r="X333" s="48">
        <f t="shared" si="186"/>
        <v>0</v>
      </c>
      <c r="Y333" s="48">
        <f t="shared" si="186"/>
        <v>0</v>
      </c>
      <c r="Z333" s="48">
        <f t="shared" si="186"/>
        <v>0</v>
      </c>
      <c r="AC333" s="48">
        <f t="shared" si="175"/>
        <v>0</v>
      </c>
      <c r="AD333" s="48">
        <f t="shared" si="151"/>
        <v>0</v>
      </c>
      <c r="AE333" s="48">
        <f t="shared" si="152"/>
        <v>0</v>
      </c>
      <c r="AF333" s="48">
        <f t="shared" si="153"/>
        <v>0</v>
      </c>
      <c r="AG333" s="48">
        <f t="shared" si="154"/>
        <v>0</v>
      </c>
      <c r="AH333" s="48">
        <f t="shared" si="155"/>
        <v>0</v>
      </c>
      <c r="AI333" s="48">
        <f t="shared" si="156"/>
        <v>0</v>
      </c>
      <c r="AJ333" s="48">
        <f t="shared" si="157"/>
        <v>0</v>
      </c>
      <c r="AK333" s="48">
        <f t="shared" si="158"/>
        <v>0</v>
      </c>
      <c r="AL333" s="48">
        <f t="shared" si="159"/>
        <v>0</v>
      </c>
      <c r="AM333" s="48">
        <f t="shared" si="160"/>
        <v>0</v>
      </c>
      <c r="AN333" s="48">
        <f t="shared" si="161"/>
        <v>0</v>
      </c>
      <c r="AO333" s="48">
        <f t="shared" si="162"/>
        <v>0</v>
      </c>
      <c r="AP333" s="48">
        <f t="shared" si="163"/>
        <v>0</v>
      </c>
      <c r="AQ333" s="48">
        <f t="shared" si="164"/>
        <v>0</v>
      </c>
      <c r="AR333" s="48">
        <f t="shared" si="165"/>
        <v>0</v>
      </c>
      <c r="AS333" s="48">
        <f t="shared" si="166"/>
        <v>0</v>
      </c>
      <c r="AT333" s="48">
        <f t="shared" si="167"/>
        <v>127.23296400000005</v>
      </c>
      <c r="AU333" s="48">
        <f t="shared" si="168"/>
        <v>0</v>
      </c>
      <c r="AV333" s="48">
        <f t="shared" si="169"/>
        <v>472.23953000000012</v>
      </c>
      <c r="AW333" s="48">
        <f t="shared" si="170"/>
        <v>0</v>
      </c>
      <c r="AX333" s="48">
        <f t="shared" si="171"/>
        <v>58.216864000000015</v>
      </c>
      <c r="AY333" s="48">
        <f t="shared" si="172"/>
        <v>0</v>
      </c>
      <c r="AZ333" s="48">
        <f t="shared" si="173"/>
        <v>0</v>
      </c>
      <c r="BA333" s="48">
        <f t="shared" si="174"/>
        <v>0</v>
      </c>
    </row>
    <row r="334" spans="1:53" x14ac:dyDescent="0.25">
      <c r="A334" s="45">
        <f t="shared" si="176"/>
        <v>3170</v>
      </c>
      <c r="B334" s="48">
        <f t="shared" si="186"/>
        <v>0</v>
      </c>
      <c r="C334" s="48">
        <f t="shared" si="186"/>
        <v>0</v>
      </c>
      <c r="D334" s="48">
        <f t="shared" si="186"/>
        <v>0</v>
      </c>
      <c r="E334" s="48">
        <f t="shared" si="186"/>
        <v>0</v>
      </c>
      <c r="F334" s="48">
        <f t="shared" si="186"/>
        <v>0</v>
      </c>
      <c r="G334" s="48">
        <f t="shared" si="186"/>
        <v>0</v>
      </c>
      <c r="H334" s="48">
        <f t="shared" si="186"/>
        <v>0</v>
      </c>
      <c r="I334" s="48">
        <f t="shared" si="186"/>
        <v>0</v>
      </c>
      <c r="J334" s="48">
        <f t="shared" si="186"/>
        <v>0</v>
      </c>
      <c r="K334" s="48">
        <f t="shared" si="186"/>
        <v>0</v>
      </c>
      <c r="L334" s="48">
        <f t="shared" si="186"/>
        <v>0</v>
      </c>
      <c r="M334" s="48">
        <f t="shared" si="186"/>
        <v>0</v>
      </c>
      <c r="N334" s="48">
        <f t="shared" si="186"/>
        <v>0</v>
      </c>
      <c r="O334" s="48">
        <f t="shared" si="186"/>
        <v>0</v>
      </c>
      <c r="P334" s="48">
        <f t="shared" si="186"/>
        <v>0</v>
      </c>
      <c r="Q334" s="48">
        <f t="shared" si="186"/>
        <v>0</v>
      </c>
      <c r="R334" s="48">
        <f t="shared" si="186"/>
        <v>0</v>
      </c>
      <c r="S334" s="48">
        <f t="shared" si="186"/>
        <v>47.40635200000002</v>
      </c>
      <c r="T334" s="48">
        <f t="shared" si="186"/>
        <v>0</v>
      </c>
      <c r="U334" s="48">
        <f t="shared" si="186"/>
        <v>79.382450000000006</v>
      </c>
      <c r="V334" s="48">
        <f t="shared" si="186"/>
        <v>0</v>
      </c>
      <c r="W334" s="48">
        <f t="shared" si="186"/>
        <v>42.84348</v>
      </c>
      <c r="X334" s="48">
        <f t="shared" si="186"/>
        <v>0</v>
      </c>
      <c r="Y334" s="48">
        <f t="shared" si="186"/>
        <v>0</v>
      </c>
      <c r="Z334" s="48">
        <f t="shared" si="186"/>
        <v>0</v>
      </c>
      <c r="AC334" s="48">
        <f t="shared" si="175"/>
        <v>0</v>
      </c>
      <c r="AD334" s="48">
        <f t="shared" si="151"/>
        <v>0</v>
      </c>
      <c r="AE334" s="48">
        <f t="shared" si="152"/>
        <v>0</v>
      </c>
      <c r="AF334" s="48">
        <f t="shared" si="153"/>
        <v>0</v>
      </c>
      <c r="AG334" s="48">
        <f t="shared" si="154"/>
        <v>0</v>
      </c>
      <c r="AH334" s="48">
        <f t="shared" si="155"/>
        <v>0</v>
      </c>
      <c r="AI334" s="48">
        <f t="shared" si="156"/>
        <v>0</v>
      </c>
      <c r="AJ334" s="48">
        <f t="shared" si="157"/>
        <v>0</v>
      </c>
      <c r="AK334" s="48">
        <f t="shared" si="158"/>
        <v>0</v>
      </c>
      <c r="AL334" s="48">
        <f t="shared" si="159"/>
        <v>0</v>
      </c>
      <c r="AM334" s="48">
        <f t="shared" si="160"/>
        <v>0</v>
      </c>
      <c r="AN334" s="48">
        <f t="shared" si="161"/>
        <v>0</v>
      </c>
      <c r="AO334" s="48">
        <f t="shared" si="162"/>
        <v>0</v>
      </c>
      <c r="AP334" s="48">
        <f t="shared" si="163"/>
        <v>0</v>
      </c>
      <c r="AQ334" s="48">
        <f t="shared" si="164"/>
        <v>0</v>
      </c>
      <c r="AR334" s="48">
        <f t="shared" si="165"/>
        <v>0</v>
      </c>
      <c r="AS334" s="48">
        <f t="shared" si="166"/>
        <v>0</v>
      </c>
      <c r="AT334" s="48">
        <f t="shared" si="167"/>
        <v>122.63476400000005</v>
      </c>
      <c r="AU334" s="48">
        <f t="shared" si="168"/>
        <v>0</v>
      </c>
      <c r="AV334" s="48">
        <f t="shared" si="169"/>
        <v>470.78653000000008</v>
      </c>
      <c r="AW334" s="48">
        <f t="shared" si="170"/>
        <v>0</v>
      </c>
      <c r="AX334" s="48">
        <f t="shared" si="171"/>
        <v>58.216864000000015</v>
      </c>
      <c r="AY334" s="48">
        <f t="shared" si="172"/>
        <v>0</v>
      </c>
      <c r="AZ334" s="48">
        <f t="shared" si="173"/>
        <v>0</v>
      </c>
      <c r="BA334" s="48">
        <f t="shared" si="174"/>
        <v>0</v>
      </c>
    </row>
    <row r="335" spans="1:53" x14ac:dyDescent="0.25">
      <c r="A335" s="45">
        <f t="shared" si="176"/>
        <v>3180</v>
      </c>
      <c r="B335" s="48">
        <f t="shared" si="186"/>
        <v>0</v>
      </c>
      <c r="C335" s="48">
        <f t="shared" si="186"/>
        <v>0</v>
      </c>
      <c r="D335" s="48">
        <f t="shared" si="186"/>
        <v>0</v>
      </c>
      <c r="E335" s="48">
        <f t="shared" si="186"/>
        <v>0</v>
      </c>
      <c r="F335" s="48">
        <f t="shared" si="186"/>
        <v>0</v>
      </c>
      <c r="G335" s="48">
        <f t="shared" ref="G335:Z335" si="187">MIN(1000,MAX(G336,IF($A335&gt;=G$16,0,G$13*(G$16-$A335)+G$14*(G$16-$A335)^2+G$15*(G$16-$A335)^3)))</f>
        <v>0</v>
      </c>
      <c r="H335" s="48">
        <f t="shared" si="187"/>
        <v>0</v>
      </c>
      <c r="I335" s="48">
        <f t="shared" si="187"/>
        <v>0</v>
      </c>
      <c r="J335" s="48">
        <f t="shared" si="187"/>
        <v>0</v>
      </c>
      <c r="K335" s="48">
        <f t="shared" si="187"/>
        <v>0</v>
      </c>
      <c r="L335" s="48">
        <f t="shared" si="187"/>
        <v>0</v>
      </c>
      <c r="M335" s="48">
        <f t="shared" si="187"/>
        <v>0</v>
      </c>
      <c r="N335" s="48">
        <f t="shared" si="187"/>
        <v>0</v>
      </c>
      <c r="O335" s="48">
        <f t="shared" si="187"/>
        <v>0</v>
      </c>
      <c r="P335" s="48">
        <f t="shared" si="187"/>
        <v>0</v>
      </c>
      <c r="Q335" s="48">
        <f t="shared" si="187"/>
        <v>0</v>
      </c>
      <c r="R335" s="48">
        <f t="shared" si="187"/>
        <v>0</v>
      </c>
      <c r="S335" s="48">
        <f t="shared" si="187"/>
        <v>45.466752000000021</v>
      </c>
      <c r="T335" s="48">
        <f t="shared" si="187"/>
        <v>0</v>
      </c>
      <c r="U335" s="48">
        <f t="shared" si="187"/>
        <v>79.137450000000015</v>
      </c>
      <c r="V335" s="48">
        <f t="shared" si="187"/>
        <v>0</v>
      </c>
      <c r="W335" s="48">
        <f t="shared" si="187"/>
        <v>42.714479999999995</v>
      </c>
      <c r="X335" s="48">
        <f t="shared" si="187"/>
        <v>0</v>
      </c>
      <c r="Y335" s="48">
        <f t="shared" si="187"/>
        <v>0</v>
      </c>
      <c r="Z335" s="48">
        <f t="shared" si="187"/>
        <v>0</v>
      </c>
      <c r="AC335" s="48">
        <f t="shared" si="175"/>
        <v>0</v>
      </c>
      <c r="AD335" s="48">
        <f t="shared" si="151"/>
        <v>0</v>
      </c>
      <c r="AE335" s="48">
        <f t="shared" si="152"/>
        <v>0</v>
      </c>
      <c r="AF335" s="48">
        <f t="shared" si="153"/>
        <v>0</v>
      </c>
      <c r="AG335" s="48">
        <f t="shared" si="154"/>
        <v>0</v>
      </c>
      <c r="AH335" s="48">
        <f t="shared" si="155"/>
        <v>0</v>
      </c>
      <c r="AI335" s="48">
        <f t="shared" si="156"/>
        <v>0</v>
      </c>
      <c r="AJ335" s="48">
        <f t="shared" si="157"/>
        <v>0</v>
      </c>
      <c r="AK335" s="48">
        <f t="shared" si="158"/>
        <v>0</v>
      </c>
      <c r="AL335" s="48">
        <f t="shared" si="159"/>
        <v>0</v>
      </c>
      <c r="AM335" s="48">
        <f t="shared" si="160"/>
        <v>0</v>
      </c>
      <c r="AN335" s="48">
        <f t="shared" si="161"/>
        <v>0</v>
      </c>
      <c r="AO335" s="48">
        <f t="shared" si="162"/>
        <v>0</v>
      </c>
      <c r="AP335" s="48">
        <f t="shared" si="163"/>
        <v>0</v>
      </c>
      <c r="AQ335" s="48">
        <f t="shared" si="164"/>
        <v>0</v>
      </c>
      <c r="AR335" s="48">
        <f t="shared" si="165"/>
        <v>0</v>
      </c>
      <c r="AS335" s="48">
        <f t="shared" si="166"/>
        <v>0</v>
      </c>
      <c r="AT335" s="48">
        <f t="shared" si="167"/>
        <v>118.11656400000004</v>
      </c>
      <c r="AU335" s="48">
        <f t="shared" si="168"/>
        <v>0</v>
      </c>
      <c r="AV335" s="48">
        <f t="shared" si="169"/>
        <v>469.33353000000011</v>
      </c>
      <c r="AW335" s="48">
        <f t="shared" si="170"/>
        <v>0</v>
      </c>
      <c r="AX335" s="48">
        <f t="shared" si="171"/>
        <v>58.216864000000015</v>
      </c>
      <c r="AY335" s="48">
        <f t="shared" si="172"/>
        <v>0</v>
      </c>
      <c r="AZ335" s="48">
        <f t="shared" si="173"/>
        <v>0</v>
      </c>
      <c r="BA335" s="48">
        <f t="shared" si="174"/>
        <v>0</v>
      </c>
    </row>
    <row r="336" spans="1:53" x14ac:dyDescent="0.25">
      <c r="A336" s="45">
        <f t="shared" si="176"/>
        <v>3190</v>
      </c>
      <c r="B336" s="48">
        <f t="shared" ref="B336:Z346" si="188">MIN(1000,MAX(B337,IF($A336&gt;=B$16,0,B$13*(B$16-$A336)+B$14*(B$16-$A336)^2+B$15*(B$16-$A336)^3)))</f>
        <v>0</v>
      </c>
      <c r="C336" s="48">
        <f t="shared" si="188"/>
        <v>0</v>
      </c>
      <c r="D336" s="48">
        <f t="shared" si="188"/>
        <v>0</v>
      </c>
      <c r="E336" s="48">
        <f t="shared" si="188"/>
        <v>0</v>
      </c>
      <c r="F336" s="48">
        <f t="shared" si="188"/>
        <v>0</v>
      </c>
      <c r="G336" s="48">
        <f t="shared" si="188"/>
        <v>0</v>
      </c>
      <c r="H336" s="48">
        <f t="shared" si="188"/>
        <v>0</v>
      </c>
      <c r="I336" s="48">
        <f t="shared" si="188"/>
        <v>0</v>
      </c>
      <c r="J336" s="48">
        <f t="shared" si="188"/>
        <v>0</v>
      </c>
      <c r="K336" s="48">
        <f t="shared" si="188"/>
        <v>0</v>
      </c>
      <c r="L336" s="48">
        <f t="shared" si="188"/>
        <v>0</v>
      </c>
      <c r="M336" s="48">
        <f t="shared" si="188"/>
        <v>0</v>
      </c>
      <c r="N336" s="48">
        <f t="shared" si="188"/>
        <v>0</v>
      </c>
      <c r="O336" s="48">
        <f t="shared" si="188"/>
        <v>0</v>
      </c>
      <c r="P336" s="48">
        <f t="shared" si="188"/>
        <v>0</v>
      </c>
      <c r="Q336" s="48">
        <f t="shared" si="188"/>
        <v>0</v>
      </c>
      <c r="R336" s="48">
        <f t="shared" si="188"/>
        <v>0</v>
      </c>
      <c r="S336" s="48">
        <f t="shared" si="188"/>
        <v>43.567152000000014</v>
      </c>
      <c r="T336" s="48">
        <f t="shared" si="188"/>
        <v>0</v>
      </c>
      <c r="U336" s="48">
        <f t="shared" si="188"/>
        <v>78.892450000000011</v>
      </c>
      <c r="V336" s="48">
        <f t="shared" si="188"/>
        <v>0</v>
      </c>
      <c r="W336" s="48">
        <f t="shared" si="188"/>
        <v>42.585479999999997</v>
      </c>
      <c r="X336" s="48">
        <f t="shared" si="188"/>
        <v>0</v>
      </c>
      <c r="Y336" s="48">
        <f t="shared" si="188"/>
        <v>0</v>
      </c>
      <c r="Z336" s="48">
        <f t="shared" si="188"/>
        <v>0</v>
      </c>
      <c r="AC336" s="48">
        <f t="shared" si="175"/>
        <v>0</v>
      </c>
      <c r="AD336" s="48">
        <f t="shared" si="151"/>
        <v>0</v>
      </c>
      <c r="AE336" s="48">
        <f t="shared" si="152"/>
        <v>0</v>
      </c>
      <c r="AF336" s="48">
        <f t="shared" si="153"/>
        <v>0</v>
      </c>
      <c r="AG336" s="48">
        <f t="shared" si="154"/>
        <v>0</v>
      </c>
      <c r="AH336" s="48">
        <f t="shared" si="155"/>
        <v>0</v>
      </c>
      <c r="AI336" s="48">
        <f t="shared" si="156"/>
        <v>0</v>
      </c>
      <c r="AJ336" s="48">
        <f t="shared" si="157"/>
        <v>0</v>
      </c>
      <c r="AK336" s="48">
        <f t="shared" si="158"/>
        <v>0</v>
      </c>
      <c r="AL336" s="48">
        <f t="shared" si="159"/>
        <v>0</v>
      </c>
      <c r="AM336" s="48">
        <f t="shared" si="160"/>
        <v>0</v>
      </c>
      <c r="AN336" s="48">
        <f t="shared" si="161"/>
        <v>0</v>
      </c>
      <c r="AO336" s="48">
        <f t="shared" si="162"/>
        <v>0</v>
      </c>
      <c r="AP336" s="48">
        <f t="shared" si="163"/>
        <v>0</v>
      </c>
      <c r="AQ336" s="48">
        <f t="shared" si="164"/>
        <v>0</v>
      </c>
      <c r="AR336" s="48">
        <f t="shared" si="165"/>
        <v>0</v>
      </c>
      <c r="AS336" s="48">
        <f t="shared" si="166"/>
        <v>0</v>
      </c>
      <c r="AT336" s="48">
        <f t="shared" si="167"/>
        <v>113.67836400000004</v>
      </c>
      <c r="AU336" s="48">
        <f t="shared" si="168"/>
        <v>0</v>
      </c>
      <c r="AV336" s="48">
        <f t="shared" si="169"/>
        <v>467.88053000000008</v>
      </c>
      <c r="AW336" s="48">
        <f t="shared" si="170"/>
        <v>0</v>
      </c>
      <c r="AX336" s="48">
        <f t="shared" si="171"/>
        <v>58.216864000000015</v>
      </c>
      <c r="AY336" s="48">
        <f t="shared" si="172"/>
        <v>0</v>
      </c>
      <c r="AZ336" s="48">
        <f t="shared" si="173"/>
        <v>0</v>
      </c>
      <c r="BA336" s="48">
        <f t="shared" si="174"/>
        <v>0</v>
      </c>
    </row>
    <row r="337" spans="1:53" x14ac:dyDescent="0.25">
      <c r="A337" s="45">
        <f t="shared" si="176"/>
        <v>3200</v>
      </c>
      <c r="B337" s="48">
        <f t="shared" si="188"/>
        <v>0</v>
      </c>
      <c r="C337" s="48">
        <f t="shared" si="188"/>
        <v>0</v>
      </c>
      <c r="D337" s="48">
        <f t="shared" si="188"/>
        <v>0</v>
      </c>
      <c r="E337" s="48">
        <f t="shared" si="188"/>
        <v>0</v>
      </c>
      <c r="F337" s="48">
        <f t="shared" si="188"/>
        <v>0</v>
      </c>
      <c r="G337" s="48">
        <f t="shared" si="188"/>
        <v>0</v>
      </c>
      <c r="H337" s="48">
        <f t="shared" si="188"/>
        <v>0</v>
      </c>
      <c r="I337" s="48">
        <f t="shared" si="188"/>
        <v>0</v>
      </c>
      <c r="J337" s="48">
        <f t="shared" si="188"/>
        <v>0</v>
      </c>
      <c r="K337" s="48">
        <f t="shared" si="188"/>
        <v>0</v>
      </c>
      <c r="L337" s="48">
        <f t="shared" si="188"/>
        <v>0</v>
      </c>
      <c r="M337" s="48">
        <f t="shared" si="188"/>
        <v>0</v>
      </c>
      <c r="N337" s="48">
        <f t="shared" si="188"/>
        <v>0</v>
      </c>
      <c r="O337" s="48">
        <f t="shared" si="188"/>
        <v>0</v>
      </c>
      <c r="P337" s="48">
        <f t="shared" si="188"/>
        <v>0</v>
      </c>
      <c r="Q337" s="48">
        <f t="shared" si="188"/>
        <v>0</v>
      </c>
      <c r="R337" s="48">
        <f t="shared" si="188"/>
        <v>0</v>
      </c>
      <c r="S337" s="48">
        <f t="shared" si="188"/>
        <v>41.707552000000021</v>
      </c>
      <c r="T337" s="48">
        <f t="shared" si="188"/>
        <v>0</v>
      </c>
      <c r="U337" s="48">
        <f t="shared" si="188"/>
        <v>78.647450000000006</v>
      </c>
      <c r="V337" s="48">
        <f t="shared" si="188"/>
        <v>0</v>
      </c>
      <c r="W337" s="48">
        <f t="shared" si="188"/>
        <v>42.456479999999999</v>
      </c>
      <c r="X337" s="48">
        <f t="shared" si="188"/>
        <v>0</v>
      </c>
      <c r="Y337" s="48">
        <f t="shared" si="188"/>
        <v>0</v>
      </c>
      <c r="Z337" s="48">
        <f t="shared" si="188"/>
        <v>0</v>
      </c>
      <c r="AC337" s="48">
        <f t="shared" si="175"/>
        <v>0</v>
      </c>
      <c r="AD337" s="48">
        <f t="shared" ref="AD337:AD400" si="189">MIN(1000,MAX(AD338,IF($A337&gt;=AD$16,0,AD$13*(AD$16-$A337)+AD$14*(AD$16-$A337)^2+AD$15*(AD$16-$A337)^3)))</f>
        <v>0</v>
      </c>
      <c r="AE337" s="48">
        <f t="shared" ref="AE337:AE400" si="190">MIN(1000,MAX(AE338,IF($A337&gt;=AE$16,0,AE$13*(AE$16-$A337)+AE$14*(AE$16-$A337)^2+AE$15*(AE$16-$A337)^3)))</f>
        <v>0</v>
      </c>
      <c r="AF337" s="48">
        <f t="shared" ref="AF337:AF400" si="191">MIN(1000,MAX(AF338,IF($A337&gt;=AF$16,0,AF$13*(AF$16-$A337)+AF$14*(AF$16-$A337)^2+AF$15*(AF$16-$A337)^3)))</f>
        <v>0</v>
      </c>
      <c r="AG337" s="48">
        <f t="shared" ref="AG337:AG400" si="192">MIN(1000,MAX(AG338,IF($A337&gt;=AG$16,0,AG$13*(AG$16-$A337)+AG$14*(AG$16-$A337)^2+AG$15*(AG$16-$A337)^3)))</f>
        <v>0</v>
      </c>
      <c r="AH337" s="48">
        <f t="shared" ref="AH337:AH400" si="193">MIN(1000,MAX(AH338,IF($A337&gt;=AH$16,0,AH$13*(AH$16-$A337)+AH$14*(AH$16-$A337)^2+AH$15*(AH$16-$A337)^3)))</f>
        <v>0</v>
      </c>
      <c r="AI337" s="48">
        <f t="shared" ref="AI337:AI400" si="194">MIN(1000,MAX(AI338,IF($A337&gt;=AI$16,0,AI$13*(AI$16-$A337)+AI$14*(AI$16-$A337)^2+AI$15*(AI$16-$A337)^3)))</f>
        <v>0</v>
      </c>
      <c r="AJ337" s="48">
        <f t="shared" ref="AJ337:AJ400" si="195">MIN(1000,MAX(AJ338,IF($A337&gt;=AJ$16,0,AJ$13*(AJ$16-$A337)+AJ$14*(AJ$16-$A337)^2+AJ$15*(AJ$16-$A337)^3)))</f>
        <v>0</v>
      </c>
      <c r="AK337" s="48">
        <f t="shared" ref="AK337:AK400" si="196">MIN(1000,MAX(AK338,IF($A337&gt;=AK$16,0,AK$13*(AK$16-$A337)+AK$14*(AK$16-$A337)^2+AK$15*(AK$16-$A337)^3)))</f>
        <v>0</v>
      </c>
      <c r="AL337" s="48">
        <f t="shared" ref="AL337:AL400" si="197">MIN(1000,MAX(AL338,IF($A337&gt;=AL$16,0,AL$13*(AL$16-$A337)+AL$14*(AL$16-$A337)^2+AL$15*(AL$16-$A337)^3)))</f>
        <v>0</v>
      </c>
      <c r="AM337" s="48">
        <f t="shared" ref="AM337:AM400" si="198">MIN(1000,MAX(AM338,IF($A337&gt;=AM$16,0,AM$13*(AM$16-$A337)+AM$14*(AM$16-$A337)^2+AM$15*(AM$16-$A337)^3)))</f>
        <v>0</v>
      </c>
      <c r="AN337" s="48">
        <f t="shared" ref="AN337:AN400" si="199">MIN(1000,MAX(AN338,IF($A337&gt;=AN$16,0,AN$13*(AN$16-$A337)+AN$14*(AN$16-$A337)^2+AN$15*(AN$16-$A337)^3)))</f>
        <v>0</v>
      </c>
      <c r="AO337" s="48">
        <f t="shared" ref="AO337:AO400" si="200">MIN(1000,MAX(AO338,IF($A337&gt;=AO$16,0,AO$13*(AO$16-$A337)+AO$14*(AO$16-$A337)^2+AO$15*(AO$16-$A337)^3)))</f>
        <v>0</v>
      </c>
      <c r="AP337" s="48">
        <f t="shared" ref="AP337:AP400" si="201">MIN(1000,MAX(AP338,IF($A337&gt;=AP$16,0,AP$13*(AP$16-$A337)+AP$14*(AP$16-$A337)^2+AP$15*(AP$16-$A337)^3)))</f>
        <v>0</v>
      </c>
      <c r="AQ337" s="48">
        <f t="shared" ref="AQ337:AQ400" si="202">MIN(1000,MAX(AQ338,IF($A337&gt;=AQ$16,0,AQ$13*(AQ$16-$A337)+AQ$14*(AQ$16-$A337)^2+AQ$15*(AQ$16-$A337)^3)))</f>
        <v>0</v>
      </c>
      <c r="AR337" s="48">
        <f t="shared" ref="AR337:AR400" si="203">MIN(1000,MAX(AR338,IF($A337&gt;=AR$16,0,AR$13*(AR$16-$A337)+AR$14*(AR$16-$A337)^2+AR$15*(AR$16-$A337)^3)))</f>
        <v>0</v>
      </c>
      <c r="AS337" s="48">
        <f t="shared" ref="AS337:AS400" si="204">MIN(1000,MAX(AS338,IF($A337&gt;=AS$16,0,AS$13*(AS$16-$A337)+AS$14*(AS$16-$A337)^2+AS$15*(AS$16-$A337)^3)))</f>
        <v>0</v>
      </c>
      <c r="AT337" s="48">
        <f t="shared" ref="AT337:AT400" si="205">MIN(1000,MAX(AT338,IF($A337&gt;=AT$16,0,AT$13*(AT$16-$A337)+AT$14*(AT$16-$A337)^2+AT$15*(AT$16-$A337)^3)))</f>
        <v>109.32016400000003</v>
      </c>
      <c r="AU337" s="48">
        <f t="shared" ref="AU337:AU400" si="206">MIN(1000,MAX(AU338,IF($A337&gt;=AU$16,0,AU$13*(AU$16-$A337)+AU$14*(AU$16-$A337)^2+AU$15*(AU$16-$A337)^3)))</f>
        <v>0</v>
      </c>
      <c r="AV337" s="48">
        <f t="shared" ref="AV337:AV400" si="207">MIN(1000,MAX(AV338,IF($A337&gt;=AV$16,0,AV$13*(AV$16-$A337)+AV$14*(AV$16-$A337)^2+AV$15*(AV$16-$A337)^3)))</f>
        <v>466.4275300000001</v>
      </c>
      <c r="AW337" s="48">
        <f t="shared" ref="AW337:AW400" si="208">MIN(1000,MAX(AW338,IF($A337&gt;=AW$16,0,AW$13*(AW$16-$A337)+AW$14*(AW$16-$A337)^2+AW$15*(AW$16-$A337)^3)))</f>
        <v>0</v>
      </c>
      <c r="AX337" s="48">
        <f t="shared" ref="AX337:AX400" si="209">MIN(1000,MAX(AX338,IF($A337&gt;=AX$16,0,AX$13*(AX$16-$A337)+AX$14*(AX$16-$A337)^2+AX$15*(AX$16-$A337)^3)))</f>
        <v>58.216864000000015</v>
      </c>
      <c r="AY337" s="48">
        <f t="shared" ref="AY337:AY400" si="210">MIN(1000,MAX(AY338,IF($A337&gt;=AY$16,0,AY$13*(AY$16-$A337)+AY$14*(AY$16-$A337)^2+AY$15*(AY$16-$A337)^3)))</f>
        <v>0</v>
      </c>
      <c r="AZ337" s="48">
        <f t="shared" ref="AZ337:AZ400" si="211">MIN(1000,MAX(AZ338,IF($A337&gt;=AZ$16,0,AZ$13*(AZ$16-$A337)+AZ$14*(AZ$16-$A337)^2+AZ$15*(AZ$16-$A337)^3)))</f>
        <v>0</v>
      </c>
      <c r="BA337" s="48">
        <f t="shared" ref="BA337:BA400" si="212">MIN(1000,MAX(BA338,IF($A337&gt;=BA$16,0,BA$13*(BA$16-$A337)+BA$14*(BA$16-$A337)^2+BA$15*(BA$16-$A337)^3)))</f>
        <v>0</v>
      </c>
    </row>
    <row r="338" spans="1:53" x14ac:dyDescent="0.25">
      <c r="A338" s="45">
        <f t="shared" si="176"/>
        <v>3210</v>
      </c>
      <c r="B338" s="48">
        <f t="shared" si="188"/>
        <v>0</v>
      </c>
      <c r="C338" s="48">
        <f t="shared" si="188"/>
        <v>0</v>
      </c>
      <c r="D338" s="48">
        <f t="shared" si="188"/>
        <v>0</v>
      </c>
      <c r="E338" s="48">
        <f t="shared" si="188"/>
        <v>0</v>
      </c>
      <c r="F338" s="48">
        <f t="shared" si="188"/>
        <v>0</v>
      </c>
      <c r="G338" s="48">
        <f t="shared" si="188"/>
        <v>0</v>
      </c>
      <c r="H338" s="48">
        <f t="shared" si="188"/>
        <v>0</v>
      </c>
      <c r="I338" s="48">
        <f t="shared" si="188"/>
        <v>0</v>
      </c>
      <c r="J338" s="48">
        <f t="shared" si="188"/>
        <v>0</v>
      </c>
      <c r="K338" s="48">
        <f t="shared" si="188"/>
        <v>0</v>
      </c>
      <c r="L338" s="48">
        <f t="shared" si="188"/>
        <v>0</v>
      </c>
      <c r="M338" s="48">
        <f t="shared" si="188"/>
        <v>0</v>
      </c>
      <c r="N338" s="48">
        <f t="shared" si="188"/>
        <v>0</v>
      </c>
      <c r="O338" s="48">
        <f t="shared" si="188"/>
        <v>0</v>
      </c>
      <c r="P338" s="48">
        <f t="shared" si="188"/>
        <v>0</v>
      </c>
      <c r="Q338" s="48">
        <f t="shared" si="188"/>
        <v>0</v>
      </c>
      <c r="R338" s="48">
        <f t="shared" si="188"/>
        <v>0</v>
      </c>
      <c r="S338" s="48">
        <f t="shared" si="188"/>
        <v>39.88795200000002</v>
      </c>
      <c r="T338" s="48">
        <f t="shared" si="188"/>
        <v>0</v>
      </c>
      <c r="U338" s="48">
        <f t="shared" si="188"/>
        <v>78.402450000000016</v>
      </c>
      <c r="V338" s="48">
        <f t="shared" si="188"/>
        <v>0</v>
      </c>
      <c r="W338" s="48">
        <f t="shared" si="188"/>
        <v>42.327479999999994</v>
      </c>
      <c r="X338" s="48">
        <f t="shared" si="188"/>
        <v>0</v>
      </c>
      <c r="Y338" s="48">
        <f t="shared" si="188"/>
        <v>0</v>
      </c>
      <c r="Z338" s="48">
        <f t="shared" si="188"/>
        <v>0</v>
      </c>
      <c r="AC338" s="48">
        <f t="shared" ref="AC338:AC401" si="213">MIN(1000,MAX(AC339,IF($A338&gt;=AC$16,0,AC$13*(AC$16-$A338)+AC$14*(AC$16-$A338)^2+AC$15*(AC$16-$A338)^3)))</f>
        <v>0</v>
      </c>
      <c r="AD338" s="48">
        <f t="shared" si="189"/>
        <v>0</v>
      </c>
      <c r="AE338" s="48">
        <f t="shared" si="190"/>
        <v>0</v>
      </c>
      <c r="AF338" s="48">
        <f t="shared" si="191"/>
        <v>0</v>
      </c>
      <c r="AG338" s="48">
        <f t="shared" si="192"/>
        <v>0</v>
      </c>
      <c r="AH338" s="48">
        <f t="shared" si="193"/>
        <v>0</v>
      </c>
      <c r="AI338" s="48">
        <f t="shared" si="194"/>
        <v>0</v>
      </c>
      <c r="AJ338" s="48">
        <f t="shared" si="195"/>
        <v>0</v>
      </c>
      <c r="AK338" s="48">
        <f t="shared" si="196"/>
        <v>0</v>
      </c>
      <c r="AL338" s="48">
        <f t="shared" si="197"/>
        <v>0</v>
      </c>
      <c r="AM338" s="48">
        <f t="shared" si="198"/>
        <v>0</v>
      </c>
      <c r="AN338" s="48">
        <f t="shared" si="199"/>
        <v>0</v>
      </c>
      <c r="AO338" s="48">
        <f t="shared" si="200"/>
        <v>0</v>
      </c>
      <c r="AP338" s="48">
        <f t="shared" si="201"/>
        <v>0</v>
      </c>
      <c r="AQ338" s="48">
        <f t="shared" si="202"/>
        <v>0</v>
      </c>
      <c r="AR338" s="48">
        <f t="shared" si="203"/>
        <v>0</v>
      </c>
      <c r="AS338" s="48">
        <f t="shared" si="204"/>
        <v>0</v>
      </c>
      <c r="AT338" s="48">
        <f t="shared" si="205"/>
        <v>105.04196400000004</v>
      </c>
      <c r="AU338" s="48">
        <f t="shared" si="206"/>
        <v>0</v>
      </c>
      <c r="AV338" s="48">
        <f t="shared" si="207"/>
        <v>464.97453000000007</v>
      </c>
      <c r="AW338" s="48">
        <f t="shared" si="208"/>
        <v>0</v>
      </c>
      <c r="AX338" s="48">
        <f t="shared" si="209"/>
        <v>58.216864000000015</v>
      </c>
      <c r="AY338" s="48">
        <f t="shared" si="210"/>
        <v>0</v>
      </c>
      <c r="AZ338" s="48">
        <f t="shared" si="211"/>
        <v>0</v>
      </c>
      <c r="BA338" s="48">
        <f t="shared" si="212"/>
        <v>0</v>
      </c>
    </row>
    <row r="339" spans="1:53" x14ac:dyDescent="0.25">
      <c r="A339" s="45">
        <f t="shared" ref="A339:A402" si="214">A338+10</f>
        <v>3220</v>
      </c>
      <c r="B339" s="48">
        <f t="shared" si="188"/>
        <v>0</v>
      </c>
      <c r="C339" s="48">
        <f t="shared" si="188"/>
        <v>0</v>
      </c>
      <c r="D339" s="48">
        <f t="shared" si="188"/>
        <v>0</v>
      </c>
      <c r="E339" s="48">
        <f t="shared" si="188"/>
        <v>0</v>
      </c>
      <c r="F339" s="48">
        <f t="shared" si="188"/>
        <v>0</v>
      </c>
      <c r="G339" s="48">
        <f t="shared" si="188"/>
        <v>0</v>
      </c>
      <c r="H339" s="48">
        <f t="shared" si="188"/>
        <v>0</v>
      </c>
      <c r="I339" s="48">
        <f t="shared" si="188"/>
        <v>0</v>
      </c>
      <c r="J339" s="48">
        <f t="shared" si="188"/>
        <v>0</v>
      </c>
      <c r="K339" s="48">
        <f t="shared" si="188"/>
        <v>0</v>
      </c>
      <c r="L339" s="48">
        <f t="shared" si="188"/>
        <v>0</v>
      </c>
      <c r="M339" s="48">
        <f t="shared" si="188"/>
        <v>0</v>
      </c>
      <c r="N339" s="48">
        <f t="shared" si="188"/>
        <v>0</v>
      </c>
      <c r="O339" s="48">
        <f t="shared" si="188"/>
        <v>0</v>
      </c>
      <c r="P339" s="48">
        <f t="shared" si="188"/>
        <v>0</v>
      </c>
      <c r="Q339" s="48">
        <f t="shared" si="188"/>
        <v>0</v>
      </c>
      <c r="R339" s="48">
        <f t="shared" si="188"/>
        <v>0</v>
      </c>
      <c r="S339" s="48">
        <f t="shared" si="188"/>
        <v>38.108352000000018</v>
      </c>
      <c r="T339" s="48">
        <f t="shared" si="188"/>
        <v>0</v>
      </c>
      <c r="U339" s="48">
        <f t="shared" si="188"/>
        <v>78.157450000000011</v>
      </c>
      <c r="V339" s="48">
        <f t="shared" si="188"/>
        <v>0</v>
      </c>
      <c r="W339" s="48">
        <f t="shared" si="188"/>
        <v>42.198479999999996</v>
      </c>
      <c r="X339" s="48">
        <f t="shared" si="188"/>
        <v>0</v>
      </c>
      <c r="Y339" s="48">
        <f t="shared" si="188"/>
        <v>0</v>
      </c>
      <c r="Z339" s="48">
        <f t="shared" si="188"/>
        <v>0</v>
      </c>
      <c r="AC339" s="48">
        <f t="shared" si="213"/>
        <v>0</v>
      </c>
      <c r="AD339" s="48">
        <f t="shared" si="189"/>
        <v>0</v>
      </c>
      <c r="AE339" s="48">
        <f t="shared" si="190"/>
        <v>0</v>
      </c>
      <c r="AF339" s="48">
        <f t="shared" si="191"/>
        <v>0</v>
      </c>
      <c r="AG339" s="48">
        <f t="shared" si="192"/>
        <v>0</v>
      </c>
      <c r="AH339" s="48">
        <f t="shared" si="193"/>
        <v>0</v>
      </c>
      <c r="AI339" s="48">
        <f t="shared" si="194"/>
        <v>0</v>
      </c>
      <c r="AJ339" s="48">
        <f t="shared" si="195"/>
        <v>0</v>
      </c>
      <c r="AK339" s="48">
        <f t="shared" si="196"/>
        <v>0</v>
      </c>
      <c r="AL339" s="48">
        <f t="shared" si="197"/>
        <v>0</v>
      </c>
      <c r="AM339" s="48">
        <f t="shared" si="198"/>
        <v>0</v>
      </c>
      <c r="AN339" s="48">
        <f t="shared" si="199"/>
        <v>0</v>
      </c>
      <c r="AO339" s="48">
        <f t="shared" si="200"/>
        <v>0</v>
      </c>
      <c r="AP339" s="48">
        <f t="shared" si="201"/>
        <v>0</v>
      </c>
      <c r="AQ339" s="48">
        <f t="shared" si="202"/>
        <v>0</v>
      </c>
      <c r="AR339" s="48">
        <f t="shared" si="203"/>
        <v>0</v>
      </c>
      <c r="AS339" s="48">
        <f t="shared" si="204"/>
        <v>0</v>
      </c>
      <c r="AT339" s="48">
        <f t="shared" si="205"/>
        <v>100.84376400000004</v>
      </c>
      <c r="AU339" s="48">
        <f t="shared" si="206"/>
        <v>0</v>
      </c>
      <c r="AV339" s="48">
        <f t="shared" si="207"/>
        <v>463.5215300000001</v>
      </c>
      <c r="AW339" s="48">
        <f t="shared" si="208"/>
        <v>0</v>
      </c>
      <c r="AX339" s="48">
        <f t="shared" si="209"/>
        <v>58.216864000000015</v>
      </c>
      <c r="AY339" s="48">
        <f t="shared" si="210"/>
        <v>0</v>
      </c>
      <c r="AZ339" s="48">
        <f t="shared" si="211"/>
        <v>0</v>
      </c>
      <c r="BA339" s="48">
        <f t="shared" si="212"/>
        <v>0</v>
      </c>
    </row>
    <row r="340" spans="1:53" x14ac:dyDescent="0.25">
      <c r="A340" s="45">
        <f t="shared" si="214"/>
        <v>3230</v>
      </c>
      <c r="B340" s="48">
        <f t="shared" si="188"/>
        <v>0</v>
      </c>
      <c r="C340" s="48">
        <f t="shared" si="188"/>
        <v>0</v>
      </c>
      <c r="D340" s="48">
        <f t="shared" si="188"/>
        <v>0</v>
      </c>
      <c r="E340" s="48">
        <f t="shared" si="188"/>
        <v>0</v>
      </c>
      <c r="F340" s="48">
        <f t="shared" si="188"/>
        <v>0</v>
      </c>
      <c r="G340" s="48">
        <f t="shared" si="188"/>
        <v>0</v>
      </c>
      <c r="H340" s="48">
        <f t="shared" si="188"/>
        <v>0</v>
      </c>
      <c r="I340" s="48">
        <f t="shared" si="188"/>
        <v>0</v>
      </c>
      <c r="J340" s="48">
        <f t="shared" si="188"/>
        <v>0</v>
      </c>
      <c r="K340" s="48">
        <f t="shared" si="188"/>
        <v>0</v>
      </c>
      <c r="L340" s="48">
        <f t="shared" si="188"/>
        <v>0</v>
      </c>
      <c r="M340" s="48">
        <f t="shared" si="188"/>
        <v>0</v>
      </c>
      <c r="N340" s="48">
        <f t="shared" si="188"/>
        <v>0</v>
      </c>
      <c r="O340" s="48">
        <f t="shared" si="188"/>
        <v>0</v>
      </c>
      <c r="P340" s="48">
        <f t="shared" si="188"/>
        <v>0</v>
      </c>
      <c r="Q340" s="48">
        <f t="shared" si="188"/>
        <v>0</v>
      </c>
      <c r="R340" s="48">
        <f t="shared" si="188"/>
        <v>0</v>
      </c>
      <c r="S340" s="48">
        <f t="shared" si="188"/>
        <v>36.368752000000015</v>
      </c>
      <c r="T340" s="48">
        <f t="shared" si="188"/>
        <v>0</v>
      </c>
      <c r="U340" s="48">
        <f t="shared" si="188"/>
        <v>77.912450000000007</v>
      </c>
      <c r="V340" s="48">
        <f t="shared" si="188"/>
        <v>0</v>
      </c>
      <c r="W340" s="48">
        <f t="shared" si="188"/>
        <v>42.069479999999999</v>
      </c>
      <c r="X340" s="48">
        <f t="shared" si="188"/>
        <v>0</v>
      </c>
      <c r="Y340" s="48">
        <f t="shared" si="188"/>
        <v>0</v>
      </c>
      <c r="Z340" s="48">
        <f t="shared" si="188"/>
        <v>0</v>
      </c>
      <c r="AC340" s="48">
        <f t="shared" si="213"/>
        <v>0</v>
      </c>
      <c r="AD340" s="48">
        <f t="shared" si="189"/>
        <v>0</v>
      </c>
      <c r="AE340" s="48">
        <f t="shared" si="190"/>
        <v>0</v>
      </c>
      <c r="AF340" s="48">
        <f t="shared" si="191"/>
        <v>0</v>
      </c>
      <c r="AG340" s="48">
        <f t="shared" si="192"/>
        <v>0</v>
      </c>
      <c r="AH340" s="48">
        <f t="shared" si="193"/>
        <v>0</v>
      </c>
      <c r="AI340" s="48">
        <f t="shared" si="194"/>
        <v>0</v>
      </c>
      <c r="AJ340" s="48">
        <f t="shared" si="195"/>
        <v>0</v>
      </c>
      <c r="AK340" s="48">
        <f t="shared" si="196"/>
        <v>0</v>
      </c>
      <c r="AL340" s="48">
        <f t="shared" si="197"/>
        <v>0</v>
      </c>
      <c r="AM340" s="48">
        <f t="shared" si="198"/>
        <v>0</v>
      </c>
      <c r="AN340" s="48">
        <f t="shared" si="199"/>
        <v>0</v>
      </c>
      <c r="AO340" s="48">
        <f t="shared" si="200"/>
        <v>0</v>
      </c>
      <c r="AP340" s="48">
        <f t="shared" si="201"/>
        <v>0</v>
      </c>
      <c r="AQ340" s="48">
        <f t="shared" si="202"/>
        <v>0</v>
      </c>
      <c r="AR340" s="48">
        <f t="shared" si="203"/>
        <v>0</v>
      </c>
      <c r="AS340" s="48">
        <f t="shared" si="204"/>
        <v>0</v>
      </c>
      <c r="AT340" s="48">
        <f t="shared" si="205"/>
        <v>96.725564000000034</v>
      </c>
      <c r="AU340" s="48">
        <f t="shared" si="206"/>
        <v>0</v>
      </c>
      <c r="AV340" s="48">
        <f t="shared" si="207"/>
        <v>462.06853000000007</v>
      </c>
      <c r="AW340" s="48">
        <f t="shared" si="208"/>
        <v>0</v>
      </c>
      <c r="AX340" s="48">
        <f t="shared" si="209"/>
        <v>58.216864000000015</v>
      </c>
      <c r="AY340" s="48">
        <f t="shared" si="210"/>
        <v>0</v>
      </c>
      <c r="AZ340" s="48">
        <f t="shared" si="211"/>
        <v>0</v>
      </c>
      <c r="BA340" s="48">
        <f t="shared" si="212"/>
        <v>0</v>
      </c>
    </row>
    <row r="341" spans="1:53" x14ac:dyDescent="0.25">
      <c r="A341" s="45">
        <f t="shared" si="214"/>
        <v>3240</v>
      </c>
      <c r="B341" s="48">
        <f t="shared" si="188"/>
        <v>0</v>
      </c>
      <c r="C341" s="48">
        <f t="shared" si="188"/>
        <v>0</v>
      </c>
      <c r="D341" s="48">
        <f t="shared" si="188"/>
        <v>0</v>
      </c>
      <c r="E341" s="48">
        <f t="shared" si="188"/>
        <v>0</v>
      </c>
      <c r="F341" s="48">
        <f t="shared" si="188"/>
        <v>0</v>
      </c>
      <c r="G341" s="48">
        <f t="shared" si="188"/>
        <v>0</v>
      </c>
      <c r="H341" s="48">
        <f t="shared" si="188"/>
        <v>0</v>
      </c>
      <c r="I341" s="48">
        <f t="shared" si="188"/>
        <v>0</v>
      </c>
      <c r="J341" s="48">
        <f t="shared" si="188"/>
        <v>0</v>
      </c>
      <c r="K341" s="48">
        <f t="shared" si="188"/>
        <v>0</v>
      </c>
      <c r="L341" s="48">
        <f t="shared" si="188"/>
        <v>0</v>
      </c>
      <c r="M341" s="48">
        <f t="shared" si="188"/>
        <v>0</v>
      </c>
      <c r="N341" s="48">
        <f t="shared" si="188"/>
        <v>0</v>
      </c>
      <c r="O341" s="48">
        <f t="shared" si="188"/>
        <v>0</v>
      </c>
      <c r="P341" s="48">
        <f t="shared" si="188"/>
        <v>0</v>
      </c>
      <c r="Q341" s="48">
        <f t="shared" si="188"/>
        <v>0</v>
      </c>
      <c r="R341" s="48">
        <f t="shared" si="188"/>
        <v>0</v>
      </c>
      <c r="S341" s="48">
        <f t="shared" si="188"/>
        <v>34.669152000000018</v>
      </c>
      <c r="T341" s="48">
        <f t="shared" si="188"/>
        <v>0</v>
      </c>
      <c r="U341" s="48">
        <f t="shared" si="188"/>
        <v>77.667450000000017</v>
      </c>
      <c r="V341" s="48">
        <f t="shared" si="188"/>
        <v>0</v>
      </c>
      <c r="W341" s="48">
        <f t="shared" si="188"/>
        <v>41.940480000000001</v>
      </c>
      <c r="X341" s="48">
        <f t="shared" si="188"/>
        <v>0</v>
      </c>
      <c r="Y341" s="48">
        <f t="shared" si="188"/>
        <v>0</v>
      </c>
      <c r="Z341" s="48">
        <f t="shared" si="188"/>
        <v>0</v>
      </c>
      <c r="AC341" s="48">
        <f t="shared" si="213"/>
        <v>0</v>
      </c>
      <c r="AD341" s="48">
        <f t="shared" si="189"/>
        <v>0</v>
      </c>
      <c r="AE341" s="48">
        <f t="shared" si="190"/>
        <v>0</v>
      </c>
      <c r="AF341" s="48">
        <f t="shared" si="191"/>
        <v>0</v>
      </c>
      <c r="AG341" s="48">
        <f t="shared" si="192"/>
        <v>0</v>
      </c>
      <c r="AH341" s="48">
        <f t="shared" si="193"/>
        <v>0</v>
      </c>
      <c r="AI341" s="48">
        <f t="shared" si="194"/>
        <v>0</v>
      </c>
      <c r="AJ341" s="48">
        <f t="shared" si="195"/>
        <v>0</v>
      </c>
      <c r="AK341" s="48">
        <f t="shared" si="196"/>
        <v>0</v>
      </c>
      <c r="AL341" s="48">
        <f t="shared" si="197"/>
        <v>0</v>
      </c>
      <c r="AM341" s="48">
        <f t="shared" si="198"/>
        <v>0</v>
      </c>
      <c r="AN341" s="48">
        <f t="shared" si="199"/>
        <v>0</v>
      </c>
      <c r="AO341" s="48">
        <f t="shared" si="200"/>
        <v>0</v>
      </c>
      <c r="AP341" s="48">
        <f t="shared" si="201"/>
        <v>0</v>
      </c>
      <c r="AQ341" s="48">
        <f t="shared" si="202"/>
        <v>0</v>
      </c>
      <c r="AR341" s="48">
        <f t="shared" si="203"/>
        <v>0</v>
      </c>
      <c r="AS341" s="48">
        <f t="shared" si="204"/>
        <v>0</v>
      </c>
      <c r="AT341" s="48">
        <f t="shared" si="205"/>
        <v>92.687364000000031</v>
      </c>
      <c r="AU341" s="48">
        <f t="shared" si="206"/>
        <v>0</v>
      </c>
      <c r="AV341" s="48">
        <f t="shared" si="207"/>
        <v>460.61553000000009</v>
      </c>
      <c r="AW341" s="48">
        <f t="shared" si="208"/>
        <v>0</v>
      </c>
      <c r="AX341" s="48">
        <f t="shared" si="209"/>
        <v>58.216864000000015</v>
      </c>
      <c r="AY341" s="48">
        <f t="shared" si="210"/>
        <v>0</v>
      </c>
      <c r="AZ341" s="48">
        <f t="shared" si="211"/>
        <v>0</v>
      </c>
      <c r="BA341" s="48">
        <f t="shared" si="212"/>
        <v>0</v>
      </c>
    </row>
    <row r="342" spans="1:53" x14ac:dyDescent="0.25">
      <c r="A342" s="45">
        <f t="shared" si="214"/>
        <v>3250</v>
      </c>
      <c r="B342" s="48">
        <f t="shared" si="188"/>
        <v>0</v>
      </c>
      <c r="C342" s="48">
        <f t="shared" si="188"/>
        <v>0</v>
      </c>
      <c r="D342" s="48">
        <f t="shared" si="188"/>
        <v>0</v>
      </c>
      <c r="E342" s="48">
        <f t="shared" si="188"/>
        <v>0</v>
      </c>
      <c r="F342" s="48">
        <f t="shared" si="188"/>
        <v>0</v>
      </c>
      <c r="G342" s="48">
        <f t="shared" si="188"/>
        <v>0</v>
      </c>
      <c r="H342" s="48">
        <f t="shared" si="188"/>
        <v>0</v>
      </c>
      <c r="I342" s="48">
        <f t="shared" si="188"/>
        <v>0</v>
      </c>
      <c r="J342" s="48">
        <f t="shared" si="188"/>
        <v>0</v>
      </c>
      <c r="K342" s="48">
        <f t="shared" si="188"/>
        <v>0</v>
      </c>
      <c r="L342" s="48">
        <f t="shared" si="188"/>
        <v>0</v>
      </c>
      <c r="M342" s="48">
        <f t="shared" si="188"/>
        <v>0</v>
      </c>
      <c r="N342" s="48">
        <f t="shared" si="188"/>
        <v>0</v>
      </c>
      <c r="O342" s="48">
        <f t="shared" si="188"/>
        <v>0</v>
      </c>
      <c r="P342" s="48">
        <f t="shared" si="188"/>
        <v>0</v>
      </c>
      <c r="Q342" s="48">
        <f t="shared" si="188"/>
        <v>0</v>
      </c>
      <c r="R342" s="48">
        <f t="shared" si="188"/>
        <v>0</v>
      </c>
      <c r="S342" s="48">
        <f t="shared" si="188"/>
        <v>33.009552000000014</v>
      </c>
      <c r="T342" s="48">
        <f t="shared" si="188"/>
        <v>0</v>
      </c>
      <c r="U342" s="48">
        <f t="shared" si="188"/>
        <v>77.422450000000012</v>
      </c>
      <c r="V342" s="48">
        <f t="shared" si="188"/>
        <v>0</v>
      </c>
      <c r="W342" s="48">
        <f t="shared" si="188"/>
        <v>41.811479999999996</v>
      </c>
      <c r="X342" s="48">
        <f t="shared" si="188"/>
        <v>0</v>
      </c>
      <c r="Y342" s="48">
        <f t="shared" si="188"/>
        <v>0</v>
      </c>
      <c r="Z342" s="48">
        <f t="shared" si="188"/>
        <v>0</v>
      </c>
      <c r="AC342" s="48">
        <f t="shared" si="213"/>
        <v>0</v>
      </c>
      <c r="AD342" s="48">
        <f t="shared" si="189"/>
        <v>0</v>
      </c>
      <c r="AE342" s="48">
        <f t="shared" si="190"/>
        <v>0</v>
      </c>
      <c r="AF342" s="48">
        <f t="shared" si="191"/>
        <v>0</v>
      </c>
      <c r="AG342" s="48">
        <f t="shared" si="192"/>
        <v>0</v>
      </c>
      <c r="AH342" s="48">
        <f t="shared" si="193"/>
        <v>0</v>
      </c>
      <c r="AI342" s="48">
        <f t="shared" si="194"/>
        <v>0</v>
      </c>
      <c r="AJ342" s="48">
        <f t="shared" si="195"/>
        <v>0</v>
      </c>
      <c r="AK342" s="48">
        <f t="shared" si="196"/>
        <v>0</v>
      </c>
      <c r="AL342" s="48">
        <f t="shared" si="197"/>
        <v>0</v>
      </c>
      <c r="AM342" s="48">
        <f t="shared" si="198"/>
        <v>0</v>
      </c>
      <c r="AN342" s="48">
        <f t="shared" si="199"/>
        <v>0</v>
      </c>
      <c r="AO342" s="48">
        <f t="shared" si="200"/>
        <v>0</v>
      </c>
      <c r="AP342" s="48">
        <f t="shared" si="201"/>
        <v>0</v>
      </c>
      <c r="AQ342" s="48">
        <f t="shared" si="202"/>
        <v>0</v>
      </c>
      <c r="AR342" s="48">
        <f t="shared" si="203"/>
        <v>0</v>
      </c>
      <c r="AS342" s="48">
        <f t="shared" si="204"/>
        <v>0</v>
      </c>
      <c r="AT342" s="48">
        <f t="shared" si="205"/>
        <v>88.729164000000026</v>
      </c>
      <c r="AU342" s="48">
        <f t="shared" si="206"/>
        <v>0</v>
      </c>
      <c r="AV342" s="48">
        <f t="shared" si="207"/>
        <v>459.16253000000012</v>
      </c>
      <c r="AW342" s="48">
        <f t="shared" si="208"/>
        <v>0</v>
      </c>
      <c r="AX342" s="48">
        <f t="shared" si="209"/>
        <v>58.216864000000015</v>
      </c>
      <c r="AY342" s="48">
        <f t="shared" si="210"/>
        <v>0</v>
      </c>
      <c r="AZ342" s="48">
        <f t="shared" si="211"/>
        <v>0</v>
      </c>
      <c r="BA342" s="48">
        <f t="shared" si="212"/>
        <v>0</v>
      </c>
    </row>
    <row r="343" spans="1:53" x14ac:dyDescent="0.25">
      <c r="A343" s="45">
        <f t="shared" si="214"/>
        <v>3260</v>
      </c>
      <c r="B343" s="48">
        <f t="shared" si="188"/>
        <v>0</v>
      </c>
      <c r="C343" s="48">
        <f t="shared" si="188"/>
        <v>0</v>
      </c>
      <c r="D343" s="48">
        <f t="shared" si="188"/>
        <v>0</v>
      </c>
      <c r="E343" s="48">
        <f t="shared" si="188"/>
        <v>0</v>
      </c>
      <c r="F343" s="48">
        <f t="shared" si="188"/>
        <v>0</v>
      </c>
      <c r="G343" s="48">
        <f t="shared" si="188"/>
        <v>0</v>
      </c>
      <c r="H343" s="48">
        <f t="shared" si="188"/>
        <v>0</v>
      </c>
      <c r="I343" s="48">
        <f t="shared" si="188"/>
        <v>0</v>
      </c>
      <c r="J343" s="48">
        <f t="shared" si="188"/>
        <v>0</v>
      </c>
      <c r="K343" s="48">
        <f t="shared" si="188"/>
        <v>0</v>
      </c>
      <c r="L343" s="48">
        <f t="shared" si="188"/>
        <v>0</v>
      </c>
      <c r="M343" s="48">
        <f t="shared" si="188"/>
        <v>0</v>
      </c>
      <c r="N343" s="48">
        <f t="shared" si="188"/>
        <v>0</v>
      </c>
      <c r="O343" s="48">
        <f t="shared" si="188"/>
        <v>0</v>
      </c>
      <c r="P343" s="48">
        <f t="shared" si="188"/>
        <v>0</v>
      </c>
      <c r="Q343" s="48">
        <f t="shared" si="188"/>
        <v>0</v>
      </c>
      <c r="R343" s="48">
        <f t="shared" si="188"/>
        <v>0</v>
      </c>
      <c r="S343" s="48">
        <f t="shared" si="188"/>
        <v>31.389952000000015</v>
      </c>
      <c r="T343" s="48">
        <f t="shared" si="188"/>
        <v>0</v>
      </c>
      <c r="U343" s="48">
        <f t="shared" si="188"/>
        <v>77.177450000000007</v>
      </c>
      <c r="V343" s="48">
        <f t="shared" si="188"/>
        <v>0</v>
      </c>
      <c r="W343" s="48">
        <f t="shared" si="188"/>
        <v>41.682479999999998</v>
      </c>
      <c r="X343" s="48">
        <f t="shared" si="188"/>
        <v>0</v>
      </c>
      <c r="Y343" s="48">
        <f t="shared" si="188"/>
        <v>0</v>
      </c>
      <c r="Z343" s="48">
        <f t="shared" si="188"/>
        <v>0</v>
      </c>
      <c r="AC343" s="48">
        <f t="shared" si="213"/>
        <v>0</v>
      </c>
      <c r="AD343" s="48">
        <f t="shared" si="189"/>
        <v>0</v>
      </c>
      <c r="AE343" s="48">
        <f t="shared" si="190"/>
        <v>0</v>
      </c>
      <c r="AF343" s="48">
        <f t="shared" si="191"/>
        <v>0</v>
      </c>
      <c r="AG343" s="48">
        <f t="shared" si="192"/>
        <v>0</v>
      </c>
      <c r="AH343" s="48">
        <f t="shared" si="193"/>
        <v>0</v>
      </c>
      <c r="AI343" s="48">
        <f t="shared" si="194"/>
        <v>0</v>
      </c>
      <c r="AJ343" s="48">
        <f t="shared" si="195"/>
        <v>0</v>
      </c>
      <c r="AK343" s="48">
        <f t="shared" si="196"/>
        <v>0</v>
      </c>
      <c r="AL343" s="48">
        <f t="shared" si="197"/>
        <v>0</v>
      </c>
      <c r="AM343" s="48">
        <f t="shared" si="198"/>
        <v>0</v>
      </c>
      <c r="AN343" s="48">
        <f t="shared" si="199"/>
        <v>0</v>
      </c>
      <c r="AO343" s="48">
        <f t="shared" si="200"/>
        <v>0</v>
      </c>
      <c r="AP343" s="48">
        <f t="shared" si="201"/>
        <v>0</v>
      </c>
      <c r="AQ343" s="48">
        <f t="shared" si="202"/>
        <v>0</v>
      </c>
      <c r="AR343" s="48">
        <f t="shared" si="203"/>
        <v>0</v>
      </c>
      <c r="AS343" s="48">
        <f t="shared" si="204"/>
        <v>0</v>
      </c>
      <c r="AT343" s="48">
        <f t="shared" si="205"/>
        <v>84.850964000000033</v>
      </c>
      <c r="AU343" s="48">
        <f t="shared" si="206"/>
        <v>0</v>
      </c>
      <c r="AV343" s="48">
        <f t="shared" si="207"/>
        <v>457.70953000000009</v>
      </c>
      <c r="AW343" s="48">
        <f t="shared" si="208"/>
        <v>0</v>
      </c>
      <c r="AX343" s="48">
        <f t="shared" si="209"/>
        <v>58.216864000000015</v>
      </c>
      <c r="AY343" s="48">
        <f t="shared" si="210"/>
        <v>0</v>
      </c>
      <c r="AZ343" s="48">
        <f t="shared" si="211"/>
        <v>0</v>
      </c>
      <c r="BA343" s="48">
        <f t="shared" si="212"/>
        <v>0</v>
      </c>
    </row>
    <row r="344" spans="1:53" x14ac:dyDescent="0.25">
      <c r="A344" s="45">
        <f t="shared" si="214"/>
        <v>3270</v>
      </c>
      <c r="B344" s="48">
        <f t="shared" si="188"/>
        <v>0</v>
      </c>
      <c r="C344" s="48">
        <f t="shared" si="188"/>
        <v>0</v>
      </c>
      <c r="D344" s="48">
        <f t="shared" si="188"/>
        <v>0</v>
      </c>
      <c r="E344" s="48">
        <f t="shared" si="188"/>
        <v>0</v>
      </c>
      <c r="F344" s="48">
        <f t="shared" si="188"/>
        <v>0</v>
      </c>
      <c r="G344" s="48">
        <f t="shared" si="188"/>
        <v>0</v>
      </c>
      <c r="H344" s="48">
        <f t="shared" si="188"/>
        <v>0</v>
      </c>
      <c r="I344" s="48">
        <f t="shared" si="188"/>
        <v>0</v>
      </c>
      <c r="J344" s="48">
        <f t="shared" si="188"/>
        <v>0</v>
      </c>
      <c r="K344" s="48">
        <f t="shared" si="188"/>
        <v>0</v>
      </c>
      <c r="L344" s="48">
        <f t="shared" si="188"/>
        <v>0</v>
      </c>
      <c r="M344" s="48">
        <f t="shared" si="188"/>
        <v>0</v>
      </c>
      <c r="N344" s="48">
        <f t="shared" si="188"/>
        <v>0</v>
      </c>
      <c r="O344" s="48">
        <f t="shared" si="188"/>
        <v>0</v>
      </c>
      <c r="P344" s="48">
        <f t="shared" si="188"/>
        <v>0</v>
      </c>
      <c r="Q344" s="48">
        <f t="shared" si="188"/>
        <v>0</v>
      </c>
      <c r="R344" s="48">
        <f t="shared" si="188"/>
        <v>0</v>
      </c>
      <c r="S344" s="48">
        <f t="shared" si="188"/>
        <v>29.810352000000016</v>
      </c>
      <c r="T344" s="48">
        <f t="shared" si="188"/>
        <v>0</v>
      </c>
      <c r="U344" s="48">
        <f t="shared" si="188"/>
        <v>76.932450000000017</v>
      </c>
      <c r="V344" s="48">
        <f t="shared" si="188"/>
        <v>0</v>
      </c>
      <c r="W344" s="48">
        <f t="shared" si="188"/>
        <v>41.55348</v>
      </c>
      <c r="X344" s="48">
        <f t="shared" si="188"/>
        <v>0</v>
      </c>
      <c r="Y344" s="48">
        <f t="shared" si="188"/>
        <v>0</v>
      </c>
      <c r="Z344" s="48">
        <f t="shared" si="188"/>
        <v>0</v>
      </c>
      <c r="AC344" s="48">
        <f t="shared" si="213"/>
        <v>0</v>
      </c>
      <c r="AD344" s="48">
        <f t="shared" si="189"/>
        <v>0</v>
      </c>
      <c r="AE344" s="48">
        <f t="shared" si="190"/>
        <v>0</v>
      </c>
      <c r="AF344" s="48">
        <f t="shared" si="191"/>
        <v>0</v>
      </c>
      <c r="AG344" s="48">
        <f t="shared" si="192"/>
        <v>0</v>
      </c>
      <c r="AH344" s="48">
        <f t="shared" si="193"/>
        <v>0</v>
      </c>
      <c r="AI344" s="48">
        <f t="shared" si="194"/>
        <v>0</v>
      </c>
      <c r="AJ344" s="48">
        <f t="shared" si="195"/>
        <v>0</v>
      </c>
      <c r="AK344" s="48">
        <f t="shared" si="196"/>
        <v>0</v>
      </c>
      <c r="AL344" s="48">
        <f t="shared" si="197"/>
        <v>0</v>
      </c>
      <c r="AM344" s="48">
        <f t="shared" si="198"/>
        <v>0</v>
      </c>
      <c r="AN344" s="48">
        <f t="shared" si="199"/>
        <v>0</v>
      </c>
      <c r="AO344" s="48">
        <f t="shared" si="200"/>
        <v>0</v>
      </c>
      <c r="AP344" s="48">
        <f t="shared" si="201"/>
        <v>0</v>
      </c>
      <c r="AQ344" s="48">
        <f t="shared" si="202"/>
        <v>0</v>
      </c>
      <c r="AR344" s="48">
        <f t="shared" si="203"/>
        <v>0</v>
      </c>
      <c r="AS344" s="48">
        <f t="shared" si="204"/>
        <v>0</v>
      </c>
      <c r="AT344" s="48">
        <f t="shared" si="205"/>
        <v>81.052764000000039</v>
      </c>
      <c r="AU344" s="48">
        <f t="shared" si="206"/>
        <v>0</v>
      </c>
      <c r="AV344" s="48">
        <f t="shared" si="207"/>
        <v>456.25653000000011</v>
      </c>
      <c r="AW344" s="48">
        <f t="shared" si="208"/>
        <v>0</v>
      </c>
      <c r="AX344" s="48">
        <f t="shared" si="209"/>
        <v>58.216864000000015</v>
      </c>
      <c r="AY344" s="48">
        <f t="shared" si="210"/>
        <v>0</v>
      </c>
      <c r="AZ344" s="48">
        <f t="shared" si="211"/>
        <v>0</v>
      </c>
      <c r="BA344" s="48">
        <f t="shared" si="212"/>
        <v>0</v>
      </c>
    </row>
    <row r="345" spans="1:53" x14ac:dyDescent="0.25">
      <c r="A345" s="45">
        <f t="shared" si="214"/>
        <v>3280</v>
      </c>
      <c r="B345" s="48">
        <f t="shared" si="188"/>
        <v>0</v>
      </c>
      <c r="C345" s="48">
        <f t="shared" si="188"/>
        <v>0</v>
      </c>
      <c r="D345" s="48">
        <f t="shared" si="188"/>
        <v>0</v>
      </c>
      <c r="E345" s="48">
        <f t="shared" si="188"/>
        <v>0</v>
      </c>
      <c r="F345" s="48">
        <f t="shared" si="188"/>
        <v>0</v>
      </c>
      <c r="G345" s="48">
        <f t="shared" si="188"/>
        <v>0</v>
      </c>
      <c r="H345" s="48">
        <f t="shared" si="188"/>
        <v>0</v>
      </c>
      <c r="I345" s="48">
        <f t="shared" si="188"/>
        <v>0</v>
      </c>
      <c r="J345" s="48">
        <f t="shared" si="188"/>
        <v>0</v>
      </c>
      <c r="K345" s="48">
        <f t="shared" si="188"/>
        <v>0</v>
      </c>
      <c r="L345" s="48">
        <f t="shared" si="188"/>
        <v>0</v>
      </c>
      <c r="M345" s="48">
        <f t="shared" si="188"/>
        <v>0</v>
      </c>
      <c r="N345" s="48">
        <f t="shared" si="188"/>
        <v>0</v>
      </c>
      <c r="O345" s="48">
        <f t="shared" si="188"/>
        <v>0</v>
      </c>
      <c r="P345" s="48">
        <f t="shared" si="188"/>
        <v>0</v>
      </c>
      <c r="Q345" s="48">
        <f t="shared" si="188"/>
        <v>0</v>
      </c>
      <c r="R345" s="48">
        <f t="shared" si="188"/>
        <v>0</v>
      </c>
      <c r="S345" s="48">
        <f t="shared" si="188"/>
        <v>28.270752000000016</v>
      </c>
      <c r="T345" s="48">
        <f t="shared" si="188"/>
        <v>0</v>
      </c>
      <c r="U345" s="48">
        <f t="shared" si="188"/>
        <v>76.687450000000013</v>
      </c>
      <c r="V345" s="48">
        <f t="shared" si="188"/>
        <v>0</v>
      </c>
      <c r="W345" s="48">
        <f t="shared" si="188"/>
        <v>41.424479999999996</v>
      </c>
      <c r="X345" s="48">
        <f t="shared" si="188"/>
        <v>0</v>
      </c>
      <c r="Y345" s="48">
        <f t="shared" si="188"/>
        <v>0</v>
      </c>
      <c r="Z345" s="48">
        <f t="shared" si="188"/>
        <v>0</v>
      </c>
      <c r="AC345" s="48">
        <f t="shared" si="213"/>
        <v>0</v>
      </c>
      <c r="AD345" s="48">
        <f t="shared" si="189"/>
        <v>0</v>
      </c>
      <c r="AE345" s="48">
        <f t="shared" si="190"/>
        <v>0</v>
      </c>
      <c r="AF345" s="48">
        <f t="shared" si="191"/>
        <v>0</v>
      </c>
      <c r="AG345" s="48">
        <f t="shared" si="192"/>
        <v>0</v>
      </c>
      <c r="AH345" s="48">
        <f t="shared" si="193"/>
        <v>0</v>
      </c>
      <c r="AI345" s="48">
        <f t="shared" si="194"/>
        <v>0</v>
      </c>
      <c r="AJ345" s="48">
        <f t="shared" si="195"/>
        <v>0</v>
      </c>
      <c r="AK345" s="48">
        <f t="shared" si="196"/>
        <v>0</v>
      </c>
      <c r="AL345" s="48">
        <f t="shared" si="197"/>
        <v>0</v>
      </c>
      <c r="AM345" s="48">
        <f t="shared" si="198"/>
        <v>0</v>
      </c>
      <c r="AN345" s="48">
        <f t="shared" si="199"/>
        <v>0</v>
      </c>
      <c r="AO345" s="48">
        <f t="shared" si="200"/>
        <v>0</v>
      </c>
      <c r="AP345" s="48">
        <f t="shared" si="201"/>
        <v>0</v>
      </c>
      <c r="AQ345" s="48">
        <f t="shared" si="202"/>
        <v>0</v>
      </c>
      <c r="AR345" s="48">
        <f t="shared" si="203"/>
        <v>0</v>
      </c>
      <c r="AS345" s="48">
        <f t="shared" si="204"/>
        <v>0</v>
      </c>
      <c r="AT345" s="48">
        <f t="shared" si="205"/>
        <v>77.334564000000029</v>
      </c>
      <c r="AU345" s="48">
        <f t="shared" si="206"/>
        <v>0</v>
      </c>
      <c r="AV345" s="48">
        <f t="shared" si="207"/>
        <v>454.80353000000008</v>
      </c>
      <c r="AW345" s="48">
        <f t="shared" si="208"/>
        <v>0</v>
      </c>
      <c r="AX345" s="48">
        <f t="shared" si="209"/>
        <v>58.216864000000015</v>
      </c>
      <c r="AY345" s="48">
        <f t="shared" si="210"/>
        <v>0</v>
      </c>
      <c r="AZ345" s="48">
        <f t="shared" si="211"/>
        <v>0</v>
      </c>
      <c r="BA345" s="48">
        <f t="shared" si="212"/>
        <v>0</v>
      </c>
    </row>
    <row r="346" spans="1:53" x14ac:dyDescent="0.25">
      <c r="A346" s="45">
        <f t="shared" si="214"/>
        <v>3290</v>
      </c>
      <c r="B346" s="48">
        <f t="shared" si="188"/>
        <v>0</v>
      </c>
      <c r="C346" s="48">
        <f t="shared" si="188"/>
        <v>0</v>
      </c>
      <c r="D346" s="48">
        <f t="shared" si="188"/>
        <v>0</v>
      </c>
      <c r="E346" s="48">
        <f t="shared" si="188"/>
        <v>0</v>
      </c>
      <c r="F346" s="48">
        <f t="shared" si="188"/>
        <v>0</v>
      </c>
      <c r="G346" s="48">
        <f t="shared" ref="G346:Z346" si="215">MIN(1000,MAX(G347,IF($A346&gt;=G$16,0,G$13*(G$16-$A346)+G$14*(G$16-$A346)^2+G$15*(G$16-$A346)^3)))</f>
        <v>0</v>
      </c>
      <c r="H346" s="48">
        <f t="shared" si="215"/>
        <v>0</v>
      </c>
      <c r="I346" s="48">
        <f t="shared" si="215"/>
        <v>0</v>
      </c>
      <c r="J346" s="48">
        <f t="shared" si="215"/>
        <v>0</v>
      </c>
      <c r="K346" s="48">
        <f t="shared" si="215"/>
        <v>0</v>
      </c>
      <c r="L346" s="48">
        <f t="shared" si="215"/>
        <v>0</v>
      </c>
      <c r="M346" s="48">
        <f t="shared" si="215"/>
        <v>0</v>
      </c>
      <c r="N346" s="48">
        <f t="shared" si="215"/>
        <v>0</v>
      </c>
      <c r="O346" s="48">
        <f t="shared" si="215"/>
        <v>0</v>
      </c>
      <c r="P346" s="48">
        <f t="shared" si="215"/>
        <v>0</v>
      </c>
      <c r="Q346" s="48">
        <f t="shared" si="215"/>
        <v>0</v>
      </c>
      <c r="R346" s="48">
        <f t="shared" si="215"/>
        <v>0</v>
      </c>
      <c r="S346" s="48">
        <f t="shared" si="215"/>
        <v>26.771152000000015</v>
      </c>
      <c r="T346" s="48">
        <f t="shared" si="215"/>
        <v>0</v>
      </c>
      <c r="U346" s="48">
        <f t="shared" si="215"/>
        <v>76.442450000000008</v>
      </c>
      <c r="V346" s="48">
        <f t="shared" si="215"/>
        <v>0</v>
      </c>
      <c r="W346" s="48">
        <f t="shared" si="215"/>
        <v>41.295479999999998</v>
      </c>
      <c r="X346" s="48">
        <f t="shared" si="215"/>
        <v>0</v>
      </c>
      <c r="Y346" s="48">
        <f t="shared" si="215"/>
        <v>0</v>
      </c>
      <c r="Z346" s="48">
        <f t="shared" si="215"/>
        <v>0</v>
      </c>
      <c r="AC346" s="48">
        <f t="shared" si="213"/>
        <v>0</v>
      </c>
      <c r="AD346" s="48">
        <f t="shared" si="189"/>
        <v>0</v>
      </c>
      <c r="AE346" s="48">
        <f t="shared" si="190"/>
        <v>0</v>
      </c>
      <c r="AF346" s="48">
        <f t="shared" si="191"/>
        <v>0</v>
      </c>
      <c r="AG346" s="48">
        <f t="shared" si="192"/>
        <v>0</v>
      </c>
      <c r="AH346" s="48">
        <f t="shared" si="193"/>
        <v>0</v>
      </c>
      <c r="AI346" s="48">
        <f t="shared" si="194"/>
        <v>0</v>
      </c>
      <c r="AJ346" s="48">
        <f t="shared" si="195"/>
        <v>0</v>
      </c>
      <c r="AK346" s="48">
        <f t="shared" si="196"/>
        <v>0</v>
      </c>
      <c r="AL346" s="48">
        <f t="shared" si="197"/>
        <v>0</v>
      </c>
      <c r="AM346" s="48">
        <f t="shared" si="198"/>
        <v>0</v>
      </c>
      <c r="AN346" s="48">
        <f t="shared" si="199"/>
        <v>0</v>
      </c>
      <c r="AO346" s="48">
        <f t="shared" si="200"/>
        <v>0</v>
      </c>
      <c r="AP346" s="48">
        <f t="shared" si="201"/>
        <v>0</v>
      </c>
      <c r="AQ346" s="48">
        <f t="shared" si="202"/>
        <v>0</v>
      </c>
      <c r="AR346" s="48">
        <f t="shared" si="203"/>
        <v>0</v>
      </c>
      <c r="AS346" s="48">
        <f t="shared" si="204"/>
        <v>0</v>
      </c>
      <c r="AT346" s="48">
        <f t="shared" si="205"/>
        <v>73.696364000000045</v>
      </c>
      <c r="AU346" s="48">
        <f t="shared" si="206"/>
        <v>0</v>
      </c>
      <c r="AV346" s="48">
        <f t="shared" si="207"/>
        <v>453.35053000000011</v>
      </c>
      <c r="AW346" s="48">
        <f t="shared" si="208"/>
        <v>0</v>
      </c>
      <c r="AX346" s="48">
        <f t="shared" si="209"/>
        <v>58.216864000000015</v>
      </c>
      <c r="AY346" s="48">
        <f t="shared" si="210"/>
        <v>0</v>
      </c>
      <c r="AZ346" s="48">
        <f t="shared" si="211"/>
        <v>0</v>
      </c>
      <c r="BA346" s="48">
        <f t="shared" si="212"/>
        <v>0</v>
      </c>
    </row>
    <row r="347" spans="1:53" x14ac:dyDescent="0.25">
      <c r="A347" s="45">
        <f t="shared" si="214"/>
        <v>3300</v>
      </c>
      <c r="B347" s="48">
        <f t="shared" ref="B347:Z357" si="216">MIN(1000,MAX(B348,IF($A347&gt;=B$16,0,B$13*(B$16-$A347)+B$14*(B$16-$A347)^2+B$15*(B$16-$A347)^3)))</f>
        <v>0</v>
      </c>
      <c r="C347" s="48">
        <f t="shared" si="216"/>
        <v>0</v>
      </c>
      <c r="D347" s="48">
        <f t="shared" si="216"/>
        <v>0</v>
      </c>
      <c r="E347" s="48">
        <f t="shared" si="216"/>
        <v>0</v>
      </c>
      <c r="F347" s="48">
        <f t="shared" si="216"/>
        <v>0</v>
      </c>
      <c r="G347" s="48">
        <f t="shared" si="216"/>
        <v>0</v>
      </c>
      <c r="H347" s="48">
        <f t="shared" si="216"/>
        <v>0</v>
      </c>
      <c r="I347" s="48">
        <f t="shared" si="216"/>
        <v>0</v>
      </c>
      <c r="J347" s="48">
        <f t="shared" si="216"/>
        <v>0</v>
      </c>
      <c r="K347" s="48">
        <f t="shared" si="216"/>
        <v>0</v>
      </c>
      <c r="L347" s="48">
        <f t="shared" si="216"/>
        <v>0</v>
      </c>
      <c r="M347" s="48">
        <f t="shared" si="216"/>
        <v>0</v>
      </c>
      <c r="N347" s="48">
        <f t="shared" si="216"/>
        <v>0</v>
      </c>
      <c r="O347" s="48">
        <f t="shared" si="216"/>
        <v>0</v>
      </c>
      <c r="P347" s="48">
        <f t="shared" si="216"/>
        <v>0</v>
      </c>
      <c r="Q347" s="48">
        <f t="shared" si="216"/>
        <v>0</v>
      </c>
      <c r="R347" s="48">
        <f t="shared" si="216"/>
        <v>0</v>
      </c>
      <c r="S347" s="48">
        <f t="shared" si="216"/>
        <v>25.311552000000013</v>
      </c>
      <c r="T347" s="48">
        <f t="shared" si="216"/>
        <v>0</v>
      </c>
      <c r="U347" s="48">
        <f t="shared" si="216"/>
        <v>76.197450000000018</v>
      </c>
      <c r="V347" s="48">
        <f t="shared" si="216"/>
        <v>0</v>
      </c>
      <c r="W347" s="48">
        <f t="shared" si="216"/>
        <v>41.16648</v>
      </c>
      <c r="X347" s="48">
        <f t="shared" si="216"/>
        <v>0</v>
      </c>
      <c r="Y347" s="48">
        <f t="shared" si="216"/>
        <v>0</v>
      </c>
      <c r="Z347" s="48">
        <f t="shared" si="216"/>
        <v>0</v>
      </c>
      <c r="AC347" s="48">
        <f t="shared" si="213"/>
        <v>0</v>
      </c>
      <c r="AD347" s="48">
        <f t="shared" si="189"/>
        <v>0</v>
      </c>
      <c r="AE347" s="48">
        <f t="shared" si="190"/>
        <v>0</v>
      </c>
      <c r="AF347" s="48">
        <f t="shared" si="191"/>
        <v>0</v>
      </c>
      <c r="AG347" s="48">
        <f t="shared" si="192"/>
        <v>0</v>
      </c>
      <c r="AH347" s="48">
        <f t="shared" si="193"/>
        <v>0</v>
      </c>
      <c r="AI347" s="48">
        <f t="shared" si="194"/>
        <v>0</v>
      </c>
      <c r="AJ347" s="48">
        <f t="shared" si="195"/>
        <v>0</v>
      </c>
      <c r="AK347" s="48">
        <f t="shared" si="196"/>
        <v>0</v>
      </c>
      <c r="AL347" s="48">
        <f t="shared" si="197"/>
        <v>0</v>
      </c>
      <c r="AM347" s="48">
        <f t="shared" si="198"/>
        <v>0</v>
      </c>
      <c r="AN347" s="48">
        <f t="shared" si="199"/>
        <v>0</v>
      </c>
      <c r="AO347" s="48">
        <f t="shared" si="200"/>
        <v>0</v>
      </c>
      <c r="AP347" s="48">
        <f t="shared" si="201"/>
        <v>0</v>
      </c>
      <c r="AQ347" s="48">
        <f t="shared" si="202"/>
        <v>0</v>
      </c>
      <c r="AR347" s="48">
        <f t="shared" si="203"/>
        <v>0</v>
      </c>
      <c r="AS347" s="48">
        <f t="shared" si="204"/>
        <v>0</v>
      </c>
      <c r="AT347" s="48">
        <f t="shared" si="205"/>
        <v>70.138164000000032</v>
      </c>
      <c r="AU347" s="48">
        <f t="shared" si="206"/>
        <v>0</v>
      </c>
      <c r="AV347" s="48">
        <f t="shared" si="207"/>
        <v>451.89753000000007</v>
      </c>
      <c r="AW347" s="48">
        <f t="shared" si="208"/>
        <v>0</v>
      </c>
      <c r="AX347" s="48">
        <f t="shared" si="209"/>
        <v>58.216864000000015</v>
      </c>
      <c r="AY347" s="48">
        <f t="shared" si="210"/>
        <v>0</v>
      </c>
      <c r="AZ347" s="48">
        <f t="shared" si="211"/>
        <v>0</v>
      </c>
      <c r="BA347" s="48">
        <f t="shared" si="212"/>
        <v>0</v>
      </c>
    </row>
    <row r="348" spans="1:53" x14ac:dyDescent="0.25">
      <c r="A348" s="45">
        <f t="shared" si="214"/>
        <v>3310</v>
      </c>
      <c r="B348" s="48">
        <f t="shared" si="216"/>
        <v>0</v>
      </c>
      <c r="C348" s="48">
        <f t="shared" si="216"/>
        <v>0</v>
      </c>
      <c r="D348" s="48">
        <f t="shared" si="216"/>
        <v>0</v>
      </c>
      <c r="E348" s="48">
        <f t="shared" si="216"/>
        <v>0</v>
      </c>
      <c r="F348" s="48">
        <f t="shared" si="216"/>
        <v>0</v>
      </c>
      <c r="G348" s="48">
        <f t="shared" si="216"/>
        <v>0</v>
      </c>
      <c r="H348" s="48">
        <f t="shared" si="216"/>
        <v>0</v>
      </c>
      <c r="I348" s="48">
        <f t="shared" si="216"/>
        <v>0</v>
      </c>
      <c r="J348" s="48">
        <f t="shared" si="216"/>
        <v>0</v>
      </c>
      <c r="K348" s="48">
        <f t="shared" si="216"/>
        <v>0</v>
      </c>
      <c r="L348" s="48">
        <f t="shared" si="216"/>
        <v>0</v>
      </c>
      <c r="M348" s="48">
        <f t="shared" si="216"/>
        <v>0</v>
      </c>
      <c r="N348" s="48">
        <f t="shared" si="216"/>
        <v>0</v>
      </c>
      <c r="O348" s="48">
        <f t="shared" si="216"/>
        <v>0</v>
      </c>
      <c r="P348" s="48">
        <f t="shared" si="216"/>
        <v>0</v>
      </c>
      <c r="Q348" s="48">
        <f t="shared" si="216"/>
        <v>0</v>
      </c>
      <c r="R348" s="48">
        <f t="shared" si="216"/>
        <v>0</v>
      </c>
      <c r="S348" s="48">
        <f t="shared" si="216"/>
        <v>23.891952000000011</v>
      </c>
      <c r="T348" s="48">
        <f t="shared" si="216"/>
        <v>0</v>
      </c>
      <c r="U348" s="48">
        <f t="shared" si="216"/>
        <v>75.952450000000013</v>
      </c>
      <c r="V348" s="48">
        <f t="shared" si="216"/>
        <v>0</v>
      </c>
      <c r="W348" s="48">
        <f t="shared" si="216"/>
        <v>41.037479999999995</v>
      </c>
      <c r="X348" s="48">
        <f t="shared" si="216"/>
        <v>0</v>
      </c>
      <c r="Y348" s="48">
        <f t="shared" si="216"/>
        <v>0</v>
      </c>
      <c r="Z348" s="48">
        <f t="shared" si="216"/>
        <v>0</v>
      </c>
      <c r="AC348" s="48">
        <f t="shared" si="213"/>
        <v>0</v>
      </c>
      <c r="AD348" s="48">
        <f t="shared" si="189"/>
        <v>0</v>
      </c>
      <c r="AE348" s="48">
        <f t="shared" si="190"/>
        <v>0</v>
      </c>
      <c r="AF348" s="48">
        <f t="shared" si="191"/>
        <v>0</v>
      </c>
      <c r="AG348" s="48">
        <f t="shared" si="192"/>
        <v>0</v>
      </c>
      <c r="AH348" s="48">
        <f t="shared" si="193"/>
        <v>0</v>
      </c>
      <c r="AI348" s="48">
        <f t="shared" si="194"/>
        <v>0</v>
      </c>
      <c r="AJ348" s="48">
        <f t="shared" si="195"/>
        <v>0</v>
      </c>
      <c r="AK348" s="48">
        <f t="shared" si="196"/>
        <v>0</v>
      </c>
      <c r="AL348" s="48">
        <f t="shared" si="197"/>
        <v>0</v>
      </c>
      <c r="AM348" s="48">
        <f t="shared" si="198"/>
        <v>0</v>
      </c>
      <c r="AN348" s="48">
        <f t="shared" si="199"/>
        <v>0</v>
      </c>
      <c r="AO348" s="48">
        <f t="shared" si="200"/>
        <v>0</v>
      </c>
      <c r="AP348" s="48">
        <f t="shared" si="201"/>
        <v>0</v>
      </c>
      <c r="AQ348" s="48">
        <f t="shared" si="202"/>
        <v>0</v>
      </c>
      <c r="AR348" s="48">
        <f t="shared" si="203"/>
        <v>0</v>
      </c>
      <c r="AS348" s="48">
        <f t="shared" si="204"/>
        <v>0</v>
      </c>
      <c r="AT348" s="48">
        <f t="shared" si="205"/>
        <v>66.659964000000031</v>
      </c>
      <c r="AU348" s="48">
        <f t="shared" si="206"/>
        <v>0</v>
      </c>
      <c r="AV348" s="48">
        <f t="shared" si="207"/>
        <v>450.4445300000001</v>
      </c>
      <c r="AW348" s="48">
        <f t="shared" si="208"/>
        <v>0</v>
      </c>
      <c r="AX348" s="48">
        <f t="shared" si="209"/>
        <v>58.216864000000015</v>
      </c>
      <c r="AY348" s="48">
        <f t="shared" si="210"/>
        <v>0</v>
      </c>
      <c r="AZ348" s="48">
        <f t="shared" si="211"/>
        <v>0</v>
      </c>
      <c r="BA348" s="48">
        <f t="shared" si="212"/>
        <v>0</v>
      </c>
    </row>
    <row r="349" spans="1:53" x14ac:dyDescent="0.25">
      <c r="A349" s="45">
        <f t="shared" si="214"/>
        <v>3320</v>
      </c>
      <c r="B349" s="48">
        <f t="shared" si="216"/>
        <v>0</v>
      </c>
      <c r="C349" s="48">
        <f t="shared" si="216"/>
        <v>0</v>
      </c>
      <c r="D349" s="48">
        <f t="shared" si="216"/>
        <v>0</v>
      </c>
      <c r="E349" s="48">
        <f t="shared" si="216"/>
        <v>0</v>
      </c>
      <c r="F349" s="48">
        <f t="shared" si="216"/>
        <v>0</v>
      </c>
      <c r="G349" s="48">
        <f t="shared" si="216"/>
        <v>0</v>
      </c>
      <c r="H349" s="48">
        <f t="shared" si="216"/>
        <v>0</v>
      </c>
      <c r="I349" s="48">
        <f t="shared" si="216"/>
        <v>0</v>
      </c>
      <c r="J349" s="48">
        <f t="shared" si="216"/>
        <v>0</v>
      </c>
      <c r="K349" s="48">
        <f t="shared" si="216"/>
        <v>0</v>
      </c>
      <c r="L349" s="48">
        <f t="shared" si="216"/>
        <v>0</v>
      </c>
      <c r="M349" s="48">
        <f t="shared" si="216"/>
        <v>0</v>
      </c>
      <c r="N349" s="48">
        <f t="shared" si="216"/>
        <v>0</v>
      </c>
      <c r="O349" s="48">
        <f t="shared" si="216"/>
        <v>0</v>
      </c>
      <c r="P349" s="48">
        <f t="shared" si="216"/>
        <v>0</v>
      </c>
      <c r="Q349" s="48">
        <f t="shared" si="216"/>
        <v>0</v>
      </c>
      <c r="R349" s="48">
        <f t="shared" si="216"/>
        <v>0</v>
      </c>
      <c r="S349" s="48">
        <f t="shared" si="216"/>
        <v>22.512352000000011</v>
      </c>
      <c r="T349" s="48">
        <f t="shared" si="216"/>
        <v>0</v>
      </c>
      <c r="U349" s="48">
        <f t="shared" si="216"/>
        <v>75.707450000000009</v>
      </c>
      <c r="V349" s="48">
        <f t="shared" si="216"/>
        <v>0</v>
      </c>
      <c r="W349" s="48">
        <f t="shared" si="216"/>
        <v>40.908479999999997</v>
      </c>
      <c r="X349" s="48">
        <f t="shared" si="216"/>
        <v>0</v>
      </c>
      <c r="Y349" s="48">
        <f t="shared" si="216"/>
        <v>0</v>
      </c>
      <c r="Z349" s="48">
        <f t="shared" si="216"/>
        <v>0</v>
      </c>
      <c r="AC349" s="48">
        <f t="shared" si="213"/>
        <v>0</v>
      </c>
      <c r="AD349" s="48">
        <f t="shared" si="189"/>
        <v>0</v>
      </c>
      <c r="AE349" s="48">
        <f t="shared" si="190"/>
        <v>0</v>
      </c>
      <c r="AF349" s="48">
        <f t="shared" si="191"/>
        <v>0</v>
      </c>
      <c r="AG349" s="48">
        <f t="shared" si="192"/>
        <v>0</v>
      </c>
      <c r="AH349" s="48">
        <f t="shared" si="193"/>
        <v>0</v>
      </c>
      <c r="AI349" s="48">
        <f t="shared" si="194"/>
        <v>0</v>
      </c>
      <c r="AJ349" s="48">
        <f t="shared" si="195"/>
        <v>0</v>
      </c>
      <c r="AK349" s="48">
        <f t="shared" si="196"/>
        <v>0</v>
      </c>
      <c r="AL349" s="48">
        <f t="shared" si="197"/>
        <v>0</v>
      </c>
      <c r="AM349" s="48">
        <f t="shared" si="198"/>
        <v>0</v>
      </c>
      <c r="AN349" s="48">
        <f t="shared" si="199"/>
        <v>0</v>
      </c>
      <c r="AO349" s="48">
        <f t="shared" si="200"/>
        <v>0</v>
      </c>
      <c r="AP349" s="48">
        <f t="shared" si="201"/>
        <v>0</v>
      </c>
      <c r="AQ349" s="48">
        <f t="shared" si="202"/>
        <v>0</v>
      </c>
      <c r="AR349" s="48">
        <f t="shared" si="203"/>
        <v>0</v>
      </c>
      <c r="AS349" s="48">
        <f t="shared" si="204"/>
        <v>0</v>
      </c>
      <c r="AT349" s="48">
        <f t="shared" si="205"/>
        <v>63.261764000000028</v>
      </c>
      <c r="AU349" s="48">
        <f t="shared" si="206"/>
        <v>0</v>
      </c>
      <c r="AV349" s="48">
        <f t="shared" si="207"/>
        <v>448.99153000000007</v>
      </c>
      <c r="AW349" s="48">
        <f t="shared" si="208"/>
        <v>0</v>
      </c>
      <c r="AX349" s="48">
        <f t="shared" si="209"/>
        <v>58.216864000000015</v>
      </c>
      <c r="AY349" s="48">
        <f t="shared" si="210"/>
        <v>0</v>
      </c>
      <c r="AZ349" s="48">
        <f t="shared" si="211"/>
        <v>0</v>
      </c>
      <c r="BA349" s="48">
        <f t="shared" si="212"/>
        <v>0</v>
      </c>
    </row>
    <row r="350" spans="1:53" x14ac:dyDescent="0.25">
      <c r="A350" s="45">
        <f t="shared" si="214"/>
        <v>3330</v>
      </c>
      <c r="B350" s="48">
        <f t="shared" si="216"/>
        <v>0</v>
      </c>
      <c r="C350" s="48">
        <f t="shared" si="216"/>
        <v>0</v>
      </c>
      <c r="D350" s="48">
        <f t="shared" si="216"/>
        <v>0</v>
      </c>
      <c r="E350" s="48">
        <f t="shared" si="216"/>
        <v>0</v>
      </c>
      <c r="F350" s="48">
        <f t="shared" si="216"/>
        <v>0</v>
      </c>
      <c r="G350" s="48">
        <f t="shared" si="216"/>
        <v>0</v>
      </c>
      <c r="H350" s="48">
        <f t="shared" si="216"/>
        <v>0</v>
      </c>
      <c r="I350" s="48">
        <f t="shared" si="216"/>
        <v>0</v>
      </c>
      <c r="J350" s="48">
        <f t="shared" si="216"/>
        <v>0</v>
      </c>
      <c r="K350" s="48">
        <f t="shared" si="216"/>
        <v>0</v>
      </c>
      <c r="L350" s="48">
        <f t="shared" si="216"/>
        <v>0</v>
      </c>
      <c r="M350" s="48">
        <f t="shared" si="216"/>
        <v>0</v>
      </c>
      <c r="N350" s="48">
        <f t="shared" si="216"/>
        <v>0</v>
      </c>
      <c r="O350" s="48">
        <f t="shared" si="216"/>
        <v>0</v>
      </c>
      <c r="P350" s="48">
        <f t="shared" si="216"/>
        <v>0</v>
      </c>
      <c r="Q350" s="48">
        <f t="shared" si="216"/>
        <v>0</v>
      </c>
      <c r="R350" s="48">
        <f t="shared" si="216"/>
        <v>0</v>
      </c>
      <c r="S350" s="48">
        <f t="shared" si="216"/>
        <v>21.172752000000013</v>
      </c>
      <c r="T350" s="48">
        <f t="shared" si="216"/>
        <v>0</v>
      </c>
      <c r="U350" s="48">
        <f t="shared" si="216"/>
        <v>75.462450000000018</v>
      </c>
      <c r="V350" s="48">
        <f t="shared" si="216"/>
        <v>0</v>
      </c>
      <c r="W350" s="48">
        <f t="shared" si="216"/>
        <v>40.77948</v>
      </c>
      <c r="X350" s="48">
        <f t="shared" si="216"/>
        <v>0</v>
      </c>
      <c r="Y350" s="48">
        <f t="shared" si="216"/>
        <v>0</v>
      </c>
      <c r="Z350" s="48">
        <f t="shared" si="216"/>
        <v>0</v>
      </c>
      <c r="AC350" s="48">
        <f t="shared" si="213"/>
        <v>0</v>
      </c>
      <c r="AD350" s="48">
        <f t="shared" si="189"/>
        <v>0</v>
      </c>
      <c r="AE350" s="48">
        <f t="shared" si="190"/>
        <v>0</v>
      </c>
      <c r="AF350" s="48">
        <f t="shared" si="191"/>
        <v>0</v>
      </c>
      <c r="AG350" s="48">
        <f t="shared" si="192"/>
        <v>0</v>
      </c>
      <c r="AH350" s="48">
        <f t="shared" si="193"/>
        <v>0</v>
      </c>
      <c r="AI350" s="48">
        <f t="shared" si="194"/>
        <v>0</v>
      </c>
      <c r="AJ350" s="48">
        <f t="shared" si="195"/>
        <v>0</v>
      </c>
      <c r="AK350" s="48">
        <f t="shared" si="196"/>
        <v>0</v>
      </c>
      <c r="AL350" s="48">
        <f t="shared" si="197"/>
        <v>0</v>
      </c>
      <c r="AM350" s="48">
        <f t="shared" si="198"/>
        <v>0</v>
      </c>
      <c r="AN350" s="48">
        <f t="shared" si="199"/>
        <v>0</v>
      </c>
      <c r="AO350" s="48">
        <f t="shared" si="200"/>
        <v>0</v>
      </c>
      <c r="AP350" s="48">
        <f t="shared" si="201"/>
        <v>0</v>
      </c>
      <c r="AQ350" s="48">
        <f t="shared" si="202"/>
        <v>0</v>
      </c>
      <c r="AR350" s="48">
        <f t="shared" si="203"/>
        <v>0</v>
      </c>
      <c r="AS350" s="48">
        <f t="shared" si="204"/>
        <v>0</v>
      </c>
      <c r="AT350" s="48">
        <f t="shared" si="205"/>
        <v>59.94356400000003</v>
      </c>
      <c r="AU350" s="48">
        <f t="shared" si="206"/>
        <v>0</v>
      </c>
      <c r="AV350" s="48">
        <f t="shared" si="207"/>
        <v>447.53853000000009</v>
      </c>
      <c r="AW350" s="48">
        <f t="shared" si="208"/>
        <v>0</v>
      </c>
      <c r="AX350" s="48">
        <f t="shared" si="209"/>
        <v>58.216864000000015</v>
      </c>
      <c r="AY350" s="48">
        <f t="shared" si="210"/>
        <v>0</v>
      </c>
      <c r="AZ350" s="48">
        <f t="shared" si="211"/>
        <v>0</v>
      </c>
      <c r="BA350" s="48">
        <f t="shared" si="212"/>
        <v>0</v>
      </c>
    </row>
    <row r="351" spans="1:53" x14ac:dyDescent="0.25">
      <c r="A351" s="45">
        <f t="shared" si="214"/>
        <v>3340</v>
      </c>
      <c r="B351" s="48">
        <f t="shared" si="216"/>
        <v>0</v>
      </c>
      <c r="C351" s="48">
        <f t="shared" si="216"/>
        <v>0</v>
      </c>
      <c r="D351" s="48">
        <f t="shared" si="216"/>
        <v>0</v>
      </c>
      <c r="E351" s="48">
        <f t="shared" si="216"/>
        <v>0</v>
      </c>
      <c r="F351" s="48">
        <f t="shared" si="216"/>
        <v>0</v>
      </c>
      <c r="G351" s="48">
        <f t="shared" si="216"/>
        <v>0</v>
      </c>
      <c r="H351" s="48">
        <f t="shared" si="216"/>
        <v>0</v>
      </c>
      <c r="I351" s="48">
        <f t="shared" si="216"/>
        <v>0</v>
      </c>
      <c r="J351" s="48">
        <f t="shared" si="216"/>
        <v>0</v>
      </c>
      <c r="K351" s="48">
        <f t="shared" si="216"/>
        <v>0</v>
      </c>
      <c r="L351" s="48">
        <f t="shared" si="216"/>
        <v>0</v>
      </c>
      <c r="M351" s="48">
        <f t="shared" si="216"/>
        <v>0</v>
      </c>
      <c r="N351" s="48">
        <f t="shared" si="216"/>
        <v>0</v>
      </c>
      <c r="O351" s="48">
        <f t="shared" si="216"/>
        <v>0</v>
      </c>
      <c r="P351" s="48">
        <f t="shared" si="216"/>
        <v>0</v>
      </c>
      <c r="Q351" s="48">
        <f t="shared" si="216"/>
        <v>0</v>
      </c>
      <c r="R351" s="48">
        <f t="shared" si="216"/>
        <v>0</v>
      </c>
      <c r="S351" s="48">
        <f t="shared" si="216"/>
        <v>19.873152000000012</v>
      </c>
      <c r="T351" s="48">
        <f t="shared" si="216"/>
        <v>0</v>
      </c>
      <c r="U351" s="48">
        <f t="shared" si="216"/>
        <v>75.217450000000014</v>
      </c>
      <c r="V351" s="48">
        <f t="shared" si="216"/>
        <v>0</v>
      </c>
      <c r="W351" s="48">
        <f t="shared" si="216"/>
        <v>40.650479999999995</v>
      </c>
      <c r="X351" s="48">
        <f t="shared" si="216"/>
        <v>0</v>
      </c>
      <c r="Y351" s="48">
        <f t="shared" si="216"/>
        <v>0</v>
      </c>
      <c r="Z351" s="48">
        <f t="shared" si="216"/>
        <v>0</v>
      </c>
      <c r="AC351" s="48">
        <f t="shared" si="213"/>
        <v>0</v>
      </c>
      <c r="AD351" s="48">
        <f t="shared" si="189"/>
        <v>0</v>
      </c>
      <c r="AE351" s="48">
        <f t="shared" si="190"/>
        <v>0</v>
      </c>
      <c r="AF351" s="48">
        <f t="shared" si="191"/>
        <v>0</v>
      </c>
      <c r="AG351" s="48">
        <f t="shared" si="192"/>
        <v>0</v>
      </c>
      <c r="AH351" s="48">
        <f t="shared" si="193"/>
        <v>0</v>
      </c>
      <c r="AI351" s="48">
        <f t="shared" si="194"/>
        <v>0</v>
      </c>
      <c r="AJ351" s="48">
        <f t="shared" si="195"/>
        <v>0</v>
      </c>
      <c r="AK351" s="48">
        <f t="shared" si="196"/>
        <v>0</v>
      </c>
      <c r="AL351" s="48">
        <f t="shared" si="197"/>
        <v>0</v>
      </c>
      <c r="AM351" s="48">
        <f t="shared" si="198"/>
        <v>0</v>
      </c>
      <c r="AN351" s="48">
        <f t="shared" si="199"/>
        <v>0</v>
      </c>
      <c r="AO351" s="48">
        <f t="shared" si="200"/>
        <v>0</v>
      </c>
      <c r="AP351" s="48">
        <f t="shared" si="201"/>
        <v>0</v>
      </c>
      <c r="AQ351" s="48">
        <f t="shared" si="202"/>
        <v>0</v>
      </c>
      <c r="AR351" s="48">
        <f t="shared" si="203"/>
        <v>0</v>
      </c>
      <c r="AS351" s="48">
        <f t="shared" si="204"/>
        <v>0</v>
      </c>
      <c r="AT351" s="48">
        <f t="shared" si="205"/>
        <v>56.705364000000031</v>
      </c>
      <c r="AU351" s="48">
        <f t="shared" si="206"/>
        <v>0</v>
      </c>
      <c r="AV351" s="48">
        <f t="shared" si="207"/>
        <v>446.08553000000012</v>
      </c>
      <c r="AW351" s="48">
        <f t="shared" si="208"/>
        <v>0</v>
      </c>
      <c r="AX351" s="48">
        <f t="shared" si="209"/>
        <v>58.216864000000015</v>
      </c>
      <c r="AY351" s="48">
        <f t="shared" si="210"/>
        <v>0</v>
      </c>
      <c r="AZ351" s="48">
        <f t="shared" si="211"/>
        <v>0</v>
      </c>
      <c r="BA351" s="48">
        <f t="shared" si="212"/>
        <v>0</v>
      </c>
    </row>
    <row r="352" spans="1:53" x14ac:dyDescent="0.25">
      <c r="A352" s="45">
        <f t="shared" si="214"/>
        <v>3350</v>
      </c>
      <c r="B352" s="48">
        <f t="shared" si="216"/>
        <v>0</v>
      </c>
      <c r="C352" s="48">
        <f t="shared" si="216"/>
        <v>0</v>
      </c>
      <c r="D352" s="48">
        <f t="shared" si="216"/>
        <v>0</v>
      </c>
      <c r="E352" s="48">
        <f t="shared" si="216"/>
        <v>0</v>
      </c>
      <c r="F352" s="48">
        <f t="shared" si="216"/>
        <v>0</v>
      </c>
      <c r="G352" s="48">
        <f t="shared" si="216"/>
        <v>0</v>
      </c>
      <c r="H352" s="48">
        <f t="shared" si="216"/>
        <v>0</v>
      </c>
      <c r="I352" s="48">
        <f t="shared" si="216"/>
        <v>0</v>
      </c>
      <c r="J352" s="48">
        <f t="shared" si="216"/>
        <v>0</v>
      </c>
      <c r="K352" s="48">
        <f t="shared" si="216"/>
        <v>0</v>
      </c>
      <c r="L352" s="48">
        <f t="shared" si="216"/>
        <v>0</v>
      </c>
      <c r="M352" s="48">
        <f t="shared" si="216"/>
        <v>0</v>
      </c>
      <c r="N352" s="48">
        <f t="shared" si="216"/>
        <v>0</v>
      </c>
      <c r="O352" s="48">
        <f t="shared" si="216"/>
        <v>0</v>
      </c>
      <c r="P352" s="48">
        <f t="shared" si="216"/>
        <v>0</v>
      </c>
      <c r="Q352" s="48">
        <f t="shared" si="216"/>
        <v>0</v>
      </c>
      <c r="R352" s="48">
        <f t="shared" si="216"/>
        <v>0</v>
      </c>
      <c r="S352" s="48">
        <f t="shared" si="216"/>
        <v>18.613552000000013</v>
      </c>
      <c r="T352" s="48">
        <f t="shared" si="216"/>
        <v>0</v>
      </c>
      <c r="U352" s="48">
        <f t="shared" si="216"/>
        <v>74.972450000000009</v>
      </c>
      <c r="V352" s="48">
        <f t="shared" si="216"/>
        <v>0</v>
      </c>
      <c r="W352" s="48">
        <f t="shared" si="216"/>
        <v>40.521479999999997</v>
      </c>
      <c r="X352" s="48">
        <f t="shared" si="216"/>
        <v>0</v>
      </c>
      <c r="Y352" s="48">
        <f t="shared" si="216"/>
        <v>0</v>
      </c>
      <c r="Z352" s="48">
        <f t="shared" si="216"/>
        <v>0</v>
      </c>
      <c r="AC352" s="48">
        <f t="shared" si="213"/>
        <v>0</v>
      </c>
      <c r="AD352" s="48">
        <f t="shared" si="189"/>
        <v>0</v>
      </c>
      <c r="AE352" s="48">
        <f t="shared" si="190"/>
        <v>0</v>
      </c>
      <c r="AF352" s="48">
        <f t="shared" si="191"/>
        <v>0</v>
      </c>
      <c r="AG352" s="48">
        <f t="shared" si="192"/>
        <v>0</v>
      </c>
      <c r="AH352" s="48">
        <f t="shared" si="193"/>
        <v>0</v>
      </c>
      <c r="AI352" s="48">
        <f t="shared" si="194"/>
        <v>0</v>
      </c>
      <c r="AJ352" s="48">
        <f t="shared" si="195"/>
        <v>0</v>
      </c>
      <c r="AK352" s="48">
        <f t="shared" si="196"/>
        <v>0</v>
      </c>
      <c r="AL352" s="48">
        <f t="shared" si="197"/>
        <v>0</v>
      </c>
      <c r="AM352" s="48">
        <f t="shared" si="198"/>
        <v>0</v>
      </c>
      <c r="AN352" s="48">
        <f t="shared" si="199"/>
        <v>0</v>
      </c>
      <c r="AO352" s="48">
        <f t="shared" si="200"/>
        <v>0</v>
      </c>
      <c r="AP352" s="48">
        <f t="shared" si="201"/>
        <v>0</v>
      </c>
      <c r="AQ352" s="48">
        <f t="shared" si="202"/>
        <v>0</v>
      </c>
      <c r="AR352" s="48">
        <f t="shared" si="203"/>
        <v>0</v>
      </c>
      <c r="AS352" s="48">
        <f t="shared" si="204"/>
        <v>0</v>
      </c>
      <c r="AT352" s="48">
        <f t="shared" si="205"/>
        <v>53.547164000000024</v>
      </c>
      <c r="AU352" s="48">
        <f t="shared" si="206"/>
        <v>0</v>
      </c>
      <c r="AV352" s="48">
        <f t="shared" si="207"/>
        <v>444.63253000000009</v>
      </c>
      <c r="AW352" s="48">
        <f t="shared" si="208"/>
        <v>0</v>
      </c>
      <c r="AX352" s="48">
        <f t="shared" si="209"/>
        <v>58.216864000000015</v>
      </c>
      <c r="AY352" s="48">
        <f t="shared" si="210"/>
        <v>0</v>
      </c>
      <c r="AZ352" s="48">
        <f t="shared" si="211"/>
        <v>0</v>
      </c>
      <c r="BA352" s="48">
        <f t="shared" si="212"/>
        <v>0</v>
      </c>
    </row>
    <row r="353" spans="1:53" x14ac:dyDescent="0.25">
      <c r="A353" s="45">
        <f t="shared" si="214"/>
        <v>3360</v>
      </c>
      <c r="B353" s="48">
        <f t="shared" si="216"/>
        <v>0</v>
      </c>
      <c r="C353" s="48">
        <f t="shared" si="216"/>
        <v>0</v>
      </c>
      <c r="D353" s="48">
        <f t="shared" si="216"/>
        <v>0</v>
      </c>
      <c r="E353" s="48">
        <f t="shared" si="216"/>
        <v>0</v>
      </c>
      <c r="F353" s="48">
        <f t="shared" si="216"/>
        <v>0</v>
      </c>
      <c r="G353" s="48">
        <f t="shared" si="216"/>
        <v>0</v>
      </c>
      <c r="H353" s="48">
        <f t="shared" si="216"/>
        <v>0</v>
      </c>
      <c r="I353" s="48">
        <f t="shared" si="216"/>
        <v>0</v>
      </c>
      <c r="J353" s="48">
        <f t="shared" si="216"/>
        <v>0</v>
      </c>
      <c r="K353" s="48">
        <f t="shared" si="216"/>
        <v>0</v>
      </c>
      <c r="L353" s="48">
        <f t="shared" si="216"/>
        <v>0</v>
      </c>
      <c r="M353" s="48">
        <f t="shared" si="216"/>
        <v>0</v>
      </c>
      <c r="N353" s="48">
        <f t="shared" si="216"/>
        <v>0</v>
      </c>
      <c r="O353" s="48">
        <f t="shared" si="216"/>
        <v>0</v>
      </c>
      <c r="P353" s="48">
        <f t="shared" si="216"/>
        <v>0</v>
      </c>
      <c r="Q353" s="48">
        <f t="shared" si="216"/>
        <v>0</v>
      </c>
      <c r="R353" s="48">
        <f t="shared" si="216"/>
        <v>0</v>
      </c>
      <c r="S353" s="48">
        <f t="shared" si="216"/>
        <v>17.393952000000013</v>
      </c>
      <c r="T353" s="48">
        <f t="shared" si="216"/>
        <v>0</v>
      </c>
      <c r="U353" s="48">
        <f t="shared" si="216"/>
        <v>74.727450000000019</v>
      </c>
      <c r="V353" s="48">
        <f t="shared" si="216"/>
        <v>0</v>
      </c>
      <c r="W353" s="48">
        <f t="shared" si="216"/>
        <v>40.392479999999999</v>
      </c>
      <c r="X353" s="48">
        <f t="shared" si="216"/>
        <v>0</v>
      </c>
      <c r="Y353" s="48">
        <f t="shared" si="216"/>
        <v>0</v>
      </c>
      <c r="Z353" s="48">
        <f t="shared" si="216"/>
        <v>0</v>
      </c>
      <c r="AC353" s="48">
        <f t="shared" si="213"/>
        <v>0</v>
      </c>
      <c r="AD353" s="48">
        <f t="shared" si="189"/>
        <v>0</v>
      </c>
      <c r="AE353" s="48">
        <f t="shared" si="190"/>
        <v>0</v>
      </c>
      <c r="AF353" s="48">
        <f t="shared" si="191"/>
        <v>0</v>
      </c>
      <c r="AG353" s="48">
        <f t="shared" si="192"/>
        <v>0</v>
      </c>
      <c r="AH353" s="48">
        <f t="shared" si="193"/>
        <v>0</v>
      </c>
      <c r="AI353" s="48">
        <f t="shared" si="194"/>
        <v>0</v>
      </c>
      <c r="AJ353" s="48">
        <f t="shared" si="195"/>
        <v>0</v>
      </c>
      <c r="AK353" s="48">
        <f t="shared" si="196"/>
        <v>0</v>
      </c>
      <c r="AL353" s="48">
        <f t="shared" si="197"/>
        <v>0</v>
      </c>
      <c r="AM353" s="48">
        <f t="shared" si="198"/>
        <v>0</v>
      </c>
      <c r="AN353" s="48">
        <f t="shared" si="199"/>
        <v>0</v>
      </c>
      <c r="AO353" s="48">
        <f t="shared" si="200"/>
        <v>0</v>
      </c>
      <c r="AP353" s="48">
        <f t="shared" si="201"/>
        <v>0</v>
      </c>
      <c r="AQ353" s="48">
        <f t="shared" si="202"/>
        <v>0</v>
      </c>
      <c r="AR353" s="48">
        <f t="shared" si="203"/>
        <v>0</v>
      </c>
      <c r="AS353" s="48">
        <f t="shared" si="204"/>
        <v>0</v>
      </c>
      <c r="AT353" s="48">
        <f t="shared" si="205"/>
        <v>50.468964000000028</v>
      </c>
      <c r="AU353" s="48">
        <f t="shared" si="206"/>
        <v>0</v>
      </c>
      <c r="AV353" s="48">
        <f t="shared" si="207"/>
        <v>443.17953000000011</v>
      </c>
      <c r="AW353" s="48">
        <f t="shared" si="208"/>
        <v>0</v>
      </c>
      <c r="AX353" s="48">
        <f t="shared" si="209"/>
        <v>58.216864000000015</v>
      </c>
      <c r="AY353" s="48">
        <f t="shared" si="210"/>
        <v>0</v>
      </c>
      <c r="AZ353" s="48">
        <f t="shared" si="211"/>
        <v>0</v>
      </c>
      <c r="BA353" s="48">
        <f t="shared" si="212"/>
        <v>0</v>
      </c>
    </row>
    <row r="354" spans="1:53" x14ac:dyDescent="0.25">
      <c r="A354" s="45">
        <f t="shared" si="214"/>
        <v>3370</v>
      </c>
      <c r="B354" s="48">
        <f t="shared" si="216"/>
        <v>0</v>
      </c>
      <c r="C354" s="48">
        <f t="shared" si="216"/>
        <v>0</v>
      </c>
      <c r="D354" s="48">
        <f t="shared" si="216"/>
        <v>0</v>
      </c>
      <c r="E354" s="48">
        <f t="shared" si="216"/>
        <v>0</v>
      </c>
      <c r="F354" s="48">
        <f t="shared" si="216"/>
        <v>0</v>
      </c>
      <c r="G354" s="48">
        <f t="shared" si="216"/>
        <v>0</v>
      </c>
      <c r="H354" s="48">
        <f t="shared" si="216"/>
        <v>0</v>
      </c>
      <c r="I354" s="48">
        <f t="shared" si="216"/>
        <v>0</v>
      </c>
      <c r="J354" s="48">
        <f t="shared" si="216"/>
        <v>0</v>
      </c>
      <c r="K354" s="48">
        <f t="shared" si="216"/>
        <v>0</v>
      </c>
      <c r="L354" s="48">
        <f t="shared" si="216"/>
        <v>0</v>
      </c>
      <c r="M354" s="48">
        <f t="shared" si="216"/>
        <v>0</v>
      </c>
      <c r="N354" s="48">
        <f t="shared" si="216"/>
        <v>0</v>
      </c>
      <c r="O354" s="48">
        <f t="shared" si="216"/>
        <v>0</v>
      </c>
      <c r="P354" s="48">
        <f t="shared" si="216"/>
        <v>0</v>
      </c>
      <c r="Q354" s="48">
        <f t="shared" si="216"/>
        <v>0</v>
      </c>
      <c r="R354" s="48">
        <f t="shared" si="216"/>
        <v>0</v>
      </c>
      <c r="S354" s="48">
        <f t="shared" si="216"/>
        <v>16.214352000000012</v>
      </c>
      <c r="T354" s="48">
        <f t="shared" si="216"/>
        <v>0</v>
      </c>
      <c r="U354" s="48">
        <f t="shared" si="216"/>
        <v>74.482450000000014</v>
      </c>
      <c r="V354" s="48">
        <f t="shared" si="216"/>
        <v>0</v>
      </c>
      <c r="W354" s="48">
        <f t="shared" si="216"/>
        <v>40.263479999999994</v>
      </c>
      <c r="X354" s="48">
        <f t="shared" si="216"/>
        <v>0</v>
      </c>
      <c r="Y354" s="48">
        <f t="shared" si="216"/>
        <v>0</v>
      </c>
      <c r="Z354" s="48">
        <f t="shared" si="216"/>
        <v>0</v>
      </c>
      <c r="AC354" s="48">
        <f t="shared" si="213"/>
        <v>0</v>
      </c>
      <c r="AD354" s="48">
        <f t="shared" si="189"/>
        <v>0</v>
      </c>
      <c r="AE354" s="48">
        <f t="shared" si="190"/>
        <v>0</v>
      </c>
      <c r="AF354" s="48">
        <f t="shared" si="191"/>
        <v>0</v>
      </c>
      <c r="AG354" s="48">
        <f t="shared" si="192"/>
        <v>0</v>
      </c>
      <c r="AH354" s="48">
        <f t="shared" si="193"/>
        <v>0</v>
      </c>
      <c r="AI354" s="48">
        <f t="shared" si="194"/>
        <v>0</v>
      </c>
      <c r="AJ354" s="48">
        <f t="shared" si="195"/>
        <v>0</v>
      </c>
      <c r="AK354" s="48">
        <f t="shared" si="196"/>
        <v>0</v>
      </c>
      <c r="AL354" s="48">
        <f t="shared" si="197"/>
        <v>0</v>
      </c>
      <c r="AM354" s="48">
        <f t="shared" si="198"/>
        <v>0</v>
      </c>
      <c r="AN354" s="48">
        <f t="shared" si="199"/>
        <v>0</v>
      </c>
      <c r="AO354" s="48">
        <f t="shared" si="200"/>
        <v>0</v>
      </c>
      <c r="AP354" s="48">
        <f t="shared" si="201"/>
        <v>0</v>
      </c>
      <c r="AQ354" s="48">
        <f t="shared" si="202"/>
        <v>0</v>
      </c>
      <c r="AR354" s="48">
        <f t="shared" si="203"/>
        <v>0</v>
      </c>
      <c r="AS354" s="48">
        <f t="shared" si="204"/>
        <v>0</v>
      </c>
      <c r="AT354" s="48">
        <f t="shared" si="205"/>
        <v>47.470764000000031</v>
      </c>
      <c r="AU354" s="48">
        <f t="shared" si="206"/>
        <v>0</v>
      </c>
      <c r="AV354" s="48">
        <f t="shared" si="207"/>
        <v>441.72653000000008</v>
      </c>
      <c r="AW354" s="48">
        <f t="shared" si="208"/>
        <v>0</v>
      </c>
      <c r="AX354" s="48">
        <f t="shared" si="209"/>
        <v>58.216864000000015</v>
      </c>
      <c r="AY354" s="48">
        <f t="shared" si="210"/>
        <v>0</v>
      </c>
      <c r="AZ354" s="48">
        <f t="shared" si="211"/>
        <v>0</v>
      </c>
      <c r="BA354" s="48">
        <f t="shared" si="212"/>
        <v>0</v>
      </c>
    </row>
    <row r="355" spans="1:53" x14ac:dyDescent="0.25">
      <c r="A355" s="45">
        <f t="shared" si="214"/>
        <v>3380</v>
      </c>
      <c r="B355" s="48">
        <f t="shared" si="216"/>
        <v>0</v>
      </c>
      <c r="C355" s="48">
        <f t="shared" si="216"/>
        <v>0</v>
      </c>
      <c r="D355" s="48">
        <f t="shared" si="216"/>
        <v>0</v>
      </c>
      <c r="E355" s="48">
        <f t="shared" si="216"/>
        <v>0</v>
      </c>
      <c r="F355" s="48">
        <f t="shared" si="216"/>
        <v>0</v>
      </c>
      <c r="G355" s="48">
        <f t="shared" si="216"/>
        <v>0</v>
      </c>
      <c r="H355" s="48">
        <f t="shared" si="216"/>
        <v>0</v>
      </c>
      <c r="I355" s="48">
        <f t="shared" si="216"/>
        <v>0</v>
      </c>
      <c r="J355" s="48">
        <f t="shared" si="216"/>
        <v>0</v>
      </c>
      <c r="K355" s="48">
        <f t="shared" si="216"/>
        <v>0</v>
      </c>
      <c r="L355" s="48">
        <f t="shared" si="216"/>
        <v>0</v>
      </c>
      <c r="M355" s="48">
        <f t="shared" si="216"/>
        <v>0</v>
      </c>
      <c r="N355" s="48">
        <f t="shared" si="216"/>
        <v>0</v>
      </c>
      <c r="O355" s="48">
        <f t="shared" si="216"/>
        <v>0</v>
      </c>
      <c r="P355" s="48">
        <f t="shared" si="216"/>
        <v>0</v>
      </c>
      <c r="Q355" s="48">
        <f t="shared" si="216"/>
        <v>0</v>
      </c>
      <c r="R355" s="48">
        <f t="shared" si="216"/>
        <v>0</v>
      </c>
      <c r="S355" s="48">
        <f t="shared" si="216"/>
        <v>15.074752000000011</v>
      </c>
      <c r="T355" s="48">
        <f t="shared" si="216"/>
        <v>0</v>
      </c>
      <c r="U355" s="48">
        <f t="shared" si="216"/>
        <v>74.23745000000001</v>
      </c>
      <c r="V355" s="48">
        <f t="shared" si="216"/>
        <v>0</v>
      </c>
      <c r="W355" s="48">
        <f t="shared" si="216"/>
        <v>40.134479999999996</v>
      </c>
      <c r="X355" s="48">
        <f t="shared" si="216"/>
        <v>0</v>
      </c>
      <c r="Y355" s="48">
        <f t="shared" si="216"/>
        <v>0</v>
      </c>
      <c r="Z355" s="48">
        <f t="shared" si="216"/>
        <v>0</v>
      </c>
      <c r="AC355" s="48">
        <f t="shared" si="213"/>
        <v>0</v>
      </c>
      <c r="AD355" s="48">
        <f t="shared" si="189"/>
        <v>0</v>
      </c>
      <c r="AE355" s="48">
        <f t="shared" si="190"/>
        <v>0</v>
      </c>
      <c r="AF355" s="48">
        <f t="shared" si="191"/>
        <v>0</v>
      </c>
      <c r="AG355" s="48">
        <f t="shared" si="192"/>
        <v>0</v>
      </c>
      <c r="AH355" s="48">
        <f t="shared" si="193"/>
        <v>0</v>
      </c>
      <c r="AI355" s="48">
        <f t="shared" si="194"/>
        <v>0</v>
      </c>
      <c r="AJ355" s="48">
        <f t="shared" si="195"/>
        <v>0</v>
      </c>
      <c r="AK355" s="48">
        <f t="shared" si="196"/>
        <v>0</v>
      </c>
      <c r="AL355" s="48">
        <f t="shared" si="197"/>
        <v>0</v>
      </c>
      <c r="AM355" s="48">
        <f t="shared" si="198"/>
        <v>0</v>
      </c>
      <c r="AN355" s="48">
        <f t="shared" si="199"/>
        <v>0</v>
      </c>
      <c r="AO355" s="48">
        <f t="shared" si="200"/>
        <v>0</v>
      </c>
      <c r="AP355" s="48">
        <f t="shared" si="201"/>
        <v>0</v>
      </c>
      <c r="AQ355" s="48">
        <f t="shared" si="202"/>
        <v>0</v>
      </c>
      <c r="AR355" s="48">
        <f t="shared" si="203"/>
        <v>0</v>
      </c>
      <c r="AS355" s="48">
        <f t="shared" si="204"/>
        <v>0</v>
      </c>
      <c r="AT355" s="48">
        <f t="shared" si="205"/>
        <v>44.552564000000025</v>
      </c>
      <c r="AU355" s="48">
        <f t="shared" si="206"/>
        <v>0</v>
      </c>
      <c r="AV355" s="48">
        <f t="shared" si="207"/>
        <v>440.27353000000011</v>
      </c>
      <c r="AW355" s="48">
        <f t="shared" si="208"/>
        <v>0</v>
      </c>
      <c r="AX355" s="48">
        <f t="shared" si="209"/>
        <v>58.216864000000015</v>
      </c>
      <c r="AY355" s="48">
        <f t="shared" si="210"/>
        <v>0</v>
      </c>
      <c r="AZ355" s="48">
        <f t="shared" si="211"/>
        <v>0</v>
      </c>
      <c r="BA355" s="48">
        <f t="shared" si="212"/>
        <v>0</v>
      </c>
    </row>
    <row r="356" spans="1:53" x14ac:dyDescent="0.25">
      <c r="A356" s="45">
        <f t="shared" si="214"/>
        <v>3390</v>
      </c>
      <c r="B356" s="48">
        <f t="shared" si="216"/>
        <v>0</v>
      </c>
      <c r="C356" s="48">
        <f t="shared" si="216"/>
        <v>0</v>
      </c>
      <c r="D356" s="48">
        <f t="shared" si="216"/>
        <v>0</v>
      </c>
      <c r="E356" s="48">
        <f t="shared" si="216"/>
        <v>0</v>
      </c>
      <c r="F356" s="48">
        <f t="shared" si="216"/>
        <v>0</v>
      </c>
      <c r="G356" s="48">
        <f t="shared" si="216"/>
        <v>0</v>
      </c>
      <c r="H356" s="48">
        <f t="shared" si="216"/>
        <v>0</v>
      </c>
      <c r="I356" s="48">
        <f t="shared" si="216"/>
        <v>0</v>
      </c>
      <c r="J356" s="48">
        <f t="shared" si="216"/>
        <v>0</v>
      </c>
      <c r="K356" s="48">
        <f t="shared" si="216"/>
        <v>0</v>
      </c>
      <c r="L356" s="48">
        <f t="shared" si="216"/>
        <v>0</v>
      </c>
      <c r="M356" s="48">
        <f t="shared" si="216"/>
        <v>0</v>
      </c>
      <c r="N356" s="48">
        <f t="shared" si="216"/>
        <v>0</v>
      </c>
      <c r="O356" s="48">
        <f t="shared" si="216"/>
        <v>0</v>
      </c>
      <c r="P356" s="48">
        <f t="shared" si="216"/>
        <v>0</v>
      </c>
      <c r="Q356" s="48">
        <f t="shared" si="216"/>
        <v>0</v>
      </c>
      <c r="R356" s="48">
        <f t="shared" si="216"/>
        <v>0</v>
      </c>
      <c r="S356" s="48">
        <f t="shared" si="216"/>
        <v>13.975152000000012</v>
      </c>
      <c r="T356" s="48">
        <f t="shared" si="216"/>
        <v>0</v>
      </c>
      <c r="U356" s="48">
        <f t="shared" si="216"/>
        <v>73.992450000000005</v>
      </c>
      <c r="V356" s="48">
        <f t="shared" si="216"/>
        <v>0</v>
      </c>
      <c r="W356" s="48">
        <f t="shared" si="216"/>
        <v>40.005479999999999</v>
      </c>
      <c r="X356" s="48">
        <f t="shared" si="216"/>
        <v>0</v>
      </c>
      <c r="Y356" s="48">
        <f t="shared" si="216"/>
        <v>0</v>
      </c>
      <c r="Z356" s="48">
        <f t="shared" si="216"/>
        <v>0</v>
      </c>
      <c r="AC356" s="48">
        <f t="shared" si="213"/>
        <v>0</v>
      </c>
      <c r="AD356" s="48">
        <f t="shared" si="189"/>
        <v>0</v>
      </c>
      <c r="AE356" s="48">
        <f t="shared" si="190"/>
        <v>0</v>
      </c>
      <c r="AF356" s="48">
        <f t="shared" si="191"/>
        <v>0</v>
      </c>
      <c r="AG356" s="48">
        <f t="shared" si="192"/>
        <v>0</v>
      </c>
      <c r="AH356" s="48">
        <f t="shared" si="193"/>
        <v>0</v>
      </c>
      <c r="AI356" s="48">
        <f t="shared" si="194"/>
        <v>0</v>
      </c>
      <c r="AJ356" s="48">
        <f t="shared" si="195"/>
        <v>0</v>
      </c>
      <c r="AK356" s="48">
        <f t="shared" si="196"/>
        <v>0</v>
      </c>
      <c r="AL356" s="48">
        <f t="shared" si="197"/>
        <v>0</v>
      </c>
      <c r="AM356" s="48">
        <f t="shared" si="198"/>
        <v>0</v>
      </c>
      <c r="AN356" s="48">
        <f t="shared" si="199"/>
        <v>0</v>
      </c>
      <c r="AO356" s="48">
        <f t="shared" si="200"/>
        <v>0</v>
      </c>
      <c r="AP356" s="48">
        <f t="shared" si="201"/>
        <v>0</v>
      </c>
      <c r="AQ356" s="48">
        <f t="shared" si="202"/>
        <v>0</v>
      </c>
      <c r="AR356" s="48">
        <f t="shared" si="203"/>
        <v>0</v>
      </c>
      <c r="AS356" s="48">
        <f t="shared" si="204"/>
        <v>0</v>
      </c>
      <c r="AT356" s="48">
        <f t="shared" si="205"/>
        <v>41.714364000000032</v>
      </c>
      <c r="AU356" s="48">
        <f t="shared" si="206"/>
        <v>0</v>
      </c>
      <c r="AV356" s="48">
        <f t="shared" si="207"/>
        <v>438.82053000000008</v>
      </c>
      <c r="AW356" s="48">
        <f t="shared" si="208"/>
        <v>0</v>
      </c>
      <c r="AX356" s="48">
        <f t="shared" si="209"/>
        <v>58.216864000000015</v>
      </c>
      <c r="AY356" s="48">
        <f t="shared" si="210"/>
        <v>0</v>
      </c>
      <c r="AZ356" s="48">
        <f t="shared" si="211"/>
        <v>0</v>
      </c>
      <c r="BA356" s="48">
        <f t="shared" si="212"/>
        <v>0</v>
      </c>
    </row>
    <row r="357" spans="1:53" x14ac:dyDescent="0.25">
      <c r="A357" s="45">
        <f t="shared" si="214"/>
        <v>3400</v>
      </c>
      <c r="B357" s="48">
        <f t="shared" si="216"/>
        <v>0</v>
      </c>
      <c r="C357" s="48">
        <f t="shared" si="216"/>
        <v>0</v>
      </c>
      <c r="D357" s="48">
        <f t="shared" si="216"/>
        <v>0</v>
      </c>
      <c r="E357" s="48">
        <f t="shared" si="216"/>
        <v>0</v>
      </c>
      <c r="F357" s="48">
        <f t="shared" si="216"/>
        <v>0</v>
      </c>
      <c r="G357" s="48">
        <f t="shared" ref="G357:Z357" si="217">MIN(1000,MAX(G358,IF($A357&gt;=G$16,0,G$13*(G$16-$A357)+G$14*(G$16-$A357)^2+G$15*(G$16-$A357)^3)))</f>
        <v>0</v>
      </c>
      <c r="H357" s="48">
        <f t="shared" si="217"/>
        <v>0</v>
      </c>
      <c r="I357" s="48">
        <f t="shared" si="217"/>
        <v>0</v>
      </c>
      <c r="J357" s="48">
        <f t="shared" si="217"/>
        <v>0</v>
      </c>
      <c r="K357" s="48">
        <f t="shared" si="217"/>
        <v>0</v>
      </c>
      <c r="L357" s="48">
        <f t="shared" si="217"/>
        <v>0</v>
      </c>
      <c r="M357" s="48">
        <f t="shared" si="217"/>
        <v>0</v>
      </c>
      <c r="N357" s="48">
        <f t="shared" si="217"/>
        <v>0</v>
      </c>
      <c r="O357" s="48">
        <f t="shared" si="217"/>
        <v>0</v>
      </c>
      <c r="P357" s="48">
        <f t="shared" si="217"/>
        <v>0</v>
      </c>
      <c r="Q357" s="48">
        <f t="shared" si="217"/>
        <v>0</v>
      </c>
      <c r="R357" s="48">
        <f t="shared" si="217"/>
        <v>0</v>
      </c>
      <c r="S357" s="48">
        <f t="shared" si="217"/>
        <v>12.915552000000012</v>
      </c>
      <c r="T357" s="48">
        <f t="shared" si="217"/>
        <v>0</v>
      </c>
      <c r="U357" s="48">
        <f t="shared" si="217"/>
        <v>73.747450000000015</v>
      </c>
      <c r="V357" s="48">
        <f t="shared" si="217"/>
        <v>0</v>
      </c>
      <c r="W357" s="48">
        <f t="shared" si="217"/>
        <v>39.876480000000001</v>
      </c>
      <c r="X357" s="48">
        <f t="shared" si="217"/>
        <v>0</v>
      </c>
      <c r="Y357" s="48">
        <f t="shared" si="217"/>
        <v>0</v>
      </c>
      <c r="Z357" s="48">
        <f t="shared" si="217"/>
        <v>0</v>
      </c>
      <c r="AC357" s="48">
        <f t="shared" si="213"/>
        <v>0</v>
      </c>
      <c r="AD357" s="48">
        <f t="shared" si="189"/>
        <v>0</v>
      </c>
      <c r="AE357" s="48">
        <f t="shared" si="190"/>
        <v>0</v>
      </c>
      <c r="AF357" s="48">
        <f t="shared" si="191"/>
        <v>0</v>
      </c>
      <c r="AG357" s="48">
        <f t="shared" si="192"/>
        <v>0</v>
      </c>
      <c r="AH357" s="48">
        <f t="shared" si="193"/>
        <v>0</v>
      </c>
      <c r="AI357" s="48">
        <f t="shared" si="194"/>
        <v>0</v>
      </c>
      <c r="AJ357" s="48">
        <f t="shared" si="195"/>
        <v>0</v>
      </c>
      <c r="AK357" s="48">
        <f t="shared" si="196"/>
        <v>0</v>
      </c>
      <c r="AL357" s="48">
        <f t="shared" si="197"/>
        <v>0</v>
      </c>
      <c r="AM357" s="48">
        <f t="shared" si="198"/>
        <v>0</v>
      </c>
      <c r="AN357" s="48">
        <f t="shared" si="199"/>
        <v>0</v>
      </c>
      <c r="AO357" s="48">
        <f t="shared" si="200"/>
        <v>0</v>
      </c>
      <c r="AP357" s="48">
        <f t="shared" si="201"/>
        <v>0</v>
      </c>
      <c r="AQ357" s="48">
        <f t="shared" si="202"/>
        <v>0</v>
      </c>
      <c r="AR357" s="48">
        <f t="shared" si="203"/>
        <v>0</v>
      </c>
      <c r="AS357" s="48">
        <f t="shared" si="204"/>
        <v>0</v>
      </c>
      <c r="AT357" s="48">
        <f t="shared" si="205"/>
        <v>38.95616400000003</v>
      </c>
      <c r="AU357" s="48">
        <f t="shared" si="206"/>
        <v>0</v>
      </c>
      <c r="AV357" s="48">
        <f t="shared" si="207"/>
        <v>437.3675300000001</v>
      </c>
      <c r="AW357" s="48">
        <f t="shared" si="208"/>
        <v>0</v>
      </c>
      <c r="AX357" s="48">
        <f t="shared" si="209"/>
        <v>58.216864000000015</v>
      </c>
      <c r="AY357" s="48">
        <f t="shared" si="210"/>
        <v>0</v>
      </c>
      <c r="AZ357" s="48">
        <f t="shared" si="211"/>
        <v>0</v>
      </c>
      <c r="BA357" s="48">
        <f t="shared" si="212"/>
        <v>0</v>
      </c>
    </row>
    <row r="358" spans="1:53" x14ac:dyDescent="0.25">
      <c r="A358" s="45">
        <f t="shared" si="214"/>
        <v>3410</v>
      </c>
      <c r="B358" s="48">
        <f t="shared" ref="B358:Z368" si="218">MIN(1000,MAX(B359,IF($A358&gt;=B$16,0,B$13*(B$16-$A358)+B$14*(B$16-$A358)^2+B$15*(B$16-$A358)^3)))</f>
        <v>0</v>
      </c>
      <c r="C358" s="48">
        <f t="shared" si="218"/>
        <v>0</v>
      </c>
      <c r="D358" s="48">
        <f t="shared" si="218"/>
        <v>0</v>
      </c>
      <c r="E358" s="48">
        <f t="shared" si="218"/>
        <v>0</v>
      </c>
      <c r="F358" s="48">
        <f t="shared" si="218"/>
        <v>0</v>
      </c>
      <c r="G358" s="48">
        <f t="shared" si="218"/>
        <v>0</v>
      </c>
      <c r="H358" s="48">
        <f t="shared" si="218"/>
        <v>0</v>
      </c>
      <c r="I358" s="48">
        <f t="shared" si="218"/>
        <v>0</v>
      </c>
      <c r="J358" s="48">
        <f t="shared" si="218"/>
        <v>0</v>
      </c>
      <c r="K358" s="48">
        <f t="shared" si="218"/>
        <v>0</v>
      </c>
      <c r="L358" s="48">
        <f t="shared" si="218"/>
        <v>0</v>
      </c>
      <c r="M358" s="48">
        <f t="shared" si="218"/>
        <v>0</v>
      </c>
      <c r="N358" s="48">
        <f t="shared" si="218"/>
        <v>0</v>
      </c>
      <c r="O358" s="48">
        <f t="shared" si="218"/>
        <v>0</v>
      </c>
      <c r="P358" s="48">
        <f t="shared" si="218"/>
        <v>0</v>
      </c>
      <c r="Q358" s="48">
        <f t="shared" si="218"/>
        <v>0</v>
      </c>
      <c r="R358" s="48">
        <f t="shared" si="218"/>
        <v>0</v>
      </c>
      <c r="S358" s="48">
        <f t="shared" si="218"/>
        <v>11.895952000000008</v>
      </c>
      <c r="T358" s="48">
        <f t="shared" si="218"/>
        <v>0</v>
      </c>
      <c r="U358" s="48">
        <f t="shared" si="218"/>
        <v>73.50245000000001</v>
      </c>
      <c r="V358" s="48">
        <f t="shared" si="218"/>
        <v>0</v>
      </c>
      <c r="W358" s="48">
        <f t="shared" si="218"/>
        <v>39.747479999999996</v>
      </c>
      <c r="X358" s="48">
        <f t="shared" si="218"/>
        <v>0</v>
      </c>
      <c r="Y358" s="48">
        <f t="shared" si="218"/>
        <v>0</v>
      </c>
      <c r="Z358" s="48">
        <f t="shared" si="218"/>
        <v>0</v>
      </c>
      <c r="AC358" s="48">
        <f t="shared" si="213"/>
        <v>0</v>
      </c>
      <c r="AD358" s="48">
        <f t="shared" si="189"/>
        <v>0</v>
      </c>
      <c r="AE358" s="48">
        <f t="shared" si="190"/>
        <v>0</v>
      </c>
      <c r="AF358" s="48">
        <f t="shared" si="191"/>
        <v>0</v>
      </c>
      <c r="AG358" s="48">
        <f t="shared" si="192"/>
        <v>0</v>
      </c>
      <c r="AH358" s="48">
        <f t="shared" si="193"/>
        <v>0</v>
      </c>
      <c r="AI358" s="48">
        <f t="shared" si="194"/>
        <v>0</v>
      </c>
      <c r="AJ358" s="48">
        <f t="shared" si="195"/>
        <v>0</v>
      </c>
      <c r="AK358" s="48">
        <f t="shared" si="196"/>
        <v>0</v>
      </c>
      <c r="AL358" s="48">
        <f t="shared" si="197"/>
        <v>0</v>
      </c>
      <c r="AM358" s="48">
        <f t="shared" si="198"/>
        <v>0</v>
      </c>
      <c r="AN358" s="48">
        <f t="shared" si="199"/>
        <v>0</v>
      </c>
      <c r="AO358" s="48">
        <f t="shared" si="200"/>
        <v>0</v>
      </c>
      <c r="AP358" s="48">
        <f t="shared" si="201"/>
        <v>0</v>
      </c>
      <c r="AQ358" s="48">
        <f t="shared" si="202"/>
        <v>0</v>
      </c>
      <c r="AR358" s="48">
        <f t="shared" si="203"/>
        <v>0</v>
      </c>
      <c r="AS358" s="48">
        <f t="shared" si="204"/>
        <v>0</v>
      </c>
      <c r="AT358" s="48">
        <f t="shared" si="205"/>
        <v>36.277964000000026</v>
      </c>
      <c r="AU358" s="48">
        <f t="shared" si="206"/>
        <v>0</v>
      </c>
      <c r="AV358" s="48">
        <f t="shared" si="207"/>
        <v>435.91453000000007</v>
      </c>
      <c r="AW358" s="48">
        <f t="shared" si="208"/>
        <v>0</v>
      </c>
      <c r="AX358" s="48">
        <f t="shared" si="209"/>
        <v>58.216864000000015</v>
      </c>
      <c r="AY358" s="48">
        <f t="shared" si="210"/>
        <v>0</v>
      </c>
      <c r="AZ358" s="48">
        <f t="shared" si="211"/>
        <v>0</v>
      </c>
      <c r="BA358" s="48">
        <f t="shared" si="212"/>
        <v>0</v>
      </c>
    </row>
    <row r="359" spans="1:53" x14ac:dyDescent="0.25">
      <c r="A359" s="45">
        <f t="shared" si="214"/>
        <v>3420</v>
      </c>
      <c r="B359" s="48">
        <f t="shared" si="218"/>
        <v>0</v>
      </c>
      <c r="C359" s="48">
        <f t="shared" si="218"/>
        <v>0</v>
      </c>
      <c r="D359" s="48">
        <f t="shared" si="218"/>
        <v>0</v>
      </c>
      <c r="E359" s="48">
        <f t="shared" si="218"/>
        <v>0</v>
      </c>
      <c r="F359" s="48">
        <f t="shared" si="218"/>
        <v>0</v>
      </c>
      <c r="G359" s="48">
        <f t="shared" si="218"/>
        <v>0</v>
      </c>
      <c r="H359" s="48">
        <f t="shared" si="218"/>
        <v>0</v>
      </c>
      <c r="I359" s="48">
        <f t="shared" si="218"/>
        <v>0</v>
      </c>
      <c r="J359" s="48">
        <f t="shared" si="218"/>
        <v>0</v>
      </c>
      <c r="K359" s="48">
        <f t="shared" si="218"/>
        <v>0</v>
      </c>
      <c r="L359" s="48">
        <f t="shared" si="218"/>
        <v>0</v>
      </c>
      <c r="M359" s="48">
        <f t="shared" si="218"/>
        <v>0</v>
      </c>
      <c r="N359" s="48">
        <f t="shared" si="218"/>
        <v>0</v>
      </c>
      <c r="O359" s="48">
        <f t="shared" si="218"/>
        <v>0</v>
      </c>
      <c r="P359" s="48">
        <f t="shared" si="218"/>
        <v>0</v>
      </c>
      <c r="Q359" s="48">
        <f t="shared" si="218"/>
        <v>0</v>
      </c>
      <c r="R359" s="48">
        <f t="shared" si="218"/>
        <v>0</v>
      </c>
      <c r="S359" s="48">
        <f t="shared" si="218"/>
        <v>10.916352000000009</v>
      </c>
      <c r="T359" s="48">
        <f t="shared" si="218"/>
        <v>0</v>
      </c>
      <c r="U359" s="48">
        <f t="shared" si="218"/>
        <v>73.257450000000006</v>
      </c>
      <c r="V359" s="48">
        <f t="shared" si="218"/>
        <v>0</v>
      </c>
      <c r="W359" s="48">
        <f t="shared" si="218"/>
        <v>39.618479999999998</v>
      </c>
      <c r="X359" s="48">
        <f t="shared" si="218"/>
        <v>0</v>
      </c>
      <c r="Y359" s="48">
        <f t="shared" si="218"/>
        <v>0</v>
      </c>
      <c r="Z359" s="48">
        <f t="shared" si="218"/>
        <v>0</v>
      </c>
      <c r="AC359" s="48">
        <f t="shared" si="213"/>
        <v>0</v>
      </c>
      <c r="AD359" s="48">
        <f t="shared" si="189"/>
        <v>0</v>
      </c>
      <c r="AE359" s="48">
        <f t="shared" si="190"/>
        <v>0</v>
      </c>
      <c r="AF359" s="48">
        <f t="shared" si="191"/>
        <v>0</v>
      </c>
      <c r="AG359" s="48">
        <f t="shared" si="192"/>
        <v>0</v>
      </c>
      <c r="AH359" s="48">
        <f t="shared" si="193"/>
        <v>0</v>
      </c>
      <c r="AI359" s="48">
        <f t="shared" si="194"/>
        <v>0</v>
      </c>
      <c r="AJ359" s="48">
        <f t="shared" si="195"/>
        <v>0</v>
      </c>
      <c r="AK359" s="48">
        <f t="shared" si="196"/>
        <v>0</v>
      </c>
      <c r="AL359" s="48">
        <f t="shared" si="197"/>
        <v>0</v>
      </c>
      <c r="AM359" s="48">
        <f t="shared" si="198"/>
        <v>0</v>
      </c>
      <c r="AN359" s="48">
        <f t="shared" si="199"/>
        <v>0</v>
      </c>
      <c r="AO359" s="48">
        <f t="shared" si="200"/>
        <v>0</v>
      </c>
      <c r="AP359" s="48">
        <f t="shared" si="201"/>
        <v>0</v>
      </c>
      <c r="AQ359" s="48">
        <f t="shared" si="202"/>
        <v>0</v>
      </c>
      <c r="AR359" s="48">
        <f t="shared" si="203"/>
        <v>0</v>
      </c>
      <c r="AS359" s="48">
        <f t="shared" si="204"/>
        <v>0</v>
      </c>
      <c r="AT359" s="48">
        <f t="shared" si="205"/>
        <v>33.67976400000002</v>
      </c>
      <c r="AU359" s="48">
        <f t="shared" si="206"/>
        <v>0</v>
      </c>
      <c r="AV359" s="48">
        <f t="shared" si="207"/>
        <v>434.4615300000001</v>
      </c>
      <c r="AW359" s="48">
        <f t="shared" si="208"/>
        <v>0</v>
      </c>
      <c r="AX359" s="48">
        <f t="shared" si="209"/>
        <v>58.216864000000015</v>
      </c>
      <c r="AY359" s="48">
        <f t="shared" si="210"/>
        <v>0</v>
      </c>
      <c r="AZ359" s="48">
        <f t="shared" si="211"/>
        <v>0</v>
      </c>
      <c r="BA359" s="48">
        <f t="shared" si="212"/>
        <v>0</v>
      </c>
    </row>
    <row r="360" spans="1:53" x14ac:dyDescent="0.25">
      <c r="A360" s="45">
        <f t="shared" si="214"/>
        <v>3430</v>
      </c>
      <c r="B360" s="48">
        <f t="shared" si="218"/>
        <v>0</v>
      </c>
      <c r="C360" s="48">
        <f t="shared" si="218"/>
        <v>0</v>
      </c>
      <c r="D360" s="48">
        <f t="shared" si="218"/>
        <v>0</v>
      </c>
      <c r="E360" s="48">
        <f t="shared" si="218"/>
        <v>0</v>
      </c>
      <c r="F360" s="48">
        <f t="shared" si="218"/>
        <v>0</v>
      </c>
      <c r="G360" s="48">
        <f t="shared" si="218"/>
        <v>0</v>
      </c>
      <c r="H360" s="48">
        <f t="shared" si="218"/>
        <v>0</v>
      </c>
      <c r="I360" s="48">
        <f t="shared" si="218"/>
        <v>0</v>
      </c>
      <c r="J360" s="48">
        <f t="shared" si="218"/>
        <v>0</v>
      </c>
      <c r="K360" s="48">
        <f t="shared" si="218"/>
        <v>0</v>
      </c>
      <c r="L360" s="48">
        <f t="shared" si="218"/>
        <v>0</v>
      </c>
      <c r="M360" s="48">
        <f t="shared" si="218"/>
        <v>0</v>
      </c>
      <c r="N360" s="48">
        <f t="shared" si="218"/>
        <v>0</v>
      </c>
      <c r="O360" s="48">
        <f t="shared" si="218"/>
        <v>0</v>
      </c>
      <c r="P360" s="48">
        <f t="shared" si="218"/>
        <v>0</v>
      </c>
      <c r="Q360" s="48">
        <f t="shared" si="218"/>
        <v>0</v>
      </c>
      <c r="R360" s="48">
        <f t="shared" si="218"/>
        <v>0</v>
      </c>
      <c r="S360" s="48">
        <f t="shared" si="218"/>
        <v>9.9767520000000083</v>
      </c>
      <c r="T360" s="48">
        <f t="shared" si="218"/>
        <v>0</v>
      </c>
      <c r="U360" s="48">
        <f t="shared" si="218"/>
        <v>73.012450000000015</v>
      </c>
      <c r="V360" s="48">
        <f t="shared" si="218"/>
        <v>0</v>
      </c>
      <c r="W360" s="48">
        <f t="shared" si="218"/>
        <v>39.48948</v>
      </c>
      <c r="X360" s="48">
        <f t="shared" si="218"/>
        <v>0</v>
      </c>
      <c r="Y360" s="48">
        <f t="shared" si="218"/>
        <v>0</v>
      </c>
      <c r="Z360" s="48">
        <f t="shared" si="218"/>
        <v>0</v>
      </c>
      <c r="AC360" s="48">
        <f t="shared" si="213"/>
        <v>0</v>
      </c>
      <c r="AD360" s="48">
        <f t="shared" si="189"/>
        <v>0</v>
      </c>
      <c r="AE360" s="48">
        <f t="shared" si="190"/>
        <v>0</v>
      </c>
      <c r="AF360" s="48">
        <f t="shared" si="191"/>
        <v>0</v>
      </c>
      <c r="AG360" s="48">
        <f t="shared" si="192"/>
        <v>0</v>
      </c>
      <c r="AH360" s="48">
        <f t="shared" si="193"/>
        <v>0</v>
      </c>
      <c r="AI360" s="48">
        <f t="shared" si="194"/>
        <v>0</v>
      </c>
      <c r="AJ360" s="48">
        <f t="shared" si="195"/>
        <v>0</v>
      </c>
      <c r="AK360" s="48">
        <f t="shared" si="196"/>
        <v>0</v>
      </c>
      <c r="AL360" s="48">
        <f t="shared" si="197"/>
        <v>0</v>
      </c>
      <c r="AM360" s="48">
        <f t="shared" si="198"/>
        <v>0</v>
      </c>
      <c r="AN360" s="48">
        <f t="shared" si="199"/>
        <v>0</v>
      </c>
      <c r="AO360" s="48">
        <f t="shared" si="200"/>
        <v>0</v>
      </c>
      <c r="AP360" s="48">
        <f t="shared" si="201"/>
        <v>0</v>
      </c>
      <c r="AQ360" s="48">
        <f t="shared" si="202"/>
        <v>0</v>
      </c>
      <c r="AR360" s="48">
        <f t="shared" si="203"/>
        <v>0</v>
      </c>
      <c r="AS360" s="48">
        <f t="shared" si="204"/>
        <v>0</v>
      </c>
      <c r="AT360" s="48">
        <f t="shared" si="205"/>
        <v>31.161564000000023</v>
      </c>
      <c r="AU360" s="48">
        <f t="shared" si="206"/>
        <v>0</v>
      </c>
      <c r="AV360" s="48">
        <f t="shared" si="207"/>
        <v>433.00853000000006</v>
      </c>
      <c r="AW360" s="48">
        <f t="shared" si="208"/>
        <v>0</v>
      </c>
      <c r="AX360" s="48">
        <f t="shared" si="209"/>
        <v>58.216864000000015</v>
      </c>
      <c r="AY360" s="48">
        <f t="shared" si="210"/>
        <v>0</v>
      </c>
      <c r="AZ360" s="48">
        <f t="shared" si="211"/>
        <v>0</v>
      </c>
      <c r="BA360" s="48">
        <f t="shared" si="212"/>
        <v>0</v>
      </c>
    </row>
    <row r="361" spans="1:53" x14ac:dyDescent="0.25">
      <c r="A361" s="45">
        <f t="shared" si="214"/>
        <v>3440</v>
      </c>
      <c r="B361" s="48">
        <f t="shared" si="218"/>
        <v>0</v>
      </c>
      <c r="C361" s="48">
        <f t="shared" si="218"/>
        <v>0</v>
      </c>
      <c r="D361" s="48">
        <f t="shared" si="218"/>
        <v>0</v>
      </c>
      <c r="E361" s="48">
        <f t="shared" si="218"/>
        <v>0</v>
      </c>
      <c r="F361" s="48">
        <f t="shared" si="218"/>
        <v>0</v>
      </c>
      <c r="G361" s="48">
        <f t="shared" si="218"/>
        <v>0</v>
      </c>
      <c r="H361" s="48">
        <f t="shared" si="218"/>
        <v>0</v>
      </c>
      <c r="I361" s="48">
        <f t="shared" si="218"/>
        <v>0</v>
      </c>
      <c r="J361" s="48">
        <f t="shared" si="218"/>
        <v>0</v>
      </c>
      <c r="K361" s="48">
        <f t="shared" si="218"/>
        <v>0</v>
      </c>
      <c r="L361" s="48">
        <f t="shared" si="218"/>
        <v>0</v>
      </c>
      <c r="M361" s="48">
        <f t="shared" si="218"/>
        <v>0</v>
      </c>
      <c r="N361" s="48">
        <f t="shared" si="218"/>
        <v>0</v>
      </c>
      <c r="O361" s="48">
        <f t="shared" si="218"/>
        <v>0</v>
      </c>
      <c r="P361" s="48">
        <f t="shared" si="218"/>
        <v>0</v>
      </c>
      <c r="Q361" s="48">
        <f t="shared" si="218"/>
        <v>0</v>
      </c>
      <c r="R361" s="48">
        <f t="shared" si="218"/>
        <v>0</v>
      </c>
      <c r="S361" s="48">
        <f t="shared" si="218"/>
        <v>9.0771520000000088</v>
      </c>
      <c r="T361" s="48">
        <f t="shared" si="218"/>
        <v>0</v>
      </c>
      <c r="U361" s="48">
        <f t="shared" si="218"/>
        <v>72.767450000000011</v>
      </c>
      <c r="V361" s="48">
        <f t="shared" si="218"/>
        <v>0</v>
      </c>
      <c r="W361" s="48">
        <f t="shared" si="218"/>
        <v>39.360479999999995</v>
      </c>
      <c r="X361" s="48">
        <f t="shared" si="218"/>
        <v>0</v>
      </c>
      <c r="Y361" s="48">
        <f t="shared" si="218"/>
        <v>0</v>
      </c>
      <c r="Z361" s="48">
        <f t="shared" si="218"/>
        <v>0</v>
      </c>
      <c r="AC361" s="48">
        <f t="shared" si="213"/>
        <v>0</v>
      </c>
      <c r="AD361" s="48">
        <f t="shared" si="189"/>
        <v>0</v>
      </c>
      <c r="AE361" s="48">
        <f t="shared" si="190"/>
        <v>0</v>
      </c>
      <c r="AF361" s="48">
        <f t="shared" si="191"/>
        <v>0</v>
      </c>
      <c r="AG361" s="48">
        <f t="shared" si="192"/>
        <v>0</v>
      </c>
      <c r="AH361" s="48">
        <f t="shared" si="193"/>
        <v>0</v>
      </c>
      <c r="AI361" s="48">
        <f t="shared" si="194"/>
        <v>0</v>
      </c>
      <c r="AJ361" s="48">
        <f t="shared" si="195"/>
        <v>0</v>
      </c>
      <c r="AK361" s="48">
        <f t="shared" si="196"/>
        <v>0</v>
      </c>
      <c r="AL361" s="48">
        <f t="shared" si="197"/>
        <v>0</v>
      </c>
      <c r="AM361" s="48">
        <f t="shared" si="198"/>
        <v>0</v>
      </c>
      <c r="AN361" s="48">
        <f t="shared" si="199"/>
        <v>0</v>
      </c>
      <c r="AO361" s="48">
        <f t="shared" si="200"/>
        <v>0</v>
      </c>
      <c r="AP361" s="48">
        <f t="shared" si="201"/>
        <v>0</v>
      </c>
      <c r="AQ361" s="48">
        <f t="shared" si="202"/>
        <v>0</v>
      </c>
      <c r="AR361" s="48">
        <f t="shared" si="203"/>
        <v>0</v>
      </c>
      <c r="AS361" s="48">
        <f t="shared" si="204"/>
        <v>0</v>
      </c>
      <c r="AT361" s="48">
        <f t="shared" si="205"/>
        <v>28.723364000000025</v>
      </c>
      <c r="AU361" s="48">
        <f t="shared" si="206"/>
        <v>0</v>
      </c>
      <c r="AV361" s="48">
        <f t="shared" si="207"/>
        <v>431.55553000000009</v>
      </c>
      <c r="AW361" s="48">
        <f t="shared" si="208"/>
        <v>0</v>
      </c>
      <c r="AX361" s="48">
        <f t="shared" si="209"/>
        <v>58.216864000000015</v>
      </c>
      <c r="AY361" s="48">
        <f t="shared" si="210"/>
        <v>0</v>
      </c>
      <c r="AZ361" s="48">
        <f t="shared" si="211"/>
        <v>0</v>
      </c>
      <c r="BA361" s="48">
        <f t="shared" si="212"/>
        <v>0</v>
      </c>
    </row>
    <row r="362" spans="1:53" x14ac:dyDescent="0.25">
      <c r="A362" s="45">
        <f t="shared" si="214"/>
        <v>3450</v>
      </c>
      <c r="B362" s="48">
        <f t="shared" si="218"/>
        <v>0</v>
      </c>
      <c r="C362" s="48">
        <f t="shared" si="218"/>
        <v>0</v>
      </c>
      <c r="D362" s="48">
        <f t="shared" si="218"/>
        <v>0</v>
      </c>
      <c r="E362" s="48">
        <f t="shared" si="218"/>
        <v>0</v>
      </c>
      <c r="F362" s="48">
        <f t="shared" si="218"/>
        <v>0</v>
      </c>
      <c r="G362" s="48">
        <f t="shared" si="218"/>
        <v>0</v>
      </c>
      <c r="H362" s="48">
        <f t="shared" si="218"/>
        <v>0</v>
      </c>
      <c r="I362" s="48">
        <f t="shared" si="218"/>
        <v>0</v>
      </c>
      <c r="J362" s="48">
        <f t="shared" si="218"/>
        <v>0</v>
      </c>
      <c r="K362" s="48">
        <f t="shared" si="218"/>
        <v>0</v>
      </c>
      <c r="L362" s="48">
        <f t="shared" si="218"/>
        <v>0</v>
      </c>
      <c r="M362" s="48">
        <f t="shared" si="218"/>
        <v>0</v>
      </c>
      <c r="N362" s="48">
        <f t="shared" si="218"/>
        <v>0</v>
      </c>
      <c r="O362" s="48">
        <f t="shared" si="218"/>
        <v>0</v>
      </c>
      <c r="P362" s="48">
        <f t="shared" si="218"/>
        <v>0</v>
      </c>
      <c r="Q362" s="48">
        <f t="shared" si="218"/>
        <v>0</v>
      </c>
      <c r="R362" s="48">
        <f t="shared" si="218"/>
        <v>0</v>
      </c>
      <c r="S362" s="48">
        <f t="shared" si="218"/>
        <v>8.2175520000000084</v>
      </c>
      <c r="T362" s="48">
        <f t="shared" si="218"/>
        <v>0</v>
      </c>
      <c r="U362" s="48">
        <f t="shared" si="218"/>
        <v>72.522450000000006</v>
      </c>
      <c r="V362" s="48">
        <f t="shared" si="218"/>
        <v>0</v>
      </c>
      <c r="W362" s="48">
        <f t="shared" si="218"/>
        <v>39.231479999999998</v>
      </c>
      <c r="X362" s="48">
        <f t="shared" si="218"/>
        <v>0</v>
      </c>
      <c r="Y362" s="48">
        <f t="shared" si="218"/>
        <v>0</v>
      </c>
      <c r="Z362" s="48">
        <f t="shared" si="218"/>
        <v>0</v>
      </c>
      <c r="AC362" s="48">
        <f t="shared" si="213"/>
        <v>0</v>
      </c>
      <c r="AD362" s="48">
        <f t="shared" si="189"/>
        <v>0</v>
      </c>
      <c r="AE362" s="48">
        <f t="shared" si="190"/>
        <v>0</v>
      </c>
      <c r="AF362" s="48">
        <f t="shared" si="191"/>
        <v>0</v>
      </c>
      <c r="AG362" s="48">
        <f t="shared" si="192"/>
        <v>0</v>
      </c>
      <c r="AH362" s="48">
        <f t="shared" si="193"/>
        <v>0</v>
      </c>
      <c r="AI362" s="48">
        <f t="shared" si="194"/>
        <v>0</v>
      </c>
      <c r="AJ362" s="48">
        <f t="shared" si="195"/>
        <v>0</v>
      </c>
      <c r="AK362" s="48">
        <f t="shared" si="196"/>
        <v>0</v>
      </c>
      <c r="AL362" s="48">
        <f t="shared" si="197"/>
        <v>0</v>
      </c>
      <c r="AM362" s="48">
        <f t="shared" si="198"/>
        <v>0</v>
      </c>
      <c r="AN362" s="48">
        <f t="shared" si="199"/>
        <v>0</v>
      </c>
      <c r="AO362" s="48">
        <f t="shared" si="200"/>
        <v>0</v>
      </c>
      <c r="AP362" s="48">
        <f t="shared" si="201"/>
        <v>0</v>
      </c>
      <c r="AQ362" s="48">
        <f t="shared" si="202"/>
        <v>0</v>
      </c>
      <c r="AR362" s="48">
        <f t="shared" si="203"/>
        <v>0</v>
      </c>
      <c r="AS362" s="48">
        <f t="shared" si="204"/>
        <v>0</v>
      </c>
      <c r="AT362" s="48">
        <f t="shared" si="205"/>
        <v>26.365164000000021</v>
      </c>
      <c r="AU362" s="48">
        <f t="shared" si="206"/>
        <v>0</v>
      </c>
      <c r="AV362" s="48">
        <f t="shared" si="207"/>
        <v>430.10253000000012</v>
      </c>
      <c r="AW362" s="48">
        <f t="shared" si="208"/>
        <v>0</v>
      </c>
      <c r="AX362" s="48">
        <f t="shared" si="209"/>
        <v>58.216864000000015</v>
      </c>
      <c r="AY362" s="48">
        <f t="shared" si="210"/>
        <v>0</v>
      </c>
      <c r="AZ362" s="48">
        <f t="shared" si="211"/>
        <v>0</v>
      </c>
      <c r="BA362" s="48">
        <f t="shared" si="212"/>
        <v>0</v>
      </c>
    </row>
    <row r="363" spans="1:53" x14ac:dyDescent="0.25">
      <c r="A363" s="45">
        <f t="shared" si="214"/>
        <v>3460</v>
      </c>
      <c r="B363" s="48">
        <f t="shared" si="218"/>
        <v>0</v>
      </c>
      <c r="C363" s="48">
        <f t="shared" si="218"/>
        <v>0</v>
      </c>
      <c r="D363" s="48">
        <f t="shared" si="218"/>
        <v>0</v>
      </c>
      <c r="E363" s="48">
        <f t="shared" si="218"/>
        <v>0</v>
      </c>
      <c r="F363" s="48">
        <f t="shared" si="218"/>
        <v>0</v>
      </c>
      <c r="G363" s="48">
        <f t="shared" si="218"/>
        <v>0</v>
      </c>
      <c r="H363" s="48">
        <f t="shared" si="218"/>
        <v>0</v>
      </c>
      <c r="I363" s="48">
        <f t="shared" si="218"/>
        <v>0</v>
      </c>
      <c r="J363" s="48">
        <f t="shared" si="218"/>
        <v>0</v>
      </c>
      <c r="K363" s="48">
        <f t="shared" si="218"/>
        <v>0</v>
      </c>
      <c r="L363" s="48">
        <f t="shared" si="218"/>
        <v>0</v>
      </c>
      <c r="M363" s="48">
        <f t="shared" si="218"/>
        <v>0</v>
      </c>
      <c r="N363" s="48">
        <f t="shared" si="218"/>
        <v>0</v>
      </c>
      <c r="O363" s="48">
        <f t="shared" si="218"/>
        <v>0</v>
      </c>
      <c r="P363" s="48">
        <f t="shared" si="218"/>
        <v>0</v>
      </c>
      <c r="Q363" s="48">
        <f t="shared" si="218"/>
        <v>0</v>
      </c>
      <c r="R363" s="48">
        <f t="shared" si="218"/>
        <v>0</v>
      </c>
      <c r="S363" s="48">
        <f t="shared" si="218"/>
        <v>7.3979520000000072</v>
      </c>
      <c r="T363" s="48">
        <f t="shared" si="218"/>
        <v>0</v>
      </c>
      <c r="U363" s="48">
        <f t="shared" si="218"/>
        <v>72.277450000000016</v>
      </c>
      <c r="V363" s="48">
        <f t="shared" si="218"/>
        <v>0</v>
      </c>
      <c r="W363" s="48">
        <f t="shared" si="218"/>
        <v>39.10248</v>
      </c>
      <c r="X363" s="48">
        <f t="shared" si="218"/>
        <v>0</v>
      </c>
      <c r="Y363" s="48">
        <f t="shared" si="218"/>
        <v>0</v>
      </c>
      <c r="Z363" s="48">
        <f t="shared" si="218"/>
        <v>0</v>
      </c>
      <c r="AC363" s="48">
        <f t="shared" si="213"/>
        <v>0</v>
      </c>
      <c r="AD363" s="48">
        <f t="shared" si="189"/>
        <v>0</v>
      </c>
      <c r="AE363" s="48">
        <f t="shared" si="190"/>
        <v>0</v>
      </c>
      <c r="AF363" s="48">
        <f t="shared" si="191"/>
        <v>0</v>
      </c>
      <c r="AG363" s="48">
        <f t="shared" si="192"/>
        <v>0</v>
      </c>
      <c r="AH363" s="48">
        <f t="shared" si="193"/>
        <v>0</v>
      </c>
      <c r="AI363" s="48">
        <f t="shared" si="194"/>
        <v>0</v>
      </c>
      <c r="AJ363" s="48">
        <f t="shared" si="195"/>
        <v>0</v>
      </c>
      <c r="AK363" s="48">
        <f t="shared" si="196"/>
        <v>0</v>
      </c>
      <c r="AL363" s="48">
        <f t="shared" si="197"/>
        <v>0</v>
      </c>
      <c r="AM363" s="48">
        <f t="shared" si="198"/>
        <v>0</v>
      </c>
      <c r="AN363" s="48">
        <f t="shared" si="199"/>
        <v>0</v>
      </c>
      <c r="AO363" s="48">
        <f t="shared" si="200"/>
        <v>0</v>
      </c>
      <c r="AP363" s="48">
        <f t="shared" si="201"/>
        <v>0</v>
      </c>
      <c r="AQ363" s="48">
        <f t="shared" si="202"/>
        <v>0</v>
      </c>
      <c r="AR363" s="48">
        <f t="shared" si="203"/>
        <v>0</v>
      </c>
      <c r="AS363" s="48">
        <f t="shared" si="204"/>
        <v>0</v>
      </c>
      <c r="AT363" s="48">
        <f t="shared" si="205"/>
        <v>24.086964000000023</v>
      </c>
      <c r="AU363" s="48">
        <f t="shared" si="206"/>
        <v>0</v>
      </c>
      <c r="AV363" s="48">
        <f t="shared" si="207"/>
        <v>428.64953000000008</v>
      </c>
      <c r="AW363" s="48">
        <f t="shared" si="208"/>
        <v>0</v>
      </c>
      <c r="AX363" s="48">
        <f t="shared" si="209"/>
        <v>58.216864000000015</v>
      </c>
      <c r="AY363" s="48">
        <f t="shared" si="210"/>
        <v>0</v>
      </c>
      <c r="AZ363" s="48">
        <f t="shared" si="211"/>
        <v>0</v>
      </c>
      <c r="BA363" s="48">
        <f t="shared" si="212"/>
        <v>0</v>
      </c>
    </row>
    <row r="364" spans="1:53" x14ac:dyDescent="0.25">
      <c r="A364" s="45">
        <f t="shared" si="214"/>
        <v>3470</v>
      </c>
      <c r="B364" s="48">
        <f t="shared" si="218"/>
        <v>0</v>
      </c>
      <c r="C364" s="48">
        <f t="shared" si="218"/>
        <v>0</v>
      </c>
      <c r="D364" s="48">
        <f t="shared" si="218"/>
        <v>0</v>
      </c>
      <c r="E364" s="48">
        <f t="shared" si="218"/>
        <v>0</v>
      </c>
      <c r="F364" s="48">
        <f t="shared" si="218"/>
        <v>0</v>
      </c>
      <c r="G364" s="48">
        <f t="shared" si="218"/>
        <v>0</v>
      </c>
      <c r="H364" s="48">
        <f t="shared" si="218"/>
        <v>0</v>
      </c>
      <c r="I364" s="48">
        <f t="shared" si="218"/>
        <v>0</v>
      </c>
      <c r="J364" s="48">
        <f t="shared" si="218"/>
        <v>0</v>
      </c>
      <c r="K364" s="48">
        <f t="shared" si="218"/>
        <v>0</v>
      </c>
      <c r="L364" s="48">
        <f t="shared" si="218"/>
        <v>0</v>
      </c>
      <c r="M364" s="48">
        <f t="shared" si="218"/>
        <v>0</v>
      </c>
      <c r="N364" s="48">
        <f t="shared" si="218"/>
        <v>0</v>
      </c>
      <c r="O364" s="48">
        <f t="shared" si="218"/>
        <v>0</v>
      </c>
      <c r="P364" s="48">
        <f t="shared" si="218"/>
        <v>0</v>
      </c>
      <c r="Q364" s="48">
        <f t="shared" si="218"/>
        <v>0</v>
      </c>
      <c r="R364" s="48">
        <f t="shared" si="218"/>
        <v>0</v>
      </c>
      <c r="S364" s="48">
        <f t="shared" si="218"/>
        <v>6.6183520000000069</v>
      </c>
      <c r="T364" s="48">
        <f t="shared" si="218"/>
        <v>0</v>
      </c>
      <c r="U364" s="48">
        <f t="shared" si="218"/>
        <v>72.032450000000011</v>
      </c>
      <c r="V364" s="48">
        <f t="shared" si="218"/>
        <v>0</v>
      </c>
      <c r="W364" s="48">
        <f t="shared" si="218"/>
        <v>38.973479999999995</v>
      </c>
      <c r="X364" s="48">
        <f t="shared" si="218"/>
        <v>0</v>
      </c>
      <c r="Y364" s="48">
        <f t="shared" si="218"/>
        <v>0</v>
      </c>
      <c r="Z364" s="48">
        <f t="shared" si="218"/>
        <v>0</v>
      </c>
      <c r="AC364" s="48">
        <f t="shared" si="213"/>
        <v>0</v>
      </c>
      <c r="AD364" s="48">
        <f t="shared" si="189"/>
        <v>0</v>
      </c>
      <c r="AE364" s="48">
        <f t="shared" si="190"/>
        <v>0</v>
      </c>
      <c r="AF364" s="48">
        <f t="shared" si="191"/>
        <v>0</v>
      </c>
      <c r="AG364" s="48">
        <f t="shared" si="192"/>
        <v>0</v>
      </c>
      <c r="AH364" s="48">
        <f t="shared" si="193"/>
        <v>0</v>
      </c>
      <c r="AI364" s="48">
        <f t="shared" si="194"/>
        <v>0</v>
      </c>
      <c r="AJ364" s="48">
        <f t="shared" si="195"/>
        <v>0</v>
      </c>
      <c r="AK364" s="48">
        <f t="shared" si="196"/>
        <v>0</v>
      </c>
      <c r="AL364" s="48">
        <f t="shared" si="197"/>
        <v>0</v>
      </c>
      <c r="AM364" s="48">
        <f t="shared" si="198"/>
        <v>0</v>
      </c>
      <c r="AN364" s="48">
        <f t="shared" si="199"/>
        <v>0</v>
      </c>
      <c r="AO364" s="48">
        <f t="shared" si="200"/>
        <v>0</v>
      </c>
      <c r="AP364" s="48">
        <f t="shared" si="201"/>
        <v>0</v>
      </c>
      <c r="AQ364" s="48">
        <f t="shared" si="202"/>
        <v>0</v>
      </c>
      <c r="AR364" s="48">
        <f t="shared" si="203"/>
        <v>0</v>
      </c>
      <c r="AS364" s="48">
        <f t="shared" si="204"/>
        <v>0</v>
      </c>
      <c r="AT364" s="48">
        <f t="shared" si="205"/>
        <v>21.88876400000002</v>
      </c>
      <c r="AU364" s="48">
        <f t="shared" si="206"/>
        <v>0</v>
      </c>
      <c r="AV364" s="48">
        <f t="shared" si="207"/>
        <v>427.19653000000011</v>
      </c>
      <c r="AW364" s="48">
        <f t="shared" si="208"/>
        <v>0</v>
      </c>
      <c r="AX364" s="48">
        <f t="shared" si="209"/>
        <v>58.216864000000015</v>
      </c>
      <c r="AY364" s="48">
        <f t="shared" si="210"/>
        <v>0</v>
      </c>
      <c r="AZ364" s="48">
        <f t="shared" si="211"/>
        <v>0</v>
      </c>
      <c r="BA364" s="48">
        <f t="shared" si="212"/>
        <v>0</v>
      </c>
    </row>
    <row r="365" spans="1:53" x14ac:dyDescent="0.25">
      <c r="A365" s="45">
        <f t="shared" si="214"/>
        <v>3480</v>
      </c>
      <c r="B365" s="48">
        <f t="shared" si="218"/>
        <v>0</v>
      </c>
      <c r="C365" s="48">
        <f t="shared" si="218"/>
        <v>0</v>
      </c>
      <c r="D365" s="48">
        <f t="shared" si="218"/>
        <v>0</v>
      </c>
      <c r="E365" s="48">
        <f t="shared" si="218"/>
        <v>0</v>
      </c>
      <c r="F365" s="48">
        <f t="shared" si="218"/>
        <v>0</v>
      </c>
      <c r="G365" s="48">
        <f t="shared" si="218"/>
        <v>0</v>
      </c>
      <c r="H365" s="48">
        <f t="shared" si="218"/>
        <v>0</v>
      </c>
      <c r="I365" s="48">
        <f t="shared" si="218"/>
        <v>0</v>
      </c>
      <c r="J365" s="48">
        <f t="shared" si="218"/>
        <v>0</v>
      </c>
      <c r="K365" s="48">
        <f t="shared" si="218"/>
        <v>0</v>
      </c>
      <c r="L365" s="48">
        <f t="shared" si="218"/>
        <v>0</v>
      </c>
      <c r="M365" s="48">
        <f t="shared" si="218"/>
        <v>0</v>
      </c>
      <c r="N365" s="48">
        <f t="shared" si="218"/>
        <v>0</v>
      </c>
      <c r="O365" s="48">
        <f t="shared" si="218"/>
        <v>0</v>
      </c>
      <c r="P365" s="48">
        <f t="shared" si="218"/>
        <v>0</v>
      </c>
      <c r="Q365" s="48">
        <f t="shared" si="218"/>
        <v>0</v>
      </c>
      <c r="R365" s="48">
        <f t="shared" si="218"/>
        <v>0</v>
      </c>
      <c r="S365" s="48">
        <f t="shared" si="218"/>
        <v>5.8787520000000075</v>
      </c>
      <c r="T365" s="48">
        <f t="shared" si="218"/>
        <v>0</v>
      </c>
      <c r="U365" s="48">
        <f t="shared" si="218"/>
        <v>71.787450000000007</v>
      </c>
      <c r="V365" s="48">
        <f t="shared" si="218"/>
        <v>0</v>
      </c>
      <c r="W365" s="48">
        <f t="shared" si="218"/>
        <v>38.844479999999997</v>
      </c>
      <c r="X365" s="48">
        <f t="shared" si="218"/>
        <v>0</v>
      </c>
      <c r="Y365" s="48">
        <f t="shared" si="218"/>
        <v>0</v>
      </c>
      <c r="Z365" s="48">
        <f t="shared" si="218"/>
        <v>0</v>
      </c>
      <c r="AC365" s="48">
        <f t="shared" si="213"/>
        <v>0</v>
      </c>
      <c r="AD365" s="48">
        <f t="shared" si="189"/>
        <v>0</v>
      </c>
      <c r="AE365" s="48">
        <f t="shared" si="190"/>
        <v>0</v>
      </c>
      <c r="AF365" s="48">
        <f t="shared" si="191"/>
        <v>0</v>
      </c>
      <c r="AG365" s="48">
        <f t="shared" si="192"/>
        <v>0</v>
      </c>
      <c r="AH365" s="48">
        <f t="shared" si="193"/>
        <v>0</v>
      </c>
      <c r="AI365" s="48">
        <f t="shared" si="194"/>
        <v>0</v>
      </c>
      <c r="AJ365" s="48">
        <f t="shared" si="195"/>
        <v>0</v>
      </c>
      <c r="AK365" s="48">
        <f t="shared" si="196"/>
        <v>0</v>
      </c>
      <c r="AL365" s="48">
        <f t="shared" si="197"/>
        <v>0</v>
      </c>
      <c r="AM365" s="48">
        <f t="shared" si="198"/>
        <v>0</v>
      </c>
      <c r="AN365" s="48">
        <f t="shared" si="199"/>
        <v>0</v>
      </c>
      <c r="AO365" s="48">
        <f t="shared" si="200"/>
        <v>0</v>
      </c>
      <c r="AP365" s="48">
        <f t="shared" si="201"/>
        <v>0</v>
      </c>
      <c r="AQ365" s="48">
        <f t="shared" si="202"/>
        <v>0</v>
      </c>
      <c r="AR365" s="48">
        <f t="shared" si="203"/>
        <v>0</v>
      </c>
      <c r="AS365" s="48">
        <f t="shared" si="204"/>
        <v>0</v>
      </c>
      <c r="AT365" s="48">
        <f t="shared" si="205"/>
        <v>19.770564000000022</v>
      </c>
      <c r="AU365" s="48">
        <f t="shared" si="206"/>
        <v>0</v>
      </c>
      <c r="AV365" s="48">
        <f t="shared" si="207"/>
        <v>425.74353000000008</v>
      </c>
      <c r="AW365" s="48">
        <f t="shared" si="208"/>
        <v>0</v>
      </c>
      <c r="AX365" s="48">
        <f t="shared" si="209"/>
        <v>58.216864000000015</v>
      </c>
      <c r="AY365" s="48">
        <f t="shared" si="210"/>
        <v>0</v>
      </c>
      <c r="AZ365" s="48">
        <f t="shared" si="211"/>
        <v>0</v>
      </c>
      <c r="BA365" s="48">
        <f t="shared" si="212"/>
        <v>0</v>
      </c>
    </row>
    <row r="366" spans="1:53" x14ac:dyDescent="0.25">
      <c r="A366" s="45">
        <f t="shared" si="214"/>
        <v>3490</v>
      </c>
      <c r="B366" s="48">
        <f t="shared" si="218"/>
        <v>0</v>
      </c>
      <c r="C366" s="48">
        <f t="shared" si="218"/>
        <v>0</v>
      </c>
      <c r="D366" s="48">
        <f t="shared" si="218"/>
        <v>0</v>
      </c>
      <c r="E366" s="48">
        <f t="shared" si="218"/>
        <v>0</v>
      </c>
      <c r="F366" s="48">
        <f t="shared" si="218"/>
        <v>0</v>
      </c>
      <c r="G366" s="48">
        <f t="shared" si="218"/>
        <v>0</v>
      </c>
      <c r="H366" s="48">
        <f t="shared" si="218"/>
        <v>0</v>
      </c>
      <c r="I366" s="48">
        <f t="shared" si="218"/>
        <v>0</v>
      </c>
      <c r="J366" s="48">
        <f t="shared" si="218"/>
        <v>0</v>
      </c>
      <c r="K366" s="48">
        <f t="shared" si="218"/>
        <v>0</v>
      </c>
      <c r="L366" s="48">
        <f t="shared" si="218"/>
        <v>0</v>
      </c>
      <c r="M366" s="48">
        <f t="shared" si="218"/>
        <v>0</v>
      </c>
      <c r="N366" s="48">
        <f t="shared" si="218"/>
        <v>0</v>
      </c>
      <c r="O366" s="48">
        <f t="shared" si="218"/>
        <v>0</v>
      </c>
      <c r="P366" s="48">
        <f t="shared" si="218"/>
        <v>0</v>
      </c>
      <c r="Q366" s="48">
        <f t="shared" si="218"/>
        <v>0</v>
      </c>
      <c r="R366" s="48">
        <f t="shared" si="218"/>
        <v>0</v>
      </c>
      <c r="S366" s="48">
        <f t="shared" si="218"/>
        <v>5.1791520000000073</v>
      </c>
      <c r="T366" s="48">
        <f t="shared" si="218"/>
        <v>0</v>
      </c>
      <c r="U366" s="48">
        <f t="shared" si="218"/>
        <v>71.542450000000017</v>
      </c>
      <c r="V366" s="48">
        <f t="shared" si="218"/>
        <v>0</v>
      </c>
      <c r="W366" s="48">
        <f t="shared" si="218"/>
        <v>38.715479999999999</v>
      </c>
      <c r="X366" s="48">
        <f t="shared" si="218"/>
        <v>0</v>
      </c>
      <c r="Y366" s="48">
        <f t="shared" si="218"/>
        <v>0</v>
      </c>
      <c r="Z366" s="48">
        <f t="shared" si="218"/>
        <v>0</v>
      </c>
      <c r="AC366" s="48">
        <f t="shared" si="213"/>
        <v>0</v>
      </c>
      <c r="AD366" s="48">
        <f t="shared" si="189"/>
        <v>0</v>
      </c>
      <c r="AE366" s="48">
        <f t="shared" si="190"/>
        <v>0</v>
      </c>
      <c r="AF366" s="48">
        <f t="shared" si="191"/>
        <v>0</v>
      </c>
      <c r="AG366" s="48">
        <f t="shared" si="192"/>
        <v>0</v>
      </c>
      <c r="AH366" s="48">
        <f t="shared" si="193"/>
        <v>0</v>
      </c>
      <c r="AI366" s="48">
        <f t="shared" si="194"/>
        <v>0</v>
      </c>
      <c r="AJ366" s="48">
        <f t="shared" si="195"/>
        <v>0</v>
      </c>
      <c r="AK366" s="48">
        <f t="shared" si="196"/>
        <v>0</v>
      </c>
      <c r="AL366" s="48">
        <f t="shared" si="197"/>
        <v>0</v>
      </c>
      <c r="AM366" s="48">
        <f t="shared" si="198"/>
        <v>0</v>
      </c>
      <c r="AN366" s="48">
        <f t="shared" si="199"/>
        <v>0</v>
      </c>
      <c r="AO366" s="48">
        <f t="shared" si="200"/>
        <v>0</v>
      </c>
      <c r="AP366" s="48">
        <f t="shared" si="201"/>
        <v>0</v>
      </c>
      <c r="AQ366" s="48">
        <f t="shared" si="202"/>
        <v>0</v>
      </c>
      <c r="AR366" s="48">
        <f t="shared" si="203"/>
        <v>0</v>
      </c>
      <c r="AS366" s="48">
        <f t="shared" si="204"/>
        <v>0</v>
      </c>
      <c r="AT366" s="48">
        <f t="shared" si="205"/>
        <v>17.732364000000018</v>
      </c>
      <c r="AU366" s="48">
        <f t="shared" si="206"/>
        <v>0</v>
      </c>
      <c r="AV366" s="48">
        <f t="shared" si="207"/>
        <v>424.2905300000001</v>
      </c>
      <c r="AW366" s="48">
        <f t="shared" si="208"/>
        <v>0</v>
      </c>
      <c r="AX366" s="48">
        <f t="shared" si="209"/>
        <v>58.216864000000015</v>
      </c>
      <c r="AY366" s="48">
        <f t="shared" si="210"/>
        <v>0</v>
      </c>
      <c r="AZ366" s="48">
        <f t="shared" si="211"/>
        <v>0</v>
      </c>
      <c r="BA366" s="48">
        <f t="shared" si="212"/>
        <v>0</v>
      </c>
    </row>
    <row r="367" spans="1:53" x14ac:dyDescent="0.25">
      <c r="A367" s="45">
        <f t="shared" si="214"/>
        <v>3500</v>
      </c>
      <c r="B367" s="48">
        <f t="shared" si="218"/>
        <v>0</v>
      </c>
      <c r="C367" s="48">
        <f t="shared" si="218"/>
        <v>0</v>
      </c>
      <c r="D367" s="48">
        <f t="shared" si="218"/>
        <v>0</v>
      </c>
      <c r="E367" s="48">
        <f t="shared" si="218"/>
        <v>0</v>
      </c>
      <c r="F367" s="48">
        <f t="shared" si="218"/>
        <v>0</v>
      </c>
      <c r="G367" s="48">
        <f t="shared" si="218"/>
        <v>0</v>
      </c>
      <c r="H367" s="48">
        <f t="shared" si="218"/>
        <v>0</v>
      </c>
      <c r="I367" s="48">
        <f t="shared" si="218"/>
        <v>0</v>
      </c>
      <c r="J367" s="48">
        <f t="shared" si="218"/>
        <v>0</v>
      </c>
      <c r="K367" s="48">
        <f t="shared" si="218"/>
        <v>0</v>
      </c>
      <c r="L367" s="48">
        <f t="shared" si="218"/>
        <v>0</v>
      </c>
      <c r="M367" s="48">
        <f t="shared" si="218"/>
        <v>0</v>
      </c>
      <c r="N367" s="48">
        <f t="shared" si="218"/>
        <v>0</v>
      </c>
      <c r="O367" s="48">
        <f t="shared" si="218"/>
        <v>0</v>
      </c>
      <c r="P367" s="48">
        <f t="shared" si="218"/>
        <v>0</v>
      </c>
      <c r="Q367" s="48">
        <f t="shared" si="218"/>
        <v>0</v>
      </c>
      <c r="R367" s="48">
        <f t="shared" si="218"/>
        <v>0</v>
      </c>
      <c r="S367" s="48">
        <f t="shared" si="218"/>
        <v>4.5195520000000062</v>
      </c>
      <c r="T367" s="48">
        <f t="shared" si="218"/>
        <v>0</v>
      </c>
      <c r="U367" s="48">
        <f t="shared" si="218"/>
        <v>71.297450000000012</v>
      </c>
      <c r="V367" s="48">
        <f t="shared" si="218"/>
        <v>0</v>
      </c>
      <c r="W367" s="48">
        <f t="shared" si="218"/>
        <v>38.586479999999995</v>
      </c>
      <c r="X367" s="48">
        <f t="shared" si="218"/>
        <v>0</v>
      </c>
      <c r="Y367" s="48">
        <f t="shared" si="218"/>
        <v>0</v>
      </c>
      <c r="Z367" s="48">
        <f t="shared" si="218"/>
        <v>0</v>
      </c>
      <c r="AC367" s="48">
        <f t="shared" si="213"/>
        <v>0</v>
      </c>
      <c r="AD367" s="48">
        <f t="shared" si="189"/>
        <v>0</v>
      </c>
      <c r="AE367" s="48">
        <f t="shared" si="190"/>
        <v>0</v>
      </c>
      <c r="AF367" s="48">
        <f t="shared" si="191"/>
        <v>0</v>
      </c>
      <c r="AG367" s="48">
        <f t="shared" si="192"/>
        <v>0</v>
      </c>
      <c r="AH367" s="48">
        <f t="shared" si="193"/>
        <v>0</v>
      </c>
      <c r="AI367" s="48">
        <f t="shared" si="194"/>
        <v>0</v>
      </c>
      <c r="AJ367" s="48">
        <f t="shared" si="195"/>
        <v>0</v>
      </c>
      <c r="AK367" s="48">
        <f t="shared" si="196"/>
        <v>0</v>
      </c>
      <c r="AL367" s="48">
        <f t="shared" si="197"/>
        <v>0</v>
      </c>
      <c r="AM367" s="48">
        <f t="shared" si="198"/>
        <v>0</v>
      </c>
      <c r="AN367" s="48">
        <f t="shared" si="199"/>
        <v>0</v>
      </c>
      <c r="AO367" s="48">
        <f t="shared" si="200"/>
        <v>0</v>
      </c>
      <c r="AP367" s="48">
        <f t="shared" si="201"/>
        <v>0</v>
      </c>
      <c r="AQ367" s="48">
        <f t="shared" si="202"/>
        <v>0</v>
      </c>
      <c r="AR367" s="48">
        <f t="shared" si="203"/>
        <v>0</v>
      </c>
      <c r="AS367" s="48">
        <f t="shared" si="204"/>
        <v>0</v>
      </c>
      <c r="AT367" s="48">
        <f t="shared" si="205"/>
        <v>15.774164000000017</v>
      </c>
      <c r="AU367" s="48">
        <f t="shared" si="206"/>
        <v>0</v>
      </c>
      <c r="AV367" s="48">
        <f t="shared" si="207"/>
        <v>422.83753000000007</v>
      </c>
      <c r="AW367" s="48">
        <f t="shared" si="208"/>
        <v>0</v>
      </c>
      <c r="AX367" s="48">
        <f t="shared" si="209"/>
        <v>58.216864000000015</v>
      </c>
      <c r="AY367" s="48">
        <f t="shared" si="210"/>
        <v>0</v>
      </c>
      <c r="AZ367" s="48">
        <f t="shared" si="211"/>
        <v>0</v>
      </c>
      <c r="BA367" s="48">
        <f t="shared" si="212"/>
        <v>0</v>
      </c>
    </row>
    <row r="368" spans="1:53" x14ac:dyDescent="0.25">
      <c r="A368" s="45">
        <f t="shared" si="214"/>
        <v>3510</v>
      </c>
      <c r="B368" s="48">
        <f t="shared" si="218"/>
        <v>0</v>
      </c>
      <c r="C368" s="48">
        <f t="shared" si="218"/>
        <v>0</v>
      </c>
      <c r="D368" s="48">
        <f t="shared" si="218"/>
        <v>0</v>
      </c>
      <c r="E368" s="48">
        <f t="shared" si="218"/>
        <v>0</v>
      </c>
      <c r="F368" s="48">
        <f t="shared" si="218"/>
        <v>0</v>
      </c>
      <c r="G368" s="48">
        <f t="shared" ref="G368:Z368" si="219">MIN(1000,MAX(G369,IF($A368&gt;=G$16,0,G$13*(G$16-$A368)+G$14*(G$16-$A368)^2+G$15*(G$16-$A368)^3)))</f>
        <v>0</v>
      </c>
      <c r="H368" s="48">
        <f t="shared" si="219"/>
        <v>0</v>
      </c>
      <c r="I368" s="48">
        <f t="shared" si="219"/>
        <v>0</v>
      </c>
      <c r="J368" s="48">
        <f t="shared" si="219"/>
        <v>0</v>
      </c>
      <c r="K368" s="48">
        <f t="shared" si="219"/>
        <v>0</v>
      </c>
      <c r="L368" s="48">
        <f t="shared" si="219"/>
        <v>0</v>
      </c>
      <c r="M368" s="48">
        <f t="shared" si="219"/>
        <v>0</v>
      </c>
      <c r="N368" s="48">
        <f t="shared" si="219"/>
        <v>0</v>
      </c>
      <c r="O368" s="48">
        <f t="shared" si="219"/>
        <v>0</v>
      </c>
      <c r="P368" s="48">
        <f t="shared" si="219"/>
        <v>0</v>
      </c>
      <c r="Q368" s="48">
        <f t="shared" si="219"/>
        <v>0</v>
      </c>
      <c r="R368" s="48">
        <f t="shared" si="219"/>
        <v>0</v>
      </c>
      <c r="S368" s="48">
        <f t="shared" si="219"/>
        <v>3.8999520000000052</v>
      </c>
      <c r="T368" s="48">
        <f t="shared" si="219"/>
        <v>0</v>
      </c>
      <c r="U368" s="48">
        <f t="shared" si="219"/>
        <v>71.052450000000007</v>
      </c>
      <c r="V368" s="48">
        <f t="shared" si="219"/>
        <v>0</v>
      </c>
      <c r="W368" s="48">
        <f t="shared" si="219"/>
        <v>38.457479999999997</v>
      </c>
      <c r="X368" s="48">
        <f t="shared" si="219"/>
        <v>0</v>
      </c>
      <c r="Y368" s="48">
        <f t="shared" si="219"/>
        <v>0</v>
      </c>
      <c r="Z368" s="48">
        <f t="shared" si="219"/>
        <v>0</v>
      </c>
      <c r="AC368" s="48">
        <f t="shared" si="213"/>
        <v>0</v>
      </c>
      <c r="AD368" s="48">
        <f t="shared" si="189"/>
        <v>0</v>
      </c>
      <c r="AE368" s="48">
        <f t="shared" si="190"/>
        <v>0</v>
      </c>
      <c r="AF368" s="48">
        <f t="shared" si="191"/>
        <v>0</v>
      </c>
      <c r="AG368" s="48">
        <f t="shared" si="192"/>
        <v>0</v>
      </c>
      <c r="AH368" s="48">
        <f t="shared" si="193"/>
        <v>0</v>
      </c>
      <c r="AI368" s="48">
        <f t="shared" si="194"/>
        <v>0</v>
      </c>
      <c r="AJ368" s="48">
        <f t="shared" si="195"/>
        <v>0</v>
      </c>
      <c r="AK368" s="48">
        <f t="shared" si="196"/>
        <v>0</v>
      </c>
      <c r="AL368" s="48">
        <f t="shared" si="197"/>
        <v>0</v>
      </c>
      <c r="AM368" s="48">
        <f t="shared" si="198"/>
        <v>0</v>
      </c>
      <c r="AN368" s="48">
        <f t="shared" si="199"/>
        <v>0</v>
      </c>
      <c r="AO368" s="48">
        <f t="shared" si="200"/>
        <v>0</v>
      </c>
      <c r="AP368" s="48">
        <f t="shared" si="201"/>
        <v>0</v>
      </c>
      <c r="AQ368" s="48">
        <f t="shared" si="202"/>
        <v>0</v>
      </c>
      <c r="AR368" s="48">
        <f t="shared" si="203"/>
        <v>0</v>
      </c>
      <c r="AS368" s="48">
        <f t="shared" si="204"/>
        <v>0</v>
      </c>
      <c r="AT368" s="48">
        <f t="shared" si="205"/>
        <v>13.895964000000017</v>
      </c>
      <c r="AU368" s="48">
        <f t="shared" si="206"/>
        <v>0</v>
      </c>
      <c r="AV368" s="48">
        <f t="shared" si="207"/>
        <v>421.3845300000001</v>
      </c>
      <c r="AW368" s="48">
        <f t="shared" si="208"/>
        <v>0</v>
      </c>
      <c r="AX368" s="48">
        <f t="shared" si="209"/>
        <v>58.216864000000015</v>
      </c>
      <c r="AY368" s="48">
        <f t="shared" si="210"/>
        <v>0</v>
      </c>
      <c r="AZ368" s="48">
        <f t="shared" si="211"/>
        <v>0</v>
      </c>
      <c r="BA368" s="48">
        <f t="shared" si="212"/>
        <v>0</v>
      </c>
    </row>
    <row r="369" spans="1:53" x14ac:dyDescent="0.25">
      <c r="A369" s="45">
        <f t="shared" si="214"/>
        <v>3520</v>
      </c>
      <c r="B369" s="48">
        <f t="shared" ref="B369:Z379" si="220">MIN(1000,MAX(B370,IF($A369&gt;=B$16,0,B$13*(B$16-$A369)+B$14*(B$16-$A369)^2+B$15*(B$16-$A369)^3)))</f>
        <v>0</v>
      </c>
      <c r="C369" s="48">
        <f t="shared" si="220"/>
        <v>0</v>
      </c>
      <c r="D369" s="48">
        <f t="shared" si="220"/>
        <v>0</v>
      </c>
      <c r="E369" s="48">
        <f t="shared" si="220"/>
        <v>0</v>
      </c>
      <c r="F369" s="48">
        <f t="shared" si="220"/>
        <v>0</v>
      </c>
      <c r="G369" s="48">
        <f t="shared" si="220"/>
        <v>0</v>
      </c>
      <c r="H369" s="48">
        <f t="shared" si="220"/>
        <v>0</v>
      </c>
      <c r="I369" s="48">
        <f t="shared" si="220"/>
        <v>0</v>
      </c>
      <c r="J369" s="48">
        <f t="shared" si="220"/>
        <v>0</v>
      </c>
      <c r="K369" s="48">
        <f t="shared" si="220"/>
        <v>0</v>
      </c>
      <c r="L369" s="48">
        <f t="shared" si="220"/>
        <v>0</v>
      </c>
      <c r="M369" s="48">
        <f t="shared" si="220"/>
        <v>0</v>
      </c>
      <c r="N369" s="48">
        <f t="shared" si="220"/>
        <v>0</v>
      </c>
      <c r="O369" s="48">
        <f t="shared" si="220"/>
        <v>0</v>
      </c>
      <c r="P369" s="48">
        <f t="shared" si="220"/>
        <v>0</v>
      </c>
      <c r="Q369" s="48">
        <f t="shared" si="220"/>
        <v>0</v>
      </c>
      <c r="R369" s="48">
        <f t="shared" si="220"/>
        <v>0</v>
      </c>
      <c r="S369" s="48">
        <f t="shared" si="220"/>
        <v>3.3203520000000051</v>
      </c>
      <c r="T369" s="48">
        <f t="shared" si="220"/>
        <v>0</v>
      </c>
      <c r="U369" s="48">
        <f t="shared" si="220"/>
        <v>70.807450000000017</v>
      </c>
      <c r="V369" s="48">
        <f t="shared" si="220"/>
        <v>0</v>
      </c>
      <c r="W369" s="48">
        <f t="shared" si="220"/>
        <v>38.328479999999999</v>
      </c>
      <c r="X369" s="48">
        <f t="shared" si="220"/>
        <v>0</v>
      </c>
      <c r="Y369" s="48">
        <f t="shared" si="220"/>
        <v>0</v>
      </c>
      <c r="Z369" s="48">
        <f t="shared" si="220"/>
        <v>0</v>
      </c>
      <c r="AC369" s="48">
        <f t="shared" si="213"/>
        <v>0</v>
      </c>
      <c r="AD369" s="48">
        <f t="shared" si="189"/>
        <v>0</v>
      </c>
      <c r="AE369" s="48">
        <f t="shared" si="190"/>
        <v>0</v>
      </c>
      <c r="AF369" s="48">
        <f t="shared" si="191"/>
        <v>0</v>
      </c>
      <c r="AG369" s="48">
        <f t="shared" si="192"/>
        <v>0</v>
      </c>
      <c r="AH369" s="48">
        <f t="shared" si="193"/>
        <v>0</v>
      </c>
      <c r="AI369" s="48">
        <f t="shared" si="194"/>
        <v>0</v>
      </c>
      <c r="AJ369" s="48">
        <f t="shared" si="195"/>
        <v>0</v>
      </c>
      <c r="AK369" s="48">
        <f t="shared" si="196"/>
        <v>0</v>
      </c>
      <c r="AL369" s="48">
        <f t="shared" si="197"/>
        <v>0</v>
      </c>
      <c r="AM369" s="48">
        <f t="shared" si="198"/>
        <v>0</v>
      </c>
      <c r="AN369" s="48">
        <f t="shared" si="199"/>
        <v>0</v>
      </c>
      <c r="AO369" s="48">
        <f t="shared" si="200"/>
        <v>0</v>
      </c>
      <c r="AP369" s="48">
        <f t="shared" si="201"/>
        <v>0</v>
      </c>
      <c r="AQ369" s="48">
        <f t="shared" si="202"/>
        <v>0</v>
      </c>
      <c r="AR369" s="48">
        <f t="shared" si="203"/>
        <v>0</v>
      </c>
      <c r="AS369" s="48">
        <f t="shared" si="204"/>
        <v>0</v>
      </c>
      <c r="AT369" s="48">
        <f t="shared" si="205"/>
        <v>12.097764000000016</v>
      </c>
      <c r="AU369" s="48">
        <f t="shared" si="206"/>
        <v>0</v>
      </c>
      <c r="AV369" s="48">
        <f t="shared" si="207"/>
        <v>419.93153000000007</v>
      </c>
      <c r="AW369" s="48">
        <f t="shared" si="208"/>
        <v>0</v>
      </c>
      <c r="AX369" s="48">
        <f t="shared" si="209"/>
        <v>58.216864000000015</v>
      </c>
      <c r="AY369" s="48">
        <f t="shared" si="210"/>
        <v>0</v>
      </c>
      <c r="AZ369" s="48">
        <f t="shared" si="211"/>
        <v>0</v>
      </c>
      <c r="BA369" s="48">
        <f t="shared" si="212"/>
        <v>0</v>
      </c>
    </row>
    <row r="370" spans="1:53" x14ac:dyDescent="0.25">
      <c r="A370" s="45">
        <f t="shared" si="214"/>
        <v>3530</v>
      </c>
      <c r="B370" s="48">
        <f t="shared" si="220"/>
        <v>0</v>
      </c>
      <c r="C370" s="48">
        <f t="shared" si="220"/>
        <v>0</v>
      </c>
      <c r="D370" s="48">
        <f t="shared" si="220"/>
        <v>0</v>
      </c>
      <c r="E370" s="48">
        <f t="shared" si="220"/>
        <v>0</v>
      </c>
      <c r="F370" s="48">
        <f t="shared" si="220"/>
        <v>0</v>
      </c>
      <c r="G370" s="48">
        <f t="shared" si="220"/>
        <v>0</v>
      </c>
      <c r="H370" s="48">
        <f t="shared" si="220"/>
        <v>0</v>
      </c>
      <c r="I370" s="48">
        <f t="shared" si="220"/>
        <v>0</v>
      </c>
      <c r="J370" s="48">
        <f t="shared" si="220"/>
        <v>0</v>
      </c>
      <c r="K370" s="48">
        <f t="shared" si="220"/>
        <v>0</v>
      </c>
      <c r="L370" s="48">
        <f t="shared" si="220"/>
        <v>0</v>
      </c>
      <c r="M370" s="48">
        <f t="shared" si="220"/>
        <v>0</v>
      </c>
      <c r="N370" s="48">
        <f t="shared" si="220"/>
        <v>0</v>
      </c>
      <c r="O370" s="48">
        <f t="shared" si="220"/>
        <v>0</v>
      </c>
      <c r="P370" s="48">
        <f t="shared" si="220"/>
        <v>0</v>
      </c>
      <c r="Q370" s="48">
        <f t="shared" si="220"/>
        <v>0</v>
      </c>
      <c r="R370" s="48">
        <f t="shared" si="220"/>
        <v>0</v>
      </c>
      <c r="S370" s="48">
        <f t="shared" si="220"/>
        <v>2.780752000000005</v>
      </c>
      <c r="T370" s="48">
        <f t="shared" si="220"/>
        <v>0</v>
      </c>
      <c r="U370" s="48">
        <f t="shared" si="220"/>
        <v>70.562450000000013</v>
      </c>
      <c r="V370" s="48">
        <f t="shared" si="220"/>
        <v>0</v>
      </c>
      <c r="W370" s="48">
        <f t="shared" si="220"/>
        <v>38.199480000000001</v>
      </c>
      <c r="X370" s="48">
        <f t="shared" si="220"/>
        <v>0</v>
      </c>
      <c r="Y370" s="48">
        <f t="shared" si="220"/>
        <v>0</v>
      </c>
      <c r="Z370" s="48">
        <f t="shared" si="220"/>
        <v>0</v>
      </c>
      <c r="AC370" s="48">
        <f t="shared" si="213"/>
        <v>0</v>
      </c>
      <c r="AD370" s="48">
        <f t="shared" si="189"/>
        <v>0</v>
      </c>
      <c r="AE370" s="48">
        <f t="shared" si="190"/>
        <v>0</v>
      </c>
      <c r="AF370" s="48">
        <f t="shared" si="191"/>
        <v>0</v>
      </c>
      <c r="AG370" s="48">
        <f t="shared" si="192"/>
        <v>0</v>
      </c>
      <c r="AH370" s="48">
        <f t="shared" si="193"/>
        <v>0</v>
      </c>
      <c r="AI370" s="48">
        <f t="shared" si="194"/>
        <v>0</v>
      </c>
      <c r="AJ370" s="48">
        <f t="shared" si="195"/>
        <v>0</v>
      </c>
      <c r="AK370" s="48">
        <f t="shared" si="196"/>
        <v>0</v>
      </c>
      <c r="AL370" s="48">
        <f t="shared" si="197"/>
        <v>0</v>
      </c>
      <c r="AM370" s="48">
        <f t="shared" si="198"/>
        <v>0</v>
      </c>
      <c r="AN370" s="48">
        <f t="shared" si="199"/>
        <v>0</v>
      </c>
      <c r="AO370" s="48">
        <f t="shared" si="200"/>
        <v>0</v>
      </c>
      <c r="AP370" s="48">
        <f t="shared" si="201"/>
        <v>0</v>
      </c>
      <c r="AQ370" s="48">
        <f t="shared" si="202"/>
        <v>0</v>
      </c>
      <c r="AR370" s="48">
        <f t="shared" si="203"/>
        <v>0</v>
      </c>
      <c r="AS370" s="48">
        <f t="shared" si="204"/>
        <v>0</v>
      </c>
      <c r="AT370" s="48">
        <f t="shared" si="205"/>
        <v>10.379564000000016</v>
      </c>
      <c r="AU370" s="48">
        <f t="shared" si="206"/>
        <v>0</v>
      </c>
      <c r="AV370" s="48">
        <f t="shared" si="207"/>
        <v>418.47853000000009</v>
      </c>
      <c r="AW370" s="48">
        <f t="shared" si="208"/>
        <v>0</v>
      </c>
      <c r="AX370" s="48">
        <f t="shared" si="209"/>
        <v>58.216864000000015</v>
      </c>
      <c r="AY370" s="48">
        <f t="shared" si="210"/>
        <v>0</v>
      </c>
      <c r="AZ370" s="48">
        <f t="shared" si="211"/>
        <v>0</v>
      </c>
      <c r="BA370" s="48">
        <f t="shared" si="212"/>
        <v>0</v>
      </c>
    </row>
    <row r="371" spans="1:53" x14ac:dyDescent="0.25">
      <c r="A371" s="45">
        <f t="shared" si="214"/>
        <v>3540</v>
      </c>
      <c r="B371" s="48">
        <f t="shared" si="220"/>
        <v>0</v>
      </c>
      <c r="C371" s="48">
        <f t="shared" si="220"/>
        <v>0</v>
      </c>
      <c r="D371" s="48">
        <f t="shared" si="220"/>
        <v>0</v>
      </c>
      <c r="E371" s="48">
        <f t="shared" si="220"/>
        <v>0</v>
      </c>
      <c r="F371" s="48">
        <f t="shared" si="220"/>
        <v>0</v>
      </c>
      <c r="G371" s="48">
        <f t="shared" si="220"/>
        <v>0</v>
      </c>
      <c r="H371" s="48">
        <f t="shared" si="220"/>
        <v>0</v>
      </c>
      <c r="I371" s="48">
        <f t="shared" si="220"/>
        <v>0</v>
      </c>
      <c r="J371" s="48">
        <f t="shared" si="220"/>
        <v>0</v>
      </c>
      <c r="K371" s="48">
        <f t="shared" si="220"/>
        <v>0</v>
      </c>
      <c r="L371" s="48">
        <f t="shared" si="220"/>
        <v>0</v>
      </c>
      <c r="M371" s="48">
        <f t="shared" si="220"/>
        <v>0</v>
      </c>
      <c r="N371" s="48">
        <f t="shared" si="220"/>
        <v>0</v>
      </c>
      <c r="O371" s="48">
        <f t="shared" si="220"/>
        <v>0</v>
      </c>
      <c r="P371" s="48">
        <f t="shared" si="220"/>
        <v>0</v>
      </c>
      <c r="Q371" s="48">
        <f t="shared" si="220"/>
        <v>0</v>
      </c>
      <c r="R371" s="48">
        <f t="shared" si="220"/>
        <v>0</v>
      </c>
      <c r="S371" s="48">
        <f t="shared" si="220"/>
        <v>2.2811520000000041</v>
      </c>
      <c r="T371" s="48">
        <f t="shared" si="220"/>
        <v>0</v>
      </c>
      <c r="U371" s="48">
        <f t="shared" si="220"/>
        <v>70.317450000000008</v>
      </c>
      <c r="V371" s="48">
        <f t="shared" si="220"/>
        <v>0</v>
      </c>
      <c r="W371" s="48">
        <f t="shared" si="220"/>
        <v>38.070479999999996</v>
      </c>
      <c r="X371" s="48">
        <f t="shared" si="220"/>
        <v>0</v>
      </c>
      <c r="Y371" s="48">
        <f t="shared" si="220"/>
        <v>0</v>
      </c>
      <c r="Z371" s="48">
        <f t="shared" si="220"/>
        <v>0</v>
      </c>
      <c r="AC371" s="48">
        <f t="shared" si="213"/>
        <v>0</v>
      </c>
      <c r="AD371" s="48">
        <f t="shared" si="189"/>
        <v>0</v>
      </c>
      <c r="AE371" s="48">
        <f t="shared" si="190"/>
        <v>0</v>
      </c>
      <c r="AF371" s="48">
        <f t="shared" si="191"/>
        <v>0</v>
      </c>
      <c r="AG371" s="48">
        <f t="shared" si="192"/>
        <v>0</v>
      </c>
      <c r="AH371" s="48">
        <f t="shared" si="193"/>
        <v>0</v>
      </c>
      <c r="AI371" s="48">
        <f t="shared" si="194"/>
        <v>0</v>
      </c>
      <c r="AJ371" s="48">
        <f t="shared" si="195"/>
        <v>0</v>
      </c>
      <c r="AK371" s="48">
        <f t="shared" si="196"/>
        <v>0</v>
      </c>
      <c r="AL371" s="48">
        <f t="shared" si="197"/>
        <v>0</v>
      </c>
      <c r="AM371" s="48">
        <f t="shared" si="198"/>
        <v>0</v>
      </c>
      <c r="AN371" s="48">
        <f t="shared" si="199"/>
        <v>0</v>
      </c>
      <c r="AO371" s="48">
        <f t="shared" si="200"/>
        <v>0</v>
      </c>
      <c r="AP371" s="48">
        <f t="shared" si="201"/>
        <v>0</v>
      </c>
      <c r="AQ371" s="48">
        <f t="shared" si="202"/>
        <v>0</v>
      </c>
      <c r="AR371" s="48">
        <f t="shared" si="203"/>
        <v>0</v>
      </c>
      <c r="AS371" s="48">
        <f t="shared" si="204"/>
        <v>0</v>
      </c>
      <c r="AT371" s="48">
        <f t="shared" si="205"/>
        <v>8.741364000000015</v>
      </c>
      <c r="AU371" s="48">
        <f t="shared" si="206"/>
        <v>0</v>
      </c>
      <c r="AV371" s="48">
        <f t="shared" si="207"/>
        <v>417.02553000000012</v>
      </c>
      <c r="AW371" s="48">
        <f t="shared" si="208"/>
        <v>0</v>
      </c>
      <c r="AX371" s="48">
        <f t="shared" si="209"/>
        <v>58.216864000000015</v>
      </c>
      <c r="AY371" s="48">
        <f t="shared" si="210"/>
        <v>0</v>
      </c>
      <c r="AZ371" s="48">
        <f t="shared" si="211"/>
        <v>0</v>
      </c>
      <c r="BA371" s="48">
        <f t="shared" si="212"/>
        <v>0</v>
      </c>
    </row>
    <row r="372" spans="1:53" x14ac:dyDescent="0.25">
      <c r="A372" s="45">
        <f t="shared" si="214"/>
        <v>3550</v>
      </c>
      <c r="B372" s="48">
        <f t="shared" si="220"/>
        <v>0</v>
      </c>
      <c r="C372" s="48">
        <f t="shared" si="220"/>
        <v>0</v>
      </c>
      <c r="D372" s="48">
        <f t="shared" si="220"/>
        <v>0</v>
      </c>
      <c r="E372" s="48">
        <f t="shared" si="220"/>
        <v>0</v>
      </c>
      <c r="F372" s="48">
        <f t="shared" si="220"/>
        <v>0</v>
      </c>
      <c r="G372" s="48">
        <f t="shared" si="220"/>
        <v>0</v>
      </c>
      <c r="H372" s="48">
        <f t="shared" si="220"/>
        <v>0</v>
      </c>
      <c r="I372" s="48">
        <f t="shared" si="220"/>
        <v>0</v>
      </c>
      <c r="J372" s="48">
        <f t="shared" si="220"/>
        <v>0</v>
      </c>
      <c r="K372" s="48">
        <f t="shared" si="220"/>
        <v>0</v>
      </c>
      <c r="L372" s="48">
        <f t="shared" si="220"/>
        <v>0</v>
      </c>
      <c r="M372" s="48">
        <f t="shared" si="220"/>
        <v>0</v>
      </c>
      <c r="N372" s="48">
        <f t="shared" si="220"/>
        <v>0</v>
      </c>
      <c r="O372" s="48">
        <f t="shared" si="220"/>
        <v>0</v>
      </c>
      <c r="P372" s="48">
        <f t="shared" si="220"/>
        <v>0</v>
      </c>
      <c r="Q372" s="48">
        <f t="shared" si="220"/>
        <v>0</v>
      </c>
      <c r="R372" s="48">
        <f t="shared" si="220"/>
        <v>0</v>
      </c>
      <c r="S372" s="48">
        <f t="shared" si="220"/>
        <v>1.8215520000000041</v>
      </c>
      <c r="T372" s="48">
        <f t="shared" si="220"/>
        <v>0</v>
      </c>
      <c r="U372" s="48">
        <f t="shared" si="220"/>
        <v>70.072450000000018</v>
      </c>
      <c r="V372" s="48">
        <f t="shared" si="220"/>
        <v>0</v>
      </c>
      <c r="W372" s="48">
        <f t="shared" si="220"/>
        <v>37.941479999999999</v>
      </c>
      <c r="X372" s="48">
        <f t="shared" si="220"/>
        <v>0</v>
      </c>
      <c r="Y372" s="48">
        <f t="shared" si="220"/>
        <v>0</v>
      </c>
      <c r="Z372" s="48">
        <f t="shared" si="220"/>
        <v>0</v>
      </c>
      <c r="AC372" s="48">
        <f t="shared" si="213"/>
        <v>0</v>
      </c>
      <c r="AD372" s="48">
        <f t="shared" si="189"/>
        <v>0</v>
      </c>
      <c r="AE372" s="48">
        <f t="shared" si="190"/>
        <v>0</v>
      </c>
      <c r="AF372" s="48">
        <f t="shared" si="191"/>
        <v>0</v>
      </c>
      <c r="AG372" s="48">
        <f t="shared" si="192"/>
        <v>0</v>
      </c>
      <c r="AH372" s="48">
        <f t="shared" si="193"/>
        <v>0</v>
      </c>
      <c r="AI372" s="48">
        <f t="shared" si="194"/>
        <v>0</v>
      </c>
      <c r="AJ372" s="48">
        <f t="shared" si="195"/>
        <v>0</v>
      </c>
      <c r="AK372" s="48">
        <f t="shared" si="196"/>
        <v>0</v>
      </c>
      <c r="AL372" s="48">
        <f t="shared" si="197"/>
        <v>0</v>
      </c>
      <c r="AM372" s="48">
        <f t="shared" si="198"/>
        <v>0</v>
      </c>
      <c r="AN372" s="48">
        <f t="shared" si="199"/>
        <v>0</v>
      </c>
      <c r="AO372" s="48">
        <f t="shared" si="200"/>
        <v>0</v>
      </c>
      <c r="AP372" s="48">
        <f t="shared" si="201"/>
        <v>0</v>
      </c>
      <c r="AQ372" s="48">
        <f t="shared" si="202"/>
        <v>0</v>
      </c>
      <c r="AR372" s="48">
        <f t="shared" si="203"/>
        <v>0</v>
      </c>
      <c r="AS372" s="48">
        <f t="shared" si="204"/>
        <v>0</v>
      </c>
      <c r="AT372" s="48">
        <f t="shared" si="205"/>
        <v>7.1831640000000139</v>
      </c>
      <c r="AU372" s="48">
        <f t="shared" si="206"/>
        <v>0</v>
      </c>
      <c r="AV372" s="48">
        <f t="shared" si="207"/>
        <v>415.57253000000009</v>
      </c>
      <c r="AW372" s="48">
        <f t="shared" si="208"/>
        <v>0</v>
      </c>
      <c r="AX372" s="48">
        <f t="shared" si="209"/>
        <v>58.216864000000015</v>
      </c>
      <c r="AY372" s="48">
        <f t="shared" si="210"/>
        <v>0</v>
      </c>
      <c r="AZ372" s="48">
        <f t="shared" si="211"/>
        <v>0</v>
      </c>
      <c r="BA372" s="48">
        <f t="shared" si="212"/>
        <v>0</v>
      </c>
    </row>
    <row r="373" spans="1:53" x14ac:dyDescent="0.25">
      <c r="A373" s="45">
        <f t="shared" si="214"/>
        <v>3560</v>
      </c>
      <c r="B373" s="48">
        <f t="shared" si="220"/>
        <v>0</v>
      </c>
      <c r="C373" s="48">
        <f t="shared" si="220"/>
        <v>0</v>
      </c>
      <c r="D373" s="48">
        <f t="shared" si="220"/>
        <v>0</v>
      </c>
      <c r="E373" s="48">
        <f t="shared" si="220"/>
        <v>0</v>
      </c>
      <c r="F373" s="48">
        <f t="shared" si="220"/>
        <v>0</v>
      </c>
      <c r="G373" s="48">
        <f t="shared" si="220"/>
        <v>0</v>
      </c>
      <c r="H373" s="48">
        <f t="shared" si="220"/>
        <v>0</v>
      </c>
      <c r="I373" s="48">
        <f t="shared" si="220"/>
        <v>0</v>
      </c>
      <c r="J373" s="48">
        <f t="shared" si="220"/>
        <v>0</v>
      </c>
      <c r="K373" s="48">
        <f t="shared" si="220"/>
        <v>0</v>
      </c>
      <c r="L373" s="48">
        <f t="shared" si="220"/>
        <v>0</v>
      </c>
      <c r="M373" s="48">
        <f t="shared" si="220"/>
        <v>0</v>
      </c>
      <c r="N373" s="48">
        <f t="shared" si="220"/>
        <v>0</v>
      </c>
      <c r="O373" s="48">
        <f t="shared" si="220"/>
        <v>0</v>
      </c>
      <c r="P373" s="48">
        <f t="shared" si="220"/>
        <v>0</v>
      </c>
      <c r="Q373" s="48">
        <f t="shared" si="220"/>
        <v>0</v>
      </c>
      <c r="R373" s="48">
        <f t="shared" si="220"/>
        <v>0</v>
      </c>
      <c r="S373" s="48">
        <f t="shared" si="220"/>
        <v>1.4019520000000036</v>
      </c>
      <c r="T373" s="48">
        <f t="shared" si="220"/>
        <v>0</v>
      </c>
      <c r="U373" s="48">
        <f t="shared" si="220"/>
        <v>69.827450000000013</v>
      </c>
      <c r="V373" s="48">
        <f t="shared" si="220"/>
        <v>0</v>
      </c>
      <c r="W373" s="48">
        <f t="shared" si="220"/>
        <v>37.812480000000001</v>
      </c>
      <c r="X373" s="48">
        <f t="shared" si="220"/>
        <v>0</v>
      </c>
      <c r="Y373" s="48">
        <f t="shared" si="220"/>
        <v>0</v>
      </c>
      <c r="Z373" s="48">
        <f t="shared" si="220"/>
        <v>0</v>
      </c>
      <c r="AC373" s="48">
        <f t="shared" si="213"/>
        <v>0</v>
      </c>
      <c r="AD373" s="48">
        <f t="shared" si="189"/>
        <v>0</v>
      </c>
      <c r="AE373" s="48">
        <f t="shared" si="190"/>
        <v>0</v>
      </c>
      <c r="AF373" s="48">
        <f t="shared" si="191"/>
        <v>0</v>
      </c>
      <c r="AG373" s="48">
        <f t="shared" si="192"/>
        <v>0</v>
      </c>
      <c r="AH373" s="48">
        <f t="shared" si="193"/>
        <v>0</v>
      </c>
      <c r="AI373" s="48">
        <f t="shared" si="194"/>
        <v>0</v>
      </c>
      <c r="AJ373" s="48">
        <f t="shared" si="195"/>
        <v>0</v>
      </c>
      <c r="AK373" s="48">
        <f t="shared" si="196"/>
        <v>0</v>
      </c>
      <c r="AL373" s="48">
        <f t="shared" si="197"/>
        <v>0</v>
      </c>
      <c r="AM373" s="48">
        <f t="shared" si="198"/>
        <v>0</v>
      </c>
      <c r="AN373" s="48">
        <f t="shared" si="199"/>
        <v>0</v>
      </c>
      <c r="AO373" s="48">
        <f t="shared" si="200"/>
        <v>0</v>
      </c>
      <c r="AP373" s="48">
        <f t="shared" si="201"/>
        <v>0</v>
      </c>
      <c r="AQ373" s="48">
        <f t="shared" si="202"/>
        <v>0</v>
      </c>
      <c r="AR373" s="48">
        <f t="shared" si="203"/>
        <v>0</v>
      </c>
      <c r="AS373" s="48">
        <f t="shared" si="204"/>
        <v>0</v>
      </c>
      <c r="AT373" s="48">
        <f t="shared" si="205"/>
        <v>5.7049640000000128</v>
      </c>
      <c r="AU373" s="48">
        <f t="shared" si="206"/>
        <v>0</v>
      </c>
      <c r="AV373" s="48">
        <f t="shared" si="207"/>
        <v>414.11953000000011</v>
      </c>
      <c r="AW373" s="48">
        <f t="shared" si="208"/>
        <v>0</v>
      </c>
      <c r="AX373" s="48">
        <f t="shared" si="209"/>
        <v>58.216864000000015</v>
      </c>
      <c r="AY373" s="48">
        <f t="shared" si="210"/>
        <v>0</v>
      </c>
      <c r="AZ373" s="48">
        <f t="shared" si="211"/>
        <v>0</v>
      </c>
      <c r="BA373" s="48">
        <f t="shared" si="212"/>
        <v>0</v>
      </c>
    </row>
    <row r="374" spans="1:53" x14ac:dyDescent="0.25">
      <c r="A374" s="45">
        <f t="shared" si="214"/>
        <v>3570</v>
      </c>
      <c r="B374" s="48">
        <f t="shared" si="220"/>
        <v>0</v>
      </c>
      <c r="C374" s="48">
        <f t="shared" si="220"/>
        <v>0</v>
      </c>
      <c r="D374" s="48">
        <f t="shared" si="220"/>
        <v>0</v>
      </c>
      <c r="E374" s="48">
        <f t="shared" si="220"/>
        <v>0</v>
      </c>
      <c r="F374" s="48">
        <f t="shared" si="220"/>
        <v>0</v>
      </c>
      <c r="G374" s="48">
        <f t="shared" si="220"/>
        <v>0</v>
      </c>
      <c r="H374" s="48">
        <f t="shared" si="220"/>
        <v>0</v>
      </c>
      <c r="I374" s="48">
        <f t="shared" si="220"/>
        <v>0</v>
      </c>
      <c r="J374" s="48">
        <f t="shared" si="220"/>
        <v>0</v>
      </c>
      <c r="K374" s="48">
        <f t="shared" si="220"/>
        <v>0</v>
      </c>
      <c r="L374" s="48">
        <f t="shared" si="220"/>
        <v>0</v>
      </c>
      <c r="M374" s="48">
        <f t="shared" si="220"/>
        <v>0</v>
      </c>
      <c r="N374" s="48">
        <f t="shared" si="220"/>
        <v>0</v>
      </c>
      <c r="O374" s="48">
        <f t="shared" si="220"/>
        <v>0</v>
      </c>
      <c r="P374" s="48">
        <f t="shared" si="220"/>
        <v>0</v>
      </c>
      <c r="Q374" s="48">
        <f t="shared" si="220"/>
        <v>0</v>
      </c>
      <c r="R374" s="48">
        <f t="shared" si="220"/>
        <v>0</v>
      </c>
      <c r="S374" s="48">
        <f t="shared" si="220"/>
        <v>1.0223520000000033</v>
      </c>
      <c r="T374" s="48">
        <f t="shared" si="220"/>
        <v>0</v>
      </c>
      <c r="U374" s="48">
        <f t="shared" si="220"/>
        <v>69.582450000000009</v>
      </c>
      <c r="V374" s="48">
        <f t="shared" si="220"/>
        <v>0</v>
      </c>
      <c r="W374" s="48">
        <f t="shared" si="220"/>
        <v>37.683479999999996</v>
      </c>
      <c r="X374" s="48">
        <f t="shared" si="220"/>
        <v>0</v>
      </c>
      <c r="Y374" s="48">
        <f t="shared" si="220"/>
        <v>0</v>
      </c>
      <c r="Z374" s="48">
        <f t="shared" si="220"/>
        <v>0</v>
      </c>
      <c r="AC374" s="48">
        <f t="shared" si="213"/>
        <v>0</v>
      </c>
      <c r="AD374" s="48">
        <f t="shared" si="189"/>
        <v>0</v>
      </c>
      <c r="AE374" s="48">
        <f t="shared" si="190"/>
        <v>0</v>
      </c>
      <c r="AF374" s="48">
        <f t="shared" si="191"/>
        <v>0</v>
      </c>
      <c r="AG374" s="48">
        <f t="shared" si="192"/>
        <v>0</v>
      </c>
      <c r="AH374" s="48">
        <f t="shared" si="193"/>
        <v>0</v>
      </c>
      <c r="AI374" s="48">
        <f t="shared" si="194"/>
        <v>0</v>
      </c>
      <c r="AJ374" s="48">
        <f t="shared" si="195"/>
        <v>0</v>
      </c>
      <c r="AK374" s="48">
        <f t="shared" si="196"/>
        <v>0</v>
      </c>
      <c r="AL374" s="48">
        <f t="shared" si="197"/>
        <v>0</v>
      </c>
      <c r="AM374" s="48">
        <f t="shared" si="198"/>
        <v>0</v>
      </c>
      <c r="AN374" s="48">
        <f t="shared" si="199"/>
        <v>0</v>
      </c>
      <c r="AO374" s="48">
        <f t="shared" si="200"/>
        <v>0</v>
      </c>
      <c r="AP374" s="48">
        <f t="shared" si="201"/>
        <v>0</v>
      </c>
      <c r="AQ374" s="48">
        <f t="shared" si="202"/>
        <v>0</v>
      </c>
      <c r="AR374" s="48">
        <f t="shared" si="203"/>
        <v>0</v>
      </c>
      <c r="AS374" s="48">
        <f t="shared" si="204"/>
        <v>0</v>
      </c>
      <c r="AT374" s="48">
        <f t="shared" si="205"/>
        <v>4.3067640000000118</v>
      </c>
      <c r="AU374" s="48">
        <f t="shared" si="206"/>
        <v>0</v>
      </c>
      <c r="AV374" s="48">
        <f t="shared" si="207"/>
        <v>412.66653000000008</v>
      </c>
      <c r="AW374" s="48">
        <f t="shared" si="208"/>
        <v>0</v>
      </c>
      <c r="AX374" s="48">
        <f t="shared" si="209"/>
        <v>58.216864000000015</v>
      </c>
      <c r="AY374" s="48">
        <f t="shared" si="210"/>
        <v>0</v>
      </c>
      <c r="AZ374" s="48">
        <f t="shared" si="211"/>
        <v>0</v>
      </c>
      <c r="BA374" s="48">
        <f t="shared" si="212"/>
        <v>0</v>
      </c>
    </row>
    <row r="375" spans="1:53" x14ac:dyDescent="0.25">
      <c r="A375" s="45">
        <f t="shared" si="214"/>
        <v>3580</v>
      </c>
      <c r="B375" s="48">
        <f t="shared" si="220"/>
        <v>0</v>
      </c>
      <c r="C375" s="48">
        <f t="shared" si="220"/>
        <v>0</v>
      </c>
      <c r="D375" s="48">
        <f t="shared" si="220"/>
        <v>0</v>
      </c>
      <c r="E375" s="48">
        <f t="shared" si="220"/>
        <v>0</v>
      </c>
      <c r="F375" s="48">
        <f t="shared" si="220"/>
        <v>0</v>
      </c>
      <c r="G375" s="48">
        <f t="shared" si="220"/>
        <v>0</v>
      </c>
      <c r="H375" s="48">
        <f t="shared" si="220"/>
        <v>0</v>
      </c>
      <c r="I375" s="48">
        <f t="shared" si="220"/>
        <v>0</v>
      </c>
      <c r="J375" s="48">
        <f t="shared" si="220"/>
        <v>0</v>
      </c>
      <c r="K375" s="48">
        <f t="shared" si="220"/>
        <v>0</v>
      </c>
      <c r="L375" s="48">
        <f t="shared" si="220"/>
        <v>0</v>
      </c>
      <c r="M375" s="48">
        <f t="shared" si="220"/>
        <v>0</v>
      </c>
      <c r="N375" s="48">
        <f t="shared" si="220"/>
        <v>0</v>
      </c>
      <c r="O375" s="48">
        <f t="shared" si="220"/>
        <v>0</v>
      </c>
      <c r="P375" s="48">
        <f t="shared" si="220"/>
        <v>0</v>
      </c>
      <c r="Q375" s="48">
        <f t="shared" si="220"/>
        <v>0</v>
      </c>
      <c r="R375" s="48">
        <f t="shared" si="220"/>
        <v>0</v>
      </c>
      <c r="S375" s="48">
        <f t="shared" si="220"/>
        <v>0.68275200000000291</v>
      </c>
      <c r="T375" s="48">
        <f t="shared" si="220"/>
        <v>0</v>
      </c>
      <c r="U375" s="48">
        <f t="shared" si="220"/>
        <v>69.337450000000018</v>
      </c>
      <c r="V375" s="48">
        <f t="shared" si="220"/>
        <v>0</v>
      </c>
      <c r="W375" s="48">
        <f t="shared" si="220"/>
        <v>37.554479999999998</v>
      </c>
      <c r="X375" s="48">
        <f t="shared" si="220"/>
        <v>0</v>
      </c>
      <c r="Y375" s="48">
        <f t="shared" si="220"/>
        <v>0</v>
      </c>
      <c r="Z375" s="48">
        <f t="shared" si="220"/>
        <v>0</v>
      </c>
      <c r="AC375" s="48">
        <f t="shared" si="213"/>
        <v>0</v>
      </c>
      <c r="AD375" s="48">
        <f t="shared" si="189"/>
        <v>0</v>
      </c>
      <c r="AE375" s="48">
        <f t="shared" si="190"/>
        <v>0</v>
      </c>
      <c r="AF375" s="48">
        <f t="shared" si="191"/>
        <v>0</v>
      </c>
      <c r="AG375" s="48">
        <f t="shared" si="192"/>
        <v>0</v>
      </c>
      <c r="AH375" s="48">
        <f t="shared" si="193"/>
        <v>0</v>
      </c>
      <c r="AI375" s="48">
        <f t="shared" si="194"/>
        <v>0</v>
      </c>
      <c r="AJ375" s="48">
        <f t="shared" si="195"/>
        <v>0</v>
      </c>
      <c r="AK375" s="48">
        <f t="shared" si="196"/>
        <v>0</v>
      </c>
      <c r="AL375" s="48">
        <f t="shared" si="197"/>
        <v>0</v>
      </c>
      <c r="AM375" s="48">
        <f t="shared" si="198"/>
        <v>0</v>
      </c>
      <c r="AN375" s="48">
        <f t="shared" si="199"/>
        <v>0</v>
      </c>
      <c r="AO375" s="48">
        <f t="shared" si="200"/>
        <v>0</v>
      </c>
      <c r="AP375" s="48">
        <f t="shared" si="201"/>
        <v>0</v>
      </c>
      <c r="AQ375" s="48">
        <f t="shared" si="202"/>
        <v>0</v>
      </c>
      <c r="AR375" s="48">
        <f t="shared" si="203"/>
        <v>0</v>
      </c>
      <c r="AS375" s="48">
        <f t="shared" si="204"/>
        <v>0</v>
      </c>
      <c r="AT375" s="48">
        <f t="shared" si="205"/>
        <v>2.9885640000000118</v>
      </c>
      <c r="AU375" s="48">
        <f t="shared" si="206"/>
        <v>0</v>
      </c>
      <c r="AV375" s="48">
        <f t="shared" si="207"/>
        <v>411.21353000000011</v>
      </c>
      <c r="AW375" s="48">
        <f t="shared" si="208"/>
        <v>0</v>
      </c>
      <c r="AX375" s="48">
        <f t="shared" si="209"/>
        <v>58.216864000000015</v>
      </c>
      <c r="AY375" s="48">
        <f t="shared" si="210"/>
        <v>0</v>
      </c>
      <c r="AZ375" s="48">
        <f t="shared" si="211"/>
        <v>0</v>
      </c>
      <c r="BA375" s="48">
        <f t="shared" si="212"/>
        <v>0</v>
      </c>
    </row>
    <row r="376" spans="1:53" x14ac:dyDescent="0.25">
      <c r="A376" s="45">
        <f t="shared" si="214"/>
        <v>3590</v>
      </c>
      <c r="B376" s="48">
        <f t="shared" si="220"/>
        <v>0</v>
      </c>
      <c r="C376" s="48">
        <f t="shared" si="220"/>
        <v>0</v>
      </c>
      <c r="D376" s="48">
        <f t="shared" si="220"/>
        <v>0</v>
      </c>
      <c r="E376" s="48">
        <f t="shared" si="220"/>
        <v>0</v>
      </c>
      <c r="F376" s="48">
        <f t="shared" si="220"/>
        <v>0</v>
      </c>
      <c r="G376" s="48">
        <f t="shared" si="220"/>
        <v>0</v>
      </c>
      <c r="H376" s="48">
        <f t="shared" si="220"/>
        <v>0</v>
      </c>
      <c r="I376" s="48">
        <f t="shared" si="220"/>
        <v>0</v>
      </c>
      <c r="J376" s="48">
        <f t="shared" si="220"/>
        <v>0</v>
      </c>
      <c r="K376" s="48">
        <f t="shared" si="220"/>
        <v>0</v>
      </c>
      <c r="L376" s="48">
        <f t="shared" si="220"/>
        <v>0</v>
      </c>
      <c r="M376" s="48">
        <f t="shared" si="220"/>
        <v>0</v>
      </c>
      <c r="N376" s="48">
        <f t="shared" si="220"/>
        <v>0</v>
      </c>
      <c r="O376" s="48">
        <f t="shared" si="220"/>
        <v>0</v>
      </c>
      <c r="P376" s="48">
        <f t="shared" si="220"/>
        <v>0</v>
      </c>
      <c r="Q376" s="48">
        <f t="shared" si="220"/>
        <v>0</v>
      </c>
      <c r="R376" s="48">
        <f t="shared" si="220"/>
        <v>0</v>
      </c>
      <c r="S376" s="48">
        <f t="shared" si="220"/>
        <v>0.38315200000000255</v>
      </c>
      <c r="T376" s="48">
        <f t="shared" si="220"/>
        <v>0</v>
      </c>
      <c r="U376" s="48">
        <f t="shared" si="220"/>
        <v>69.092450000000014</v>
      </c>
      <c r="V376" s="48">
        <f t="shared" si="220"/>
        <v>0</v>
      </c>
      <c r="W376" s="48">
        <f t="shared" si="220"/>
        <v>37.42548</v>
      </c>
      <c r="X376" s="48">
        <f t="shared" si="220"/>
        <v>0</v>
      </c>
      <c r="Y376" s="48">
        <f t="shared" si="220"/>
        <v>0</v>
      </c>
      <c r="Z376" s="48">
        <f t="shared" si="220"/>
        <v>0</v>
      </c>
      <c r="AC376" s="48">
        <f t="shared" si="213"/>
        <v>0</v>
      </c>
      <c r="AD376" s="48">
        <f t="shared" si="189"/>
        <v>0</v>
      </c>
      <c r="AE376" s="48">
        <f t="shared" si="190"/>
        <v>0</v>
      </c>
      <c r="AF376" s="48">
        <f t="shared" si="191"/>
        <v>0</v>
      </c>
      <c r="AG376" s="48">
        <f t="shared" si="192"/>
        <v>0</v>
      </c>
      <c r="AH376" s="48">
        <f t="shared" si="193"/>
        <v>0</v>
      </c>
      <c r="AI376" s="48">
        <f t="shared" si="194"/>
        <v>0</v>
      </c>
      <c r="AJ376" s="48">
        <f t="shared" si="195"/>
        <v>0</v>
      </c>
      <c r="AK376" s="48">
        <f t="shared" si="196"/>
        <v>0</v>
      </c>
      <c r="AL376" s="48">
        <f t="shared" si="197"/>
        <v>0</v>
      </c>
      <c r="AM376" s="48">
        <f t="shared" si="198"/>
        <v>0</v>
      </c>
      <c r="AN376" s="48">
        <f t="shared" si="199"/>
        <v>0</v>
      </c>
      <c r="AO376" s="48">
        <f t="shared" si="200"/>
        <v>0</v>
      </c>
      <c r="AP376" s="48">
        <f t="shared" si="201"/>
        <v>0</v>
      </c>
      <c r="AQ376" s="48">
        <f t="shared" si="202"/>
        <v>0</v>
      </c>
      <c r="AR376" s="48">
        <f t="shared" si="203"/>
        <v>0</v>
      </c>
      <c r="AS376" s="48">
        <f t="shared" si="204"/>
        <v>0</v>
      </c>
      <c r="AT376" s="48">
        <f t="shared" si="205"/>
        <v>1.7503640000000109</v>
      </c>
      <c r="AU376" s="48">
        <f t="shared" si="206"/>
        <v>0</v>
      </c>
      <c r="AV376" s="48">
        <f t="shared" si="207"/>
        <v>409.76053000000007</v>
      </c>
      <c r="AW376" s="48">
        <f t="shared" si="208"/>
        <v>0</v>
      </c>
      <c r="AX376" s="48">
        <f t="shared" si="209"/>
        <v>58.216864000000015</v>
      </c>
      <c r="AY376" s="48">
        <f t="shared" si="210"/>
        <v>0</v>
      </c>
      <c r="AZ376" s="48">
        <f t="shared" si="211"/>
        <v>0</v>
      </c>
      <c r="BA376" s="48">
        <f t="shared" si="212"/>
        <v>0</v>
      </c>
    </row>
    <row r="377" spans="1:53" x14ac:dyDescent="0.25">
      <c r="A377" s="45">
        <f t="shared" si="214"/>
        <v>3600</v>
      </c>
      <c r="B377" s="48">
        <f t="shared" si="220"/>
        <v>0</v>
      </c>
      <c r="C377" s="48">
        <f t="shared" si="220"/>
        <v>0</v>
      </c>
      <c r="D377" s="48">
        <f t="shared" si="220"/>
        <v>0</v>
      </c>
      <c r="E377" s="48">
        <f t="shared" si="220"/>
        <v>0</v>
      </c>
      <c r="F377" s="48">
        <f t="shared" si="220"/>
        <v>0</v>
      </c>
      <c r="G377" s="48">
        <f t="shared" si="220"/>
        <v>0</v>
      </c>
      <c r="H377" s="48">
        <f t="shared" si="220"/>
        <v>0</v>
      </c>
      <c r="I377" s="48">
        <f t="shared" si="220"/>
        <v>0</v>
      </c>
      <c r="J377" s="48">
        <f t="shared" si="220"/>
        <v>0</v>
      </c>
      <c r="K377" s="48">
        <f t="shared" si="220"/>
        <v>0</v>
      </c>
      <c r="L377" s="48">
        <f t="shared" si="220"/>
        <v>0</v>
      </c>
      <c r="M377" s="48">
        <f t="shared" si="220"/>
        <v>0</v>
      </c>
      <c r="N377" s="48">
        <f t="shared" si="220"/>
        <v>0</v>
      </c>
      <c r="O377" s="48">
        <f t="shared" si="220"/>
        <v>0</v>
      </c>
      <c r="P377" s="48">
        <f t="shared" si="220"/>
        <v>0</v>
      </c>
      <c r="Q377" s="48">
        <f t="shared" si="220"/>
        <v>0</v>
      </c>
      <c r="R377" s="48">
        <f t="shared" si="220"/>
        <v>0</v>
      </c>
      <c r="S377" s="48">
        <f t="shared" si="220"/>
        <v>0.12355200000000217</v>
      </c>
      <c r="T377" s="48">
        <f t="shared" si="220"/>
        <v>0</v>
      </c>
      <c r="U377" s="48">
        <f t="shared" si="220"/>
        <v>68.847450000000009</v>
      </c>
      <c r="V377" s="48">
        <f t="shared" si="220"/>
        <v>0</v>
      </c>
      <c r="W377" s="48">
        <f t="shared" si="220"/>
        <v>37.296479999999995</v>
      </c>
      <c r="X377" s="48">
        <f t="shared" si="220"/>
        <v>0</v>
      </c>
      <c r="Y377" s="48">
        <f t="shared" si="220"/>
        <v>0</v>
      </c>
      <c r="Z377" s="48">
        <f t="shared" si="220"/>
        <v>0</v>
      </c>
      <c r="AC377" s="48">
        <f t="shared" si="213"/>
        <v>0</v>
      </c>
      <c r="AD377" s="48">
        <f t="shared" si="189"/>
        <v>0</v>
      </c>
      <c r="AE377" s="48">
        <f t="shared" si="190"/>
        <v>0</v>
      </c>
      <c r="AF377" s="48">
        <f t="shared" si="191"/>
        <v>0</v>
      </c>
      <c r="AG377" s="48">
        <f t="shared" si="192"/>
        <v>0</v>
      </c>
      <c r="AH377" s="48">
        <f t="shared" si="193"/>
        <v>0</v>
      </c>
      <c r="AI377" s="48">
        <f t="shared" si="194"/>
        <v>0</v>
      </c>
      <c r="AJ377" s="48">
        <f t="shared" si="195"/>
        <v>0</v>
      </c>
      <c r="AK377" s="48">
        <f t="shared" si="196"/>
        <v>0</v>
      </c>
      <c r="AL377" s="48">
        <f t="shared" si="197"/>
        <v>0</v>
      </c>
      <c r="AM377" s="48">
        <f t="shared" si="198"/>
        <v>0</v>
      </c>
      <c r="AN377" s="48">
        <f t="shared" si="199"/>
        <v>0</v>
      </c>
      <c r="AO377" s="48">
        <f t="shared" si="200"/>
        <v>0</v>
      </c>
      <c r="AP377" s="48">
        <f t="shared" si="201"/>
        <v>0</v>
      </c>
      <c r="AQ377" s="48">
        <f t="shared" si="202"/>
        <v>0</v>
      </c>
      <c r="AR377" s="48">
        <f t="shared" si="203"/>
        <v>0</v>
      </c>
      <c r="AS377" s="48">
        <f t="shared" si="204"/>
        <v>0</v>
      </c>
      <c r="AT377" s="48">
        <f t="shared" si="205"/>
        <v>0.59216400000001013</v>
      </c>
      <c r="AU377" s="48">
        <f t="shared" si="206"/>
        <v>0</v>
      </c>
      <c r="AV377" s="48">
        <f t="shared" si="207"/>
        <v>408.3075300000001</v>
      </c>
      <c r="AW377" s="48">
        <f t="shared" si="208"/>
        <v>0</v>
      </c>
      <c r="AX377" s="48">
        <f t="shared" si="209"/>
        <v>58.216864000000015</v>
      </c>
      <c r="AY377" s="48">
        <f t="shared" si="210"/>
        <v>0</v>
      </c>
      <c r="AZ377" s="48">
        <f t="shared" si="211"/>
        <v>0</v>
      </c>
      <c r="BA377" s="48">
        <f t="shared" si="212"/>
        <v>0</v>
      </c>
    </row>
    <row r="378" spans="1:53" x14ac:dyDescent="0.25">
      <c r="A378" s="45">
        <f t="shared" si="214"/>
        <v>3610</v>
      </c>
      <c r="B378" s="48">
        <f t="shared" si="220"/>
        <v>0</v>
      </c>
      <c r="C378" s="48">
        <f t="shared" si="220"/>
        <v>0</v>
      </c>
      <c r="D378" s="48">
        <f t="shared" si="220"/>
        <v>0</v>
      </c>
      <c r="E378" s="48">
        <f t="shared" si="220"/>
        <v>0</v>
      </c>
      <c r="F378" s="48">
        <f t="shared" si="220"/>
        <v>0</v>
      </c>
      <c r="G378" s="48">
        <f t="shared" si="220"/>
        <v>0</v>
      </c>
      <c r="H378" s="48">
        <f t="shared" si="220"/>
        <v>0</v>
      </c>
      <c r="I378" s="48">
        <f t="shared" si="220"/>
        <v>0</v>
      </c>
      <c r="J378" s="48">
        <f t="shared" si="220"/>
        <v>0</v>
      </c>
      <c r="K378" s="48">
        <f t="shared" si="220"/>
        <v>0</v>
      </c>
      <c r="L378" s="48">
        <f t="shared" si="220"/>
        <v>0</v>
      </c>
      <c r="M378" s="48">
        <f t="shared" si="220"/>
        <v>0</v>
      </c>
      <c r="N378" s="48">
        <f t="shared" si="220"/>
        <v>0</v>
      </c>
      <c r="O378" s="48">
        <f t="shared" si="220"/>
        <v>0</v>
      </c>
      <c r="P378" s="48">
        <f t="shared" si="220"/>
        <v>0</v>
      </c>
      <c r="Q378" s="48">
        <f t="shared" si="220"/>
        <v>0</v>
      </c>
      <c r="R378" s="48">
        <f t="shared" si="220"/>
        <v>0</v>
      </c>
      <c r="S378" s="48">
        <f t="shared" si="220"/>
        <v>0</v>
      </c>
      <c r="T378" s="48">
        <f t="shared" si="220"/>
        <v>0</v>
      </c>
      <c r="U378" s="48">
        <f t="shared" si="220"/>
        <v>68.602450000000005</v>
      </c>
      <c r="V378" s="48">
        <f t="shared" si="220"/>
        <v>0</v>
      </c>
      <c r="W378" s="48">
        <f t="shared" si="220"/>
        <v>37.167479999999998</v>
      </c>
      <c r="X378" s="48">
        <f t="shared" si="220"/>
        <v>0</v>
      </c>
      <c r="Y378" s="48">
        <f t="shared" si="220"/>
        <v>0</v>
      </c>
      <c r="Z378" s="48">
        <f t="shared" si="220"/>
        <v>0</v>
      </c>
      <c r="AC378" s="48">
        <f t="shared" si="213"/>
        <v>0</v>
      </c>
      <c r="AD378" s="48">
        <f t="shared" si="189"/>
        <v>0</v>
      </c>
      <c r="AE378" s="48">
        <f t="shared" si="190"/>
        <v>0</v>
      </c>
      <c r="AF378" s="48">
        <f t="shared" si="191"/>
        <v>0</v>
      </c>
      <c r="AG378" s="48">
        <f t="shared" si="192"/>
        <v>0</v>
      </c>
      <c r="AH378" s="48">
        <f t="shared" si="193"/>
        <v>0</v>
      </c>
      <c r="AI378" s="48">
        <f t="shared" si="194"/>
        <v>0</v>
      </c>
      <c r="AJ378" s="48">
        <f t="shared" si="195"/>
        <v>0</v>
      </c>
      <c r="AK378" s="48">
        <f t="shared" si="196"/>
        <v>0</v>
      </c>
      <c r="AL378" s="48">
        <f t="shared" si="197"/>
        <v>0</v>
      </c>
      <c r="AM378" s="48">
        <f t="shared" si="198"/>
        <v>0</v>
      </c>
      <c r="AN378" s="48">
        <f t="shared" si="199"/>
        <v>0</v>
      </c>
      <c r="AO378" s="48">
        <f t="shared" si="200"/>
        <v>0</v>
      </c>
      <c r="AP378" s="48">
        <f t="shared" si="201"/>
        <v>0</v>
      </c>
      <c r="AQ378" s="48">
        <f t="shared" si="202"/>
        <v>0</v>
      </c>
      <c r="AR378" s="48">
        <f t="shared" si="203"/>
        <v>0</v>
      </c>
      <c r="AS378" s="48">
        <f t="shared" si="204"/>
        <v>0</v>
      </c>
      <c r="AT378" s="48">
        <f t="shared" si="205"/>
        <v>0</v>
      </c>
      <c r="AU378" s="48">
        <f t="shared" si="206"/>
        <v>0</v>
      </c>
      <c r="AV378" s="48">
        <f t="shared" si="207"/>
        <v>406.85453000000007</v>
      </c>
      <c r="AW378" s="48">
        <f t="shared" si="208"/>
        <v>0</v>
      </c>
      <c r="AX378" s="48">
        <f t="shared" si="209"/>
        <v>58.216864000000015</v>
      </c>
      <c r="AY378" s="48">
        <f t="shared" si="210"/>
        <v>0</v>
      </c>
      <c r="AZ378" s="48">
        <f t="shared" si="211"/>
        <v>0</v>
      </c>
      <c r="BA378" s="48">
        <f t="shared" si="212"/>
        <v>0</v>
      </c>
    </row>
    <row r="379" spans="1:53" x14ac:dyDescent="0.25">
      <c r="A379" s="45">
        <f t="shared" si="214"/>
        <v>3620</v>
      </c>
      <c r="B379" s="48">
        <f t="shared" si="220"/>
        <v>0</v>
      </c>
      <c r="C379" s="48">
        <f t="shared" si="220"/>
        <v>0</v>
      </c>
      <c r="D379" s="48">
        <f t="shared" si="220"/>
        <v>0</v>
      </c>
      <c r="E379" s="48">
        <f t="shared" si="220"/>
        <v>0</v>
      </c>
      <c r="F379" s="48">
        <f t="shared" si="220"/>
        <v>0</v>
      </c>
      <c r="G379" s="48">
        <f t="shared" ref="G379:Z379" si="221">MIN(1000,MAX(G380,IF($A379&gt;=G$16,0,G$13*(G$16-$A379)+G$14*(G$16-$A379)^2+G$15*(G$16-$A379)^3)))</f>
        <v>0</v>
      </c>
      <c r="H379" s="48">
        <f t="shared" si="221"/>
        <v>0</v>
      </c>
      <c r="I379" s="48">
        <f t="shared" si="221"/>
        <v>0</v>
      </c>
      <c r="J379" s="48">
        <f t="shared" si="221"/>
        <v>0</v>
      </c>
      <c r="K379" s="48">
        <f t="shared" si="221"/>
        <v>0</v>
      </c>
      <c r="L379" s="48">
        <f t="shared" si="221"/>
        <v>0</v>
      </c>
      <c r="M379" s="48">
        <f t="shared" si="221"/>
        <v>0</v>
      </c>
      <c r="N379" s="48">
        <f t="shared" si="221"/>
        <v>0</v>
      </c>
      <c r="O379" s="48">
        <f t="shared" si="221"/>
        <v>0</v>
      </c>
      <c r="P379" s="48">
        <f t="shared" si="221"/>
        <v>0</v>
      </c>
      <c r="Q379" s="48">
        <f t="shared" si="221"/>
        <v>0</v>
      </c>
      <c r="R379" s="48">
        <f t="shared" si="221"/>
        <v>0</v>
      </c>
      <c r="S379" s="48">
        <f t="shared" si="221"/>
        <v>0</v>
      </c>
      <c r="T379" s="48">
        <f t="shared" si="221"/>
        <v>0</v>
      </c>
      <c r="U379" s="48">
        <f t="shared" si="221"/>
        <v>68.357450000000014</v>
      </c>
      <c r="V379" s="48">
        <f t="shared" si="221"/>
        <v>0</v>
      </c>
      <c r="W379" s="48">
        <f t="shared" si="221"/>
        <v>37.03848</v>
      </c>
      <c r="X379" s="48">
        <f t="shared" si="221"/>
        <v>0</v>
      </c>
      <c r="Y379" s="48">
        <f t="shared" si="221"/>
        <v>0</v>
      </c>
      <c r="Z379" s="48">
        <f t="shared" si="221"/>
        <v>0</v>
      </c>
      <c r="AC379" s="48">
        <f t="shared" si="213"/>
        <v>0</v>
      </c>
      <c r="AD379" s="48">
        <f t="shared" si="189"/>
        <v>0</v>
      </c>
      <c r="AE379" s="48">
        <f t="shared" si="190"/>
        <v>0</v>
      </c>
      <c r="AF379" s="48">
        <f t="shared" si="191"/>
        <v>0</v>
      </c>
      <c r="AG379" s="48">
        <f t="shared" si="192"/>
        <v>0</v>
      </c>
      <c r="AH379" s="48">
        <f t="shared" si="193"/>
        <v>0</v>
      </c>
      <c r="AI379" s="48">
        <f t="shared" si="194"/>
        <v>0</v>
      </c>
      <c r="AJ379" s="48">
        <f t="shared" si="195"/>
        <v>0</v>
      </c>
      <c r="AK379" s="48">
        <f t="shared" si="196"/>
        <v>0</v>
      </c>
      <c r="AL379" s="48">
        <f t="shared" si="197"/>
        <v>0</v>
      </c>
      <c r="AM379" s="48">
        <f t="shared" si="198"/>
        <v>0</v>
      </c>
      <c r="AN379" s="48">
        <f t="shared" si="199"/>
        <v>0</v>
      </c>
      <c r="AO379" s="48">
        <f t="shared" si="200"/>
        <v>0</v>
      </c>
      <c r="AP379" s="48">
        <f t="shared" si="201"/>
        <v>0</v>
      </c>
      <c r="AQ379" s="48">
        <f t="shared" si="202"/>
        <v>0</v>
      </c>
      <c r="AR379" s="48">
        <f t="shared" si="203"/>
        <v>0</v>
      </c>
      <c r="AS379" s="48">
        <f t="shared" si="204"/>
        <v>0</v>
      </c>
      <c r="AT379" s="48">
        <f t="shared" si="205"/>
        <v>0</v>
      </c>
      <c r="AU379" s="48">
        <f t="shared" si="206"/>
        <v>0</v>
      </c>
      <c r="AV379" s="48">
        <f t="shared" si="207"/>
        <v>405.40153000000009</v>
      </c>
      <c r="AW379" s="48">
        <f t="shared" si="208"/>
        <v>0</v>
      </c>
      <c r="AX379" s="48">
        <f t="shared" si="209"/>
        <v>58.216864000000015</v>
      </c>
      <c r="AY379" s="48">
        <f t="shared" si="210"/>
        <v>0</v>
      </c>
      <c r="AZ379" s="48">
        <f t="shared" si="211"/>
        <v>0</v>
      </c>
      <c r="BA379" s="48">
        <f t="shared" si="212"/>
        <v>0</v>
      </c>
    </row>
    <row r="380" spans="1:53" x14ac:dyDescent="0.25">
      <c r="A380" s="45">
        <f t="shared" si="214"/>
        <v>3630</v>
      </c>
      <c r="B380" s="48">
        <f t="shared" ref="B380:Z390" si="222">MIN(1000,MAX(B381,IF($A380&gt;=B$16,0,B$13*(B$16-$A380)+B$14*(B$16-$A380)^2+B$15*(B$16-$A380)^3)))</f>
        <v>0</v>
      </c>
      <c r="C380" s="48">
        <f t="shared" si="222"/>
        <v>0</v>
      </c>
      <c r="D380" s="48">
        <f t="shared" si="222"/>
        <v>0</v>
      </c>
      <c r="E380" s="48">
        <f t="shared" si="222"/>
        <v>0</v>
      </c>
      <c r="F380" s="48">
        <f t="shared" si="222"/>
        <v>0</v>
      </c>
      <c r="G380" s="48">
        <f t="shared" si="222"/>
        <v>0</v>
      </c>
      <c r="H380" s="48">
        <f t="shared" si="222"/>
        <v>0</v>
      </c>
      <c r="I380" s="48">
        <f t="shared" si="222"/>
        <v>0</v>
      </c>
      <c r="J380" s="48">
        <f t="shared" si="222"/>
        <v>0</v>
      </c>
      <c r="K380" s="48">
        <f t="shared" si="222"/>
        <v>0</v>
      </c>
      <c r="L380" s="48">
        <f t="shared" si="222"/>
        <v>0</v>
      </c>
      <c r="M380" s="48">
        <f t="shared" si="222"/>
        <v>0</v>
      </c>
      <c r="N380" s="48">
        <f t="shared" si="222"/>
        <v>0</v>
      </c>
      <c r="O380" s="48">
        <f t="shared" si="222"/>
        <v>0</v>
      </c>
      <c r="P380" s="48">
        <f t="shared" si="222"/>
        <v>0</v>
      </c>
      <c r="Q380" s="48">
        <f t="shared" si="222"/>
        <v>0</v>
      </c>
      <c r="R380" s="48">
        <f t="shared" si="222"/>
        <v>0</v>
      </c>
      <c r="S380" s="48">
        <f t="shared" si="222"/>
        <v>0</v>
      </c>
      <c r="T380" s="48">
        <f t="shared" si="222"/>
        <v>0</v>
      </c>
      <c r="U380" s="48">
        <f t="shared" si="222"/>
        <v>68.11245000000001</v>
      </c>
      <c r="V380" s="48">
        <f t="shared" si="222"/>
        <v>0</v>
      </c>
      <c r="W380" s="48">
        <f t="shared" si="222"/>
        <v>36.909479999999995</v>
      </c>
      <c r="X380" s="48">
        <f t="shared" si="222"/>
        <v>0</v>
      </c>
      <c r="Y380" s="48">
        <f t="shared" si="222"/>
        <v>0</v>
      </c>
      <c r="Z380" s="48">
        <f t="shared" si="222"/>
        <v>0</v>
      </c>
      <c r="AC380" s="48">
        <f t="shared" si="213"/>
        <v>0</v>
      </c>
      <c r="AD380" s="48">
        <f t="shared" si="189"/>
        <v>0</v>
      </c>
      <c r="AE380" s="48">
        <f t="shared" si="190"/>
        <v>0</v>
      </c>
      <c r="AF380" s="48">
        <f t="shared" si="191"/>
        <v>0</v>
      </c>
      <c r="AG380" s="48">
        <f t="shared" si="192"/>
        <v>0</v>
      </c>
      <c r="AH380" s="48">
        <f t="shared" si="193"/>
        <v>0</v>
      </c>
      <c r="AI380" s="48">
        <f t="shared" si="194"/>
        <v>0</v>
      </c>
      <c r="AJ380" s="48">
        <f t="shared" si="195"/>
        <v>0</v>
      </c>
      <c r="AK380" s="48">
        <f t="shared" si="196"/>
        <v>0</v>
      </c>
      <c r="AL380" s="48">
        <f t="shared" si="197"/>
        <v>0</v>
      </c>
      <c r="AM380" s="48">
        <f t="shared" si="198"/>
        <v>0</v>
      </c>
      <c r="AN380" s="48">
        <f t="shared" si="199"/>
        <v>0</v>
      </c>
      <c r="AO380" s="48">
        <f t="shared" si="200"/>
        <v>0</v>
      </c>
      <c r="AP380" s="48">
        <f t="shared" si="201"/>
        <v>0</v>
      </c>
      <c r="AQ380" s="48">
        <f t="shared" si="202"/>
        <v>0</v>
      </c>
      <c r="AR380" s="48">
        <f t="shared" si="203"/>
        <v>0</v>
      </c>
      <c r="AS380" s="48">
        <f t="shared" si="204"/>
        <v>0</v>
      </c>
      <c r="AT380" s="48">
        <f t="shared" si="205"/>
        <v>0</v>
      </c>
      <c r="AU380" s="48">
        <f t="shared" si="206"/>
        <v>0</v>
      </c>
      <c r="AV380" s="48">
        <f t="shared" si="207"/>
        <v>403.94853000000006</v>
      </c>
      <c r="AW380" s="48">
        <f t="shared" si="208"/>
        <v>0</v>
      </c>
      <c r="AX380" s="48">
        <f t="shared" si="209"/>
        <v>58.216864000000015</v>
      </c>
      <c r="AY380" s="48">
        <f t="shared" si="210"/>
        <v>0</v>
      </c>
      <c r="AZ380" s="48">
        <f t="shared" si="211"/>
        <v>0</v>
      </c>
      <c r="BA380" s="48">
        <f t="shared" si="212"/>
        <v>0</v>
      </c>
    </row>
    <row r="381" spans="1:53" x14ac:dyDescent="0.25">
      <c r="A381" s="45">
        <f t="shared" si="214"/>
        <v>3640</v>
      </c>
      <c r="B381" s="48">
        <f t="shared" si="222"/>
        <v>0</v>
      </c>
      <c r="C381" s="48">
        <f t="shared" si="222"/>
        <v>0</v>
      </c>
      <c r="D381" s="48">
        <f t="shared" si="222"/>
        <v>0</v>
      </c>
      <c r="E381" s="48">
        <f t="shared" si="222"/>
        <v>0</v>
      </c>
      <c r="F381" s="48">
        <f t="shared" si="222"/>
        <v>0</v>
      </c>
      <c r="G381" s="48">
        <f t="shared" si="222"/>
        <v>0</v>
      </c>
      <c r="H381" s="48">
        <f t="shared" si="222"/>
        <v>0</v>
      </c>
      <c r="I381" s="48">
        <f t="shared" si="222"/>
        <v>0</v>
      </c>
      <c r="J381" s="48">
        <f t="shared" si="222"/>
        <v>0</v>
      </c>
      <c r="K381" s="48">
        <f t="shared" si="222"/>
        <v>0</v>
      </c>
      <c r="L381" s="48">
        <f t="shared" si="222"/>
        <v>0</v>
      </c>
      <c r="M381" s="48">
        <f t="shared" si="222"/>
        <v>0</v>
      </c>
      <c r="N381" s="48">
        <f t="shared" si="222"/>
        <v>0</v>
      </c>
      <c r="O381" s="48">
        <f t="shared" si="222"/>
        <v>0</v>
      </c>
      <c r="P381" s="48">
        <f t="shared" si="222"/>
        <v>0</v>
      </c>
      <c r="Q381" s="48">
        <f t="shared" si="222"/>
        <v>0</v>
      </c>
      <c r="R381" s="48">
        <f t="shared" si="222"/>
        <v>0</v>
      </c>
      <c r="S381" s="48">
        <f t="shared" si="222"/>
        <v>0</v>
      </c>
      <c r="T381" s="48">
        <f t="shared" si="222"/>
        <v>0</v>
      </c>
      <c r="U381" s="48">
        <f t="shared" si="222"/>
        <v>67.867450000000005</v>
      </c>
      <c r="V381" s="48">
        <f t="shared" si="222"/>
        <v>0</v>
      </c>
      <c r="W381" s="48">
        <f t="shared" si="222"/>
        <v>36.780479999999997</v>
      </c>
      <c r="X381" s="48">
        <f t="shared" si="222"/>
        <v>0</v>
      </c>
      <c r="Y381" s="48">
        <f t="shared" si="222"/>
        <v>0</v>
      </c>
      <c r="Z381" s="48">
        <f t="shared" si="222"/>
        <v>0</v>
      </c>
      <c r="AC381" s="48">
        <f t="shared" si="213"/>
        <v>0</v>
      </c>
      <c r="AD381" s="48">
        <f t="shared" si="189"/>
        <v>0</v>
      </c>
      <c r="AE381" s="48">
        <f t="shared" si="190"/>
        <v>0</v>
      </c>
      <c r="AF381" s="48">
        <f t="shared" si="191"/>
        <v>0</v>
      </c>
      <c r="AG381" s="48">
        <f t="shared" si="192"/>
        <v>0</v>
      </c>
      <c r="AH381" s="48">
        <f t="shared" si="193"/>
        <v>0</v>
      </c>
      <c r="AI381" s="48">
        <f t="shared" si="194"/>
        <v>0</v>
      </c>
      <c r="AJ381" s="48">
        <f t="shared" si="195"/>
        <v>0</v>
      </c>
      <c r="AK381" s="48">
        <f t="shared" si="196"/>
        <v>0</v>
      </c>
      <c r="AL381" s="48">
        <f t="shared" si="197"/>
        <v>0</v>
      </c>
      <c r="AM381" s="48">
        <f t="shared" si="198"/>
        <v>0</v>
      </c>
      <c r="AN381" s="48">
        <f t="shared" si="199"/>
        <v>0</v>
      </c>
      <c r="AO381" s="48">
        <f t="shared" si="200"/>
        <v>0</v>
      </c>
      <c r="AP381" s="48">
        <f t="shared" si="201"/>
        <v>0</v>
      </c>
      <c r="AQ381" s="48">
        <f t="shared" si="202"/>
        <v>0</v>
      </c>
      <c r="AR381" s="48">
        <f t="shared" si="203"/>
        <v>0</v>
      </c>
      <c r="AS381" s="48">
        <f t="shared" si="204"/>
        <v>0</v>
      </c>
      <c r="AT381" s="48">
        <f t="shared" si="205"/>
        <v>0</v>
      </c>
      <c r="AU381" s="48">
        <f t="shared" si="206"/>
        <v>0</v>
      </c>
      <c r="AV381" s="48">
        <f t="shared" si="207"/>
        <v>402.49553000000009</v>
      </c>
      <c r="AW381" s="48">
        <f t="shared" si="208"/>
        <v>0</v>
      </c>
      <c r="AX381" s="48">
        <f t="shared" si="209"/>
        <v>58.216864000000015</v>
      </c>
      <c r="AY381" s="48">
        <f t="shared" si="210"/>
        <v>0</v>
      </c>
      <c r="AZ381" s="48">
        <f t="shared" si="211"/>
        <v>0</v>
      </c>
      <c r="BA381" s="48">
        <f t="shared" si="212"/>
        <v>0</v>
      </c>
    </row>
    <row r="382" spans="1:53" x14ac:dyDescent="0.25">
      <c r="A382" s="45">
        <f t="shared" si="214"/>
        <v>3650</v>
      </c>
      <c r="B382" s="48">
        <f t="shared" si="222"/>
        <v>0</v>
      </c>
      <c r="C382" s="48">
        <f t="shared" si="222"/>
        <v>0</v>
      </c>
      <c r="D382" s="48">
        <f t="shared" si="222"/>
        <v>0</v>
      </c>
      <c r="E382" s="48">
        <f t="shared" si="222"/>
        <v>0</v>
      </c>
      <c r="F382" s="48">
        <f t="shared" si="222"/>
        <v>0</v>
      </c>
      <c r="G382" s="48">
        <f t="shared" si="222"/>
        <v>0</v>
      </c>
      <c r="H382" s="48">
        <f t="shared" si="222"/>
        <v>0</v>
      </c>
      <c r="I382" s="48">
        <f t="shared" si="222"/>
        <v>0</v>
      </c>
      <c r="J382" s="48">
        <f t="shared" si="222"/>
        <v>0</v>
      </c>
      <c r="K382" s="48">
        <f t="shared" si="222"/>
        <v>0</v>
      </c>
      <c r="L382" s="48">
        <f t="shared" si="222"/>
        <v>0</v>
      </c>
      <c r="M382" s="48">
        <f t="shared" si="222"/>
        <v>0</v>
      </c>
      <c r="N382" s="48">
        <f t="shared" si="222"/>
        <v>0</v>
      </c>
      <c r="O382" s="48">
        <f t="shared" si="222"/>
        <v>0</v>
      </c>
      <c r="P382" s="48">
        <f t="shared" si="222"/>
        <v>0</v>
      </c>
      <c r="Q382" s="48">
        <f t="shared" si="222"/>
        <v>0</v>
      </c>
      <c r="R382" s="48">
        <f t="shared" si="222"/>
        <v>0</v>
      </c>
      <c r="S382" s="48">
        <f t="shared" si="222"/>
        <v>0</v>
      </c>
      <c r="T382" s="48">
        <f t="shared" si="222"/>
        <v>0</v>
      </c>
      <c r="U382" s="48">
        <f t="shared" si="222"/>
        <v>67.622450000000015</v>
      </c>
      <c r="V382" s="48">
        <f t="shared" si="222"/>
        <v>0</v>
      </c>
      <c r="W382" s="48">
        <f t="shared" si="222"/>
        <v>36.651479999999999</v>
      </c>
      <c r="X382" s="48">
        <f t="shared" si="222"/>
        <v>0</v>
      </c>
      <c r="Y382" s="48">
        <f t="shared" si="222"/>
        <v>0</v>
      </c>
      <c r="Z382" s="48">
        <f t="shared" si="222"/>
        <v>0</v>
      </c>
      <c r="AC382" s="48">
        <f t="shared" si="213"/>
        <v>0</v>
      </c>
      <c r="AD382" s="48">
        <f t="shared" si="189"/>
        <v>0</v>
      </c>
      <c r="AE382" s="48">
        <f t="shared" si="190"/>
        <v>0</v>
      </c>
      <c r="AF382" s="48">
        <f t="shared" si="191"/>
        <v>0</v>
      </c>
      <c r="AG382" s="48">
        <f t="shared" si="192"/>
        <v>0</v>
      </c>
      <c r="AH382" s="48">
        <f t="shared" si="193"/>
        <v>0</v>
      </c>
      <c r="AI382" s="48">
        <f t="shared" si="194"/>
        <v>0</v>
      </c>
      <c r="AJ382" s="48">
        <f t="shared" si="195"/>
        <v>0</v>
      </c>
      <c r="AK382" s="48">
        <f t="shared" si="196"/>
        <v>0</v>
      </c>
      <c r="AL382" s="48">
        <f t="shared" si="197"/>
        <v>0</v>
      </c>
      <c r="AM382" s="48">
        <f t="shared" si="198"/>
        <v>0</v>
      </c>
      <c r="AN382" s="48">
        <f t="shared" si="199"/>
        <v>0</v>
      </c>
      <c r="AO382" s="48">
        <f t="shared" si="200"/>
        <v>0</v>
      </c>
      <c r="AP382" s="48">
        <f t="shared" si="201"/>
        <v>0</v>
      </c>
      <c r="AQ382" s="48">
        <f t="shared" si="202"/>
        <v>0</v>
      </c>
      <c r="AR382" s="48">
        <f t="shared" si="203"/>
        <v>0</v>
      </c>
      <c r="AS382" s="48">
        <f t="shared" si="204"/>
        <v>0</v>
      </c>
      <c r="AT382" s="48">
        <f t="shared" si="205"/>
        <v>0</v>
      </c>
      <c r="AU382" s="48">
        <f t="shared" si="206"/>
        <v>0</v>
      </c>
      <c r="AV382" s="48">
        <f t="shared" si="207"/>
        <v>401.04253000000011</v>
      </c>
      <c r="AW382" s="48">
        <f t="shared" si="208"/>
        <v>0</v>
      </c>
      <c r="AX382" s="48">
        <f t="shared" si="209"/>
        <v>58.216864000000015</v>
      </c>
      <c r="AY382" s="48">
        <f t="shared" si="210"/>
        <v>0</v>
      </c>
      <c r="AZ382" s="48">
        <f t="shared" si="211"/>
        <v>0</v>
      </c>
      <c r="BA382" s="48">
        <f t="shared" si="212"/>
        <v>0</v>
      </c>
    </row>
    <row r="383" spans="1:53" x14ac:dyDescent="0.25">
      <c r="A383" s="45">
        <f t="shared" si="214"/>
        <v>3660</v>
      </c>
      <c r="B383" s="48">
        <f t="shared" si="222"/>
        <v>0</v>
      </c>
      <c r="C383" s="48">
        <f t="shared" si="222"/>
        <v>0</v>
      </c>
      <c r="D383" s="48">
        <f t="shared" si="222"/>
        <v>0</v>
      </c>
      <c r="E383" s="48">
        <f t="shared" si="222"/>
        <v>0</v>
      </c>
      <c r="F383" s="48">
        <f t="shared" si="222"/>
        <v>0</v>
      </c>
      <c r="G383" s="48">
        <f t="shared" si="222"/>
        <v>0</v>
      </c>
      <c r="H383" s="48">
        <f t="shared" si="222"/>
        <v>0</v>
      </c>
      <c r="I383" s="48">
        <f t="shared" si="222"/>
        <v>0</v>
      </c>
      <c r="J383" s="48">
        <f t="shared" si="222"/>
        <v>0</v>
      </c>
      <c r="K383" s="48">
        <f t="shared" si="222"/>
        <v>0</v>
      </c>
      <c r="L383" s="48">
        <f t="shared" si="222"/>
        <v>0</v>
      </c>
      <c r="M383" s="48">
        <f t="shared" si="222"/>
        <v>0</v>
      </c>
      <c r="N383" s="48">
        <f t="shared" si="222"/>
        <v>0</v>
      </c>
      <c r="O383" s="48">
        <f t="shared" si="222"/>
        <v>0</v>
      </c>
      <c r="P383" s="48">
        <f t="shared" si="222"/>
        <v>0</v>
      </c>
      <c r="Q383" s="48">
        <f t="shared" si="222"/>
        <v>0</v>
      </c>
      <c r="R383" s="48">
        <f t="shared" si="222"/>
        <v>0</v>
      </c>
      <c r="S383" s="48">
        <f t="shared" si="222"/>
        <v>0</v>
      </c>
      <c r="T383" s="48">
        <f t="shared" si="222"/>
        <v>0</v>
      </c>
      <c r="U383" s="48">
        <f t="shared" si="222"/>
        <v>67.37745000000001</v>
      </c>
      <c r="V383" s="48">
        <f t="shared" si="222"/>
        <v>0</v>
      </c>
      <c r="W383" s="48">
        <f t="shared" si="222"/>
        <v>36.522479999999995</v>
      </c>
      <c r="X383" s="48">
        <f t="shared" si="222"/>
        <v>0</v>
      </c>
      <c r="Y383" s="48">
        <f t="shared" si="222"/>
        <v>0</v>
      </c>
      <c r="Z383" s="48">
        <f t="shared" si="222"/>
        <v>0</v>
      </c>
      <c r="AC383" s="48">
        <f t="shared" si="213"/>
        <v>0</v>
      </c>
      <c r="AD383" s="48">
        <f t="shared" si="189"/>
        <v>0</v>
      </c>
      <c r="AE383" s="48">
        <f t="shared" si="190"/>
        <v>0</v>
      </c>
      <c r="AF383" s="48">
        <f t="shared" si="191"/>
        <v>0</v>
      </c>
      <c r="AG383" s="48">
        <f t="shared" si="192"/>
        <v>0</v>
      </c>
      <c r="AH383" s="48">
        <f t="shared" si="193"/>
        <v>0</v>
      </c>
      <c r="AI383" s="48">
        <f t="shared" si="194"/>
        <v>0</v>
      </c>
      <c r="AJ383" s="48">
        <f t="shared" si="195"/>
        <v>0</v>
      </c>
      <c r="AK383" s="48">
        <f t="shared" si="196"/>
        <v>0</v>
      </c>
      <c r="AL383" s="48">
        <f t="shared" si="197"/>
        <v>0</v>
      </c>
      <c r="AM383" s="48">
        <f t="shared" si="198"/>
        <v>0</v>
      </c>
      <c r="AN383" s="48">
        <f t="shared" si="199"/>
        <v>0</v>
      </c>
      <c r="AO383" s="48">
        <f t="shared" si="200"/>
        <v>0</v>
      </c>
      <c r="AP383" s="48">
        <f t="shared" si="201"/>
        <v>0</v>
      </c>
      <c r="AQ383" s="48">
        <f t="shared" si="202"/>
        <v>0</v>
      </c>
      <c r="AR383" s="48">
        <f t="shared" si="203"/>
        <v>0</v>
      </c>
      <c r="AS383" s="48">
        <f t="shared" si="204"/>
        <v>0</v>
      </c>
      <c r="AT383" s="48">
        <f t="shared" si="205"/>
        <v>0</v>
      </c>
      <c r="AU383" s="48">
        <f t="shared" si="206"/>
        <v>0</v>
      </c>
      <c r="AV383" s="48">
        <f t="shared" si="207"/>
        <v>399.58953000000008</v>
      </c>
      <c r="AW383" s="48">
        <f t="shared" si="208"/>
        <v>0</v>
      </c>
      <c r="AX383" s="48">
        <f t="shared" si="209"/>
        <v>58.216864000000015</v>
      </c>
      <c r="AY383" s="48">
        <f t="shared" si="210"/>
        <v>0</v>
      </c>
      <c r="AZ383" s="48">
        <f t="shared" si="211"/>
        <v>0</v>
      </c>
      <c r="BA383" s="48">
        <f t="shared" si="212"/>
        <v>0</v>
      </c>
    </row>
    <row r="384" spans="1:53" x14ac:dyDescent="0.25">
      <c r="A384" s="45">
        <f t="shared" si="214"/>
        <v>3670</v>
      </c>
      <c r="B384" s="48">
        <f t="shared" si="222"/>
        <v>0</v>
      </c>
      <c r="C384" s="48">
        <f t="shared" si="222"/>
        <v>0</v>
      </c>
      <c r="D384" s="48">
        <f t="shared" si="222"/>
        <v>0</v>
      </c>
      <c r="E384" s="48">
        <f t="shared" si="222"/>
        <v>0</v>
      </c>
      <c r="F384" s="48">
        <f t="shared" si="222"/>
        <v>0</v>
      </c>
      <c r="G384" s="48">
        <f t="shared" si="222"/>
        <v>0</v>
      </c>
      <c r="H384" s="48">
        <f t="shared" si="222"/>
        <v>0</v>
      </c>
      <c r="I384" s="48">
        <f t="shared" si="222"/>
        <v>0</v>
      </c>
      <c r="J384" s="48">
        <f t="shared" si="222"/>
        <v>0</v>
      </c>
      <c r="K384" s="48">
        <f t="shared" si="222"/>
        <v>0</v>
      </c>
      <c r="L384" s="48">
        <f t="shared" si="222"/>
        <v>0</v>
      </c>
      <c r="M384" s="48">
        <f t="shared" si="222"/>
        <v>0</v>
      </c>
      <c r="N384" s="48">
        <f t="shared" si="222"/>
        <v>0</v>
      </c>
      <c r="O384" s="48">
        <f t="shared" si="222"/>
        <v>0</v>
      </c>
      <c r="P384" s="48">
        <f t="shared" si="222"/>
        <v>0</v>
      </c>
      <c r="Q384" s="48">
        <f t="shared" si="222"/>
        <v>0</v>
      </c>
      <c r="R384" s="48">
        <f t="shared" si="222"/>
        <v>0</v>
      </c>
      <c r="S384" s="48">
        <f t="shared" si="222"/>
        <v>0</v>
      </c>
      <c r="T384" s="48">
        <f t="shared" si="222"/>
        <v>0</v>
      </c>
      <c r="U384" s="48">
        <f t="shared" si="222"/>
        <v>67.132450000000006</v>
      </c>
      <c r="V384" s="48">
        <f t="shared" si="222"/>
        <v>0</v>
      </c>
      <c r="W384" s="48">
        <f t="shared" si="222"/>
        <v>36.393479999999997</v>
      </c>
      <c r="X384" s="48">
        <f t="shared" si="222"/>
        <v>0</v>
      </c>
      <c r="Y384" s="48">
        <f t="shared" si="222"/>
        <v>0</v>
      </c>
      <c r="Z384" s="48">
        <f t="shared" si="222"/>
        <v>0</v>
      </c>
      <c r="AC384" s="48">
        <f t="shared" si="213"/>
        <v>0</v>
      </c>
      <c r="AD384" s="48">
        <f t="shared" si="189"/>
        <v>0</v>
      </c>
      <c r="AE384" s="48">
        <f t="shared" si="190"/>
        <v>0</v>
      </c>
      <c r="AF384" s="48">
        <f t="shared" si="191"/>
        <v>0</v>
      </c>
      <c r="AG384" s="48">
        <f t="shared" si="192"/>
        <v>0</v>
      </c>
      <c r="AH384" s="48">
        <f t="shared" si="193"/>
        <v>0</v>
      </c>
      <c r="AI384" s="48">
        <f t="shared" si="194"/>
        <v>0</v>
      </c>
      <c r="AJ384" s="48">
        <f t="shared" si="195"/>
        <v>0</v>
      </c>
      <c r="AK384" s="48">
        <f t="shared" si="196"/>
        <v>0</v>
      </c>
      <c r="AL384" s="48">
        <f t="shared" si="197"/>
        <v>0</v>
      </c>
      <c r="AM384" s="48">
        <f t="shared" si="198"/>
        <v>0</v>
      </c>
      <c r="AN384" s="48">
        <f t="shared" si="199"/>
        <v>0</v>
      </c>
      <c r="AO384" s="48">
        <f t="shared" si="200"/>
        <v>0</v>
      </c>
      <c r="AP384" s="48">
        <f t="shared" si="201"/>
        <v>0</v>
      </c>
      <c r="AQ384" s="48">
        <f t="shared" si="202"/>
        <v>0</v>
      </c>
      <c r="AR384" s="48">
        <f t="shared" si="203"/>
        <v>0</v>
      </c>
      <c r="AS384" s="48">
        <f t="shared" si="204"/>
        <v>0</v>
      </c>
      <c r="AT384" s="48">
        <f t="shared" si="205"/>
        <v>0</v>
      </c>
      <c r="AU384" s="48">
        <f t="shared" si="206"/>
        <v>0</v>
      </c>
      <c r="AV384" s="48">
        <f t="shared" si="207"/>
        <v>398.13653000000011</v>
      </c>
      <c r="AW384" s="48">
        <f t="shared" si="208"/>
        <v>0</v>
      </c>
      <c r="AX384" s="48">
        <f t="shared" si="209"/>
        <v>58.216864000000015</v>
      </c>
      <c r="AY384" s="48">
        <f t="shared" si="210"/>
        <v>0</v>
      </c>
      <c r="AZ384" s="48">
        <f t="shared" si="211"/>
        <v>0</v>
      </c>
      <c r="BA384" s="48">
        <f t="shared" si="212"/>
        <v>0</v>
      </c>
    </row>
    <row r="385" spans="1:53" x14ac:dyDescent="0.25">
      <c r="A385" s="45">
        <f t="shared" si="214"/>
        <v>3680</v>
      </c>
      <c r="B385" s="48">
        <f t="shared" si="222"/>
        <v>0</v>
      </c>
      <c r="C385" s="48">
        <f t="shared" si="222"/>
        <v>0</v>
      </c>
      <c r="D385" s="48">
        <f t="shared" si="222"/>
        <v>0</v>
      </c>
      <c r="E385" s="48">
        <f t="shared" si="222"/>
        <v>0</v>
      </c>
      <c r="F385" s="48">
        <f t="shared" si="222"/>
        <v>0</v>
      </c>
      <c r="G385" s="48">
        <f t="shared" si="222"/>
        <v>0</v>
      </c>
      <c r="H385" s="48">
        <f t="shared" si="222"/>
        <v>0</v>
      </c>
      <c r="I385" s="48">
        <f t="shared" si="222"/>
        <v>0</v>
      </c>
      <c r="J385" s="48">
        <f t="shared" si="222"/>
        <v>0</v>
      </c>
      <c r="K385" s="48">
        <f t="shared" si="222"/>
        <v>0</v>
      </c>
      <c r="L385" s="48">
        <f t="shared" si="222"/>
        <v>0</v>
      </c>
      <c r="M385" s="48">
        <f t="shared" si="222"/>
        <v>0</v>
      </c>
      <c r="N385" s="48">
        <f t="shared" si="222"/>
        <v>0</v>
      </c>
      <c r="O385" s="48">
        <f t="shared" si="222"/>
        <v>0</v>
      </c>
      <c r="P385" s="48">
        <f t="shared" si="222"/>
        <v>0</v>
      </c>
      <c r="Q385" s="48">
        <f t="shared" si="222"/>
        <v>0</v>
      </c>
      <c r="R385" s="48">
        <f t="shared" si="222"/>
        <v>0</v>
      </c>
      <c r="S385" s="48">
        <f t="shared" si="222"/>
        <v>0</v>
      </c>
      <c r="T385" s="48">
        <f t="shared" si="222"/>
        <v>0</v>
      </c>
      <c r="U385" s="48">
        <f t="shared" si="222"/>
        <v>66.887450000000015</v>
      </c>
      <c r="V385" s="48">
        <f t="shared" si="222"/>
        <v>0</v>
      </c>
      <c r="W385" s="48">
        <f t="shared" si="222"/>
        <v>36.264479999999999</v>
      </c>
      <c r="X385" s="48">
        <f t="shared" si="222"/>
        <v>0</v>
      </c>
      <c r="Y385" s="48">
        <f t="shared" si="222"/>
        <v>0</v>
      </c>
      <c r="Z385" s="48">
        <f t="shared" si="222"/>
        <v>0</v>
      </c>
      <c r="AC385" s="48">
        <f t="shared" si="213"/>
        <v>0</v>
      </c>
      <c r="AD385" s="48">
        <f t="shared" si="189"/>
        <v>0</v>
      </c>
      <c r="AE385" s="48">
        <f t="shared" si="190"/>
        <v>0</v>
      </c>
      <c r="AF385" s="48">
        <f t="shared" si="191"/>
        <v>0</v>
      </c>
      <c r="AG385" s="48">
        <f t="shared" si="192"/>
        <v>0</v>
      </c>
      <c r="AH385" s="48">
        <f t="shared" si="193"/>
        <v>0</v>
      </c>
      <c r="AI385" s="48">
        <f t="shared" si="194"/>
        <v>0</v>
      </c>
      <c r="AJ385" s="48">
        <f t="shared" si="195"/>
        <v>0</v>
      </c>
      <c r="AK385" s="48">
        <f t="shared" si="196"/>
        <v>0</v>
      </c>
      <c r="AL385" s="48">
        <f t="shared" si="197"/>
        <v>0</v>
      </c>
      <c r="AM385" s="48">
        <f t="shared" si="198"/>
        <v>0</v>
      </c>
      <c r="AN385" s="48">
        <f t="shared" si="199"/>
        <v>0</v>
      </c>
      <c r="AO385" s="48">
        <f t="shared" si="200"/>
        <v>0</v>
      </c>
      <c r="AP385" s="48">
        <f t="shared" si="201"/>
        <v>0</v>
      </c>
      <c r="AQ385" s="48">
        <f t="shared" si="202"/>
        <v>0</v>
      </c>
      <c r="AR385" s="48">
        <f t="shared" si="203"/>
        <v>0</v>
      </c>
      <c r="AS385" s="48">
        <f t="shared" si="204"/>
        <v>0</v>
      </c>
      <c r="AT385" s="48">
        <f t="shared" si="205"/>
        <v>0</v>
      </c>
      <c r="AU385" s="48">
        <f t="shared" si="206"/>
        <v>0</v>
      </c>
      <c r="AV385" s="48">
        <f t="shared" si="207"/>
        <v>396.68353000000008</v>
      </c>
      <c r="AW385" s="48">
        <f t="shared" si="208"/>
        <v>0</v>
      </c>
      <c r="AX385" s="48">
        <f t="shared" si="209"/>
        <v>58.216864000000015</v>
      </c>
      <c r="AY385" s="48">
        <f t="shared" si="210"/>
        <v>0</v>
      </c>
      <c r="AZ385" s="48">
        <f t="shared" si="211"/>
        <v>0</v>
      </c>
      <c r="BA385" s="48">
        <f t="shared" si="212"/>
        <v>0</v>
      </c>
    </row>
    <row r="386" spans="1:53" x14ac:dyDescent="0.25">
      <c r="A386" s="45">
        <f t="shared" si="214"/>
        <v>3690</v>
      </c>
      <c r="B386" s="48">
        <f t="shared" si="222"/>
        <v>0</v>
      </c>
      <c r="C386" s="48">
        <f t="shared" si="222"/>
        <v>0</v>
      </c>
      <c r="D386" s="48">
        <f t="shared" si="222"/>
        <v>0</v>
      </c>
      <c r="E386" s="48">
        <f t="shared" si="222"/>
        <v>0</v>
      </c>
      <c r="F386" s="48">
        <f t="shared" si="222"/>
        <v>0</v>
      </c>
      <c r="G386" s="48">
        <f t="shared" si="222"/>
        <v>0</v>
      </c>
      <c r="H386" s="48">
        <f t="shared" si="222"/>
        <v>0</v>
      </c>
      <c r="I386" s="48">
        <f t="shared" si="222"/>
        <v>0</v>
      </c>
      <c r="J386" s="48">
        <f t="shared" si="222"/>
        <v>0</v>
      </c>
      <c r="K386" s="48">
        <f t="shared" si="222"/>
        <v>0</v>
      </c>
      <c r="L386" s="48">
        <f t="shared" si="222"/>
        <v>0</v>
      </c>
      <c r="M386" s="48">
        <f t="shared" si="222"/>
        <v>0</v>
      </c>
      <c r="N386" s="48">
        <f t="shared" si="222"/>
        <v>0</v>
      </c>
      <c r="O386" s="48">
        <f t="shared" si="222"/>
        <v>0</v>
      </c>
      <c r="P386" s="48">
        <f t="shared" si="222"/>
        <v>0</v>
      </c>
      <c r="Q386" s="48">
        <f t="shared" si="222"/>
        <v>0</v>
      </c>
      <c r="R386" s="48">
        <f t="shared" si="222"/>
        <v>0</v>
      </c>
      <c r="S386" s="48">
        <f t="shared" si="222"/>
        <v>0</v>
      </c>
      <c r="T386" s="48">
        <f t="shared" si="222"/>
        <v>0</v>
      </c>
      <c r="U386" s="48">
        <f t="shared" si="222"/>
        <v>66.642450000000011</v>
      </c>
      <c r="V386" s="48">
        <f t="shared" si="222"/>
        <v>0</v>
      </c>
      <c r="W386" s="48">
        <f t="shared" si="222"/>
        <v>36.135480000000001</v>
      </c>
      <c r="X386" s="48">
        <f t="shared" si="222"/>
        <v>0</v>
      </c>
      <c r="Y386" s="48">
        <f t="shared" si="222"/>
        <v>0</v>
      </c>
      <c r="Z386" s="48">
        <f t="shared" si="222"/>
        <v>0</v>
      </c>
      <c r="AC386" s="48">
        <f t="shared" si="213"/>
        <v>0</v>
      </c>
      <c r="AD386" s="48">
        <f t="shared" si="189"/>
        <v>0</v>
      </c>
      <c r="AE386" s="48">
        <f t="shared" si="190"/>
        <v>0</v>
      </c>
      <c r="AF386" s="48">
        <f t="shared" si="191"/>
        <v>0</v>
      </c>
      <c r="AG386" s="48">
        <f t="shared" si="192"/>
        <v>0</v>
      </c>
      <c r="AH386" s="48">
        <f t="shared" si="193"/>
        <v>0</v>
      </c>
      <c r="AI386" s="48">
        <f t="shared" si="194"/>
        <v>0</v>
      </c>
      <c r="AJ386" s="48">
        <f t="shared" si="195"/>
        <v>0</v>
      </c>
      <c r="AK386" s="48">
        <f t="shared" si="196"/>
        <v>0</v>
      </c>
      <c r="AL386" s="48">
        <f t="shared" si="197"/>
        <v>0</v>
      </c>
      <c r="AM386" s="48">
        <f t="shared" si="198"/>
        <v>0</v>
      </c>
      <c r="AN386" s="48">
        <f t="shared" si="199"/>
        <v>0</v>
      </c>
      <c r="AO386" s="48">
        <f t="shared" si="200"/>
        <v>0</v>
      </c>
      <c r="AP386" s="48">
        <f t="shared" si="201"/>
        <v>0</v>
      </c>
      <c r="AQ386" s="48">
        <f t="shared" si="202"/>
        <v>0</v>
      </c>
      <c r="AR386" s="48">
        <f t="shared" si="203"/>
        <v>0</v>
      </c>
      <c r="AS386" s="48">
        <f t="shared" si="204"/>
        <v>0</v>
      </c>
      <c r="AT386" s="48">
        <f t="shared" si="205"/>
        <v>0</v>
      </c>
      <c r="AU386" s="48">
        <f t="shared" si="206"/>
        <v>0</v>
      </c>
      <c r="AV386" s="48">
        <f t="shared" si="207"/>
        <v>395.2305300000001</v>
      </c>
      <c r="AW386" s="48">
        <f t="shared" si="208"/>
        <v>0</v>
      </c>
      <c r="AX386" s="48">
        <f t="shared" si="209"/>
        <v>58.216864000000015</v>
      </c>
      <c r="AY386" s="48">
        <f t="shared" si="210"/>
        <v>0</v>
      </c>
      <c r="AZ386" s="48">
        <f t="shared" si="211"/>
        <v>0</v>
      </c>
      <c r="BA386" s="48">
        <f t="shared" si="212"/>
        <v>0</v>
      </c>
    </row>
    <row r="387" spans="1:53" x14ac:dyDescent="0.25">
      <c r="A387" s="45">
        <f t="shared" si="214"/>
        <v>3700</v>
      </c>
      <c r="B387" s="48">
        <f t="shared" si="222"/>
        <v>0</v>
      </c>
      <c r="C387" s="48">
        <f t="shared" si="222"/>
        <v>0</v>
      </c>
      <c r="D387" s="48">
        <f t="shared" si="222"/>
        <v>0</v>
      </c>
      <c r="E387" s="48">
        <f t="shared" si="222"/>
        <v>0</v>
      </c>
      <c r="F387" s="48">
        <f t="shared" si="222"/>
        <v>0</v>
      </c>
      <c r="G387" s="48">
        <f t="shared" si="222"/>
        <v>0</v>
      </c>
      <c r="H387" s="48">
        <f t="shared" si="222"/>
        <v>0</v>
      </c>
      <c r="I387" s="48">
        <f t="shared" si="222"/>
        <v>0</v>
      </c>
      <c r="J387" s="48">
        <f t="shared" si="222"/>
        <v>0</v>
      </c>
      <c r="K387" s="48">
        <f t="shared" si="222"/>
        <v>0</v>
      </c>
      <c r="L387" s="48">
        <f t="shared" si="222"/>
        <v>0</v>
      </c>
      <c r="M387" s="48">
        <f t="shared" si="222"/>
        <v>0</v>
      </c>
      <c r="N387" s="48">
        <f t="shared" si="222"/>
        <v>0</v>
      </c>
      <c r="O387" s="48">
        <f t="shared" si="222"/>
        <v>0</v>
      </c>
      <c r="P387" s="48">
        <f t="shared" si="222"/>
        <v>0</v>
      </c>
      <c r="Q387" s="48">
        <f t="shared" si="222"/>
        <v>0</v>
      </c>
      <c r="R387" s="48">
        <f t="shared" si="222"/>
        <v>0</v>
      </c>
      <c r="S387" s="48">
        <f t="shared" si="222"/>
        <v>0</v>
      </c>
      <c r="T387" s="48">
        <f t="shared" si="222"/>
        <v>0</v>
      </c>
      <c r="U387" s="48">
        <f t="shared" si="222"/>
        <v>66.397450000000006</v>
      </c>
      <c r="V387" s="48">
        <f t="shared" si="222"/>
        <v>0</v>
      </c>
      <c r="W387" s="48">
        <f t="shared" si="222"/>
        <v>36.006479999999996</v>
      </c>
      <c r="X387" s="48">
        <f t="shared" si="222"/>
        <v>0</v>
      </c>
      <c r="Y387" s="48">
        <f t="shared" si="222"/>
        <v>0</v>
      </c>
      <c r="Z387" s="48">
        <f t="shared" si="222"/>
        <v>0</v>
      </c>
      <c r="AC387" s="48">
        <f t="shared" si="213"/>
        <v>0</v>
      </c>
      <c r="AD387" s="48">
        <f t="shared" si="189"/>
        <v>0</v>
      </c>
      <c r="AE387" s="48">
        <f t="shared" si="190"/>
        <v>0</v>
      </c>
      <c r="AF387" s="48">
        <f t="shared" si="191"/>
        <v>0</v>
      </c>
      <c r="AG387" s="48">
        <f t="shared" si="192"/>
        <v>0</v>
      </c>
      <c r="AH387" s="48">
        <f t="shared" si="193"/>
        <v>0</v>
      </c>
      <c r="AI387" s="48">
        <f t="shared" si="194"/>
        <v>0</v>
      </c>
      <c r="AJ387" s="48">
        <f t="shared" si="195"/>
        <v>0</v>
      </c>
      <c r="AK387" s="48">
        <f t="shared" si="196"/>
        <v>0</v>
      </c>
      <c r="AL387" s="48">
        <f t="shared" si="197"/>
        <v>0</v>
      </c>
      <c r="AM387" s="48">
        <f t="shared" si="198"/>
        <v>0</v>
      </c>
      <c r="AN387" s="48">
        <f t="shared" si="199"/>
        <v>0</v>
      </c>
      <c r="AO387" s="48">
        <f t="shared" si="200"/>
        <v>0</v>
      </c>
      <c r="AP387" s="48">
        <f t="shared" si="201"/>
        <v>0</v>
      </c>
      <c r="AQ387" s="48">
        <f t="shared" si="202"/>
        <v>0</v>
      </c>
      <c r="AR387" s="48">
        <f t="shared" si="203"/>
        <v>0</v>
      </c>
      <c r="AS387" s="48">
        <f t="shared" si="204"/>
        <v>0</v>
      </c>
      <c r="AT387" s="48">
        <f t="shared" si="205"/>
        <v>0</v>
      </c>
      <c r="AU387" s="48">
        <f t="shared" si="206"/>
        <v>0</v>
      </c>
      <c r="AV387" s="48">
        <f t="shared" si="207"/>
        <v>393.77753000000007</v>
      </c>
      <c r="AW387" s="48">
        <f t="shared" si="208"/>
        <v>0</v>
      </c>
      <c r="AX387" s="48">
        <f t="shared" si="209"/>
        <v>58.216864000000015</v>
      </c>
      <c r="AY387" s="48">
        <f t="shared" si="210"/>
        <v>0</v>
      </c>
      <c r="AZ387" s="48">
        <f t="shared" si="211"/>
        <v>0</v>
      </c>
      <c r="BA387" s="48">
        <f t="shared" si="212"/>
        <v>0</v>
      </c>
    </row>
    <row r="388" spans="1:53" x14ac:dyDescent="0.25">
      <c r="A388" s="45">
        <f t="shared" si="214"/>
        <v>3710</v>
      </c>
      <c r="B388" s="48">
        <f t="shared" si="222"/>
        <v>0</v>
      </c>
      <c r="C388" s="48">
        <f t="shared" si="222"/>
        <v>0</v>
      </c>
      <c r="D388" s="48">
        <f t="shared" si="222"/>
        <v>0</v>
      </c>
      <c r="E388" s="48">
        <f t="shared" si="222"/>
        <v>0</v>
      </c>
      <c r="F388" s="48">
        <f t="shared" si="222"/>
        <v>0</v>
      </c>
      <c r="G388" s="48">
        <f t="shared" si="222"/>
        <v>0</v>
      </c>
      <c r="H388" s="48">
        <f t="shared" si="222"/>
        <v>0</v>
      </c>
      <c r="I388" s="48">
        <f t="shared" si="222"/>
        <v>0</v>
      </c>
      <c r="J388" s="48">
        <f t="shared" si="222"/>
        <v>0</v>
      </c>
      <c r="K388" s="48">
        <f t="shared" si="222"/>
        <v>0</v>
      </c>
      <c r="L388" s="48">
        <f t="shared" si="222"/>
        <v>0</v>
      </c>
      <c r="M388" s="48">
        <f t="shared" si="222"/>
        <v>0</v>
      </c>
      <c r="N388" s="48">
        <f t="shared" si="222"/>
        <v>0</v>
      </c>
      <c r="O388" s="48">
        <f t="shared" si="222"/>
        <v>0</v>
      </c>
      <c r="P388" s="48">
        <f t="shared" si="222"/>
        <v>0</v>
      </c>
      <c r="Q388" s="48">
        <f t="shared" si="222"/>
        <v>0</v>
      </c>
      <c r="R388" s="48">
        <f t="shared" si="222"/>
        <v>0</v>
      </c>
      <c r="S388" s="48">
        <f t="shared" si="222"/>
        <v>0</v>
      </c>
      <c r="T388" s="48">
        <f t="shared" si="222"/>
        <v>0</v>
      </c>
      <c r="U388" s="48">
        <f t="shared" si="222"/>
        <v>66.152450000000016</v>
      </c>
      <c r="V388" s="48">
        <f t="shared" si="222"/>
        <v>0</v>
      </c>
      <c r="W388" s="48">
        <f t="shared" si="222"/>
        <v>35.877479999999998</v>
      </c>
      <c r="X388" s="48">
        <f t="shared" si="222"/>
        <v>0</v>
      </c>
      <c r="Y388" s="48">
        <f t="shared" si="222"/>
        <v>0</v>
      </c>
      <c r="Z388" s="48">
        <f t="shared" si="222"/>
        <v>0</v>
      </c>
      <c r="AC388" s="48">
        <f t="shared" si="213"/>
        <v>0</v>
      </c>
      <c r="AD388" s="48">
        <f t="shared" si="189"/>
        <v>0</v>
      </c>
      <c r="AE388" s="48">
        <f t="shared" si="190"/>
        <v>0</v>
      </c>
      <c r="AF388" s="48">
        <f t="shared" si="191"/>
        <v>0</v>
      </c>
      <c r="AG388" s="48">
        <f t="shared" si="192"/>
        <v>0</v>
      </c>
      <c r="AH388" s="48">
        <f t="shared" si="193"/>
        <v>0</v>
      </c>
      <c r="AI388" s="48">
        <f t="shared" si="194"/>
        <v>0</v>
      </c>
      <c r="AJ388" s="48">
        <f t="shared" si="195"/>
        <v>0</v>
      </c>
      <c r="AK388" s="48">
        <f t="shared" si="196"/>
        <v>0</v>
      </c>
      <c r="AL388" s="48">
        <f t="shared" si="197"/>
        <v>0</v>
      </c>
      <c r="AM388" s="48">
        <f t="shared" si="198"/>
        <v>0</v>
      </c>
      <c r="AN388" s="48">
        <f t="shared" si="199"/>
        <v>0</v>
      </c>
      <c r="AO388" s="48">
        <f t="shared" si="200"/>
        <v>0</v>
      </c>
      <c r="AP388" s="48">
        <f t="shared" si="201"/>
        <v>0</v>
      </c>
      <c r="AQ388" s="48">
        <f t="shared" si="202"/>
        <v>0</v>
      </c>
      <c r="AR388" s="48">
        <f t="shared" si="203"/>
        <v>0</v>
      </c>
      <c r="AS388" s="48">
        <f t="shared" si="204"/>
        <v>0</v>
      </c>
      <c r="AT388" s="48">
        <f t="shared" si="205"/>
        <v>0</v>
      </c>
      <c r="AU388" s="48">
        <f t="shared" si="206"/>
        <v>0</v>
      </c>
      <c r="AV388" s="48">
        <f t="shared" si="207"/>
        <v>392.3245300000001</v>
      </c>
      <c r="AW388" s="48">
        <f t="shared" si="208"/>
        <v>0</v>
      </c>
      <c r="AX388" s="48">
        <f t="shared" si="209"/>
        <v>58.216864000000015</v>
      </c>
      <c r="AY388" s="48">
        <f t="shared" si="210"/>
        <v>0</v>
      </c>
      <c r="AZ388" s="48">
        <f t="shared" si="211"/>
        <v>0</v>
      </c>
      <c r="BA388" s="48">
        <f t="shared" si="212"/>
        <v>0</v>
      </c>
    </row>
    <row r="389" spans="1:53" x14ac:dyDescent="0.25">
      <c r="A389" s="45">
        <f t="shared" si="214"/>
        <v>3720</v>
      </c>
      <c r="B389" s="48">
        <f t="shared" si="222"/>
        <v>0</v>
      </c>
      <c r="C389" s="48">
        <f t="shared" si="222"/>
        <v>0</v>
      </c>
      <c r="D389" s="48">
        <f t="shared" si="222"/>
        <v>0</v>
      </c>
      <c r="E389" s="48">
        <f t="shared" si="222"/>
        <v>0</v>
      </c>
      <c r="F389" s="48">
        <f t="shared" si="222"/>
        <v>0</v>
      </c>
      <c r="G389" s="48">
        <f t="shared" si="222"/>
        <v>0</v>
      </c>
      <c r="H389" s="48">
        <f t="shared" si="222"/>
        <v>0</v>
      </c>
      <c r="I389" s="48">
        <f t="shared" si="222"/>
        <v>0</v>
      </c>
      <c r="J389" s="48">
        <f t="shared" si="222"/>
        <v>0</v>
      </c>
      <c r="K389" s="48">
        <f t="shared" si="222"/>
        <v>0</v>
      </c>
      <c r="L389" s="48">
        <f t="shared" si="222"/>
        <v>0</v>
      </c>
      <c r="M389" s="48">
        <f t="shared" si="222"/>
        <v>0</v>
      </c>
      <c r="N389" s="48">
        <f t="shared" si="222"/>
        <v>0</v>
      </c>
      <c r="O389" s="48">
        <f t="shared" si="222"/>
        <v>0</v>
      </c>
      <c r="P389" s="48">
        <f t="shared" si="222"/>
        <v>0</v>
      </c>
      <c r="Q389" s="48">
        <f t="shared" si="222"/>
        <v>0</v>
      </c>
      <c r="R389" s="48">
        <f t="shared" si="222"/>
        <v>0</v>
      </c>
      <c r="S389" s="48">
        <f t="shared" si="222"/>
        <v>0</v>
      </c>
      <c r="T389" s="48">
        <f t="shared" si="222"/>
        <v>0</v>
      </c>
      <c r="U389" s="48">
        <f t="shared" si="222"/>
        <v>65.907450000000011</v>
      </c>
      <c r="V389" s="48">
        <f t="shared" si="222"/>
        <v>0</v>
      </c>
      <c r="W389" s="48">
        <f t="shared" si="222"/>
        <v>35.748480000000001</v>
      </c>
      <c r="X389" s="48">
        <f t="shared" si="222"/>
        <v>0</v>
      </c>
      <c r="Y389" s="48">
        <f t="shared" si="222"/>
        <v>0</v>
      </c>
      <c r="Z389" s="48">
        <f t="shared" si="222"/>
        <v>0</v>
      </c>
      <c r="AC389" s="48">
        <f t="shared" si="213"/>
        <v>0</v>
      </c>
      <c r="AD389" s="48">
        <f t="shared" si="189"/>
        <v>0</v>
      </c>
      <c r="AE389" s="48">
        <f t="shared" si="190"/>
        <v>0</v>
      </c>
      <c r="AF389" s="48">
        <f t="shared" si="191"/>
        <v>0</v>
      </c>
      <c r="AG389" s="48">
        <f t="shared" si="192"/>
        <v>0</v>
      </c>
      <c r="AH389" s="48">
        <f t="shared" si="193"/>
        <v>0</v>
      </c>
      <c r="AI389" s="48">
        <f t="shared" si="194"/>
        <v>0</v>
      </c>
      <c r="AJ389" s="48">
        <f t="shared" si="195"/>
        <v>0</v>
      </c>
      <c r="AK389" s="48">
        <f t="shared" si="196"/>
        <v>0</v>
      </c>
      <c r="AL389" s="48">
        <f t="shared" si="197"/>
        <v>0</v>
      </c>
      <c r="AM389" s="48">
        <f t="shared" si="198"/>
        <v>0</v>
      </c>
      <c r="AN389" s="48">
        <f t="shared" si="199"/>
        <v>0</v>
      </c>
      <c r="AO389" s="48">
        <f t="shared" si="200"/>
        <v>0</v>
      </c>
      <c r="AP389" s="48">
        <f t="shared" si="201"/>
        <v>0</v>
      </c>
      <c r="AQ389" s="48">
        <f t="shared" si="202"/>
        <v>0</v>
      </c>
      <c r="AR389" s="48">
        <f t="shared" si="203"/>
        <v>0</v>
      </c>
      <c r="AS389" s="48">
        <f t="shared" si="204"/>
        <v>0</v>
      </c>
      <c r="AT389" s="48">
        <f t="shared" si="205"/>
        <v>0</v>
      </c>
      <c r="AU389" s="48">
        <f t="shared" si="206"/>
        <v>0</v>
      </c>
      <c r="AV389" s="48">
        <f t="shared" si="207"/>
        <v>390.87153000000006</v>
      </c>
      <c r="AW389" s="48">
        <f t="shared" si="208"/>
        <v>0</v>
      </c>
      <c r="AX389" s="48">
        <f t="shared" si="209"/>
        <v>58.216864000000015</v>
      </c>
      <c r="AY389" s="48">
        <f t="shared" si="210"/>
        <v>0</v>
      </c>
      <c r="AZ389" s="48">
        <f t="shared" si="211"/>
        <v>0</v>
      </c>
      <c r="BA389" s="48">
        <f t="shared" si="212"/>
        <v>0</v>
      </c>
    </row>
    <row r="390" spans="1:53" x14ac:dyDescent="0.25">
      <c r="A390" s="45">
        <f t="shared" si="214"/>
        <v>3730</v>
      </c>
      <c r="B390" s="48">
        <f t="shared" si="222"/>
        <v>0</v>
      </c>
      <c r="C390" s="48">
        <f t="shared" si="222"/>
        <v>0</v>
      </c>
      <c r="D390" s="48">
        <f t="shared" si="222"/>
        <v>0</v>
      </c>
      <c r="E390" s="48">
        <f t="shared" si="222"/>
        <v>0</v>
      </c>
      <c r="F390" s="48">
        <f t="shared" si="222"/>
        <v>0</v>
      </c>
      <c r="G390" s="48">
        <f t="shared" ref="G390:Z390" si="223">MIN(1000,MAX(G391,IF($A390&gt;=G$16,0,G$13*(G$16-$A390)+G$14*(G$16-$A390)^2+G$15*(G$16-$A390)^3)))</f>
        <v>0</v>
      </c>
      <c r="H390" s="48">
        <f t="shared" si="223"/>
        <v>0</v>
      </c>
      <c r="I390" s="48">
        <f t="shared" si="223"/>
        <v>0</v>
      </c>
      <c r="J390" s="48">
        <f t="shared" si="223"/>
        <v>0</v>
      </c>
      <c r="K390" s="48">
        <f t="shared" si="223"/>
        <v>0</v>
      </c>
      <c r="L390" s="48">
        <f t="shared" si="223"/>
        <v>0</v>
      </c>
      <c r="M390" s="48">
        <f t="shared" si="223"/>
        <v>0</v>
      </c>
      <c r="N390" s="48">
        <f t="shared" si="223"/>
        <v>0</v>
      </c>
      <c r="O390" s="48">
        <f t="shared" si="223"/>
        <v>0</v>
      </c>
      <c r="P390" s="48">
        <f t="shared" si="223"/>
        <v>0</v>
      </c>
      <c r="Q390" s="48">
        <f t="shared" si="223"/>
        <v>0</v>
      </c>
      <c r="R390" s="48">
        <f t="shared" si="223"/>
        <v>0</v>
      </c>
      <c r="S390" s="48">
        <f t="shared" si="223"/>
        <v>0</v>
      </c>
      <c r="T390" s="48">
        <f t="shared" si="223"/>
        <v>0</v>
      </c>
      <c r="U390" s="48">
        <f t="shared" si="223"/>
        <v>65.662450000000007</v>
      </c>
      <c r="V390" s="48">
        <f t="shared" si="223"/>
        <v>0</v>
      </c>
      <c r="W390" s="48">
        <f t="shared" si="223"/>
        <v>35.619479999999996</v>
      </c>
      <c r="X390" s="48">
        <f t="shared" si="223"/>
        <v>0</v>
      </c>
      <c r="Y390" s="48">
        <f t="shared" si="223"/>
        <v>0</v>
      </c>
      <c r="Z390" s="48">
        <f t="shared" si="223"/>
        <v>0</v>
      </c>
      <c r="AC390" s="48">
        <f t="shared" si="213"/>
        <v>0</v>
      </c>
      <c r="AD390" s="48">
        <f t="shared" si="189"/>
        <v>0</v>
      </c>
      <c r="AE390" s="48">
        <f t="shared" si="190"/>
        <v>0</v>
      </c>
      <c r="AF390" s="48">
        <f t="shared" si="191"/>
        <v>0</v>
      </c>
      <c r="AG390" s="48">
        <f t="shared" si="192"/>
        <v>0</v>
      </c>
      <c r="AH390" s="48">
        <f t="shared" si="193"/>
        <v>0</v>
      </c>
      <c r="AI390" s="48">
        <f t="shared" si="194"/>
        <v>0</v>
      </c>
      <c r="AJ390" s="48">
        <f t="shared" si="195"/>
        <v>0</v>
      </c>
      <c r="AK390" s="48">
        <f t="shared" si="196"/>
        <v>0</v>
      </c>
      <c r="AL390" s="48">
        <f t="shared" si="197"/>
        <v>0</v>
      </c>
      <c r="AM390" s="48">
        <f t="shared" si="198"/>
        <v>0</v>
      </c>
      <c r="AN390" s="48">
        <f t="shared" si="199"/>
        <v>0</v>
      </c>
      <c r="AO390" s="48">
        <f t="shared" si="200"/>
        <v>0</v>
      </c>
      <c r="AP390" s="48">
        <f t="shared" si="201"/>
        <v>0</v>
      </c>
      <c r="AQ390" s="48">
        <f t="shared" si="202"/>
        <v>0</v>
      </c>
      <c r="AR390" s="48">
        <f t="shared" si="203"/>
        <v>0</v>
      </c>
      <c r="AS390" s="48">
        <f t="shared" si="204"/>
        <v>0</v>
      </c>
      <c r="AT390" s="48">
        <f t="shared" si="205"/>
        <v>0</v>
      </c>
      <c r="AU390" s="48">
        <f t="shared" si="206"/>
        <v>0</v>
      </c>
      <c r="AV390" s="48">
        <f t="shared" si="207"/>
        <v>389.41853000000009</v>
      </c>
      <c r="AW390" s="48">
        <f t="shared" si="208"/>
        <v>0</v>
      </c>
      <c r="AX390" s="48">
        <f t="shared" si="209"/>
        <v>58.216864000000015</v>
      </c>
      <c r="AY390" s="48">
        <f t="shared" si="210"/>
        <v>0</v>
      </c>
      <c r="AZ390" s="48">
        <f t="shared" si="211"/>
        <v>0</v>
      </c>
      <c r="BA390" s="48">
        <f t="shared" si="212"/>
        <v>0</v>
      </c>
    </row>
    <row r="391" spans="1:53" x14ac:dyDescent="0.25">
      <c r="A391" s="45">
        <f t="shared" si="214"/>
        <v>3740</v>
      </c>
      <c r="B391" s="48">
        <f t="shared" ref="B391:Z401" si="224">MIN(1000,MAX(B392,IF($A391&gt;=B$16,0,B$13*(B$16-$A391)+B$14*(B$16-$A391)^2+B$15*(B$16-$A391)^3)))</f>
        <v>0</v>
      </c>
      <c r="C391" s="48">
        <f t="shared" si="224"/>
        <v>0</v>
      </c>
      <c r="D391" s="48">
        <f t="shared" si="224"/>
        <v>0</v>
      </c>
      <c r="E391" s="48">
        <f t="shared" si="224"/>
        <v>0</v>
      </c>
      <c r="F391" s="48">
        <f t="shared" si="224"/>
        <v>0</v>
      </c>
      <c r="G391" s="48">
        <f t="shared" si="224"/>
        <v>0</v>
      </c>
      <c r="H391" s="48">
        <f t="shared" si="224"/>
        <v>0</v>
      </c>
      <c r="I391" s="48">
        <f t="shared" si="224"/>
        <v>0</v>
      </c>
      <c r="J391" s="48">
        <f t="shared" si="224"/>
        <v>0</v>
      </c>
      <c r="K391" s="48">
        <f t="shared" si="224"/>
        <v>0</v>
      </c>
      <c r="L391" s="48">
        <f t="shared" si="224"/>
        <v>0</v>
      </c>
      <c r="M391" s="48">
        <f t="shared" si="224"/>
        <v>0</v>
      </c>
      <c r="N391" s="48">
        <f t="shared" si="224"/>
        <v>0</v>
      </c>
      <c r="O391" s="48">
        <f t="shared" si="224"/>
        <v>0</v>
      </c>
      <c r="P391" s="48">
        <f t="shared" si="224"/>
        <v>0</v>
      </c>
      <c r="Q391" s="48">
        <f t="shared" si="224"/>
        <v>0</v>
      </c>
      <c r="R391" s="48">
        <f t="shared" si="224"/>
        <v>0</v>
      </c>
      <c r="S391" s="48">
        <f t="shared" si="224"/>
        <v>0</v>
      </c>
      <c r="T391" s="48">
        <f t="shared" si="224"/>
        <v>0</v>
      </c>
      <c r="U391" s="48">
        <f t="shared" si="224"/>
        <v>65.417450000000017</v>
      </c>
      <c r="V391" s="48">
        <f t="shared" si="224"/>
        <v>0</v>
      </c>
      <c r="W391" s="48">
        <f t="shared" si="224"/>
        <v>35.490479999999998</v>
      </c>
      <c r="X391" s="48">
        <f t="shared" si="224"/>
        <v>0</v>
      </c>
      <c r="Y391" s="48">
        <f t="shared" si="224"/>
        <v>0</v>
      </c>
      <c r="Z391" s="48">
        <f t="shared" si="224"/>
        <v>0</v>
      </c>
      <c r="AC391" s="48">
        <f t="shared" si="213"/>
        <v>0</v>
      </c>
      <c r="AD391" s="48">
        <f t="shared" si="189"/>
        <v>0</v>
      </c>
      <c r="AE391" s="48">
        <f t="shared" si="190"/>
        <v>0</v>
      </c>
      <c r="AF391" s="48">
        <f t="shared" si="191"/>
        <v>0</v>
      </c>
      <c r="AG391" s="48">
        <f t="shared" si="192"/>
        <v>0</v>
      </c>
      <c r="AH391" s="48">
        <f t="shared" si="193"/>
        <v>0</v>
      </c>
      <c r="AI391" s="48">
        <f t="shared" si="194"/>
        <v>0</v>
      </c>
      <c r="AJ391" s="48">
        <f t="shared" si="195"/>
        <v>0</v>
      </c>
      <c r="AK391" s="48">
        <f t="shared" si="196"/>
        <v>0</v>
      </c>
      <c r="AL391" s="48">
        <f t="shared" si="197"/>
        <v>0</v>
      </c>
      <c r="AM391" s="48">
        <f t="shared" si="198"/>
        <v>0</v>
      </c>
      <c r="AN391" s="48">
        <f t="shared" si="199"/>
        <v>0</v>
      </c>
      <c r="AO391" s="48">
        <f t="shared" si="200"/>
        <v>0</v>
      </c>
      <c r="AP391" s="48">
        <f t="shared" si="201"/>
        <v>0</v>
      </c>
      <c r="AQ391" s="48">
        <f t="shared" si="202"/>
        <v>0</v>
      </c>
      <c r="AR391" s="48">
        <f t="shared" si="203"/>
        <v>0</v>
      </c>
      <c r="AS391" s="48">
        <f t="shared" si="204"/>
        <v>0</v>
      </c>
      <c r="AT391" s="48">
        <f t="shared" si="205"/>
        <v>0</v>
      </c>
      <c r="AU391" s="48">
        <f t="shared" si="206"/>
        <v>0</v>
      </c>
      <c r="AV391" s="48">
        <f t="shared" si="207"/>
        <v>387.96553000000006</v>
      </c>
      <c r="AW391" s="48">
        <f t="shared" si="208"/>
        <v>0</v>
      </c>
      <c r="AX391" s="48">
        <f t="shared" si="209"/>
        <v>58.216864000000015</v>
      </c>
      <c r="AY391" s="48">
        <f t="shared" si="210"/>
        <v>0</v>
      </c>
      <c r="AZ391" s="48">
        <f t="shared" si="211"/>
        <v>0</v>
      </c>
      <c r="BA391" s="48">
        <f t="shared" si="212"/>
        <v>0</v>
      </c>
    </row>
    <row r="392" spans="1:53" x14ac:dyDescent="0.25">
      <c r="A392" s="45">
        <f t="shared" si="214"/>
        <v>3750</v>
      </c>
      <c r="B392" s="48">
        <f t="shared" si="224"/>
        <v>0</v>
      </c>
      <c r="C392" s="48">
        <f t="shared" si="224"/>
        <v>0</v>
      </c>
      <c r="D392" s="48">
        <f t="shared" si="224"/>
        <v>0</v>
      </c>
      <c r="E392" s="48">
        <f t="shared" si="224"/>
        <v>0</v>
      </c>
      <c r="F392" s="48">
        <f t="shared" si="224"/>
        <v>0</v>
      </c>
      <c r="G392" s="48">
        <f t="shared" si="224"/>
        <v>0</v>
      </c>
      <c r="H392" s="48">
        <f t="shared" si="224"/>
        <v>0</v>
      </c>
      <c r="I392" s="48">
        <f t="shared" si="224"/>
        <v>0</v>
      </c>
      <c r="J392" s="48">
        <f t="shared" si="224"/>
        <v>0</v>
      </c>
      <c r="K392" s="48">
        <f t="shared" si="224"/>
        <v>0</v>
      </c>
      <c r="L392" s="48">
        <f t="shared" si="224"/>
        <v>0</v>
      </c>
      <c r="M392" s="48">
        <f t="shared" si="224"/>
        <v>0</v>
      </c>
      <c r="N392" s="48">
        <f t="shared" si="224"/>
        <v>0</v>
      </c>
      <c r="O392" s="48">
        <f t="shared" si="224"/>
        <v>0</v>
      </c>
      <c r="P392" s="48">
        <f t="shared" si="224"/>
        <v>0</v>
      </c>
      <c r="Q392" s="48">
        <f t="shared" si="224"/>
        <v>0</v>
      </c>
      <c r="R392" s="48">
        <f t="shared" si="224"/>
        <v>0</v>
      </c>
      <c r="S392" s="48">
        <f t="shared" si="224"/>
        <v>0</v>
      </c>
      <c r="T392" s="48">
        <f t="shared" si="224"/>
        <v>0</v>
      </c>
      <c r="U392" s="48">
        <f t="shared" si="224"/>
        <v>65.172450000000012</v>
      </c>
      <c r="V392" s="48">
        <f t="shared" si="224"/>
        <v>0</v>
      </c>
      <c r="W392" s="48">
        <f t="shared" si="224"/>
        <v>35.36148</v>
      </c>
      <c r="X392" s="48">
        <f t="shared" si="224"/>
        <v>0</v>
      </c>
      <c r="Y392" s="48">
        <f t="shared" si="224"/>
        <v>0</v>
      </c>
      <c r="Z392" s="48">
        <f t="shared" si="224"/>
        <v>0</v>
      </c>
      <c r="AC392" s="48">
        <f t="shared" si="213"/>
        <v>0</v>
      </c>
      <c r="AD392" s="48">
        <f t="shared" si="189"/>
        <v>0</v>
      </c>
      <c r="AE392" s="48">
        <f t="shared" si="190"/>
        <v>0</v>
      </c>
      <c r="AF392" s="48">
        <f t="shared" si="191"/>
        <v>0</v>
      </c>
      <c r="AG392" s="48">
        <f t="shared" si="192"/>
        <v>0</v>
      </c>
      <c r="AH392" s="48">
        <f t="shared" si="193"/>
        <v>0</v>
      </c>
      <c r="AI392" s="48">
        <f t="shared" si="194"/>
        <v>0</v>
      </c>
      <c r="AJ392" s="48">
        <f t="shared" si="195"/>
        <v>0</v>
      </c>
      <c r="AK392" s="48">
        <f t="shared" si="196"/>
        <v>0</v>
      </c>
      <c r="AL392" s="48">
        <f t="shared" si="197"/>
        <v>0</v>
      </c>
      <c r="AM392" s="48">
        <f t="shared" si="198"/>
        <v>0</v>
      </c>
      <c r="AN392" s="48">
        <f t="shared" si="199"/>
        <v>0</v>
      </c>
      <c r="AO392" s="48">
        <f t="shared" si="200"/>
        <v>0</v>
      </c>
      <c r="AP392" s="48">
        <f t="shared" si="201"/>
        <v>0</v>
      </c>
      <c r="AQ392" s="48">
        <f t="shared" si="202"/>
        <v>0</v>
      </c>
      <c r="AR392" s="48">
        <f t="shared" si="203"/>
        <v>0</v>
      </c>
      <c r="AS392" s="48">
        <f t="shared" si="204"/>
        <v>0</v>
      </c>
      <c r="AT392" s="48">
        <f t="shared" si="205"/>
        <v>0</v>
      </c>
      <c r="AU392" s="48">
        <f t="shared" si="206"/>
        <v>0</v>
      </c>
      <c r="AV392" s="48">
        <f t="shared" si="207"/>
        <v>386.51253000000008</v>
      </c>
      <c r="AW392" s="48">
        <f t="shared" si="208"/>
        <v>0</v>
      </c>
      <c r="AX392" s="48">
        <f t="shared" si="209"/>
        <v>58.216864000000015</v>
      </c>
      <c r="AY392" s="48">
        <f t="shared" si="210"/>
        <v>0</v>
      </c>
      <c r="AZ392" s="48">
        <f t="shared" si="211"/>
        <v>0</v>
      </c>
      <c r="BA392" s="48">
        <f t="shared" si="212"/>
        <v>0</v>
      </c>
    </row>
    <row r="393" spans="1:53" x14ac:dyDescent="0.25">
      <c r="A393" s="45">
        <f t="shared" si="214"/>
        <v>3760</v>
      </c>
      <c r="B393" s="48">
        <f t="shared" si="224"/>
        <v>0</v>
      </c>
      <c r="C393" s="48">
        <f t="shared" si="224"/>
        <v>0</v>
      </c>
      <c r="D393" s="48">
        <f t="shared" si="224"/>
        <v>0</v>
      </c>
      <c r="E393" s="48">
        <f t="shared" si="224"/>
        <v>0</v>
      </c>
      <c r="F393" s="48">
        <f t="shared" si="224"/>
        <v>0</v>
      </c>
      <c r="G393" s="48">
        <f t="shared" si="224"/>
        <v>0</v>
      </c>
      <c r="H393" s="48">
        <f t="shared" si="224"/>
        <v>0</v>
      </c>
      <c r="I393" s="48">
        <f t="shared" si="224"/>
        <v>0</v>
      </c>
      <c r="J393" s="48">
        <f t="shared" si="224"/>
        <v>0</v>
      </c>
      <c r="K393" s="48">
        <f t="shared" si="224"/>
        <v>0</v>
      </c>
      <c r="L393" s="48">
        <f t="shared" si="224"/>
        <v>0</v>
      </c>
      <c r="M393" s="48">
        <f t="shared" si="224"/>
        <v>0</v>
      </c>
      <c r="N393" s="48">
        <f t="shared" si="224"/>
        <v>0</v>
      </c>
      <c r="O393" s="48">
        <f t="shared" si="224"/>
        <v>0</v>
      </c>
      <c r="P393" s="48">
        <f t="shared" si="224"/>
        <v>0</v>
      </c>
      <c r="Q393" s="48">
        <f t="shared" si="224"/>
        <v>0</v>
      </c>
      <c r="R393" s="48">
        <f t="shared" si="224"/>
        <v>0</v>
      </c>
      <c r="S393" s="48">
        <f t="shared" si="224"/>
        <v>0</v>
      </c>
      <c r="T393" s="48">
        <f t="shared" si="224"/>
        <v>0</v>
      </c>
      <c r="U393" s="48">
        <f t="shared" si="224"/>
        <v>64.927450000000007</v>
      </c>
      <c r="V393" s="48">
        <f t="shared" si="224"/>
        <v>0</v>
      </c>
      <c r="W393" s="48">
        <f t="shared" si="224"/>
        <v>35.232479999999995</v>
      </c>
      <c r="X393" s="48">
        <f t="shared" si="224"/>
        <v>0</v>
      </c>
      <c r="Y393" s="48">
        <f t="shared" si="224"/>
        <v>0</v>
      </c>
      <c r="Z393" s="48">
        <f t="shared" si="224"/>
        <v>0</v>
      </c>
      <c r="AC393" s="48">
        <f t="shared" si="213"/>
        <v>0</v>
      </c>
      <c r="AD393" s="48">
        <f t="shared" si="189"/>
        <v>0</v>
      </c>
      <c r="AE393" s="48">
        <f t="shared" si="190"/>
        <v>0</v>
      </c>
      <c r="AF393" s="48">
        <f t="shared" si="191"/>
        <v>0</v>
      </c>
      <c r="AG393" s="48">
        <f t="shared" si="192"/>
        <v>0</v>
      </c>
      <c r="AH393" s="48">
        <f t="shared" si="193"/>
        <v>0</v>
      </c>
      <c r="AI393" s="48">
        <f t="shared" si="194"/>
        <v>0</v>
      </c>
      <c r="AJ393" s="48">
        <f t="shared" si="195"/>
        <v>0</v>
      </c>
      <c r="AK393" s="48">
        <f t="shared" si="196"/>
        <v>0</v>
      </c>
      <c r="AL393" s="48">
        <f t="shared" si="197"/>
        <v>0</v>
      </c>
      <c r="AM393" s="48">
        <f t="shared" si="198"/>
        <v>0</v>
      </c>
      <c r="AN393" s="48">
        <f t="shared" si="199"/>
        <v>0</v>
      </c>
      <c r="AO393" s="48">
        <f t="shared" si="200"/>
        <v>0</v>
      </c>
      <c r="AP393" s="48">
        <f t="shared" si="201"/>
        <v>0</v>
      </c>
      <c r="AQ393" s="48">
        <f t="shared" si="202"/>
        <v>0</v>
      </c>
      <c r="AR393" s="48">
        <f t="shared" si="203"/>
        <v>0</v>
      </c>
      <c r="AS393" s="48">
        <f t="shared" si="204"/>
        <v>0</v>
      </c>
      <c r="AT393" s="48">
        <f t="shared" si="205"/>
        <v>0</v>
      </c>
      <c r="AU393" s="48">
        <f t="shared" si="206"/>
        <v>0</v>
      </c>
      <c r="AV393" s="48">
        <f t="shared" si="207"/>
        <v>385.05953000000011</v>
      </c>
      <c r="AW393" s="48">
        <f t="shared" si="208"/>
        <v>0</v>
      </c>
      <c r="AX393" s="48">
        <f t="shared" si="209"/>
        <v>58.216864000000015</v>
      </c>
      <c r="AY393" s="48">
        <f t="shared" si="210"/>
        <v>0</v>
      </c>
      <c r="AZ393" s="48">
        <f t="shared" si="211"/>
        <v>0</v>
      </c>
      <c r="BA393" s="48">
        <f t="shared" si="212"/>
        <v>0</v>
      </c>
    </row>
    <row r="394" spans="1:53" x14ac:dyDescent="0.25">
      <c r="A394" s="45">
        <f t="shared" si="214"/>
        <v>3770</v>
      </c>
      <c r="B394" s="48">
        <f t="shared" si="224"/>
        <v>0</v>
      </c>
      <c r="C394" s="48">
        <f t="shared" si="224"/>
        <v>0</v>
      </c>
      <c r="D394" s="48">
        <f t="shared" si="224"/>
        <v>0</v>
      </c>
      <c r="E394" s="48">
        <f t="shared" si="224"/>
        <v>0</v>
      </c>
      <c r="F394" s="48">
        <f t="shared" si="224"/>
        <v>0</v>
      </c>
      <c r="G394" s="48">
        <f t="shared" si="224"/>
        <v>0</v>
      </c>
      <c r="H394" s="48">
        <f t="shared" si="224"/>
        <v>0</v>
      </c>
      <c r="I394" s="48">
        <f t="shared" si="224"/>
        <v>0</v>
      </c>
      <c r="J394" s="48">
        <f t="shared" si="224"/>
        <v>0</v>
      </c>
      <c r="K394" s="48">
        <f t="shared" si="224"/>
        <v>0</v>
      </c>
      <c r="L394" s="48">
        <f t="shared" si="224"/>
        <v>0</v>
      </c>
      <c r="M394" s="48">
        <f t="shared" si="224"/>
        <v>0</v>
      </c>
      <c r="N394" s="48">
        <f t="shared" si="224"/>
        <v>0</v>
      </c>
      <c r="O394" s="48">
        <f t="shared" si="224"/>
        <v>0</v>
      </c>
      <c r="P394" s="48">
        <f t="shared" si="224"/>
        <v>0</v>
      </c>
      <c r="Q394" s="48">
        <f t="shared" si="224"/>
        <v>0</v>
      </c>
      <c r="R394" s="48">
        <f t="shared" si="224"/>
        <v>0</v>
      </c>
      <c r="S394" s="48">
        <f t="shared" si="224"/>
        <v>0</v>
      </c>
      <c r="T394" s="48">
        <f t="shared" si="224"/>
        <v>0</v>
      </c>
      <c r="U394" s="48">
        <f t="shared" si="224"/>
        <v>64.682450000000017</v>
      </c>
      <c r="V394" s="48">
        <f t="shared" si="224"/>
        <v>0</v>
      </c>
      <c r="W394" s="48">
        <f t="shared" si="224"/>
        <v>35.103479999999998</v>
      </c>
      <c r="X394" s="48">
        <f t="shared" si="224"/>
        <v>0</v>
      </c>
      <c r="Y394" s="48">
        <f t="shared" si="224"/>
        <v>0</v>
      </c>
      <c r="Z394" s="48">
        <f t="shared" si="224"/>
        <v>0</v>
      </c>
      <c r="AC394" s="48">
        <f t="shared" si="213"/>
        <v>0</v>
      </c>
      <c r="AD394" s="48">
        <f t="shared" si="189"/>
        <v>0</v>
      </c>
      <c r="AE394" s="48">
        <f t="shared" si="190"/>
        <v>0</v>
      </c>
      <c r="AF394" s="48">
        <f t="shared" si="191"/>
        <v>0</v>
      </c>
      <c r="AG394" s="48">
        <f t="shared" si="192"/>
        <v>0</v>
      </c>
      <c r="AH394" s="48">
        <f t="shared" si="193"/>
        <v>0</v>
      </c>
      <c r="AI394" s="48">
        <f t="shared" si="194"/>
        <v>0</v>
      </c>
      <c r="AJ394" s="48">
        <f t="shared" si="195"/>
        <v>0</v>
      </c>
      <c r="AK394" s="48">
        <f t="shared" si="196"/>
        <v>0</v>
      </c>
      <c r="AL394" s="48">
        <f t="shared" si="197"/>
        <v>0</v>
      </c>
      <c r="AM394" s="48">
        <f t="shared" si="198"/>
        <v>0</v>
      </c>
      <c r="AN394" s="48">
        <f t="shared" si="199"/>
        <v>0</v>
      </c>
      <c r="AO394" s="48">
        <f t="shared" si="200"/>
        <v>0</v>
      </c>
      <c r="AP394" s="48">
        <f t="shared" si="201"/>
        <v>0</v>
      </c>
      <c r="AQ394" s="48">
        <f t="shared" si="202"/>
        <v>0</v>
      </c>
      <c r="AR394" s="48">
        <f t="shared" si="203"/>
        <v>0</v>
      </c>
      <c r="AS394" s="48">
        <f t="shared" si="204"/>
        <v>0</v>
      </c>
      <c r="AT394" s="48">
        <f t="shared" si="205"/>
        <v>0</v>
      </c>
      <c r="AU394" s="48">
        <f t="shared" si="206"/>
        <v>0</v>
      </c>
      <c r="AV394" s="48">
        <f t="shared" si="207"/>
        <v>383.60653000000008</v>
      </c>
      <c r="AW394" s="48">
        <f t="shared" si="208"/>
        <v>0</v>
      </c>
      <c r="AX394" s="48">
        <f t="shared" si="209"/>
        <v>58.216864000000015</v>
      </c>
      <c r="AY394" s="48">
        <f t="shared" si="210"/>
        <v>0</v>
      </c>
      <c r="AZ394" s="48">
        <f t="shared" si="211"/>
        <v>0</v>
      </c>
      <c r="BA394" s="48">
        <f t="shared" si="212"/>
        <v>0</v>
      </c>
    </row>
    <row r="395" spans="1:53" x14ac:dyDescent="0.25">
      <c r="A395" s="45">
        <f t="shared" si="214"/>
        <v>3780</v>
      </c>
      <c r="B395" s="48">
        <f t="shared" si="224"/>
        <v>0</v>
      </c>
      <c r="C395" s="48">
        <f t="shared" si="224"/>
        <v>0</v>
      </c>
      <c r="D395" s="48">
        <f t="shared" si="224"/>
        <v>0</v>
      </c>
      <c r="E395" s="48">
        <f t="shared" si="224"/>
        <v>0</v>
      </c>
      <c r="F395" s="48">
        <f t="shared" si="224"/>
        <v>0</v>
      </c>
      <c r="G395" s="48">
        <f t="shared" si="224"/>
        <v>0</v>
      </c>
      <c r="H395" s="48">
        <f t="shared" si="224"/>
        <v>0</v>
      </c>
      <c r="I395" s="48">
        <f t="shared" si="224"/>
        <v>0</v>
      </c>
      <c r="J395" s="48">
        <f t="shared" si="224"/>
        <v>0</v>
      </c>
      <c r="K395" s="48">
        <f t="shared" si="224"/>
        <v>0</v>
      </c>
      <c r="L395" s="48">
        <f t="shared" si="224"/>
        <v>0</v>
      </c>
      <c r="M395" s="48">
        <f t="shared" si="224"/>
        <v>0</v>
      </c>
      <c r="N395" s="48">
        <f t="shared" si="224"/>
        <v>0</v>
      </c>
      <c r="O395" s="48">
        <f t="shared" si="224"/>
        <v>0</v>
      </c>
      <c r="P395" s="48">
        <f t="shared" si="224"/>
        <v>0</v>
      </c>
      <c r="Q395" s="48">
        <f t="shared" si="224"/>
        <v>0</v>
      </c>
      <c r="R395" s="48">
        <f t="shared" si="224"/>
        <v>0</v>
      </c>
      <c r="S395" s="48">
        <f t="shared" si="224"/>
        <v>0</v>
      </c>
      <c r="T395" s="48">
        <f t="shared" si="224"/>
        <v>0</v>
      </c>
      <c r="U395" s="48">
        <f t="shared" si="224"/>
        <v>64.437450000000013</v>
      </c>
      <c r="V395" s="48">
        <f t="shared" si="224"/>
        <v>0</v>
      </c>
      <c r="W395" s="48">
        <f t="shared" si="224"/>
        <v>34.97448</v>
      </c>
      <c r="X395" s="48">
        <f t="shared" si="224"/>
        <v>0</v>
      </c>
      <c r="Y395" s="48">
        <f t="shared" si="224"/>
        <v>0</v>
      </c>
      <c r="Z395" s="48">
        <f t="shared" si="224"/>
        <v>0</v>
      </c>
      <c r="AC395" s="48">
        <f t="shared" si="213"/>
        <v>0</v>
      </c>
      <c r="AD395" s="48">
        <f t="shared" si="189"/>
        <v>0</v>
      </c>
      <c r="AE395" s="48">
        <f t="shared" si="190"/>
        <v>0</v>
      </c>
      <c r="AF395" s="48">
        <f t="shared" si="191"/>
        <v>0</v>
      </c>
      <c r="AG395" s="48">
        <f t="shared" si="192"/>
        <v>0</v>
      </c>
      <c r="AH395" s="48">
        <f t="shared" si="193"/>
        <v>0</v>
      </c>
      <c r="AI395" s="48">
        <f t="shared" si="194"/>
        <v>0</v>
      </c>
      <c r="AJ395" s="48">
        <f t="shared" si="195"/>
        <v>0</v>
      </c>
      <c r="AK395" s="48">
        <f t="shared" si="196"/>
        <v>0</v>
      </c>
      <c r="AL395" s="48">
        <f t="shared" si="197"/>
        <v>0</v>
      </c>
      <c r="AM395" s="48">
        <f t="shared" si="198"/>
        <v>0</v>
      </c>
      <c r="AN395" s="48">
        <f t="shared" si="199"/>
        <v>0</v>
      </c>
      <c r="AO395" s="48">
        <f t="shared" si="200"/>
        <v>0</v>
      </c>
      <c r="AP395" s="48">
        <f t="shared" si="201"/>
        <v>0</v>
      </c>
      <c r="AQ395" s="48">
        <f t="shared" si="202"/>
        <v>0</v>
      </c>
      <c r="AR395" s="48">
        <f t="shared" si="203"/>
        <v>0</v>
      </c>
      <c r="AS395" s="48">
        <f t="shared" si="204"/>
        <v>0</v>
      </c>
      <c r="AT395" s="48">
        <f t="shared" si="205"/>
        <v>0</v>
      </c>
      <c r="AU395" s="48">
        <f t="shared" si="206"/>
        <v>0</v>
      </c>
      <c r="AV395" s="48">
        <f t="shared" si="207"/>
        <v>382.1535300000001</v>
      </c>
      <c r="AW395" s="48">
        <f t="shared" si="208"/>
        <v>0</v>
      </c>
      <c r="AX395" s="48">
        <f t="shared" si="209"/>
        <v>58.216864000000015</v>
      </c>
      <c r="AY395" s="48">
        <f t="shared" si="210"/>
        <v>0</v>
      </c>
      <c r="AZ395" s="48">
        <f t="shared" si="211"/>
        <v>0</v>
      </c>
      <c r="BA395" s="48">
        <f t="shared" si="212"/>
        <v>0</v>
      </c>
    </row>
    <row r="396" spans="1:53" x14ac:dyDescent="0.25">
      <c r="A396" s="45">
        <f t="shared" si="214"/>
        <v>3790</v>
      </c>
      <c r="B396" s="48">
        <f t="shared" si="224"/>
        <v>0</v>
      </c>
      <c r="C396" s="48">
        <f t="shared" si="224"/>
        <v>0</v>
      </c>
      <c r="D396" s="48">
        <f t="shared" si="224"/>
        <v>0</v>
      </c>
      <c r="E396" s="48">
        <f t="shared" si="224"/>
        <v>0</v>
      </c>
      <c r="F396" s="48">
        <f t="shared" si="224"/>
        <v>0</v>
      </c>
      <c r="G396" s="48">
        <f t="shared" si="224"/>
        <v>0</v>
      </c>
      <c r="H396" s="48">
        <f t="shared" si="224"/>
        <v>0</v>
      </c>
      <c r="I396" s="48">
        <f t="shared" si="224"/>
        <v>0</v>
      </c>
      <c r="J396" s="48">
        <f t="shared" si="224"/>
        <v>0</v>
      </c>
      <c r="K396" s="48">
        <f t="shared" si="224"/>
        <v>0</v>
      </c>
      <c r="L396" s="48">
        <f t="shared" si="224"/>
        <v>0</v>
      </c>
      <c r="M396" s="48">
        <f t="shared" si="224"/>
        <v>0</v>
      </c>
      <c r="N396" s="48">
        <f t="shared" si="224"/>
        <v>0</v>
      </c>
      <c r="O396" s="48">
        <f t="shared" si="224"/>
        <v>0</v>
      </c>
      <c r="P396" s="48">
        <f t="shared" si="224"/>
        <v>0</v>
      </c>
      <c r="Q396" s="48">
        <f t="shared" si="224"/>
        <v>0</v>
      </c>
      <c r="R396" s="48">
        <f t="shared" si="224"/>
        <v>0</v>
      </c>
      <c r="S396" s="48">
        <f t="shared" si="224"/>
        <v>0</v>
      </c>
      <c r="T396" s="48">
        <f t="shared" si="224"/>
        <v>0</v>
      </c>
      <c r="U396" s="48">
        <f t="shared" si="224"/>
        <v>64.192450000000008</v>
      </c>
      <c r="V396" s="48">
        <f t="shared" si="224"/>
        <v>0</v>
      </c>
      <c r="W396" s="48">
        <f t="shared" si="224"/>
        <v>34.845479999999995</v>
      </c>
      <c r="X396" s="48">
        <f t="shared" si="224"/>
        <v>0</v>
      </c>
      <c r="Y396" s="48">
        <f t="shared" si="224"/>
        <v>0</v>
      </c>
      <c r="Z396" s="48">
        <f t="shared" si="224"/>
        <v>0</v>
      </c>
      <c r="AC396" s="48">
        <f t="shared" si="213"/>
        <v>0</v>
      </c>
      <c r="AD396" s="48">
        <f t="shared" si="189"/>
        <v>0</v>
      </c>
      <c r="AE396" s="48">
        <f t="shared" si="190"/>
        <v>0</v>
      </c>
      <c r="AF396" s="48">
        <f t="shared" si="191"/>
        <v>0</v>
      </c>
      <c r="AG396" s="48">
        <f t="shared" si="192"/>
        <v>0</v>
      </c>
      <c r="AH396" s="48">
        <f t="shared" si="193"/>
        <v>0</v>
      </c>
      <c r="AI396" s="48">
        <f t="shared" si="194"/>
        <v>0</v>
      </c>
      <c r="AJ396" s="48">
        <f t="shared" si="195"/>
        <v>0</v>
      </c>
      <c r="AK396" s="48">
        <f t="shared" si="196"/>
        <v>0</v>
      </c>
      <c r="AL396" s="48">
        <f t="shared" si="197"/>
        <v>0</v>
      </c>
      <c r="AM396" s="48">
        <f t="shared" si="198"/>
        <v>0</v>
      </c>
      <c r="AN396" s="48">
        <f t="shared" si="199"/>
        <v>0</v>
      </c>
      <c r="AO396" s="48">
        <f t="shared" si="200"/>
        <v>0</v>
      </c>
      <c r="AP396" s="48">
        <f t="shared" si="201"/>
        <v>0</v>
      </c>
      <c r="AQ396" s="48">
        <f t="shared" si="202"/>
        <v>0</v>
      </c>
      <c r="AR396" s="48">
        <f t="shared" si="203"/>
        <v>0</v>
      </c>
      <c r="AS396" s="48">
        <f t="shared" si="204"/>
        <v>0</v>
      </c>
      <c r="AT396" s="48">
        <f t="shared" si="205"/>
        <v>0</v>
      </c>
      <c r="AU396" s="48">
        <f t="shared" si="206"/>
        <v>0</v>
      </c>
      <c r="AV396" s="48">
        <f t="shared" si="207"/>
        <v>380.70053000000007</v>
      </c>
      <c r="AW396" s="48">
        <f t="shared" si="208"/>
        <v>0</v>
      </c>
      <c r="AX396" s="48">
        <f t="shared" si="209"/>
        <v>58.216864000000015</v>
      </c>
      <c r="AY396" s="48">
        <f t="shared" si="210"/>
        <v>0</v>
      </c>
      <c r="AZ396" s="48">
        <f t="shared" si="211"/>
        <v>0</v>
      </c>
      <c r="BA396" s="48">
        <f t="shared" si="212"/>
        <v>0</v>
      </c>
    </row>
    <row r="397" spans="1:53" x14ac:dyDescent="0.25">
      <c r="A397" s="45">
        <f t="shared" si="214"/>
        <v>3800</v>
      </c>
      <c r="B397" s="48">
        <f t="shared" si="224"/>
        <v>0</v>
      </c>
      <c r="C397" s="48">
        <f t="shared" si="224"/>
        <v>0</v>
      </c>
      <c r="D397" s="48">
        <f t="shared" si="224"/>
        <v>0</v>
      </c>
      <c r="E397" s="48">
        <f t="shared" si="224"/>
        <v>0</v>
      </c>
      <c r="F397" s="48">
        <f t="shared" si="224"/>
        <v>0</v>
      </c>
      <c r="G397" s="48">
        <f t="shared" si="224"/>
        <v>0</v>
      </c>
      <c r="H397" s="48">
        <f t="shared" si="224"/>
        <v>0</v>
      </c>
      <c r="I397" s="48">
        <f t="shared" si="224"/>
        <v>0</v>
      </c>
      <c r="J397" s="48">
        <f t="shared" si="224"/>
        <v>0</v>
      </c>
      <c r="K397" s="48">
        <f t="shared" si="224"/>
        <v>0</v>
      </c>
      <c r="L397" s="48">
        <f t="shared" si="224"/>
        <v>0</v>
      </c>
      <c r="M397" s="48">
        <f t="shared" si="224"/>
        <v>0</v>
      </c>
      <c r="N397" s="48">
        <f t="shared" si="224"/>
        <v>0</v>
      </c>
      <c r="O397" s="48">
        <f t="shared" si="224"/>
        <v>0</v>
      </c>
      <c r="P397" s="48">
        <f t="shared" si="224"/>
        <v>0</v>
      </c>
      <c r="Q397" s="48">
        <f t="shared" si="224"/>
        <v>0</v>
      </c>
      <c r="R397" s="48">
        <f t="shared" si="224"/>
        <v>0</v>
      </c>
      <c r="S397" s="48">
        <f t="shared" si="224"/>
        <v>0</v>
      </c>
      <c r="T397" s="48">
        <f t="shared" si="224"/>
        <v>0</v>
      </c>
      <c r="U397" s="48">
        <f t="shared" si="224"/>
        <v>63.947450000000011</v>
      </c>
      <c r="V397" s="48">
        <f t="shared" si="224"/>
        <v>0</v>
      </c>
      <c r="W397" s="48">
        <f t="shared" si="224"/>
        <v>34.716479999999997</v>
      </c>
      <c r="X397" s="48">
        <f t="shared" si="224"/>
        <v>0</v>
      </c>
      <c r="Y397" s="48">
        <f t="shared" si="224"/>
        <v>0</v>
      </c>
      <c r="Z397" s="48">
        <f t="shared" si="224"/>
        <v>0</v>
      </c>
      <c r="AC397" s="48">
        <f t="shared" si="213"/>
        <v>0</v>
      </c>
      <c r="AD397" s="48">
        <f t="shared" si="189"/>
        <v>0</v>
      </c>
      <c r="AE397" s="48">
        <f t="shared" si="190"/>
        <v>0</v>
      </c>
      <c r="AF397" s="48">
        <f t="shared" si="191"/>
        <v>0</v>
      </c>
      <c r="AG397" s="48">
        <f t="shared" si="192"/>
        <v>0</v>
      </c>
      <c r="AH397" s="48">
        <f t="shared" si="193"/>
        <v>0</v>
      </c>
      <c r="AI397" s="48">
        <f t="shared" si="194"/>
        <v>0</v>
      </c>
      <c r="AJ397" s="48">
        <f t="shared" si="195"/>
        <v>0</v>
      </c>
      <c r="AK397" s="48">
        <f t="shared" si="196"/>
        <v>0</v>
      </c>
      <c r="AL397" s="48">
        <f t="shared" si="197"/>
        <v>0</v>
      </c>
      <c r="AM397" s="48">
        <f t="shared" si="198"/>
        <v>0</v>
      </c>
      <c r="AN397" s="48">
        <f t="shared" si="199"/>
        <v>0</v>
      </c>
      <c r="AO397" s="48">
        <f t="shared" si="200"/>
        <v>0</v>
      </c>
      <c r="AP397" s="48">
        <f t="shared" si="201"/>
        <v>0</v>
      </c>
      <c r="AQ397" s="48">
        <f t="shared" si="202"/>
        <v>0</v>
      </c>
      <c r="AR397" s="48">
        <f t="shared" si="203"/>
        <v>0</v>
      </c>
      <c r="AS397" s="48">
        <f t="shared" si="204"/>
        <v>0</v>
      </c>
      <c r="AT397" s="48">
        <f t="shared" si="205"/>
        <v>0</v>
      </c>
      <c r="AU397" s="48">
        <f t="shared" si="206"/>
        <v>0</v>
      </c>
      <c r="AV397" s="48">
        <f t="shared" si="207"/>
        <v>379.2475300000001</v>
      </c>
      <c r="AW397" s="48">
        <f t="shared" si="208"/>
        <v>0</v>
      </c>
      <c r="AX397" s="48">
        <f t="shared" si="209"/>
        <v>58.216864000000015</v>
      </c>
      <c r="AY397" s="48">
        <f t="shared" si="210"/>
        <v>0</v>
      </c>
      <c r="AZ397" s="48">
        <f t="shared" si="211"/>
        <v>0</v>
      </c>
      <c r="BA397" s="48">
        <f t="shared" si="212"/>
        <v>0</v>
      </c>
    </row>
    <row r="398" spans="1:53" x14ac:dyDescent="0.25">
      <c r="A398" s="45">
        <f t="shared" si="214"/>
        <v>3810</v>
      </c>
      <c r="B398" s="48">
        <f t="shared" si="224"/>
        <v>0</v>
      </c>
      <c r="C398" s="48">
        <f t="shared" si="224"/>
        <v>0</v>
      </c>
      <c r="D398" s="48">
        <f t="shared" si="224"/>
        <v>0</v>
      </c>
      <c r="E398" s="48">
        <f t="shared" si="224"/>
        <v>0</v>
      </c>
      <c r="F398" s="48">
        <f t="shared" si="224"/>
        <v>0</v>
      </c>
      <c r="G398" s="48">
        <f t="shared" si="224"/>
        <v>0</v>
      </c>
      <c r="H398" s="48">
        <f t="shared" si="224"/>
        <v>0</v>
      </c>
      <c r="I398" s="48">
        <f t="shared" si="224"/>
        <v>0</v>
      </c>
      <c r="J398" s="48">
        <f t="shared" si="224"/>
        <v>0</v>
      </c>
      <c r="K398" s="48">
        <f t="shared" si="224"/>
        <v>0</v>
      </c>
      <c r="L398" s="48">
        <f t="shared" si="224"/>
        <v>0</v>
      </c>
      <c r="M398" s="48">
        <f t="shared" si="224"/>
        <v>0</v>
      </c>
      <c r="N398" s="48">
        <f t="shared" si="224"/>
        <v>0</v>
      </c>
      <c r="O398" s="48">
        <f t="shared" si="224"/>
        <v>0</v>
      </c>
      <c r="P398" s="48">
        <f t="shared" si="224"/>
        <v>0</v>
      </c>
      <c r="Q398" s="48">
        <f t="shared" si="224"/>
        <v>0</v>
      </c>
      <c r="R398" s="48">
        <f t="shared" si="224"/>
        <v>0</v>
      </c>
      <c r="S398" s="48">
        <f t="shared" si="224"/>
        <v>0</v>
      </c>
      <c r="T398" s="48">
        <f t="shared" si="224"/>
        <v>0</v>
      </c>
      <c r="U398" s="48">
        <f t="shared" si="224"/>
        <v>63.702450000000013</v>
      </c>
      <c r="V398" s="48">
        <f t="shared" si="224"/>
        <v>0</v>
      </c>
      <c r="W398" s="48">
        <f t="shared" si="224"/>
        <v>34.587479999999999</v>
      </c>
      <c r="X398" s="48">
        <f t="shared" si="224"/>
        <v>0</v>
      </c>
      <c r="Y398" s="48">
        <f t="shared" si="224"/>
        <v>0</v>
      </c>
      <c r="Z398" s="48">
        <f t="shared" si="224"/>
        <v>0</v>
      </c>
      <c r="AC398" s="48">
        <f t="shared" si="213"/>
        <v>0</v>
      </c>
      <c r="AD398" s="48">
        <f t="shared" si="189"/>
        <v>0</v>
      </c>
      <c r="AE398" s="48">
        <f t="shared" si="190"/>
        <v>0</v>
      </c>
      <c r="AF398" s="48">
        <f t="shared" si="191"/>
        <v>0</v>
      </c>
      <c r="AG398" s="48">
        <f t="shared" si="192"/>
        <v>0</v>
      </c>
      <c r="AH398" s="48">
        <f t="shared" si="193"/>
        <v>0</v>
      </c>
      <c r="AI398" s="48">
        <f t="shared" si="194"/>
        <v>0</v>
      </c>
      <c r="AJ398" s="48">
        <f t="shared" si="195"/>
        <v>0</v>
      </c>
      <c r="AK398" s="48">
        <f t="shared" si="196"/>
        <v>0</v>
      </c>
      <c r="AL398" s="48">
        <f t="shared" si="197"/>
        <v>0</v>
      </c>
      <c r="AM398" s="48">
        <f t="shared" si="198"/>
        <v>0</v>
      </c>
      <c r="AN398" s="48">
        <f t="shared" si="199"/>
        <v>0</v>
      </c>
      <c r="AO398" s="48">
        <f t="shared" si="200"/>
        <v>0</v>
      </c>
      <c r="AP398" s="48">
        <f t="shared" si="201"/>
        <v>0</v>
      </c>
      <c r="AQ398" s="48">
        <f t="shared" si="202"/>
        <v>0</v>
      </c>
      <c r="AR398" s="48">
        <f t="shared" si="203"/>
        <v>0</v>
      </c>
      <c r="AS398" s="48">
        <f t="shared" si="204"/>
        <v>0</v>
      </c>
      <c r="AT398" s="48">
        <f t="shared" si="205"/>
        <v>0</v>
      </c>
      <c r="AU398" s="48">
        <f t="shared" si="206"/>
        <v>0</v>
      </c>
      <c r="AV398" s="48">
        <f t="shared" si="207"/>
        <v>377.79453000000007</v>
      </c>
      <c r="AW398" s="48">
        <f t="shared" si="208"/>
        <v>0</v>
      </c>
      <c r="AX398" s="48">
        <f t="shared" si="209"/>
        <v>58.216864000000015</v>
      </c>
      <c r="AY398" s="48">
        <f t="shared" si="210"/>
        <v>0</v>
      </c>
      <c r="AZ398" s="48">
        <f t="shared" si="211"/>
        <v>0</v>
      </c>
      <c r="BA398" s="48">
        <f t="shared" si="212"/>
        <v>0</v>
      </c>
    </row>
    <row r="399" spans="1:53" x14ac:dyDescent="0.25">
      <c r="A399" s="45">
        <f t="shared" si="214"/>
        <v>3820</v>
      </c>
      <c r="B399" s="48">
        <f t="shared" si="224"/>
        <v>0</v>
      </c>
      <c r="C399" s="48">
        <f t="shared" si="224"/>
        <v>0</v>
      </c>
      <c r="D399" s="48">
        <f t="shared" si="224"/>
        <v>0</v>
      </c>
      <c r="E399" s="48">
        <f t="shared" si="224"/>
        <v>0</v>
      </c>
      <c r="F399" s="48">
        <f t="shared" si="224"/>
        <v>0</v>
      </c>
      <c r="G399" s="48">
        <f t="shared" si="224"/>
        <v>0</v>
      </c>
      <c r="H399" s="48">
        <f t="shared" si="224"/>
        <v>0</v>
      </c>
      <c r="I399" s="48">
        <f t="shared" si="224"/>
        <v>0</v>
      </c>
      <c r="J399" s="48">
        <f t="shared" si="224"/>
        <v>0</v>
      </c>
      <c r="K399" s="48">
        <f t="shared" si="224"/>
        <v>0</v>
      </c>
      <c r="L399" s="48">
        <f t="shared" si="224"/>
        <v>0</v>
      </c>
      <c r="M399" s="48">
        <f t="shared" si="224"/>
        <v>0</v>
      </c>
      <c r="N399" s="48">
        <f t="shared" si="224"/>
        <v>0</v>
      </c>
      <c r="O399" s="48">
        <f t="shared" si="224"/>
        <v>0</v>
      </c>
      <c r="P399" s="48">
        <f t="shared" si="224"/>
        <v>0</v>
      </c>
      <c r="Q399" s="48">
        <f t="shared" si="224"/>
        <v>0</v>
      </c>
      <c r="R399" s="48">
        <f t="shared" si="224"/>
        <v>0</v>
      </c>
      <c r="S399" s="48">
        <f t="shared" si="224"/>
        <v>0</v>
      </c>
      <c r="T399" s="48">
        <f t="shared" si="224"/>
        <v>0</v>
      </c>
      <c r="U399" s="48">
        <f t="shared" si="224"/>
        <v>63.457450000000009</v>
      </c>
      <c r="V399" s="48">
        <f t="shared" si="224"/>
        <v>0</v>
      </c>
      <c r="W399" s="48">
        <f t="shared" si="224"/>
        <v>34.458479999999994</v>
      </c>
      <c r="X399" s="48">
        <f t="shared" si="224"/>
        <v>0</v>
      </c>
      <c r="Y399" s="48">
        <f t="shared" si="224"/>
        <v>0</v>
      </c>
      <c r="Z399" s="48">
        <f t="shared" si="224"/>
        <v>0</v>
      </c>
      <c r="AC399" s="48">
        <f t="shared" si="213"/>
        <v>0</v>
      </c>
      <c r="AD399" s="48">
        <f t="shared" si="189"/>
        <v>0</v>
      </c>
      <c r="AE399" s="48">
        <f t="shared" si="190"/>
        <v>0</v>
      </c>
      <c r="AF399" s="48">
        <f t="shared" si="191"/>
        <v>0</v>
      </c>
      <c r="AG399" s="48">
        <f t="shared" si="192"/>
        <v>0</v>
      </c>
      <c r="AH399" s="48">
        <f t="shared" si="193"/>
        <v>0</v>
      </c>
      <c r="AI399" s="48">
        <f t="shared" si="194"/>
        <v>0</v>
      </c>
      <c r="AJ399" s="48">
        <f t="shared" si="195"/>
        <v>0</v>
      </c>
      <c r="AK399" s="48">
        <f t="shared" si="196"/>
        <v>0</v>
      </c>
      <c r="AL399" s="48">
        <f t="shared" si="197"/>
        <v>0</v>
      </c>
      <c r="AM399" s="48">
        <f t="shared" si="198"/>
        <v>0</v>
      </c>
      <c r="AN399" s="48">
        <f t="shared" si="199"/>
        <v>0</v>
      </c>
      <c r="AO399" s="48">
        <f t="shared" si="200"/>
        <v>0</v>
      </c>
      <c r="AP399" s="48">
        <f t="shared" si="201"/>
        <v>0</v>
      </c>
      <c r="AQ399" s="48">
        <f t="shared" si="202"/>
        <v>0</v>
      </c>
      <c r="AR399" s="48">
        <f t="shared" si="203"/>
        <v>0</v>
      </c>
      <c r="AS399" s="48">
        <f t="shared" si="204"/>
        <v>0</v>
      </c>
      <c r="AT399" s="48">
        <f t="shared" si="205"/>
        <v>0</v>
      </c>
      <c r="AU399" s="48">
        <f t="shared" si="206"/>
        <v>0</v>
      </c>
      <c r="AV399" s="48">
        <f t="shared" si="207"/>
        <v>376.34153000000009</v>
      </c>
      <c r="AW399" s="48">
        <f t="shared" si="208"/>
        <v>0</v>
      </c>
      <c r="AX399" s="48">
        <f t="shared" si="209"/>
        <v>58.216864000000015</v>
      </c>
      <c r="AY399" s="48">
        <f t="shared" si="210"/>
        <v>0</v>
      </c>
      <c r="AZ399" s="48">
        <f t="shared" si="211"/>
        <v>0</v>
      </c>
      <c r="BA399" s="48">
        <f t="shared" si="212"/>
        <v>0</v>
      </c>
    </row>
    <row r="400" spans="1:53" x14ac:dyDescent="0.25">
      <c r="A400" s="45">
        <f t="shared" si="214"/>
        <v>3830</v>
      </c>
      <c r="B400" s="48">
        <f t="shared" si="224"/>
        <v>0</v>
      </c>
      <c r="C400" s="48">
        <f t="shared" si="224"/>
        <v>0</v>
      </c>
      <c r="D400" s="48">
        <f t="shared" si="224"/>
        <v>0</v>
      </c>
      <c r="E400" s="48">
        <f t="shared" si="224"/>
        <v>0</v>
      </c>
      <c r="F400" s="48">
        <f t="shared" si="224"/>
        <v>0</v>
      </c>
      <c r="G400" s="48">
        <f t="shared" si="224"/>
        <v>0</v>
      </c>
      <c r="H400" s="48">
        <f t="shared" si="224"/>
        <v>0</v>
      </c>
      <c r="I400" s="48">
        <f t="shared" si="224"/>
        <v>0</v>
      </c>
      <c r="J400" s="48">
        <f t="shared" si="224"/>
        <v>0</v>
      </c>
      <c r="K400" s="48">
        <f t="shared" si="224"/>
        <v>0</v>
      </c>
      <c r="L400" s="48">
        <f t="shared" si="224"/>
        <v>0</v>
      </c>
      <c r="M400" s="48">
        <f t="shared" si="224"/>
        <v>0</v>
      </c>
      <c r="N400" s="48">
        <f t="shared" si="224"/>
        <v>0</v>
      </c>
      <c r="O400" s="48">
        <f t="shared" si="224"/>
        <v>0</v>
      </c>
      <c r="P400" s="48">
        <f t="shared" si="224"/>
        <v>0</v>
      </c>
      <c r="Q400" s="48">
        <f t="shared" si="224"/>
        <v>0</v>
      </c>
      <c r="R400" s="48">
        <f t="shared" si="224"/>
        <v>0</v>
      </c>
      <c r="S400" s="48">
        <f t="shared" si="224"/>
        <v>0</v>
      </c>
      <c r="T400" s="48">
        <f t="shared" si="224"/>
        <v>0</v>
      </c>
      <c r="U400" s="48">
        <f t="shared" si="224"/>
        <v>63.212450000000011</v>
      </c>
      <c r="V400" s="48">
        <f t="shared" si="224"/>
        <v>0</v>
      </c>
      <c r="W400" s="48">
        <f t="shared" si="224"/>
        <v>34.329479999999997</v>
      </c>
      <c r="X400" s="48">
        <f t="shared" si="224"/>
        <v>0</v>
      </c>
      <c r="Y400" s="48">
        <f t="shared" si="224"/>
        <v>0</v>
      </c>
      <c r="Z400" s="48">
        <f t="shared" si="224"/>
        <v>0</v>
      </c>
      <c r="AC400" s="48">
        <f t="shared" si="213"/>
        <v>0</v>
      </c>
      <c r="AD400" s="48">
        <f t="shared" si="189"/>
        <v>0</v>
      </c>
      <c r="AE400" s="48">
        <f t="shared" si="190"/>
        <v>0</v>
      </c>
      <c r="AF400" s="48">
        <f t="shared" si="191"/>
        <v>0</v>
      </c>
      <c r="AG400" s="48">
        <f t="shared" si="192"/>
        <v>0</v>
      </c>
      <c r="AH400" s="48">
        <f t="shared" si="193"/>
        <v>0</v>
      </c>
      <c r="AI400" s="48">
        <f t="shared" si="194"/>
        <v>0</v>
      </c>
      <c r="AJ400" s="48">
        <f t="shared" si="195"/>
        <v>0</v>
      </c>
      <c r="AK400" s="48">
        <f t="shared" si="196"/>
        <v>0</v>
      </c>
      <c r="AL400" s="48">
        <f t="shared" si="197"/>
        <v>0</v>
      </c>
      <c r="AM400" s="48">
        <f t="shared" si="198"/>
        <v>0</v>
      </c>
      <c r="AN400" s="48">
        <f t="shared" si="199"/>
        <v>0</v>
      </c>
      <c r="AO400" s="48">
        <f t="shared" si="200"/>
        <v>0</v>
      </c>
      <c r="AP400" s="48">
        <f t="shared" si="201"/>
        <v>0</v>
      </c>
      <c r="AQ400" s="48">
        <f t="shared" si="202"/>
        <v>0</v>
      </c>
      <c r="AR400" s="48">
        <f t="shared" si="203"/>
        <v>0</v>
      </c>
      <c r="AS400" s="48">
        <f t="shared" si="204"/>
        <v>0</v>
      </c>
      <c r="AT400" s="48">
        <f t="shared" si="205"/>
        <v>0</v>
      </c>
      <c r="AU400" s="48">
        <f t="shared" si="206"/>
        <v>0</v>
      </c>
      <c r="AV400" s="48">
        <f t="shared" si="207"/>
        <v>374.88853000000006</v>
      </c>
      <c r="AW400" s="48">
        <f t="shared" si="208"/>
        <v>0</v>
      </c>
      <c r="AX400" s="48">
        <f t="shared" si="209"/>
        <v>58.216864000000015</v>
      </c>
      <c r="AY400" s="48">
        <f t="shared" si="210"/>
        <v>0</v>
      </c>
      <c r="AZ400" s="48">
        <f t="shared" si="211"/>
        <v>0</v>
      </c>
      <c r="BA400" s="48">
        <f t="shared" si="212"/>
        <v>0</v>
      </c>
    </row>
    <row r="401" spans="1:53" x14ac:dyDescent="0.25">
      <c r="A401" s="45">
        <f t="shared" si="214"/>
        <v>3840</v>
      </c>
      <c r="B401" s="48">
        <f t="shared" si="224"/>
        <v>0</v>
      </c>
      <c r="C401" s="48">
        <f t="shared" si="224"/>
        <v>0</v>
      </c>
      <c r="D401" s="48">
        <f t="shared" si="224"/>
        <v>0</v>
      </c>
      <c r="E401" s="48">
        <f t="shared" si="224"/>
        <v>0</v>
      </c>
      <c r="F401" s="48">
        <f t="shared" si="224"/>
        <v>0</v>
      </c>
      <c r="G401" s="48">
        <f t="shared" ref="G401:Z401" si="225">MIN(1000,MAX(G402,IF($A401&gt;=G$16,0,G$13*(G$16-$A401)+G$14*(G$16-$A401)^2+G$15*(G$16-$A401)^3)))</f>
        <v>0</v>
      </c>
      <c r="H401" s="48">
        <f t="shared" si="225"/>
        <v>0</v>
      </c>
      <c r="I401" s="48">
        <f t="shared" si="225"/>
        <v>0</v>
      </c>
      <c r="J401" s="48">
        <f t="shared" si="225"/>
        <v>0</v>
      </c>
      <c r="K401" s="48">
        <f t="shared" si="225"/>
        <v>0</v>
      </c>
      <c r="L401" s="48">
        <f t="shared" si="225"/>
        <v>0</v>
      </c>
      <c r="M401" s="48">
        <f t="shared" si="225"/>
        <v>0</v>
      </c>
      <c r="N401" s="48">
        <f t="shared" si="225"/>
        <v>0</v>
      </c>
      <c r="O401" s="48">
        <f t="shared" si="225"/>
        <v>0</v>
      </c>
      <c r="P401" s="48">
        <f t="shared" si="225"/>
        <v>0</v>
      </c>
      <c r="Q401" s="48">
        <f t="shared" si="225"/>
        <v>0</v>
      </c>
      <c r="R401" s="48">
        <f t="shared" si="225"/>
        <v>0</v>
      </c>
      <c r="S401" s="48">
        <f t="shared" si="225"/>
        <v>0</v>
      </c>
      <c r="T401" s="48">
        <f t="shared" si="225"/>
        <v>0</v>
      </c>
      <c r="U401" s="48">
        <f t="shared" si="225"/>
        <v>62.967450000000014</v>
      </c>
      <c r="V401" s="48">
        <f t="shared" si="225"/>
        <v>0</v>
      </c>
      <c r="W401" s="48">
        <f t="shared" si="225"/>
        <v>34.200479999999999</v>
      </c>
      <c r="X401" s="48">
        <f t="shared" si="225"/>
        <v>0</v>
      </c>
      <c r="Y401" s="48">
        <f t="shared" si="225"/>
        <v>0</v>
      </c>
      <c r="Z401" s="48">
        <f t="shared" si="225"/>
        <v>0</v>
      </c>
      <c r="AC401" s="48">
        <f t="shared" si="213"/>
        <v>0</v>
      </c>
      <c r="AD401" s="48">
        <f t="shared" ref="AD401:AD464" si="226">MIN(1000,MAX(AD402,IF($A401&gt;=AD$16,0,AD$13*(AD$16-$A401)+AD$14*(AD$16-$A401)^2+AD$15*(AD$16-$A401)^3)))</f>
        <v>0</v>
      </c>
      <c r="AE401" s="48">
        <f t="shared" ref="AE401:AE464" si="227">MIN(1000,MAX(AE402,IF($A401&gt;=AE$16,0,AE$13*(AE$16-$A401)+AE$14*(AE$16-$A401)^2+AE$15*(AE$16-$A401)^3)))</f>
        <v>0</v>
      </c>
      <c r="AF401" s="48">
        <f t="shared" ref="AF401:AF464" si="228">MIN(1000,MAX(AF402,IF($A401&gt;=AF$16,0,AF$13*(AF$16-$A401)+AF$14*(AF$16-$A401)^2+AF$15*(AF$16-$A401)^3)))</f>
        <v>0</v>
      </c>
      <c r="AG401" s="48">
        <f t="shared" ref="AG401:AG464" si="229">MIN(1000,MAX(AG402,IF($A401&gt;=AG$16,0,AG$13*(AG$16-$A401)+AG$14*(AG$16-$A401)^2+AG$15*(AG$16-$A401)^3)))</f>
        <v>0</v>
      </c>
      <c r="AH401" s="48">
        <f t="shared" ref="AH401:AH464" si="230">MIN(1000,MAX(AH402,IF($A401&gt;=AH$16,0,AH$13*(AH$16-$A401)+AH$14*(AH$16-$A401)^2+AH$15*(AH$16-$A401)^3)))</f>
        <v>0</v>
      </c>
      <c r="AI401" s="48">
        <f t="shared" ref="AI401:AI464" si="231">MIN(1000,MAX(AI402,IF($A401&gt;=AI$16,0,AI$13*(AI$16-$A401)+AI$14*(AI$16-$A401)^2+AI$15*(AI$16-$A401)^3)))</f>
        <v>0</v>
      </c>
      <c r="AJ401" s="48">
        <f t="shared" ref="AJ401:AJ464" si="232">MIN(1000,MAX(AJ402,IF($A401&gt;=AJ$16,0,AJ$13*(AJ$16-$A401)+AJ$14*(AJ$16-$A401)^2+AJ$15*(AJ$16-$A401)^3)))</f>
        <v>0</v>
      </c>
      <c r="AK401" s="48">
        <f t="shared" ref="AK401:AK464" si="233">MIN(1000,MAX(AK402,IF($A401&gt;=AK$16,0,AK$13*(AK$16-$A401)+AK$14*(AK$16-$A401)^2+AK$15*(AK$16-$A401)^3)))</f>
        <v>0</v>
      </c>
      <c r="AL401" s="48">
        <f t="shared" ref="AL401:AL464" si="234">MIN(1000,MAX(AL402,IF($A401&gt;=AL$16,0,AL$13*(AL$16-$A401)+AL$14*(AL$16-$A401)^2+AL$15*(AL$16-$A401)^3)))</f>
        <v>0</v>
      </c>
      <c r="AM401" s="48">
        <f t="shared" ref="AM401:AM464" si="235">MIN(1000,MAX(AM402,IF($A401&gt;=AM$16,0,AM$13*(AM$16-$A401)+AM$14*(AM$16-$A401)^2+AM$15*(AM$16-$A401)^3)))</f>
        <v>0</v>
      </c>
      <c r="AN401" s="48">
        <f t="shared" ref="AN401:AN464" si="236">MIN(1000,MAX(AN402,IF($A401&gt;=AN$16,0,AN$13*(AN$16-$A401)+AN$14*(AN$16-$A401)^2+AN$15*(AN$16-$A401)^3)))</f>
        <v>0</v>
      </c>
      <c r="AO401" s="48">
        <f t="shared" ref="AO401:AO464" si="237">MIN(1000,MAX(AO402,IF($A401&gt;=AO$16,0,AO$13*(AO$16-$A401)+AO$14*(AO$16-$A401)^2+AO$15*(AO$16-$A401)^3)))</f>
        <v>0</v>
      </c>
      <c r="AP401" s="48">
        <f t="shared" ref="AP401:AP464" si="238">MIN(1000,MAX(AP402,IF($A401&gt;=AP$16,0,AP$13*(AP$16-$A401)+AP$14*(AP$16-$A401)^2+AP$15*(AP$16-$A401)^3)))</f>
        <v>0</v>
      </c>
      <c r="AQ401" s="48">
        <f t="shared" ref="AQ401:AQ464" si="239">MIN(1000,MAX(AQ402,IF($A401&gt;=AQ$16,0,AQ$13*(AQ$16-$A401)+AQ$14*(AQ$16-$A401)^2+AQ$15*(AQ$16-$A401)^3)))</f>
        <v>0</v>
      </c>
      <c r="AR401" s="48">
        <f t="shared" ref="AR401:AR464" si="240">MIN(1000,MAX(AR402,IF($A401&gt;=AR$16,0,AR$13*(AR$16-$A401)+AR$14*(AR$16-$A401)^2+AR$15*(AR$16-$A401)^3)))</f>
        <v>0</v>
      </c>
      <c r="AS401" s="48">
        <f t="shared" ref="AS401:AS464" si="241">MIN(1000,MAX(AS402,IF($A401&gt;=AS$16,0,AS$13*(AS$16-$A401)+AS$14*(AS$16-$A401)^2+AS$15*(AS$16-$A401)^3)))</f>
        <v>0</v>
      </c>
      <c r="AT401" s="48">
        <f t="shared" ref="AT401:AT464" si="242">MIN(1000,MAX(AT402,IF($A401&gt;=AT$16,0,AT$13*(AT$16-$A401)+AT$14*(AT$16-$A401)^2+AT$15*(AT$16-$A401)^3)))</f>
        <v>0</v>
      </c>
      <c r="AU401" s="48">
        <f t="shared" ref="AU401:AU464" si="243">MIN(1000,MAX(AU402,IF($A401&gt;=AU$16,0,AU$13*(AU$16-$A401)+AU$14*(AU$16-$A401)^2+AU$15*(AU$16-$A401)^3)))</f>
        <v>0</v>
      </c>
      <c r="AV401" s="48">
        <f t="shared" ref="AV401:AV464" si="244">MIN(1000,MAX(AV402,IF($A401&gt;=AV$16,0,AV$13*(AV$16-$A401)+AV$14*(AV$16-$A401)^2+AV$15*(AV$16-$A401)^3)))</f>
        <v>373.43553000000009</v>
      </c>
      <c r="AW401" s="48">
        <f t="shared" ref="AW401:AW464" si="245">MIN(1000,MAX(AW402,IF($A401&gt;=AW$16,0,AW$13*(AW$16-$A401)+AW$14*(AW$16-$A401)^2+AW$15*(AW$16-$A401)^3)))</f>
        <v>0</v>
      </c>
      <c r="AX401" s="48">
        <f t="shared" ref="AX401:AX464" si="246">MIN(1000,MAX(AX402,IF($A401&gt;=AX$16,0,AX$13*(AX$16-$A401)+AX$14*(AX$16-$A401)^2+AX$15*(AX$16-$A401)^3)))</f>
        <v>58.216864000000015</v>
      </c>
      <c r="AY401" s="48">
        <f t="shared" ref="AY401:AY464" si="247">MIN(1000,MAX(AY402,IF($A401&gt;=AY$16,0,AY$13*(AY$16-$A401)+AY$14*(AY$16-$A401)^2+AY$15*(AY$16-$A401)^3)))</f>
        <v>0</v>
      </c>
      <c r="AZ401" s="48">
        <f t="shared" ref="AZ401:AZ464" si="248">MIN(1000,MAX(AZ402,IF($A401&gt;=AZ$16,0,AZ$13*(AZ$16-$A401)+AZ$14*(AZ$16-$A401)^2+AZ$15*(AZ$16-$A401)^3)))</f>
        <v>0</v>
      </c>
      <c r="BA401" s="48">
        <f t="shared" ref="BA401:BA464" si="249">MIN(1000,MAX(BA402,IF($A401&gt;=BA$16,0,BA$13*(BA$16-$A401)+BA$14*(BA$16-$A401)^2+BA$15*(BA$16-$A401)^3)))</f>
        <v>0</v>
      </c>
    </row>
    <row r="402" spans="1:53" x14ac:dyDescent="0.25">
      <c r="A402" s="45">
        <f t="shared" si="214"/>
        <v>3850</v>
      </c>
      <c r="B402" s="48">
        <f t="shared" ref="B402:Z412" si="250">MIN(1000,MAX(B403,IF($A402&gt;=B$16,0,B$13*(B$16-$A402)+B$14*(B$16-$A402)^2+B$15*(B$16-$A402)^3)))</f>
        <v>0</v>
      </c>
      <c r="C402" s="48">
        <f t="shared" si="250"/>
        <v>0</v>
      </c>
      <c r="D402" s="48">
        <f t="shared" si="250"/>
        <v>0</v>
      </c>
      <c r="E402" s="48">
        <f t="shared" si="250"/>
        <v>0</v>
      </c>
      <c r="F402" s="48">
        <f t="shared" si="250"/>
        <v>0</v>
      </c>
      <c r="G402" s="48">
        <f t="shared" si="250"/>
        <v>0</v>
      </c>
      <c r="H402" s="48">
        <f t="shared" si="250"/>
        <v>0</v>
      </c>
      <c r="I402" s="48">
        <f t="shared" si="250"/>
        <v>0</v>
      </c>
      <c r="J402" s="48">
        <f t="shared" si="250"/>
        <v>0</v>
      </c>
      <c r="K402" s="48">
        <f t="shared" si="250"/>
        <v>0</v>
      </c>
      <c r="L402" s="48">
        <f t="shared" si="250"/>
        <v>0</v>
      </c>
      <c r="M402" s="48">
        <f t="shared" si="250"/>
        <v>0</v>
      </c>
      <c r="N402" s="48">
        <f t="shared" si="250"/>
        <v>0</v>
      </c>
      <c r="O402" s="48">
        <f t="shared" si="250"/>
        <v>0</v>
      </c>
      <c r="P402" s="48">
        <f t="shared" si="250"/>
        <v>0</v>
      </c>
      <c r="Q402" s="48">
        <f t="shared" si="250"/>
        <v>0</v>
      </c>
      <c r="R402" s="48">
        <f t="shared" si="250"/>
        <v>0</v>
      </c>
      <c r="S402" s="48">
        <f t="shared" si="250"/>
        <v>0</v>
      </c>
      <c r="T402" s="48">
        <f t="shared" si="250"/>
        <v>0</v>
      </c>
      <c r="U402" s="48">
        <f t="shared" si="250"/>
        <v>62.722450000000009</v>
      </c>
      <c r="V402" s="48">
        <f t="shared" si="250"/>
        <v>0</v>
      </c>
      <c r="W402" s="48">
        <f t="shared" si="250"/>
        <v>34.071480000000001</v>
      </c>
      <c r="X402" s="48">
        <f t="shared" si="250"/>
        <v>0</v>
      </c>
      <c r="Y402" s="48">
        <f t="shared" si="250"/>
        <v>0</v>
      </c>
      <c r="Z402" s="48">
        <f t="shared" si="250"/>
        <v>0</v>
      </c>
      <c r="AC402" s="48">
        <f t="shared" ref="AC402:AC465" si="251">MIN(1000,MAX(AC403,IF($A402&gt;=AC$16,0,AC$13*(AC$16-$A402)+AC$14*(AC$16-$A402)^2+AC$15*(AC$16-$A402)^3)))</f>
        <v>0</v>
      </c>
      <c r="AD402" s="48">
        <f t="shared" si="226"/>
        <v>0</v>
      </c>
      <c r="AE402" s="48">
        <f t="shared" si="227"/>
        <v>0</v>
      </c>
      <c r="AF402" s="48">
        <f t="shared" si="228"/>
        <v>0</v>
      </c>
      <c r="AG402" s="48">
        <f t="shared" si="229"/>
        <v>0</v>
      </c>
      <c r="AH402" s="48">
        <f t="shared" si="230"/>
        <v>0</v>
      </c>
      <c r="AI402" s="48">
        <f t="shared" si="231"/>
        <v>0</v>
      </c>
      <c r="AJ402" s="48">
        <f t="shared" si="232"/>
        <v>0</v>
      </c>
      <c r="AK402" s="48">
        <f t="shared" si="233"/>
        <v>0</v>
      </c>
      <c r="AL402" s="48">
        <f t="shared" si="234"/>
        <v>0</v>
      </c>
      <c r="AM402" s="48">
        <f t="shared" si="235"/>
        <v>0</v>
      </c>
      <c r="AN402" s="48">
        <f t="shared" si="236"/>
        <v>0</v>
      </c>
      <c r="AO402" s="48">
        <f t="shared" si="237"/>
        <v>0</v>
      </c>
      <c r="AP402" s="48">
        <f t="shared" si="238"/>
        <v>0</v>
      </c>
      <c r="AQ402" s="48">
        <f t="shared" si="239"/>
        <v>0</v>
      </c>
      <c r="AR402" s="48">
        <f t="shared" si="240"/>
        <v>0</v>
      </c>
      <c r="AS402" s="48">
        <f t="shared" si="241"/>
        <v>0</v>
      </c>
      <c r="AT402" s="48">
        <f t="shared" si="242"/>
        <v>0</v>
      </c>
      <c r="AU402" s="48">
        <f t="shared" si="243"/>
        <v>0</v>
      </c>
      <c r="AV402" s="48">
        <f t="shared" si="244"/>
        <v>371.98253000000011</v>
      </c>
      <c r="AW402" s="48">
        <f t="shared" si="245"/>
        <v>0</v>
      </c>
      <c r="AX402" s="48">
        <f t="shared" si="246"/>
        <v>58.216864000000015</v>
      </c>
      <c r="AY402" s="48">
        <f t="shared" si="247"/>
        <v>0</v>
      </c>
      <c r="AZ402" s="48">
        <f t="shared" si="248"/>
        <v>0</v>
      </c>
      <c r="BA402" s="48">
        <f t="shared" si="249"/>
        <v>0</v>
      </c>
    </row>
    <row r="403" spans="1:53" x14ac:dyDescent="0.25">
      <c r="A403" s="45">
        <f t="shared" ref="A403:A466" si="252">A402+10</f>
        <v>3860</v>
      </c>
      <c r="B403" s="48">
        <f t="shared" si="250"/>
        <v>0</v>
      </c>
      <c r="C403" s="48">
        <f t="shared" si="250"/>
        <v>0</v>
      </c>
      <c r="D403" s="48">
        <f t="shared" si="250"/>
        <v>0</v>
      </c>
      <c r="E403" s="48">
        <f t="shared" si="250"/>
        <v>0</v>
      </c>
      <c r="F403" s="48">
        <f t="shared" si="250"/>
        <v>0</v>
      </c>
      <c r="G403" s="48">
        <f t="shared" si="250"/>
        <v>0</v>
      </c>
      <c r="H403" s="48">
        <f t="shared" si="250"/>
        <v>0</v>
      </c>
      <c r="I403" s="48">
        <f t="shared" si="250"/>
        <v>0</v>
      </c>
      <c r="J403" s="48">
        <f t="shared" si="250"/>
        <v>0</v>
      </c>
      <c r="K403" s="48">
        <f t="shared" si="250"/>
        <v>0</v>
      </c>
      <c r="L403" s="48">
        <f t="shared" si="250"/>
        <v>0</v>
      </c>
      <c r="M403" s="48">
        <f t="shared" si="250"/>
        <v>0</v>
      </c>
      <c r="N403" s="48">
        <f t="shared" si="250"/>
        <v>0</v>
      </c>
      <c r="O403" s="48">
        <f t="shared" si="250"/>
        <v>0</v>
      </c>
      <c r="P403" s="48">
        <f t="shared" si="250"/>
        <v>0</v>
      </c>
      <c r="Q403" s="48">
        <f t="shared" si="250"/>
        <v>0</v>
      </c>
      <c r="R403" s="48">
        <f t="shared" si="250"/>
        <v>0</v>
      </c>
      <c r="S403" s="48">
        <f t="shared" si="250"/>
        <v>0</v>
      </c>
      <c r="T403" s="48">
        <f t="shared" si="250"/>
        <v>0</v>
      </c>
      <c r="U403" s="48">
        <f t="shared" si="250"/>
        <v>62.477450000000012</v>
      </c>
      <c r="V403" s="48">
        <f t="shared" si="250"/>
        <v>0</v>
      </c>
      <c r="W403" s="48">
        <f t="shared" si="250"/>
        <v>33.942479999999996</v>
      </c>
      <c r="X403" s="48">
        <f t="shared" si="250"/>
        <v>0</v>
      </c>
      <c r="Y403" s="48">
        <f t="shared" si="250"/>
        <v>0</v>
      </c>
      <c r="Z403" s="48">
        <f t="shared" si="250"/>
        <v>0</v>
      </c>
      <c r="AC403" s="48">
        <f t="shared" si="251"/>
        <v>0</v>
      </c>
      <c r="AD403" s="48">
        <f t="shared" si="226"/>
        <v>0</v>
      </c>
      <c r="AE403" s="48">
        <f t="shared" si="227"/>
        <v>0</v>
      </c>
      <c r="AF403" s="48">
        <f t="shared" si="228"/>
        <v>0</v>
      </c>
      <c r="AG403" s="48">
        <f t="shared" si="229"/>
        <v>0</v>
      </c>
      <c r="AH403" s="48">
        <f t="shared" si="230"/>
        <v>0</v>
      </c>
      <c r="AI403" s="48">
        <f t="shared" si="231"/>
        <v>0</v>
      </c>
      <c r="AJ403" s="48">
        <f t="shared" si="232"/>
        <v>0</v>
      </c>
      <c r="AK403" s="48">
        <f t="shared" si="233"/>
        <v>0</v>
      </c>
      <c r="AL403" s="48">
        <f t="shared" si="234"/>
        <v>0</v>
      </c>
      <c r="AM403" s="48">
        <f t="shared" si="235"/>
        <v>0</v>
      </c>
      <c r="AN403" s="48">
        <f t="shared" si="236"/>
        <v>0</v>
      </c>
      <c r="AO403" s="48">
        <f t="shared" si="237"/>
        <v>0</v>
      </c>
      <c r="AP403" s="48">
        <f t="shared" si="238"/>
        <v>0</v>
      </c>
      <c r="AQ403" s="48">
        <f t="shared" si="239"/>
        <v>0</v>
      </c>
      <c r="AR403" s="48">
        <f t="shared" si="240"/>
        <v>0</v>
      </c>
      <c r="AS403" s="48">
        <f t="shared" si="241"/>
        <v>0</v>
      </c>
      <c r="AT403" s="48">
        <f t="shared" si="242"/>
        <v>0</v>
      </c>
      <c r="AU403" s="48">
        <f t="shared" si="243"/>
        <v>0</v>
      </c>
      <c r="AV403" s="48">
        <f t="shared" si="244"/>
        <v>370.52953000000008</v>
      </c>
      <c r="AW403" s="48">
        <f t="shared" si="245"/>
        <v>0</v>
      </c>
      <c r="AX403" s="48">
        <f t="shared" si="246"/>
        <v>58.216864000000015</v>
      </c>
      <c r="AY403" s="48">
        <f t="shared" si="247"/>
        <v>0</v>
      </c>
      <c r="AZ403" s="48">
        <f t="shared" si="248"/>
        <v>0</v>
      </c>
      <c r="BA403" s="48">
        <f t="shared" si="249"/>
        <v>0</v>
      </c>
    </row>
    <row r="404" spans="1:53" x14ac:dyDescent="0.25">
      <c r="A404" s="45">
        <f t="shared" si="252"/>
        <v>3870</v>
      </c>
      <c r="B404" s="48">
        <f t="shared" si="250"/>
        <v>0</v>
      </c>
      <c r="C404" s="48">
        <f t="shared" si="250"/>
        <v>0</v>
      </c>
      <c r="D404" s="48">
        <f t="shared" si="250"/>
        <v>0</v>
      </c>
      <c r="E404" s="48">
        <f t="shared" si="250"/>
        <v>0</v>
      </c>
      <c r="F404" s="48">
        <f t="shared" si="250"/>
        <v>0</v>
      </c>
      <c r="G404" s="48">
        <f t="shared" si="250"/>
        <v>0</v>
      </c>
      <c r="H404" s="48">
        <f t="shared" si="250"/>
        <v>0</v>
      </c>
      <c r="I404" s="48">
        <f t="shared" si="250"/>
        <v>0</v>
      </c>
      <c r="J404" s="48">
        <f t="shared" si="250"/>
        <v>0</v>
      </c>
      <c r="K404" s="48">
        <f t="shared" si="250"/>
        <v>0</v>
      </c>
      <c r="L404" s="48">
        <f t="shared" si="250"/>
        <v>0</v>
      </c>
      <c r="M404" s="48">
        <f t="shared" si="250"/>
        <v>0</v>
      </c>
      <c r="N404" s="48">
        <f t="shared" si="250"/>
        <v>0</v>
      </c>
      <c r="O404" s="48">
        <f t="shared" si="250"/>
        <v>0</v>
      </c>
      <c r="P404" s="48">
        <f t="shared" si="250"/>
        <v>0</v>
      </c>
      <c r="Q404" s="48">
        <f t="shared" si="250"/>
        <v>0</v>
      </c>
      <c r="R404" s="48">
        <f t="shared" si="250"/>
        <v>0</v>
      </c>
      <c r="S404" s="48">
        <f t="shared" si="250"/>
        <v>0</v>
      </c>
      <c r="T404" s="48">
        <f t="shared" si="250"/>
        <v>0</v>
      </c>
      <c r="U404" s="48">
        <f t="shared" si="250"/>
        <v>62.232450000000014</v>
      </c>
      <c r="V404" s="48">
        <f t="shared" si="250"/>
        <v>0</v>
      </c>
      <c r="W404" s="48">
        <f t="shared" si="250"/>
        <v>33.813479999999998</v>
      </c>
      <c r="X404" s="48">
        <f t="shared" si="250"/>
        <v>0</v>
      </c>
      <c r="Y404" s="48">
        <f t="shared" si="250"/>
        <v>0</v>
      </c>
      <c r="Z404" s="48">
        <f t="shared" si="250"/>
        <v>0</v>
      </c>
      <c r="AC404" s="48">
        <f t="shared" si="251"/>
        <v>0</v>
      </c>
      <c r="AD404" s="48">
        <f t="shared" si="226"/>
        <v>0</v>
      </c>
      <c r="AE404" s="48">
        <f t="shared" si="227"/>
        <v>0</v>
      </c>
      <c r="AF404" s="48">
        <f t="shared" si="228"/>
        <v>0</v>
      </c>
      <c r="AG404" s="48">
        <f t="shared" si="229"/>
        <v>0</v>
      </c>
      <c r="AH404" s="48">
        <f t="shared" si="230"/>
        <v>0</v>
      </c>
      <c r="AI404" s="48">
        <f t="shared" si="231"/>
        <v>0</v>
      </c>
      <c r="AJ404" s="48">
        <f t="shared" si="232"/>
        <v>0</v>
      </c>
      <c r="AK404" s="48">
        <f t="shared" si="233"/>
        <v>0</v>
      </c>
      <c r="AL404" s="48">
        <f t="shared" si="234"/>
        <v>0</v>
      </c>
      <c r="AM404" s="48">
        <f t="shared" si="235"/>
        <v>0</v>
      </c>
      <c r="AN404" s="48">
        <f t="shared" si="236"/>
        <v>0</v>
      </c>
      <c r="AO404" s="48">
        <f t="shared" si="237"/>
        <v>0</v>
      </c>
      <c r="AP404" s="48">
        <f t="shared" si="238"/>
        <v>0</v>
      </c>
      <c r="AQ404" s="48">
        <f t="shared" si="239"/>
        <v>0</v>
      </c>
      <c r="AR404" s="48">
        <f t="shared" si="240"/>
        <v>0</v>
      </c>
      <c r="AS404" s="48">
        <f t="shared" si="241"/>
        <v>0</v>
      </c>
      <c r="AT404" s="48">
        <f t="shared" si="242"/>
        <v>0</v>
      </c>
      <c r="AU404" s="48">
        <f t="shared" si="243"/>
        <v>0</v>
      </c>
      <c r="AV404" s="48">
        <f t="shared" si="244"/>
        <v>369.0765300000001</v>
      </c>
      <c r="AW404" s="48">
        <f t="shared" si="245"/>
        <v>0</v>
      </c>
      <c r="AX404" s="48">
        <f t="shared" si="246"/>
        <v>58.216864000000015</v>
      </c>
      <c r="AY404" s="48">
        <f t="shared" si="247"/>
        <v>0</v>
      </c>
      <c r="AZ404" s="48">
        <f t="shared" si="248"/>
        <v>0</v>
      </c>
      <c r="BA404" s="48">
        <f t="shared" si="249"/>
        <v>0</v>
      </c>
    </row>
    <row r="405" spans="1:53" x14ac:dyDescent="0.25">
      <c r="A405" s="45">
        <f t="shared" si="252"/>
        <v>3880</v>
      </c>
      <c r="B405" s="48">
        <f t="shared" si="250"/>
        <v>0</v>
      </c>
      <c r="C405" s="48">
        <f t="shared" si="250"/>
        <v>0</v>
      </c>
      <c r="D405" s="48">
        <f t="shared" si="250"/>
        <v>0</v>
      </c>
      <c r="E405" s="48">
        <f t="shared" si="250"/>
        <v>0</v>
      </c>
      <c r="F405" s="48">
        <f t="shared" si="250"/>
        <v>0</v>
      </c>
      <c r="G405" s="48">
        <f t="shared" si="250"/>
        <v>0</v>
      </c>
      <c r="H405" s="48">
        <f t="shared" si="250"/>
        <v>0</v>
      </c>
      <c r="I405" s="48">
        <f t="shared" si="250"/>
        <v>0</v>
      </c>
      <c r="J405" s="48">
        <f t="shared" si="250"/>
        <v>0</v>
      </c>
      <c r="K405" s="48">
        <f t="shared" si="250"/>
        <v>0</v>
      </c>
      <c r="L405" s="48">
        <f t="shared" si="250"/>
        <v>0</v>
      </c>
      <c r="M405" s="48">
        <f t="shared" si="250"/>
        <v>0</v>
      </c>
      <c r="N405" s="48">
        <f t="shared" si="250"/>
        <v>0</v>
      </c>
      <c r="O405" s="48">
        <f t="shared" si="250"/>
        <v>0</v>
      </c>
      <c r="P405" s="48">
        <f t="shared" si="250"/>
        <v>0</v>
      </c>
      <c r="Q405" s="48">
        <f t="shared" si="250"/>
        <v>0</v>
      </c>
      <c r="R405" s="48">
        <f t="shared" si="250"/>
        <v>0</v>
      </c>
      <c r="S405" s="48">
        <f t="shared" si="250"/>
        <v>0</v>
      </c>
      <c r="T405" s="48">
        <f t="shared" si="250"/>
        <v>0</v>
      </c>
      <c r="U405" s="48">
        <f t="shared" si="250"/>
        <v>61.98745000000001</v>
      </c>
      <c r="V405" s="48">
        <f t="shared" si="250"/>
        <v>0</v>
      </c>
      <c r="W405" s="48">
        <f t="shared" si="250"/>
        <v>33.684480000000001</v>
      </c>
      <c r="X405" s="48">
        <f t="shared" si="250"/>
        <v>0</v>
      </c>
      <c r="Y405" s="48">
        <f t="shared" si="250"/>
        <v>0</v>
      </c>
      <c r="Z405" s="48">
        <f t="shared" si="250"/>
        <v>0</v>
      </c>
      <c r="AC405" s="48">
        <f t="shared" si="251"/>
        <v>0</v>
      </c>
      <c r="AD405" s="48">
        <f t="shared" si="226"/>
        <v>0</v>
      </c>
      <c r="AE405" s="48">
        <f t="shared" si="227"/>
        <v>0</v>
      </c>
      <c r="AF405" s="48">
        <f t="shared" si="228"/>
        <v>0</v>
      </c>
      <c r="AG405" s="48">
        <f t="shared" si="229"/>
        <v>0</v>
      </c>
      <c r="AH405" s="48">
        <f t="shared" si="230"/>
        <v>0</v>
      </c>
      <c r="AI405" s="48">
        <f t="shared" si="231"/>
        <v>0</v>
      </c>
      <c r="AJ405" s="48">
        <f t="shared" si="232"/>
        <v>0</v>
      </c>
      <c r="AK405" s="48">
        <f t="shared" si="233"/>
        <v>0</v>
      </c>
      <c r="AL405" s="48">
        <f t="shared" si="234"/>
        <v>0</v>
      </c>
      <c r="AM405" s="48">
        <f t="shared" si="235"/>
        <v>0</v>
      </c>
      <c r="AN405" s="48">
        <f t="shared" si="236"/>
        <v>0</v>
      </c>
      <c r="AO405" s="48">
        <f t="shared" si="237"/>
        <v>0</v>
      </c>
      <c r="AP405" s="48">
        <f t="shared" si="238"/>
        <v>0</v>
      </c>
      <c r="AQ405" s="48">
        <f t="shared" si="239"/>
        <v>0</v>
      </c>
      <c r="AR405" s="48">
        <f t="shared" si="240"/>
        <v>0</v>
      </c>
      <c r="AS405" s="48">
        <f t="shared" si="241"/>
        <v>0</v>
      </c>
      <c r="AT405" s="48">
        <f t="shared" si="242"/>
        <v>0</v>
      </c>
      <c r="AU405" s="48">
        <f t="shared" si="243"/>
        <v>0</v>
      </c>
      <c r="AV405" s="48">
        <f t="shared" si="244"/>
        <v>367.62353000000007</v>
      </c>
      <c r="AW405" s="48">
        <f t="shared" si="245"/>
        <v>0</v>
      </c>
      <c r="AX405" s="48">
        <f t="shared" si="246"/>
        <v>58.216864000000015</v>
      </c>
      <c r="AY405" s="48">
        <f t="shared" si="247"/>
        <v>0</v>
      </c>
      <c r="AZ405" s="48">
        <f t="shared" si="248"/>
        <v>0</v>
      </c>
      <c r="BA405" s="48">
        <f t="shared" si="249"/>
        <v>0</v>
      </c>
    </row>
    <row r="406" spans="1:53" x14ac:dyDescent="0.25">
      <c r="A406" s="45">
        <f t="shared" si="252"/>
        <v>3890</v>
      </c>
      <c r="B406" s="48">
        <f t="shared" si="250"/>
        <v>0</v>
      </c>
      <c r="C406" s="48">
        <f t="shared" si="250"/>
        <v>0</v>
      </c>
      <c r="D406" s="48">
        <f t="shared" si="250"/>
        <v>0</v>
      </c>
      <c r="E406" s="48">
        <f t="shared" si="250"/>
        <v>0</v>
      </c>
      <c r="F406" s="48">
        <f t="shared" si="250"/>
        <v>0</v>
      </c>
      <c r="G406" s="48">
        <f t="shared" si="250"/>
        <v>0</v>
      </c>
      <c r="H406" s="48">
        <f t="shared" si="250"/>
        <v>0</v>
      </c>
      <c r="I406" s="48">
        <f t="shared" si="250"/>
        <v>0</v>
      </c>
      <c r="J406" s="48">
        <f t="shared" si="250"/>
        <v>0</v>
      </c>
      <c r="K406" s="48">
        <f t="shared" si="250"/>
        <v>0</v>
      </c>
      <c r="L406" s="48">
        <f t="shared" si="250"/>
        <v>0</v>
      </c>
      <c r="M406" s="48">
        <f t="shared" si="250"/>
        <v>0</v>
      </c>
      <c r="N406" s="48">
        <f t="shared" si="250"/>
        <v>0</v>
      </c>
      <c r="O406" s="48">
        <f t="shared" si="250"/>
        <v>0</v>
      </c>
      <c r="P406" s="48">
        <f t="shared" si="250"/>
        <v>0</v>
      </c>
      <c r="Q406" s="48">
        <f t="shared" si="250"/>
        <v>0</v>
      </c>
      <c r="R406" s="48">
        <f t="shared" si="250"/>
        <v>0</v>
      </c>
      <c r="S406" s="48">
        <f t="shared" si="250"/>
        <v>0</v>
      </c>
      <c r="T406" s="48">
        <f t="shared" si="250"/>
        <v>0</v>
      </c>
      <c r="U406" s="48">
        <f t="shared" si="250"/>
        <v>61.742450000000012</v>
      </c>
      <c r="V406" s="48">
        <f t="shared" si="250"/>
        <v>0</v>
      </c>
      <c r="W406" s="48">
        <f t="shared" si="250"/>
        <v>33.555479999999996</v>
      </c>
      <c r="X406" s="48">
        <f t="shared" si="250"/>
        <v>0</v>
      </c>
      <c r="Y406" s="48">
        <f t="shared" si="250"/>
        <v>0</v>
      </c>
      <c r="Z406" s="48">
        <f t="shared" si="250"/>
        <v>0</v>
      </c>
      <c r="AC406" s="48">
        <f t="shared" si="251"/>
        <v>0</v>
      </c>
      <c r="AD406" s="48">
        <f t="shared" si="226"/>
        <v>0</v>
      </c>
      <c r="AE406" s="48">
        <f t="shared" si="227"/>
        <v>0</v>
      </c>
      <c r="AF406" s="48">
        <f t="shared" si="228"/>
        <v>0</v>
      </c>
      <c r="AG406" s="48">
        <f t="shared" si="229"/>
        <v>0</v>
      </c>
      <c r="AH406" s="48">
        <f t="shared" si="230"/>
        <v>0</v>
      </c>
      <c r="AI406" s="48">
        <f t="shared" si="231"/>
        <v>0</v>
      </c>
      <c r="AJ406" s="48">
        <f t="shared" si="232"/>
        <v>0</v>
      </c>
      <c r="AK406" s="48">
        <f t="shared" si="233"/>
        <v>0</v>
      </c>
      <c r="AL406" s="48">
        <f t="shared" si="234"/>
        <v>0</v>
      </c>
      <c r="AM406" s="48">
        <f t="shared" si="235"/>
        <v>0</v>
      </c>
      <c r="AN406" s="48">
        <f t="shared" si="236"/>
        <v>0</v>
      </c>
      <c r="AO406" s="48">
        <f t="shared" si="237"/>
        <v>0</v>
      </c>
      <c r="AP406" s="48">
        <f t="shared" si="238"/>
        <v>0</v>
      </c>
      <c r="AQ406" s="48">
        <f t="shared" si="239"/>
        <v>0</v>
      </c>
      <c r="AR406" s="48">
        <f t="shared" si="240"/>
        <v>0</v>
      </c>
      <c r="AS406" s="48">
        <f t="shared" si="241"/>
        <v>0</v>
      </c>
      <c r="AT406" s="48">
        <f t="shared" si="242"/>
        <v>0</v>
      </c>
      <c r="AU406" s="48">
        <f t="shared" si="243"/>
        <v>0</v>
      </c>
      <c r="AV406" s="48">
        <f t="shared" si="244"/>
        <v>366.1705300000001</v>
      </c>
      <c r="AW406" s="48">
        <f t="shared" si="245"/>
        <v>0</v>
      </c>
      <c r="AX406" s="48">
        <f t="shared" si="246"/>
        <v>58.216864000000015</v>
      </c>
      <c r="AY406" s="48">
        <f t="shared" si="247"/>
        <v>0</v>
      </c>
      <c r="AZ406" s="48">
        <f t="shared" si="248"/>
        <v>0</v>
      </c>
      <c r="BA406" s="48">
        <f t="shared" si="249"/>
        <v>0</v>
      </c>
    </row>
    <row r="407" spans="1:53" x14ac:dyDescent="0.25">
      <c r="A407" s="45">
        <f t="shared" si="252"/>
        <v>3900</v>
      </c>
      <c r="B407" s="48">
        <f t="shared" si="250"/>
        <v>0</v>
      </c>
      <c r="C407" s="48">
        <f t="shared" si="250"/>
        <v>0</v>
      </c>
      <c r="D407" s="48">
        <f t="shared" si="250"/>
        <v>0</v>
      </c>
      <c r="E407" s="48">
        <f t="shared" si="250"/>
        <v>0</v>
      </c>
      <c r="F407" s="48">
        <f t="shared" si="250"/>
        <v>0</v>
      </c>
      <c r="G407" s="48">
        <f t="shared" si="250"/>
        <v>0</v>
      </c>
      <c r="H407" s="48">
        <f t="shared" si="250"/>
        <v>0</v>
      </c>
      <c r="I407" s="48">
        <f t="shared" si="250"/>
        <v>0</v>
      </c>
      <c r="J407" s="48">
        <f t="shared" si="250"/>
        <v>0</v>
      </c>
      <c r="K407" s="48">
        <f t="shared" si="250"/>
        <v>0</v>
      </c>
      <c r="L407" s="48">
        <f t="shared" si="250"/>
        <v>0</v>
      </c>
      <c r="M407" s="48">
        <f t="shared" si="250"/>
        <v>0</v>
      </c>
      <c r="N407" s="48">
        <f t="shared" si="250"/>
        <v>0</v>
      </c>
      <c r="O407" s="48">
        <f t="shared" si="250"/>
        <v>0</v>
      </c>
      <c r="P407" s="48">
        <f t="shared" si="250"/>
        <v>0</v>
      </c>
      <c r="Q407" s="48">
        <f t="shared" si="250"/>
        <v>0</v>
      </c>
      <c r="R407" s="48">
        <f t="shared" si="250"/>
        <v>0</v>
      </c>
      <c r="S407" s="48">
        <f t="shared" si="250"/>
        <v>0</v>
      </c>
      <c r="T407" s="48">
        <f t="shared" si="250"/>
        <v>0</v>
      </c>
      <c r="U407" s="48">
        <f t="shared" si="250"/>
        <v>61.497450000000015</v>
      </c>
      <c r="V407" s="48">
        <f t="shared" si="250"/>
        <v>0</v>
      </c>
      <c r="W407" s="48">
        <f t="shared" si="250"/>
        <v>33.426479999999998</v>
      </c>
      <c r="X407" s="48">
        <f t="shared" si="250"/>
        <v>0</v>
      </c>
      <c r="Y407" s="48">
        <f t="shared" si="250"/>
        <v>0</v>
      </c>
      <c r="Z407" s="48">
        <f t="shared" si="250"/>
        <v>0</v>
      </c>
      <c r="AC407" s="48">
        <f t="shared" si="251"/>
        <v>0</v>
      </c>
      <c r="AD407" s="48">
        <f t="shared" si="226"/>
        <v>0</v>
      </c>
      <c r="AE407" s="48">
        <f t="shared" si="227"/>
        <v>0</v>
      </c>
      <c r="AF407" s="48">
        <f t="shared" si="228"/>
        <v>0</v>
      </c>
      <c r="AG407" s="48">
        <f t="shared" si="229"/>
        <v>0</v>
      </c>
      <c r="AH407" s="48">
        <f t="shared" si="230"/>
        <v>0</v>
      </c>
      <c r="AI407" s="48">
        <f t="shared" si="231"/>
        <v>0</v>
      </c>
      <c r="AJ407" s="48">
        <f t="shared" si="232"/>
        <v>0</v>
      </c>
      <c r="AK407" s="48">
        <f t="shared" si="233"/>
        <v>0</v>
      </c>
      <c r="AL407" s="48">
        <f t="shared" si="234"/>
        <v>0</v>
      </c>
      <c r="AM407" s="48">
        <f t="shared" si="235"/>
        <v>0</v>
      </c>
      <c r="AN407" s="48">
        <f t="shared" si="236"/>
        <v>0</v>
      </c>
      <c r="AO407" s="48">
        <f t="shared" si="237"/>
        <v>0</v>
      </c>
      <c r="AP407" s="48">
        <f t="shared" si="238"/>
        <v>0</v>
      </c>
      <c r="AQ407" s="48">
        <f t="shared" si="239"/>
        <v>0</v>
      </c>
      <c r="AR407" s="48">
        <f t="shared" si="240"/>
        <v>0</v>
      </c>
      <c r="AS407" s="48">
        <f t="shared" si="241"/>
        <v>0</v>
      </c>
      <c r="AT407" s="48">
        <f t="shared" si="242"/>
        <v>0</v>
      </c>
      <c r="AU407" s="48">
        <f t="shared" si="243"/>
        <v>0</v>
      </c>
      <c r="AV407" s="48">
        <f t="shared" si="244"/>
        <v>364.71753000000007</v>
      </c>
      <c r="AW407" s="48">
        <f t="shared" si="245"/>
        <v>0</v>
      </c>
      <c r="AX407" s="48">
        <f t="shared" si="246"/>
        <v>58.216864000000015</v>
      </c>
      <c r="AY407" s="48">
        <f t="shared" si="247"/>
        <v>0</v>
      </c>
      <c r="AZ407" s="48">
        <f t="shared" si="248"/>
        <v>0</v>
      </c>
      <c r="BA407" s="48">
        <f t="shared" si="249"/>
        <v>0</v>
      </c>
    </row>
    <row r="408" spans="1:53" x14ac:dyDescent="0.25">
      <c r="A408" s="45">
        <f t="shared" si="252"/>
        <v>3910</v>
      </c>
      <c r="B408" s="48">
        <f t="shared" si="250"/>
        <v>0</v>
      </c>
      <c r="C408" s="48">
        <f t="shared" si="250"/>
        <v>0</v>
      </c>
      <c r="D408" s="48">
        <f t="shared" si="250"/>
        <v>0</v>
      </c>
      <c r="E408" s="48">
        <f t="shared" si="250"/>
        <v>0</v>
      </c>
      <c r="F408" s="48">
        <f t="shared" si="250"/>
        <v>0</v>
      </c>
      <c r="G408" s="48">
        <f t="shared" si="250"/>
        <v>0</v>
      </c>
      <c r="H408" s="48">
        <f t="shared" si="250"/>
        <v>0</v>
      </c>
      <c r="I408" s="48">
        <f t="shared" si="250"/>
        <v>0</v>
      </c>
      <c r="J408" s="48">
        <f t="shared" si="250"/>
        <v>0</v>
      </c>
      <c r="K408" s="48">
        <f t="shared" si="250"/>
        <v>0</v>
      </c>
      <c r="L408" s="48">
        <f t="shared" si="250"/>
        <v>0</v>
      </c>
      <c r="M408" s="48">
        <f t="shared" si="250"/>
        <v>0</v>
      </c>
      <c r="N408" s="48">
        <f t="shared" si="250"/>
        <v>0</v>
      </c>
      <c r="O408" s="48">
        <f t="shared" si="250"/>
        <v>0</v>
      </c>
      <c r="P408" s="48">
        <f t="shared" si="250"/>
        <v>0</v>
      </c>
      <c r="Q408" s="48">
        <f t="shared" si="250"/>
        <v>0</v>
      </c>
      <c r="R408" s="48">
        <f t="shared" si="250"/>
        <v>0</v>
      </c>
      <c r="S408" s="48">
        <f t="shared" si="250"/>
        <v>0</v>
      </c>
      <c r="T408" s="48">
        <f t="shared" si="250"/>
        <v>0</v>
      </c>
      <c r="U408" s="48">
        <f t="shared" si="250"/>
        <v>61.25245000000001</v>
      </c>
      <c r="V408" s="48">
        <f t="shared" si="250"/>
        <v>0</v>
      </c>
      <c r="W408" s="48">
        <f t="shared" si="250"/>
        <v>33.29748</v>
      </c>
      <c r="X408" s="48">
        <f t="shared" si="250"/>
        <v>0</v>
      </c>
      <c r="Y408" s="48">
        <f t="shared" si="250"/>
        <v>0</v>
      </c>
      <c r="Z408" s="48">
        <f t="shared" si="250"/>
        <v>0</v>
      </c>
      <c r="AC408" s="48">
        <f t="shared" si="251"/>
        <v>0</v>
      </c>
      <c r="AD408" s="48">
        <f t="shared" si="226"/>
        <v>0</v>
      </c>
      <c r="AE408" s="48">
        <f t="shared" si="227"/>
        <v>0</v>
      </c>
      <c r="AF408" s="48">
        <f t="shared" si="228"/>
        <v>0</v>
      </c>
      <c r="AG408" s="48">
        <f t="shared" si="229"/>
        <v>0</v>
      </c>
      <c r="AH408" s="48">
        <f t="shared" si="230"/>
        <v>0</v>
      </c>
      <c r="AI408" s="48">
        <f t="shared" si="231"/>
        <v>0</v>
      </c>
      <c r="AJ408" s="48">
        <f t="shared" si="232"/>
        <v>0</v>
      </c>
      <c r="AK408" s="48">
        <f t="shared" si="233"/>
        <v>0</v>
      </c>
      <c r="AL408" s="48">
        <f t="shared" si="234"/>
        <v>0</v>
      </c>
      <c r="AM408" s="48">
        <f t="shared" si="235"/>
        <v>0</v>
      </c>
      <c r="AN408" s="48">
        <f t="shared" si="236"/>
        <v>0</v>
      </c>
      <c r="AO408" s="48">
        <f t="shared" si="237"/>
        <v>0</v>
      </c>
      <c r="AP408" s="48">
        <f t="shared" si="238"/>
        <v>0</v>
      </c>
      <c r="AQ408" s="48">
        <f t="shared" si="239"/>
        <v>0</v>
      </c>
      <c r="AR408" s="48">
        <f t="shared" si="240"/>
        <v>0</v>
      </c>
      <c r="AS408" s="48">
        <f t="shared" si="241"/>
        <v>0</v>
      </c>
      <c r="AT408" s="48">
        <f t="shared" si="242"/>
        <v>0</v>
      </c>
      <c r="AU408" s="48">
        <f t="shared" si="243"/>
        <v>0</v>
      </c>
      <c r="AV408" s="48">
        <f t="shared" si="244"/>
        <v>363.26453000000009</v>
      </c>
      <c r="AW408" s="48">
        <f t="shared" si="245"/>
        <v>0</v>
      </c>
      <c r="AX408" s="48">
        <f t="shared" si="246"/>
        <v>58.216864000000015</v>
      </c>
      <c r="AY408" s="48">
        <f t="shared" si="247"/>
        <v>0</v>
      </c>
      <c r="AZ408" s="48">
        <f t="shared" si="248"/>
        <v>0</v>
      </c>
      <c r="BA408" s="48">
        <f t="shared" si="249"/>
        <v>0</v>
      </c>
    </row>
    <row r="409" spans="1:53" x14ac:dyDescent="0.25">
      <c r="A409" s="45">
        <f t="shared" si="252"/>
        <v>3920</v>
      </c>
      <c r="B409" s="48">
        <f t="shared" si="250"/>
        <v>0</v>
      </c>
      <c r="C409" s="48">
        <f t="shared" si="250"/>
        <v>0</v>
      </c>
      <c r="D409" s="48">
        <f t="shared" si="250"/>
        <v>0</v>
      </c>
      <c r="E409" s="48">
        <f t="shared" si="250"/>
        <v>0</v>
      </c>
      <c r="F409" s="48">
        <f t="shared" si="250"/>
        <v>0</v>
      </c>
      <c r="G409" s="48">
        <f t="shared" si="250"/>
        <v>0</v>
      </c>
      <c r="H409" s="48">
        <f t="shared" si="250"/>
        <v>0</v>
      </c>
      <c r="I409" s="48">
        <f t="shared" si="250"/>
        <v>0</v>
      </c>
      <c r="J409" s="48">
        <f t="shared" si="250"/>
        <v>0</v>
      </c>
      <c r="K409" s="48">
        <f t="shared" si="250"/>
        <v>0</v>
      </c>
      <c r="L409" s="48">
        <f t="shared" si="250"/>
        <v>0</v>
      </c>
      <c r="M409" s="48">
        <f t="shared" si="250"/>
        <v>0</v>
      </c>
      <c r="N409" s="48">
        <f t="shared" si="250"/>
        <v>0</v>
      </c>
      <c r="O409" s="48">
        <f t="shared" si="250"/>
        <v>0</v>
      </c>
      <c r="P409" s="48">
        <f t="shared" si="250"/>
        <v>0</v>
      </c>
      <c r="Q409" s="48">
        <f t="shared" si="250"/>
        <v>0</v>
      </c>
      <c r="R409" s="48">
        <f t="shared" si="250"/>
        <v>0</v>
      </c>
      <c r="S409" s="48">
        <f t="shared" si="250"/>
        <v>0</v>
      </c>
      <c r="T409" s="48">
        <f t="shared" si="250"/>
        <v>0</v>
      </c>
      <c r="U409" s="48">
        <f t="shared" si="250"/>
        <v>61.007450000000013</v>
      </c>
      <c r="V409" s="48">
        <f t="shared" si="250"/>
        <v>0</v>
      </c>
      <c r="W409" s="48">
        <f t="shared" si="250"/>
        <v>33.168479999999995</v>
      </c>
      <c r="X409" s="48">
        <f t="shared" si="250"/>
        <v>0</v>
      </c>
      <c r="Y409" s="48">
        <f t="shared" si="250"/>
        <v>0</v>
      </c>
      <c r="Z409" s="48">
        <f t="shared" si="250"/>
        <v>0</v>
      </c>
      <c r="AC409" s="48">
        <f t="shared" si="251"/>
        <v>0</v>
      </c>
      <c r="AD409" s="48">
        <f t="shared" si="226"/>
        <v>0</v>
      </c>
      <c r="AE409" s="48">
        <f t="shared" si="227"/>
        <v>0</v>
      </c>
      <c r="AF409" s="48">
        <f t="shared" si="228"/>
        <v>0</v>
      </c>
      <c r="AG409" s="48">
        <f t="shared" si="229"/>
        <v>0</v>
      </c>
      <c r="AH409" s="48">
        <f t="shared" si="230"/>
        <v>0</v>
      </c>
      <c r="AI409" s="48">
        <f t="shared" si="231"/>
        <v>0</v>
      </c>
      <c r="AJ409" s="48">
        <f t="shared" si="232"/>
        <v>0</v>
      </c>
      <c r="AK409" s="48">
        <f t="shared" si="233"/>
        <v>0</v>
      </c>
      <c r="AL409" s="48">
        <f t="shared" si="234"/>
        <v>0</v>
      </c>
      <c r="AM409" s="48">
        <f t="shared" si="235"/>
        <v>0</v>
      </c>
      <c r="AN409" s="48">
        <f t="shared" si="236"/>
        <v>0</v>
      </c>
      <c r="AO409" s="48">
        <f t="shared" si="237"/>
        <v>0</v>
      </c>
      <c r="AP409" s="48">
        <f t="shared" si="238"/>
        <v>0</v>
      </c>
      <c r="AQ409" s="48">
        <f t="shared" si="239"/>
        <v>0</v>
      </c>
      <c r="AR409" s="48">
        <f t="shared" si="240"/>
        <v>0</v>
      </c>
      <c r="AS409" s="48">
        <f t="shared" si="241"/>
        <v>0</v>
      </c>
      <c r="AT409" s="48">
        <f t="shared" si="242"/>
        <v>0</v>
      </c>
      <c r="AU409" s="48">
        <f t="shared" si="243"/>
        <v>0</v>
      </c>
      <c r="AV409" s="48">
        <f t="shared" si="244"/>
        <v>361.81153000000006</v>
      </c>
      <c r="AW409" s="48">
        <f t="shared" si="245"/>
        <v>0</v>
      </c>
      <c r="AX409" s="48">
        <f t="shared" si="246"/>
        <v>58.216864000000015</v>
      </c>
      <c r="AY409" s="48">
        <f t="shared" si="247"/>
        <v>0</v>
      </c>
      <c r="AZ409" s="48">
        <f t="shared" si="248"/>
        <v>0</v>
      </c>
      <c r="BA409" s="48">
        <f t="shared" si="249"/>
        <v>0</v>
      </c>
    </row>
    <row r="410" spans="1:53" x14ac:dyDescent="0.25">
      <c r="A410" s="45">
        <f t="shared" si="252"/>
        <v>3930</v>
      </c>
      <c r="B410" s="48">
        <f t="shared" si="250"/>
        <v>0</v>
      </c>
      <c r="C410" s="48">
        <f t="shared" si="250"/>
        <v>0</v>
      </c>
      <c r="D410" s="48">
        <f t="shared" si="250"/>
        <v>0</v>
      </c>
      <c r="E410" s="48">
        <f t="shared" si="250"/>
        <v>0</v>
      </c>
      <c r="F410" s="48">
        <f t="shared" si="250"/>
        <v>0</v>
      </c>
      <c r="G410" s="48">
        <f t="shared" si="250"/>
        <v>0</v>
      </c>
      <c r="H410" s="48">
        <f t="shared" si="250"/>
        <v>0</v>
      </c>
      <c r="I410" s="48">
        <f t="shared" si="250"/>
        <v>0</v>
      </c>
      <c r="J410" s="48">
        <f t="shared" si="250"/>
        <v>0</v>
      </c>
      <c r="K410" s="48">
        <f t="shared" si="250"/>
        <v>0</v>
      </c>
      <c r="L410" s="48">
        <f t="shared" si="250"/>
        <v>0</v>
      </c>
      <c r="M410" s="48">
        <f t="shared" si="250"/>
        <v>0</v>
      </c>
      <c r="N410" s="48">
        <f t="shared" si="250"/>
        <v>0</v>
      </c>
      <c r="O410" s="48">
        <f t="shared" si="250"/>
        <v>0</v>
      </c>
      <c r="P410" s="48">
        <f t="shared" si="250"/>
        <v>0</v>
      </c>
      <c r="Q410" s="48">
        <f t="shared" si="250"/>
        <v>0</v>
      </c>
      <c r="R410" s="48">
        <f t="shared" si="250"/>
        <v>0</v>
      </c>
      <c r="S410" s="48">
        <f t="shared" si="250"/>
        <v>0</v>
      </c>
      <c r="T410" s="48">
        <f t="shared" si="250"/>
        <v>0</v>
      </c>
      <c r="U410" s="48">
        <f t="shared" si="250"/>
        <v>60.762450000000008</v>
      </c>
      <c r="V410" s="48">
        <f t="shared" si="250"/>
        <v>0</v>
      </c>
      <c r="W410" s="48">
        <f t="shared" si="250"/>
        <v>33.039479999999998</v>
      </c>
      <c r="X410" s="48">
        <f t="shared" si="250"/>
        <v>0</v>
      </c>
      <c r="Y410" s="48">
        <f t="shared" si="250"/>
        <v>0</v>
      </c>
      <c r="Z410" s="48">
        <f t="shared" si="250"/>
        <v>0</v>
      </c>
      <c r="AC410" s="48">
        <f t="shared" si="251"/>
        <v>0</v>
      </c>
      <c r="AD410" s="48">
        <f t="shared" si="226"/>
        <v>0</v>
      </c>
      <c r="AE410" s="48">
        <f t="shared" si="227"/>
        <v>0</v>
      </c>
      <c r="AF410" s="48">
        <f t="shared" si="228"/>
        <v>0</v>
      </c>
      <c r="AG410" s="48">
        <f t="shared" si="229"/>
        <v>0</v>
      </c>
      <c r="AH410" s="48">
        <f t="shared" si="230"/>
        <v>0</v>
      </c>
      <c r="AI410" s="48">
        <f t="shared" si="231"/>
        <v>0</v>
      </c>
      <c r="AJ410" s="48">
        <f t="shared" si="232"/>
        <v>0</v>
      </c>
      <c r="AK410" s="48">
        <f t="shared" si="233"/>
        <v>0</v>
      </c>
      <c r="AL410" s="48">
        <f t="shared" si="234"/>
        <v>0</v>
      </c>
      <c r="AM410" s="48">
        <f t="shared" si="235"/>
        <v>0</v>
      </c>
      <c r="AN410" s="48">
        <f t="shared" si="236"/>
        <v>0</v>
      </c>
      <c r="AO410" s="48">
        <f t="shared" si="237"/>
        <v>0</v>
      </c>
      <c r="AP410" s="48">
        <f t="shared" si="238"/>
        <v>0</v>
      </c>
      <c r="AQ410" s="48">
        <f t="shared" si="239"/>
        <v>0</v>
      </c>
      <c r="AR410" s="48">
        <f t="shared" si="240"/>
        <v>0</v>
      </c>
      <c r="AS410" s="48">
        <f t="shared" si="241"/>
        <v>0</v>
      </c>
      <c r="AT410" s="48">
        <f t="shared" si="242"/>
        <v>0</v>
      </c>
      <c r="AU410" s="48">
        <f t="shared" si="243"/>
        <v>0</v>
      </c>
      <c r="AV410" s="48">
        <f t="shared" si="244"/>
        <v>360.35853000000009</v>
      </c>
      <c r="AW410" s="48">
        <f t="shared" si="245"/>
        <v>0</v>
      </c>
      <c r="AX410" s="48">
        <f t="shared" si="246"/>
        <v>58.216864000000015</v>
      </c>
      <c r="AY410" s="48">
        <f t="shared" si="247"/>
        <v>0</v>
      </c>
      <c r="AZ410" s="48">
        <f t="shared" si="248"/>
        <v>0</v>
      </c>
      <c r="BA410" s="48">
        <f t="shared" si="249"/>
        <v>0</v>
      </c>
    </row>
    <row r="411" spans="1:53" x14ac:dyDescent="0.25">
      <c r="A411" s="45">
        <f t="shared" si="252"/>
        <v>3940</v>
      </c>
      <c r="B411" s="48">
        <f t="shared" si="250"/>
        <v>0</v>
      </c>
      <c r="C411" s="48">
        <f t="shared" si="250"/>
        <v>0</v>
      </c>
      <c r="D411" s="48">
        <f t="shared" si="250"/>
        <v>0</v>
      </c>
      <c r="E411" s="48">
        <f t="shared" si="250"/>
        <v>0</v>
      </c>
      <c r="F411" s="48">
        <f t="shared" si="250"/>
        <v>0</v>
      </c>
      <c r="G411" s="48">
        <f t="shared" si="250"/>
        <v>0</v>
      </c>
      <c r="H411" s="48">
        <f t="shared" si="250"/>
        <v>0</v>
      </c>
      <c r="I411" s="48">
        <f t="shared" si="250"/>
        <v>0</v>
      </c>
      <c r="J411" s="48">
        <f t="shared" si="250"/>
        <v>0</v>
      </c>
      <c r="K411" s="48">
        <f t="shared" si="250"/>
        <v>0</v>
      </c>
      <c r="L411" s="48">
        <f t="shared" si="250"/>
        <v>0</v>
      </c>
      <c r="M411" s="48">
        <f t="shared" si="250"/>
        <v>0</v>
      </c>
      <c r="N411" s="48">
        <f t="shared" si="250"/>
        <v>0</v>
      </c>
      <c r="O411" s="48">
        <f t="shared" si="250"/>
        <v>0</v>
      </c>
      <c r="P411" s="48">
        <f t="shared" si="250"/>
        <v>0</v>
      </c>
      <c r="Q411" s="48">
        <f t="shared" si="250"/>
        <v>0</v>
      </c>
      <c r="R411" s="48">
        <f t="shared" si="250"/>
        <v>0</v>
      </c>
      <c r="S411" s="48">
        <f t="shared" si="250"/>
        <v>0</v>
      </c>
      <c r="T411" s="48">
        <f t="shared" si="250"/>
        <v>0</v>
      </c>
      <c r="U411" s="48">
        <f t="shared" si="250"/>
        <v>60.517450000000011</v>
      </c>
      <c r="V411" s="48">
        <f t="shared" si="250"/>
        <v>0</v>
      </c>
      <c r="W411" s="48">
        <f t="shared" si="250"/>
        <v>32.91048</v>
      </c>
      <c r="X411" s="48">
        <f t="shared" si="250"/>
        <v>0</v>
      </c>
      <c r="Y411" s="48">
        <f t="shared" si="250"/>
        <v>0</v>
      </c>
      <c r="Z411" s="48">
        <f t="shared" si="250"/>
        <v>0</v>
      </c>
      <c r="AC411" s="48">
        <f t="shared" si="251"/>
        <v>0</v>
      </c>
      <c r="AD411" s="48">
        <f t="shared" si="226"/>
        <v>0</v>
      </c>
      <c r="AE411" s="48">
        <f t="shared" si="227"/>
        <v>0</v>
      </c>
      <c r="AF411" s="48">
        <f t="shared" si="228"/>
        <v>0</v>
      </c>
      <c r="AG411" s="48">
        <f t="shared" si="229"/>
        <v>0</v>
      </c>
      <c r="AH411" s="48">
        <f t="shared" si="230"/>
        <v>0</v>
      </c>
      <c r="AI411" s="48">
        <f t="shared" si="231"/>
        <v>0</v>
      </c>
      <c r="AJ411" s="48">
        <f t="shared" si="232"/>
        <v>0</v>
      </c>
      <c r="AK411" s="48">
        <f t="shared" si="233"/>
        <v>0</v>
      </c>
      <c r="AL411" s="48">
        <f t="shared" si="234"/>
        <v>0</v>
      </c>
      <c r="AM411" s="48">
        <f t="shared" si="235"/>
        <v>0</v>
      </c>
      <c r="AN411" s="48">
        <f t="shared" si="236"/>
        <v>0</v>
      </c>
      <c r="AO411" s="48">
        <f t="shared" si="237"/>
        <v>0</v>
      </c>
      <c r="AP411" s="48">
        <f t="shared" si="238"/>
        <v>0</v>
      </c>
      <c r="AQ411" s="48">
        <f t="shared" si="239"/>
        <v>0</v>
      </c>
      <c r="AR411" s="48">
        <f t="shared" si="240"/>
        <v>0</v>
      </c>
      <c r="AS411" s="48">
        <f t="shared" si="241"/>
        <v>0</v>
      </c>
      <c r="AT411" s="48">
        <f t="shared" si="242"/>
        <v>0</v>
      </c>
      <c r="AU411" s="48">
        <f t="shared" si="243"/>
        <v>0</v>
      </c>
      <c r="AV411" s="48">
        <f t="shared" si="244"/>
        <v>358.90553000000006</v>
      </c>
      <c r="AW411" s="48">
        <f t="shared" si="245"/>
        <v>0</v>
      </c>
      <c r="AX411" s="48">
        <f t="shared" si="246"/>
        <v>58.216864000000015</v>
      </c>
      <c r="AY411" s="48">
        <f t="shared" si="247"/>
        <v>0</v>
      </c>
      <c r="AZ411" s="48">
        <f t="shared" si="248"/>
        <v>0</v>
      </c>
      <c r="BA411" s="48">
        <f t="shared" si="249"/>
        <v>0</v>
      </c>
    </row>
    <row r="412" spans="1:53" x14ac:dyDescent="0.25">
      <c r="A412" s="45">
        <f t="shared" si="252"/>
        <v>3950</v>
      </c>
      <c r="B412" s="48">
        <f t="shared" si="250"/>
        <v>0</v>
      </c>
      <c r="C412" s="48">
        <f t="shared" si="250"/>
        <v>0</v>
      </c>
      <c r="D412" s="48">
        <f t="shared" si="250"/>
        <v>0</v>
      </c>
      <c r="E412" s="48">
        <f t="shared" si="250"/>
        <v>0</v>
      </c>
      <c r="F412" s="48">
        <f t="shared" si="250"/>
        <v>0</v>
      </c>
      <c r="G412" s="48">
        <f t="shared" ref="G412:Z412" si="253">MIN(1000,MAX(G413,IF($A412&gt;=G$16,0,G$13*(G$16-$A412)+G$14*(G$16-$A412)^2+G$15*(G$16-$A412)^3)))</f>
        <v>0</v>
      </c>
      <c r="H412" s="48">
        <f t="shared" si="253"/>
        <v>0</v>
      </c>
      <c r="I412" s="48">
        <f t="shared" si="253"/>
        <v>0</v>
      </c>
      <c r="J412" s="48">
        <f t="shared" si="253"/>
        <v>0</v>
      </c>
      <c r="K412" s="48">
        <f t="shared" si="253"/>
        <v>0</v>
      </c>
      <c r="L412" s="48">
        <f t="shared" si="253"/>
        <v>0</v>
      </c>
      <c r="M412" s="48">
        <f t="shared" si="253"/>
        <v>0</v>
      </c>
      <c r="N412" s="48">
        <f t="shared" si="253"/>
        <v>0</v>
      </c>
      <c r="O412" s="48">
        <f t="shared" si="253"/>
        <v>0</v>
      </c>
      <c r="P412" s="48">
        <f t="shared" si="253"/>
        <v>0</v>
      </c>
      <c r="Q412" s="48">
        <f t="shared" si="253"/>
        <v>0</v>
      </c>
      <c r="R412" s="48">
        <f t="shared" si="253"/>
        <v>0</v>
      </c>
      <c r="S412" s="48">
        <f t="shared" si="253"/>
        <v>0</v>
      </c>
      <c r="T412" s="48">
        <f t="shared" si="253"/>
        <v>0</v>
      </c>
      <c r="U412" s="48">
        <f t="shared" si="253"/>
        <v>60.272450000000013</v>
      </c>
      <c r="V412" s="48">
        <f t="shared" si="253"/>
        <v>0</v>
      </c>
      <c r="W412" s="48">
        <f t="shared" si="253"/>
        <v>32.781479999999995</v>
      </c>
      <c r="X412" s="48">
        <f t="shared" si="253"/>
        <v>0</v>
      </c>
      <c r="Y412" s="48">
        <f t="shared" si="253"/>
        <v>0</v>
      </c>
      <c r="Z412" s="48">
        <f t="shared" si="253"/>
        <v>0</v>
      </c>
      <c r="AC412" s="48">
        <f t="shared" si="251"/>
        <v>0</v>
      </c>
      <c r="AD412" s="48">
        <f t="shared" si="226"/>
        <v>0</v>
      </c>
      <c r="AE412" s="48">
        <f t="shared" si="227"/>
        <v>0</v>
      </c>
      <c r="AF412" s="48">
        <f t="shared" si="228"/>
        <v>0</v>
      </c>
      <c r="AG412" s="48">
        <f t="shared" si="229"/>
        <v>0</v>
      </c>
      <c r="AH412" s="48">
        <f t="shared" si="230"/>
        <v>0</v>
      </c>
      <c r="AI412" s="48">
        <f t="shared" si="231"/>
        <v>0</v>
      </c>
      <c r="AJ412" s="48">
        <f t="shared" si="232"/>
        <v>0</v>
      </c>
      <c r="AK412" s="48">
        <f t="shared" si="233"/>
        <v>0</v>
      </c>
      <c r="AL412" s="48">
        <f t="shared" si="234"/>
        <v>0</v>
      </c>
      <c r="AM412" s="48">
        <f t="shared" si="235"/>
        <v>0</v>
      </c>
      <c r="AN412" s="48">
        <f t="shared" si="236"/>
        <v>0</v>
      </c>
      <c r="AO412" s="48">
        <f t="shared" si="237"/>
        <v>0</v>
      </c>
      <c r="AP412" s="48">
        <f t="shared" si="238"/>
        <v>0</v>
      </c>
      <c r="AQ412" s="48">
        <f t="shared" si="239"/>
        <v>0</v>
      </c>
      <c r="AR412" s="48">
        <f t="shared" si="240"/>
        <v>0</v>
      </c>
      <c r="AS412" s="48">
        <f t="shared" si="241"/>
        <v>0</v>
      </c>
      <c r="AT412" s="48">
        <f t="shared" si="242"/>
        <v>0</v>
      </c>
      <c r="AU412" s="48">
        <f t="shared" si="243"/>
        <v>0</v>
      </c>
      <c r="AV412" s="48">
        <f t="shared" si="244"/>
        <v>357.45253000000008</v>
      </c>
      <c r="AW412" s="48">
        <f t="shared" si="245"/>
        <v>0</v>
      </c>
      <c r="AX412" s="48">
        <f t="shared" si="246"/>
        <v>58.216864000000015</v>
      </c>
      <c r="AY412" s="48">
        <f t="shared" si="247"/>
        <v>0</v>
      </c>
      <c r="AZ412" s="48">
        <f t="shared" si="248"/>
        <v>0</v>
      </c>
      <c r="BA412" s="48">
        <f t="shared" si="249"/>
        <v>0</v>
      </c>
    </row>
    <row r="413" spans="1:53" x14ac:dyDescent="0.25">
      <c r="A413" s="45">
        <f t="shared" si="252"/>
        <v>3960</v>
      </c>
      <c r="B413" s="48">
        <f t="shared" ref="B413:Z423" si="254">MIN(1000,MAX(B414,IF($A413&gt;=B$16,0,B$13*(B$16-$A413)+B$14*(B$16-$A413)^2+B$15*(B$16-$A413)^3)))</f>
        <v>0</v>
      </c>
      <c r="C413" s="48">
        <f t="shared" si="254"/>
        <v>0</v>
      </c>
      <c r="D413" s="48">
        <f t="shared" si="254"/>
        <v>0</v>
      </c>
      <c r="E413" s="48">
        <f t="shared" si="254"/>
        <v>0</v>
      </c>
      <c r="F413" s="48">
        <f t="shared" si="254"/>
        <v>0</v>
      </c>
      <c r="G413" s="48">
        <f t="shared" si="254"/>
        <v>0</v>
      </c>
      <c r="H413" s="48">
        <f t="shared" si="254"/>
        <v>0</v>
      </c>
      <c r="I413" s="48">
        <f t="shared" si="254"/>
        <v>0</v>
      </c>
      <c r="J413" s="48">
        <f t="shared" si="254"/>
        <v>0</v>
      </c>
      <c r="K413" s="48">
        <f t="shared" si="254"/>
        <v>0</v>
      </c>
      <c r="L413" s="48">
        <f t="shared" si="254"/>
        <v>0</v>
      </c>
      <c r="M413" s="48">
        <f t="shared" si="254"/>
        <v>0</v>
      </c>
      <c r="N413" s="48">
        <f t="shared" si="254"/>
        <v>0</v>
      </c>
      <c r="O413" s="48">
        <f t="shared" si="254"/>
        <v>0</v>
      </c>
      <c r="P413" s="48">
        <f t="shared" si="254"/>
        <v>0</v>
      </c>
      <c r="Q413" s="48">
        <f t="shared" si="254"/>
        <v>0</v>
      </c>
      <c r="R413" s="48">
        <f t="shared" si="254"/>
        <v>0</v>
      </c>
      <c r="S413" s="48">
        <f t="shared" si="254"/>
        <v>0</v>
      </c>
      <c r="T413" s="48">
        <f t="shared" si="254"/>
        <v>0</v>
      </c>
      <c r="U413" s="48">
        <f t="shared" si="254"/>
        <v>60.027450000000009</v>
      </c>
      <c r="V413" s="48">
        <f t="shared" si="254"/>
        <v>0</v>
      </c>
      <c r="W413" s="48">
        <f t="shared" si="254"/>
        <v>32.652479999999997</v>
      </c>
      <c r="X413" s="48">
        <f t="shared" si="254"/>
        <v>0</v>
      </c>
      <c r="Y413" s="48">
        <f t="shared" si="254"/>
        <v>0</v>
      </c>
      <c r="Z413" s="48">
        <f t="shared" si="254"/>
        <v>0</v>
      </c>
      <c r="AC413" s="48">
        <f t="shared" si="251"/>
        <v>0</v>
      </c>
      <c r="AD413" s="48">
        <f t="shared" si="226"/>
        <v>0</v>
      </c>
      <c r="AE413" s="48">
        <f t="shared" si="227"/>
        <v>0</v>
      </c>
      <c r="AF413" s="48">
        <f t="shared" si="228"/>
        <v>0</v>
      </c>
      <c r="AG413" s="48">
        <f t="shared" si="229"/>
        <v>0</v>
      </c>
      <c r="AH413" s="48">
        <f t="shared" si="230"/>
        <v>0</v>
      </c>
      <c r="AI413" s="48">
        <f t="shared" si="231"/>
        <v>0</v>
      </c>
      <c r="AJ413" s="48">
        <f t="shared" si="232"/>
        <v>0</v>
      </c>
      <c r="AK413" s="48">
        <f t="shared" si="233"/>
        <v>0</v>
      </c>
      <c r="AL413" s="48">
        <f t="shared" si="234"/>
        <v>0</v>
      </c>
      <c r="AM413" s="48">
        <f t="shared" si="235"/>
        <v>0</v>
      </c>
      <c r="AN413" s="48">
        <f t="shared" si="236"/>
        <v>0</v>
      </c>
      <c r="AO413" s="48">
        <f t="shared" si="237"/>
        <v>0</v>
      </c>
      <c r="AP413" s="48">
        <f t="shared" si="238"/>
        <v>0</v>
      </c>
      <c r="AQ413" s="48">
        <f t="shared" si="239"/>
        <v>0</v>
      </c>
      <c r="AR413" s="48">
        <f t="shared" si="240"/>
        <v>0</v>
      </c>
      <c r="AS413" s="48">
        <f t="shared" si="241"/>
        <v>0</v>
      </c>
      <c r="AT413" s="48">
        <f t="shared" si="242"/>
        <v>0</v>
      </c>
      <c r="AU413" s="48">
        <f t="shared" si="243"/>
        <v>0</v>
      </c>
      <c r="AV413" s="48">
        <f t="shared" si="244"/>
        <v>355.99953000000011</v>
      </c>
      <c r="AW413" s="48">
        <f t="shared" si="245"/>
        <v>0</v>
      </c>
      <c r="AX413" s="48">
        <f t="shared" si="246"/>
        <v>58.216864000000015</v>
      </c>
      <c r="AY413" s="48">
        <f t="shared" si="247"/>
        <v>0</v>
      </c>
      <c r="AZ413" s="48">
        <f t="shared" si="248"/>
        <v>0</v>
      </c>
      <c r="BA413" s="48">
        <f t="shared" si="249"/>
        <v>0</v>
      </c>
    </row>
    <row r="414" spans="1:53" x14ac:dyDescent="0.25">
      <c r="A414" s="45">
        <f t="shared" si="252"/>
        <v>3970</v>
      </c>
      <c r="B414" s="48">
        <f t="shared" si="254"/>
        <v>0</v>
      </c>
      <c r="C414" s="48">
        <f t="shared" si="254"/>
        <v>0</v>
      </c>
      <c r="D414" s="48">
        <f t="shared" si="254"/>
        <v>0</v>
      </c>
      <c r="E414" s="48">
        <f t="shared" si="254"/>
        <v>0</v>
      </c>
      <c r="F414" s="48">
        <f t="shared" si="254"/>
        <v>0</v>
      </c>
      <c r="G414" s="48">
        <f t="shared" si="254"/>
        <v>0</v>
      </c>
      <c r="H414" s="48">
        <f t="shared" si="254"/>
        <v>0</v>
      </c>
      <c r="I414" s="48">
        <f t="shared" si="254"/>
        <v>0</v>
      </c>
      <c r="J414" s="48">
        <f t="shared" si="254"/>
        <v>0</v>
      </c>
      <c r="K414" s="48">
        <f t="shared" si="254"/>
        <v>0</v>
      </c>
      <c r="L414" s="48">
        <f t="shared" si="254"/>
        <v>0</v>
      </c>
      <c r="M414" s="48">
        <f t="shared" si="254"/>
        <v>0</v>
      </c>
      <c r="N414" s="48">
        <f t="shared" si="254"/>
        <v>0</v>
      </c>
      <c r="O414" s="48">
        <f t="shared" si="254"/>
        <v>0</v>
      </c>
      <c r="P414" s="48">
        <f t="shared" si="254"/>
        <v>0</v>
      </c>
      <c r="Q414" s="48">
        <f t="shared" si="254"/>
        <v>0</v>
      </c>
      <c r="R414" s="48">
        <f t="shared" si="254"/>
        <v>0</v>
      </c>
      <c r="S414" s="48">
        <f t="shared" si="254"/>
        <v>0</v>
      </c>
      <c r="T414" s="48">
        <f t="shared" si="254"/>
        <v>0</v>
      </c>
      <c r="U414" s="48">
        <f t="shared" si="254"/>
        <v>59.782450000000011</v>
      </c>
      <c r="V414" s="48">
        <f t="shared" si="254"/>
        <v>0</v>
      </c>
      <c r="W414" s="48">
        <f t="shared" si="254"/>
        <v>32.523479999999999</v>
      </c>
      <c r="X414" s="48">
        <f t="shared" si="254"/>
        <v>0</v>
      </c>
      <c r="Y414" s="48">
        <f t="shared" si="254"/>
        <v>0</v>
      </c>
      <c r="Z414" s="48">
        <f t="shared" si="254"/>
        <v>0</v>
      </c>
      <c r="AC414" s="48">
        <f t="shared" si="251"/>
        <v>0</v>
      </c>
      <c r="AD414" s="48">
        <f t="shared" si="226"/>
        <v>0</v>
      </c>
      <c r="AE414" s="48">
        <f t="shared" si="227"/>
        <v>0</v>
      </c>
      <c r="AF414" s="48">
        <f t="shared" si="228"/>
        <v>0</v>
      </c>
      <c r="AG414" s="48">
        <f t="shared" si="229"/>
        <v>0</v>
      </c>
      <c r="AH414" s="48">
        <f t="shared" si="230"/>
        <v>0</v>
      </c>
      <c r="AI414" s="48">
        <f t="shared" si="231"/>
        <v>0</v>
      </c>
      <c r="AJ414" s="48">
        <f t="shared" si="232"/>
        <v>0</v>
      </c>
      <c r="AK414" s="48">
        <f t="shared" si="233"/>
        <v>0</v>
      </c>
      <c r="AL414" s="48">
        <f t="shared" si="234"/>
        <v>0</v>
      </c>
      <c r="AM414" s="48">
        <f t="shared" si="235"/>
        <v>0</v>
      </c>
      <c r="AN414" s="48">
        <f t="shared" si="236"/>
        <v>0</v>
      </c>
      <c r="AO414" s="48">
        <f t="shared" si="237"/>
        <v>0</v>
      </c>
      <c r="AP414" s="48">
        <f t="shared" si="238"/>
        <v>0</v>
      </c>
      <c r="AQ414" s="48">
        <f t="shared" si="239"/>
        <v>0</v>
      </c>
      <c r="AR414" s="48">
        <f t="shared" si="240"/>
        <v>0</v>
      </c>
      <c r="AS414" s="48">
        <f t="shared" si="241"/>
        <v>0</v>
      </c>
      <c r="AT414" s="48">
        <f t="shared" si="242"/>
        <v>0</v>
      </c>
      <c r="AU414" s="48">
        <f t="shared" si="243"/>
        <v>0</v>
      </c>
      <c r="AV414" s="48">
        <f t="shared" si="244"/>
        <v>354.54653000000008</v>
      </c>
      <c r="AW414" s="48">
        <f t="shared" si="245"/>
        <v>0</v>
      </c>
      <c r="AX414" s="48">
        <f t="shared" si="246"/>
        <v>58.216864000000015</v>
      </c>
      <c r="AY414" s="48">
        <f t="shared" si="247"/>
        <v>0</v>
      </c>
      <c r="AZ414" s="48">
        <f t="shared" si="248"/>
        <v>0</v>
      </c>
      <c r="BA414" s="48">
        <f t="shared" si="249"/>
        <v>0</v>
      </c>
    </row>
    <row r="415" spans="1:53" x14ac:dyDescent="0.25">
      <c r="A415" s="45">
        <f t="shared" si="252"/>
        <v>3980</v>
      </c>
      <c r="B415" s="48">
        <f t="shared" si="254"/>
        <v>0</v>
      </c>
      <c r="C415" s="48">
        <f t="shared" si="254"/>
        <v>0</v>
      </c>
      <c r="D415" s="48">
        <f t="shared" si="254"/>
        <v>0</v>
      </c>
      <c r="E415" s="48">
        <f t="shared" si="254"/>
        <v>0</v>
      </c>
      <c r="F415" s="48">
        <f t="shared" si="254"/>
        <v>0</v>
      </c>
      <c r="G415" s="48">
        <f t="shared" si="254"/>
        <v>0</v>
      </c>
      <c r="H415" s="48">
        <f t="shared" si="254"/>
        <v>0</v>
      </c>
      <c r="I415" s="48">
        <f t="shared" si="254"/>
        <v>0</v>
      </c>
      <c r="J415" s="48">
        <f t="shared" si="254"/>
        <v>0</v>
      </c>
      <c r="K415" s="48">
        <f t="shared" si="254"/>
        <v>0</v>
      </c>
      <c r="L415" s="48">
        <f t="shared" si="254"/>
        <v>0</v>
      </c>
      <c r="M415" s="48">
        <f t="shared" si="254"/>
        <v>0</v>
      </c>
      <c r="N415" s="48">
        <f t="shared" si="254"/>
        <v>0</v>
      </c>
      <c r="O415" s="48">
        <f t="shared" si="254"/>
        <v>0</v>
      </c>
      <c r="P415" s="48">
        <f t="shared" si="254"/>
        <v>0</v>
      </c>
      <c r="Q415" s="48">
        <f t="shared" si="254"/>
        <v>0</v>
      </c>
      <c r="R415" s="48">
        <f t="shared" si="254"/>
        <v>0</v>
      </c>
      <c r="S415" s="48">
        <f t="shared" si="254"/>
        <v>0</v>
      </c>
      <c r="T415" s="48">
        <f t="shared" si="254"/>
        <v>0</v>
      </c>
      <c r="U415" s="48">
        <f t="shared" si="254"/>
        <v>59.537450000000014</v>
      </c>
      <c r="V415" s="48">
        <f t="shared" si="254"/>
        <v>0</v>
      </c>
      <c r="W415" s="48">
        <f t="shared" si="254"/>
        <v>32.394479999999994</v>
      </c>
      <c r="X415" s="48">
        <f t="shared" si="254"/>
        <v>0</v>
      </c>
      <c r="Y415" s="48">
        <f t="shared" si="254"/>
        <v>0</v>
      </c>
      <c r="Z415" s="48">
        <f t="shared" si="254"/>
        <v>0</v>
      </c>
      <c r="AC415" s="48">
        <f t="shared" si="251"/>
        <v>0</v>
      </c>
      <c r="AD415" s="48">
        <f t="shared" si="226"/>
        <v>0</v>
      </c>
      <c r="AE415" s="48">
        <f t="shared" si="227"/>
        <v>0</v>
      </c>
      <c r="AF415" s="48">
        <f t="shared" si="228"/>
        <v>0</v>
      </c>
      <c r="AG415" s="48">
        <f t="shared" si="229"/>
        <v>0</v>
      </c>
      <c r="AH415" s="48">
        <f t="shared" si="230"/>
        <v>0</v>
      </c>
      <c r="AI415" s="48">
        <f t="shared" si="231"/>
        <v>0</v>
      </c>
      <c r="AJ415" s="48">
        <f t="shared" si="232"/>
        <v>0</v>
      </c>
      <c r="AK415" s="48">
        <f t="shared" si="233"/>
        <v>0</v>
      </c>
      <c r="AL415" s="48">
        <f t="shared" si="234"/>
        <v>0</v>
      </c>
      <c r="AM415" s="48">
        <f t="shared" si="235"/>
        <v>0</v>
      </c>
      <c r="AN415" s="48">
        <f t="shared" si="236"/>
        <v>0</v>
      </c>
      <c r="AO415" s="48">
        <f t="shared" si="237"/>
        <v>0</v>
      </c>
      <c r="AP415" s="48">
        <f t="shared" si="238"/>
        <v>0</v>
      </c>
      <c r="AQ415" s="48">
        <f t="shared" si="239"/>
        <v>0</v>
      </c>
      <c r="AR415" s="48">
        <f t="shared" si="240"/>
        <v>0</v>
      </c>
      <c r="AS415" s="48">
        <f t="shared" si="241"/>
        <v>0</v>
      </c>
      <c r="AT415" s="48">
        <f t="shared" si="242"/>
        <v>0</v>
      </c>
      <c r="AU415" s="48">
        <f t="shared" si="243"/>
        <v>0</v>
      </c>
      <c r="AV415" s="48">
        <f t="shared" si="244"/>
        <v>353.0935300000001</v>
      </c>
      <c r="AW415" s="48">
        <f t="shared" si="245"/>
        <v>0</v>
      </c>
      <c r="AX415" s="48">
        <f t="shared" si="246"/>
        <v>58.216864000000015</v>
      </c>
      <c r="AY415" s="48">
        <f t="shared" si="247"/>
        <v>0</v>
      </c>
      <c r="AZ415" s="48">
        <f t="shared" si="248"/>
        <v>0</v>
      </c>
      <c r="BA415" s="48">
        <f t="shared" si="249"/>
        <v>0</v>
      </c>
    </row>
    <row r="416" spans="1:53" x14ac:dyDescent="0.25">
      <c r="A416" s="45">
        <f t="shared" si="252"/>
        <v>3990</v>
      </c>
      <c r="B416" s="48">
        <f t="shared" si="254"/>
        <v>0</v>
      </c>
      <c r="C416" s="48">
        <f t="shared" si="254"/>
        <v>0</v>
      </c>
      <c r="D416" s="48">
        <f t="shared" si="254"/>
        <v>0</v>
      </c>
      <c r="E416" s="48">
        <f t="shared" si="254"/>
        <v>0</v>
      </c>
      <c r="F416" s="48">
        <f t="shared" si="254"/>
        <v>0</v>
      </c>
      <c r="G416" s="48">
        <f t="shared" si="254"/>
        <v>0</v>
      </c>
      <c r="H416" s="48">
        <f t="shared" si="254"/>
        <v>0</v>
      </c>
      <c r="I416" s="48">
        <f t="shared" si="254"/>
        <v>0</v>
      </c>
      <c r="J416" s="48">
        <f t="shared" si="254"/>
        <v>0</v>
      </c>
      <c r="K416" s="48">
        <f t="shared" si="254"/>
        <v>0</v>
      </c>
      <c r="L416" s="48">
        <f t="shared" si="254"/>
        <v>0</v>
      </c>
      <c r="M416" s="48">
        <f t="shared" si="254"/>
        <v>0</v>
      </c>
      <c r="N416" s="48">
        <f t="shared" si="254"/>
        <v>0</v>
      </c>
      <c r="O416" s="48">
        <f t="shared" si="254"/>
        <v>0</v>
      </c>
      <c r="P416" s="48">
        <f t="shared" si="254"/>
        <v>0</v>
      </c>
      <c r="Q416" s="48">
        <f t="shared" si="254"/>
        <v>0</v>
      </c>
      <c r="R416" s="48">
        <f t="shared" si="254"/>
        <v>0</v>
      </c>
      <c r="S416" s="48">
        <f t="shared" si="254"/>
        <v>0</v>
      </c>
      <c r="T416" s="48">
        <f t="shared" si="254"/>
        <v>0</v>
      </c>
      <c r="U416" s="48">
        <f t="shared" si="254"/>
        <v>59.292450000000009</v>
      </c>
      <c r="V416" s="48">
        <f t="shared" si="254"/>
        <v>0</v>
      </c>
      <c r="W416" s="48">
        <f t="shared" si="254"/>
        <v>32.265479999999997</v>
      </c>
      <c r="X416" s="48">
        <f t="shared" si="254"/>
        <v>0</v>
      </c>
      <c r="Y416" s="48">
        <f t="shared" si="254"/>
        <v>0</v>
      </c>
      <c r="Z416" s="48">
        <f t="shared" si="254"/>
        <v>0</v>
      </c>
      <c r="AC416" s="48">
        <f t="shared" si="251"/>
        <v>0</v>
      </c>
      <c r="AD416" s="48">
        <f t="shared" si="226"/>
        <v>0</v>
      </c>
      <c r="AE416" s="48">
        <f t="shared" si="227"/>
        <v>0</v>
      </c>
      <c r="AF416" s="48">
        <f t="shared" si="228"/>
        <v>0</v>
      </c>
      <c r="AG416" s="48">
        <f t="shared" si="229"/>
        <v>0</v>
      </c>
      <c r="AH416" s="48">
        <f t="shared" si="230"/>
        <v>0</v>
      </c>
      <c r="AI416" s="48">
        <f t="shared" si="231"/>
        <v>0</v>
      </c>
      <c r="AJ416" s="48">
        <f t="shared" si="232"/>
        <v>0</v>
      </c>
      <c r="AK416" s="48">
        <f t="shared" si="233"/>
        <v>0</v>
      </c>
      <c r="AL416" s="48">
        <f t="shared" si="234"/>
        <v>0</v>
      </c>
      <c r="AM416" s="48">
        <f t="shared" si="235"/>
        <v>0</v>
      </c>
      <c r="AN416" s="48">
        <f t="shared" si="236"/>
        <v>0</v>
      </c>
      <c r="AO416" s="48">
        <f t="shared" si="237"/>
        <v>0</v>
      </c>
      <c r="AP416" s="48">
        <f t="shared" si="238"/>
        <v>0</v>
      </c>
      <c r="AQ416" s="48">
        <f t="shared" si="239"/>
        <v>0</v>
      </c>
      <c r="AR416" s="48">
        <f t="shared" si="240"/>
        <v>0</v>
      </c>
      <c r="AS416" s="48">
        <f t="shared" si="241"/>
        <v>0</v>
      </c>
      <c r="AT416" s="48">
        <f t="shared" si="242"/>
        <v>0</v>
      </c>
      <c r="AU416" s="48">
        <f t="shared" si="243"/>
        <v>0</v>
      </c>
      <c r="AV416" s="48">
        <f t="shared" si="244"/>
        <v>351.64053000000007</v>
      </c>
      <c r="AW416" s="48">
        <f t="shared" si="245"/>
        <v>0</v>
      </c>
      <c r="AX416" s="48">
        <f t="shared" si="246"/>
        <v>58.216864000000015</v>
      </c>
      <c r="AY416" s="48">
        <f t="shared" si="247"/>
        <v>0</v>
      </c>
      <c r="AZ416" s="48">
        <f t="shared" si="248"/>
        <v>0</v>
      </c>
      <c r="BA416" s="48">
        <f t="shared" si="249"/>
        <v>0</v>
      </c>
    </row>
    <row r="417" spans="1:53" x14ac:dyDescent="0.25">
      <c r="A417" s="45">
        <f t="shared" si="252"/>
        <v>4000</v>
      </c>
      <c r="B417" s="48">
        <f t="shared" si="254"/>
        <v>0</v>
      </c>
      <c r="C417" s="48">
        <f t="shared" si="254"/>
        <v>0</v>
      </c>
      <c r="D417" s="48">
        <f t="shared" si="254"/>
        <v>0</v>
      </c>
      <c r="E417" s="48">
        <f t="shared" si="254"/>
        <v>0</v>
      </c>
      <c r="F417" s="48">
        <f t="shared" si="254"/>
        <v>0</v>
      </c>
      <c r="G417" s="48">
        <f t="shared" si="254"/>
        <v>0</v>
      </c>
      <c r="H417" s="48">
        <f t="shared" si="254"/>
        <v>0</v>
      </c>
      <c r="I417" s="48">
        <f t="shared" si="254"/>
        <v>0</v>
      </c>
      <c r="J417" s="48">
        <f t="shared" si="254"/>
        <v>0</v>
      </c>
      <c r="K417" s="48">
        <f t="shared" si="254"/>
        <v>0</v>
      </c>
      <c r="L417" s="48">
        <f t="shared" si="254"/>
        <v>0</v>
      </c>
      <c r="M417" s="48">
        <f t="shared" si="254"/>
        <v>0</v>
      </c>
      <c r="N417" s="48">
        <f t="shared" si="254"/>
        <v>0</v>
      </c>
      <c r="O417" s="48">
        <f t="shared" si="254"/>
        <v>0</v>
      </c>
      <c r="P417" s="48">
        <f t="shared" si="254"/>
        <v>0</v>
      </c>
      <c r="Q417" s="48">
        <f t="shared" si="254"/>
        <v>0</v>
      </c>
      <c r="R417" s="48">
        <f t="shared" si="254"/>
        <v>0</v>
      </c>
      <c r="S417" s="48">
        <f t="shared" si="254"/>
        <v>0</v>
      </c>
      <c r="T417" s="48">
        <f t="shared" si="254"/>
        <v>0</v>
      </c>
      <c r="U417" s="48">
        <f t="shared" si="254"/>
        <v>59.047450000000012</v>
      </c>
      <c r="V417" s="48">
        <f t="shared" si="254"/>
        <v>0</v>
      </c>
      <c r="W417" s="48">
        <f t="shared" si="254"/>
        <v>32.136479999999999</v>
      </c>
      <c r="X417" s="48">
        <f t="shared" si="254"/>
        <v>0</v>
      </c>
      <c r="Y417" s="48">
        <f t="shared" si="254"/>
        <v>0</v>
      </c>
      <c r="Z417" s="48">
        <f t="shared" si="254"/>
        <v>0</v>
      </c>
      <c r="AC417" s="48">
        <f t="shared" si="251"/>
        <v>0</v>
      </c>
      <c r="AD417" s="48">
        <f t="shared" si="226"/>
        <v>0</v>
      </c>
      <c r="AE417" s="48">
        <f t="shared" si="227"/>
        <v>0</v>
      </c>
      <c r="AF417" s="48">
        <f t="shared" si="228"/>
        <v>0</v>
      </c>
      <c r="AG417" s="48">
        <f t="shared" si="229"/>
        <v>0</v>
      </c>
      <c r="AH417" s="48">
        <f t="shared" si="230"/>
        <v>0</v>
      </c>
      <c r="AI417" s="48">
        <f t="shared" si="231"/>
        <v>0</v>
      </c>
      <c r="AJ417" s="48">
        <f t="shared" si="232"/>
        <v>0</v>
      </c>
      <c r="AK417" s="48">
        <f t="shared" si="233"/>
        <v>0</v>
      </c>
      <c r="AL417" s="48">
        <f t="shared" si="234"/>
        <v>0</v>
      </c>
      <c r="AM417" s="48">
        <f t="shared" si="235"/>
        <v>0</v>
      </c>
      <c r="AN417" s="48">
        <f t="shared" si="236"/>
        <v>0</v>
      </c>
      <c r="AO417" s="48">
        <f t="shared" si="237"/>
        <v>0</v>
      </c>
      <c r="AP417" s="48">
        <f t="shared" si="238"/>
        <v>0</v>
      </c>
      <c r="AQ417" s="48">
        <f t="shared" si="239"/>
        <v>0</v>
      </c>
      <c r="AR417" s="48">
        <f t="shared" si="240"/>
        <v>0</v>
      </c>
      <c r="AS417" s="48">
        <f t="shared" si="241"/>
        <v>0</v>
      </c>
      <c r="AT417" s="48">
        <f t="shared" si="242"/>
        <v>0</v>
      </c>
      <c r="AU417" s="48">
        <f t="shared" si="243"/>
        <v>0</v>
      </c>
      <c r="AV417" s="48">
        <f t="shared" si="244"/>
        <v>350.18753000000009</v>
      </c>
      <c r="AW417" s="48">
        <f t="shared" si="245"/>
        <v>0</v>
      </c>
      <c r="AX417" s="48">
        <f t="shared" si="246"/>
        <v>58.216864000000015</v>
      </c>
      <c r="AY417" s="48">
        <f t="shared" si="247"/>
        <v>0</v>
      </c>
      <c r="AZ417" s="48">
        <f t="shared" si="248"/>
        <v>0</v>
      </c>
      <c r="BA417" s="48">
        <f t="shared" si="249"/>
        <v>0</v>
      </c>
    </row>
    <row r="418" spans="1:53" x14ac:dyDescent="0.25">
      <c r="A418" s="45">
        <f t="shared" si="252"/>
        <v>4010</v>
      </c>
      <c r="B418" s="48">
        <f t="shared" si="254"/>
        <v>0</v>
      </c>
      <c r="C418" s="48">
        <f t="shared" si="254"/>
        <v>0</v>
      </c>
      <c r="D418" s="48">
        <f t="shared" si="254"/>
        <v>0</v>
      </c>
      <c r="E418" s="48">
        <f t="shared" si="254"/>
        <v>0</v>
      </c>
      <c r="F418" s="48">
        <f t="shared" si="254"/>
        <v>0</v>
      </c>
      <c r="G418" s="48">
        <f t="shared" si="254"/>
        <v>0</v>
      </c>
      <c r="H418" s="48">
        <f t="shared" si="254"/>
        <v>0</v>
      </c>
      <c r="I418" s="48">
        <f t="shared" si="254"/>
        <v>0</v>
      </c>
      <c r="J418" s="48">
        <f t="shared" si="254"/>
        <v>0</v>
      </c>
      <c r="K418" s="48">
        <f t="shared" si="254"/>
        <v>0</v>
      </c>
      <c r="L418" s="48">
        <f t="shared" si="254"/>
        <v>0</v>
      </c>
      <c r="M418" s="48">
        <f t="shared" si="254"/>
        <v>0</v>
      </c>
      <c r="N418" s="48">
        <f t="shared" si="254"/>
        <v>0</v>
      </c>
      <c r="O418" s="48">
        <f t="shared" si="254"/>
        <v>0</v>
      </c>
      <c r="P418" s="48">
        <f t="shared" si="254"/>
        <v>0</v>
      </c>
      <c r="Q418" s="48">
        <f t="shared" si="254"/>
        <v>0</v>
      </c>
      <c r="R418" s="48">
        <f t="shared" si="254"/>
        <v>0</v>
      </c>
      <c r="S418" s="48">
        <f t="shared" si="254"/>
        <v>0</v>
      </c>
      <c r="T418" s="48">
        <f t="shared" si="254"/>
        <v>0</v>
      </c>
      <c r="U418" s="48">
        <f t="shared" si="254"/>
        <v>58.802450000000015</v>
      </c>
      <c r="V418" s="48">
        <f t="shared" si="254"/>
        <v>0</v>
      </c>
      <c r="W418" s="48">
        <f t="shared" si="254"/>
        <v>32.007480000000001</v>
      </c>
      <c r="X418" s="48">
        <f t="shared" si="254"/>
        <v>0</v>
      </c>
      <c r="Y418" s="48">
        <f t="shared" si="254"/>
        <v>0</v>
      </c>
      <c r="Z418" s="48">
        <f t="shared" si="254"/>
        <v>0</v>
      </c>
      <c r="AC418" s="48">
        <f t="shared" si="251"/>
        <v>0</v>
      </c>
      <c r="AD418" s="48">
        <f t="shared" si="226"/>
        <v>0</v>
      </c>
      <c r="AE418" s="48">
        <f t="shared" si="227"/>
        <v>0</v>
      </c>
      <c r="AF418" s="48">
        <f t="shared" si="228"/>
        <v>0</v>
      </c>
      <c r="AG418" s="48">
        <f t="shared" si="229"/>
        <v>0</v>
      </c>
      <c r="AH418" s="48">
        <f t="shared" si="230"/>
        <v>0</v>
      </c>
      <c r="AI418" s="48">
        <f t="shared" si="231"/>
        <v>0</v>
      </c>
      <c r="AJ418" s="48">
        <f t="shared" si="232"/>
        <v>0</v>
      </c>
      <c r="AK418" s="48">
        <f t="shared" si="233"/>
        <v>0</v>
      </c>
      <c r="AL418" s="48">
        <f t="shared" si="234"/>
        <v>0</v>
      </c>
      <c r="AM418" s="48">
        <f t="shared" si="235"/>
        <v>0</v>
      </c>
      <c r="AN418" s="48">
        <f t="shared" si="236"/>
        <v>0</v>
      </c>
      <c r="AO418" s="48">
        <f t="shared" si="237"/>
        <v>0</v>
      </c>
      <c r="AP418" s="48">
        <f t="shared" si="238"/>
        <v>0</v>
      </c>
      <c r="AQ418" s="48">
        <f t="shared" si="239"/>
        <v>0</v>
      </c>
      <c r="AR418" s="48">
        <f t="shared" si="240"/>
        <v>0</v>
      </c>
      <c r="AS418" s="48">
        <f t="shared" si="241"/>
        <v>0</v>
      </c>
      <c r="AT418" s="48">
        <f t="shared" si="242"/>
        <v>0</v>
      </c>
      <c r="AU418" s="48">
        <f t="shared" si="243"/>
        <v>0</v>
      </c>
      <c r="AV418" s="48">
        <f t="shared" si="244"/>
        <v>348.73453000000006</v>
      </c>
      <c r="AW418" s="48">
        <f t="shared" si="245"/>
        <v>0</v>
      </c>
      <c r="AX418" s="48">
        <f t="shared" si="246"/>
        <v>58.216864000000015</v>
      </c>
      <c r="AY418" s="48">
        <f t="shared" si="247"/>
        <v>0</v>
      </c>
      <c r="AZ418" s="48">
        <f t="shared" si="248"/>
        <v>0</v>
      </c>
      <c r="BA418" s="48">
        <f t="shared" si="249"/>
        <v>0</v>
      </c>
    </row>
    <row r="419" spans="1:53" x14ac:dyDescent="0.25">
      <c r="A419" s="45">
        <f t="shared" si="252"/>
        <v>4020</v>
      </c>
      <c r="B419" s="48">
        <f t="shared" si="254"/>
        <v>0</v>
      </c>
      <c r="C419" s="48">
        <f t="shared" si="254"/>
        <v>0</v>
      </c>
      <c r="D419" s="48">
        <f t="shared" si="254"/>
        <v>0</v>
      </c>
      <c r="E419" s="48">
        <f t="shared" si="254"/>
        <v>0</v>
      </c>
      <c r="F419" s="48">
        <f t="shared" si="254"/>
        <v>0</v>
      </c>
      <c r="G419" s="48">
        <f t="shared" si="254"/>
        <v>0</v>
      </c>
      <c r="H419" s="48">
        <f t="shared" si="254"/>
        <v>0</v>
      </c>
      <c r="I419" s="48">
        <f t="shared" si="254"/>
        <v>0</v>
      </c>
      <c r="J419" s="48">
        <f t="shared" si="254"/>
        <v>0</v>
      </c>
      <c r="K419" s="48">
        <f t="shared" si="254"/>
        <v>0</v>
      </c>
      <c r="L419" s="48">
        <f t="shared" si="254"/>
        <v>0</v>
      </c>
      <c r="M419" s="48">
        <f t="shared" si="254"/>
        <v>0</v>
      </c>
      <c r="N419" s="48">
        <f t="shared" si="254"/>
        <v>0</v>
      </c>
      <c r="O419" s="48">
        <f t="shared" si="254"/>
        <v>0</v>
      </c>
      <c r="P419" s="48">
        <f t="shared" si="254"/>
        <v>0</v>
      </c>
      <c r="Q419" s="48">
        <f t="shared" si="254"/>
        <v>0</v>
      </c>
      <c r="R419" s="48">
        <f t="shared" si="254"/>
        <v>0</v>
      </c>
      <c r="S419" s="48">
        <f t="shared" si="254"/>
        <v>0</v>
      </c>
      <c r="T419" s="48">
        <f t="shared" si="254"/>
        <v>0</v>
      </c>
      <c r="U419" s="48">
        <f t="shared" si="254"/>
        <v>58.55745000000001</v>
      </c>
      <c r="V419" s="48">
        <f t="shared" si="254"/>
        <v>0</v>
      </c>
      <c r="W419" s="48">
        <f t="shared" si="254"/>
        <v>31.878479999999996</v>
      </c>
      <c r="X419" s="48">
        <f t="shared" si="254"/>
        <v>0</v>
      </c>
      <c r="Y419" s="48">
        <f t="shared" si="254"/>
        <v>0</v>
      </c>
      <c r="Z419" s="48">
        <f t="shared" si="254"/>
        <v>0</v>
      </c>
      <c r="AC419" s="48">
        <f t="shared" si="251"/>
        <v>0</v>
      </c>
      <c r="AD419" s="48">
        <f t="shared" si="226"/>
        <v>0</v>
      </c>
      <c r="AE419" s="48">
        <f t="shared" si="227"/>
        <v>0</v>
      </c>
      <c r="AF419" s="48">
        <f t="shared" si="228"/>
        <v>0</v>
      </c>
      <c r="AG419" s="48">
        <f t="shared" si="229"/>
        <v>0</v>
      </c>
      <c r="AH419" s="48">
        <f t="shared" si="230"/>
        <v>0</v>
      </c>
      <c r="AI419" s="48">
        <f t="shared" si="231"/>
        <v>0</v>
      </c>
      <c r="AJ419" s="48">
        <f t="shared" si="232"/>
        <v>0</v>
      </c>
      <c r="AK419" s="48">
        <f t="shared" si="233"/>
        <v>0</v>
      </c>
      <c r="AL419" s="48">
        <f t="shared" si="234"/>
        <v>0</v>
      </c>
      <c r="AM419" s="48">
        <f t="shared" si="235"/>
        <v>0</v>
      </c>
      <c r="AN419" s="48">
        <f t="shared" si="236"/>
        <v>0</v>
      </c>
      <c r="AO419" s="48">
        <f t="shared" si="237"/>
        <v>0</v>
      </c>
      <c r="AP419" s="48">
        <f t="shared" si="238"/>
        <v>0</v>
      </c>
      <c r="AQ419" s="48">
        <f t="shared" si="239"/>
        <v>0</v>
      </c>
      <c r="AR419" s="48">
        <f t="shared" si="240"/>
        <v>0</v>
      </c>
      <c r="AS419" s="48">
        <f t="shared" si="241"/>
        <v>0</v>
      </c>
      <c r="AT419" s="48">
        <f t="shared" si="242"/>
        <v>0</v>
      </c>
      <c r="AU419" s="48">
        <f t="shared" si="243"/>
        <v>0</v>
      </c>
      <c r="AV419" s="48">
        <f t="shared" si="244"/>
        <v>347.28153000000009</v>
      </c>
      <c r="AW419" s="48">
        <f t="shared" si="245"/>
        <v>0</v>
      </c>
      <c r="AX419" s="48">
        <f t="shared" si="246"/>
        <v>58.216864000000015</v>
      </c>
      <c r="AY419" s="48">
        <f t="shared" si="247"/>
        <v>0</v>
      </c>
      <c r="AZ419" s="48">
        <f t="shared" si="248"/>
        <v>0</v>
      </c>
      <c r="BA419" s="48">
        <f t="shared" si="249"/>
        <v>0</v>
      </c>
    </row>
    <row r="420" spans="1:53" x14ac:dyDescent="0.25">
      <c r="A420" s="45">
        <f t="shared" si="252"/>
        <v>4030</v>
      </c>
      <c r="B420" s="48">
        <f t="shared" si="254"/>
        <v>0</v>
      </c>
      <c r="C420" s="48">
        <f t="shared" si="254"/>
        <v>0</v>
      </c>
      <c r="D420" s="48">
        <f t="shared" si="254"/>
        <v>0</v>
      </c>
      <c r="E420" s="48">
        <f t="shared" si="254"/>
        <v>0</v>
      </c>
      <c r="F420" s="48">
        <f t="shared" si="254"/>
        <v>0</v>
      </c>
      <c r="G420" s="48">
        <f t="shared" si="254"/>
        <v>0</v>
      </c>
      <c r="H420" s="48">
        <f t="shared" si="254"/>
        <v>0</v>
      </c>
      <c r="I420" s="48">
        <f t="shared" si="254"/>
        <v>0</v>
      </c>
      <c r="J420" s="48">
        <f t="shared" si="254"/>
        <v>0</v>
      </c>
      <c r="K420" s="48">
        <f t="shared" si="254"/>
        <v>0</v>
      </c>
      <c r="L420" s="48">
        <f t="shared" si="254"/>
        <v>0</v>
      </c>
      <c r="M420" s="48">
        <f t="shared" si="254"/>
        <v>0</v>
      </c>
      <c r="N420" s="48">
        <f t="shared" si="254"/>
        <v>0</v>
      </c>
      <c r="O420" s="48">
        <f t="shared" si="254"/>
        <v>0</v>
      </c>
      <c r="P420" s="48">
        <f t="shared" si="254"/>
        <v>0</v>
      </c>
      <c r="Q420" s="48">
        <f t="shared" si="254"/>
        <v>0</v>
      </c>
      <c r="R420" s="48">
        <f t="shared" si="254"/>
        <v>0</v>
      </c>
      <c r="S420" s="48">
        <f t="shared" si="254"/>
        <v>0</v>
      </c>
      <c r="T420" s="48">
        <f t="shared" si="254"/>
        <v>0</v>
      </c>
      <c r="U420" s="48">
        <f t="shared" si="254"/>
        <v>58.312450000000013</v>
      </c>
      <c r="V420" s="48">
        <f t="shared" si="254"/>
        <v>0</v>
      </c>
      <c r="W420" s="48">
        <f t="shared" si="254"/>
        <v>31.749479999999998</v>
      </c>
      <c r="X420" s="48">
        <f t="shared" si="254"/>
        <v>0</v>
      </c>
      <c r="Y420" s="48">
        <f t="shared" si="254"/>
        <v>0</v>
      </c>
      <c r="Z420" s="48">
        <f t="shared" si="254"/>
        <v>0</v>
      </c>
      <c r="AC420" s="48">
        <f t="shared" si="251"/>
        <v>0</v>
      </c>
      <c r="AD420" s="48">
        <f t="shared" si="226"/>
        <v>0</v>
      </c>
      <c r="AE420" s="48">
        <f t="shared" si="227"/>
        <v>0</v>
      </c>
      <c r="AF420" s="48">
        <f t="shared" si="228"/>
        <v>0</v>
      </c>
      <c r="AG420" s="48">
        <f t="shared" si="229"/>
        <v>0</v>
      </c>
      <c r="AH420" s="48">
        <f t="shared" si="230"/>
        <v>0</v>
      </c>
      <c r="AI420" s="48">
        <f t="shared" si="231"/>
        <v>0</v>
      </c>
      <c r="AJ420" s="48">
        <f t="shared" si="232"/>
        <v>0</v>
      </c>
      <c r="AK420" s="48">
        <f t="shared" si="233"/>
        <v>0</v>
      </c>
      <c r="AL420" s="48">
        <f t="shared" si="234"/>
        <v>0</v>
      </c>
      <c r="AM420" s="48">
        <f t="shared" si="235"/>
        <v>0</v>
      </c>
      <c r="AN420" s="48">
        <f t="shared" si="236"/>
        <v>0</v>
      </c>
      <c r="AO420" s="48">
        <f t="shared" si="237"/>
        <v>0</v>
      </c>
      <c r="AP420" s="48">
        <f t="shared" si="238"/>
        <v>0</v>
      </c>
      <c r="AQ420" s="48">
        <f t="shared" si="239"/>
        <v>0</v>
      </c>
      <c r="AR420" s="48">
        <f t="shared" si="240"/>
        <v>0</v>
      </c>
      <c r="AS420" s="48">
        <f t="shared" si="241"/>
        <v>0</v>
      </c>
      <c r="AT420" s="48">
        <f t="shared" si="242"/>
        <v>0</v>
      </c>
      <c r="AU420" s="48">
        <f t="shared" si="243"/>
        <v>0</v>
      </c>
      <c r="AV420" s="48">
        <f t="shared" si="244"/>
        <v>345.82853000000006</v>
      </c>
      <c r="AW420" s="48">
        <f t="shared" si="245"/>
        <v>0</v>
      </c>
      <c r="AX420" s="48">
        <f t="shared" si="246"/>
        <v>58.216864000000015</v>
      </c>
      <c r="AY420" s="48">
        <f t="shared" si="247"/>
        <v>0</v>
      </c>
      <c r="AZ420" s="48">
        <f t="shared" si="248"/>
        <v>0</v>
      </c>
      <c r="BA420" s="48">
        <f t="shared" si="249"/>
        <v>0</v>
      </c>
    </row>
    <row r="421" spans="1:53" x14ac:dyDescent="0.25">
      <c r="A421" s="45">
        <f t="shared" si="252"/>
        <v>4040</v>
      </c>
      <c r="B421" s="48">
        <f t="shared" si="254"/>
        <v>0</v>
      </c>
      <c r="C421" s="48">
        <f t="shared" si="254"/>
        <v>0</v>
      </c>
      <c r="D421" s="48">
        <f t="shared" si="254"/>
        <v>0</v>
      </c>
      <c r="E421" s="48">
        <f t="shared" si="254"/>
        <v>0</v>
      </c>
      <c r="F421" s="48">
        <f t="shared" si="254"/>
        <v>0</v>
      </c>
      <c r="G421" s="48">
        <f t="shared" si="254"/>
        <v>0</v>
      </c>
      <c r="H421" s="48">
        <f t="shared" si="254"/>
        <v>0</v>
      </c>
      <c r="I421" s="48">
        <f t="shared" si="254"/>
        <v>0</v>
      </c>
      <c r="J421" s="48">
        <f t="shared" si="254"/>
        <v>0</v>
      </c>
      <c r="K421" s="48">
        <f t="shared" si="254"/>
        <v>0</v>
      </c>
      <c r="L421" s="48">
        <f t="shared" si="254"/>
        <v>0</v>
      </c>
      <c r="M421" s="48">
        <f t="shared" si="254"/>
        <v>0</v>
      </c>
      <c r="N421" s="48">
        <f t="shared" si="254"/>
        <v>0</v>
      </c>
      <c r="O421" s="48">
        <f t="shared" si="254"/>
        <v>0</v>
      </c>
      <c r="P421" s="48">
        <f t="shared" si="254"/>
        <v>0</v>
      </c>
      <c r="Q421" s="48">
        <f t="shared" si="254"/>
        <v>0</v>
      </c>
      <c r="R421" s="48">
        <f t="shared" si="254"/>
        <v>0</v>
      </c>
      <c r="S421" s="48">
        <f t="shared" si="254"/>
        <v>0</v>
      </c>
      <c r="T421" s="48">
        <f t="shared" si="254"/>
        <v>0</v>
      </c>
      <c r="U421" s="48">
        <f t="shared" si="254"/>
        <v>58.067450000000008</v>
      </c>
      <c r="V421" s="48">
        <f t="shared" si="254"/>
        <v>0</v>
      </c>
      <c r="W421" s="48">
        <f t="shared" si="254"/>
        <v>31.620479999999997</v>
      </c>
      <c r="X421" s="48">
        <f t="shared" si="254"/>
        <v>0</v>
      </c>
      <c r="Y421" s="48">
        <f t="shared" si="254"/>
        <v>0</v>
      </c>
      <c r="Z421" s="48">
        <f t="shared" si="254"/>
        <v>0</v>
      </c>
      <c r="AC421" s="48">
        <f t="shared" si="251"/>
        <v>0</v>
      </c>
      <c r="AD421" s="48">
        <f t="shared" si="226"/>
        <v>0</v>
      </c>
      <c r="AE421" s="48">
        <f t="shared" si="227"/>
        <v>0</v>
      </c>
      <c r="AF421" s="48">
        <f t="shared" si="228"/>
        <v>0</v>
      </c>
      <c r="AG421" s="48">
        <f t="shared" si="229"/>
        <v>0</v>
      </c>
      <c r="AH421" s="48">
        <f t="shared" si="230"/>
        <v>0</v>
      </c>
      <c r="AI421" s="48">
        <f t="shared" si="231"/>
        <v>0</v>
      </c>
      <c r="AJ421" s="48">
        <f t="shared" si="232"/>
        <v>0</v>
      </c>
      <c r="AK421" s="48">
        <f t="shared" si="233"/>
        <v>0</v>
      </c>
      <c r="AL421" s="48">
        <f t="shared" si="234"/>
        <v>0</v>
      </c>
      <c r="AM421" s="48">
        <f t="shared" si="235"/>
        <v>0</v>
      </c>
      <c r="AN421" s="48">
        <f t="shared" si="236"/>
        <v>0</v>
      </c>
      <c r="AO421" s="48">
        <f t="shared" si="237"/>
        <v>0</v>
      </c>
      <c r="AP421" s="48">
        <f t="shared" si="238"/>
        <v>0</v>
      </c>
      <c r="AQ421" s="48">
        <f t="shared" si="239"/>
        <v>0</v>
      </c>
      <c r="AR421" s="48">
        <f t="shared" si="240"/>
        <v>0</v>
      </c>
      <c r="AS421" s="48">
        <f t="shared" si="241"/>
        <v>0</v>
      </c>
      <c r="AT421" s="48">
        <f t="shared" si="242"/>
        <v>0</v>
      </c>
      <c r="AU421" s="48">
        <f t="shared" si="243"/>
        <v>0</v>
      </c>
      <c r="AV421" s="48">
        <f t="shared" si="244"/>
        <v>344.37553000000008</v>
      </c>
      <c r="AW421" s="48">
        <f t="shared" si="245"/>
        <v>0</v>
      </c>
      <c r="AX421" s="48">
        <f t="shared" si="246"/>
        <v>58.216864000000015</v>
      </c>
      <c r="AY421" s="48">
        <f t="shared" si="247"/>
        <v>0</v>
      </c>
      <c r="AZ421" s="48">
        <f t="shared" si="248"/>
        <v>0</v>
      </c>
      <c r="BA421" s="48">
        <f t="shared" si="249"/>
        <v>0</v>
      </c>
    </row>
    <row r="422" spans="1:53" x14ac:dyDescent="0.25">
      <c r="A422" s="45">
        <f t="shared" si="252"/>
        <v>4050</v>
      </c>
      <c r="B422" s="48">
        <f t="shared" si="254"/>
        <v>0</v>
      </c>
      <c r="C422" s="48">
        <f t="shared" si="254"/>
        <v>0</v>
      </c>
      <c r="D422" s="48">
        <f t="shared" si="254"/>
        <v>0</v>
      </c>
      <c r="E422" s="48">
        <f t="shared" si="254"/>
        <v>0</v>
      </c>
      <c r="F422" s="48">
        <f t="shared" si="254"/>
        <v>0</v>
      </c>
      <c r="G422" s="48">
        <f t="shared" si="254"/>
        <v>0</v>
      </c>
      <c r="H422" s="48">
        <f t="shared" si="254"/>
        <v>0</v>
      </c>
      <c r="I422" s="48">
        <f t="shared" si="254"/>
        <v>0</v>
      </c>
      <c r="J422" s="48">
        <f t="shared" si="254"/>
        <v>0</v>
      </c>
      <c r="K422" s="48">
        <f t="shared" si="254"/>
        <v>0</v>
      </c>
      <c r="L422" s="48">
        <f t="shared" si="254"/>
        <v>0</v>
      </c>
      <c r="M422" s="48">
        <f t="shared" si="254"/>
        <v>0</v>
      </c>
      <c r="N422" s="48">
        <f t="shared" si="254"/>
        <v>0</v>
      </c>
      <c r="O422" s="48">
        <f t="shared" si="254"/>
        <v>0</v>
      </c>
      <c r="P422" s="48">
        <f t="shared" si="254"/>
        <v>0</v>
      </c>
      <c r="Q422" s="48">
        <f t="shared" si="254"/>
        <v>0</v>
      </c>
      <c r="R422" s="48">
        <f t="shared" si="254"/>
        <v>0</v>
      </c>
      <c r="S422" s="48">
        <f t="shared" si="254"/>
        <v>0</v>
      </c>
      <c r="T422" s="48">
        <f t="shared" si="254"/>
        <v>0</v>
      </c>
      <c r="U422" s="48">
        <f t="shared" si="254"/>
        <v>57.822450000000011</v>
      </c>
      <c r="V422" s="48">
        <f t="shared" si="254"/>
        <v>0</v>
      </c>
      <c r="W422" s="48">
        <f t="shared" si="254"/>
        <v>31.491479999999999</v>
      </c>
      <c r="X422" s="48">
        <f t="shared" si="254"/>
        <v>0</v>
      </c>
      <c r="Y422" s="48">
        <f t="shared" si="254"/>
        <v>0</v>
      </c>
      <c r="Z422" s="48">
        <f t="shared" si="254"/>
        <v>0</v>
      </c>
      <c r="AC422" s="48">
        <f t="shared" si="251"/>
        <v>0</v>
      </c>
      <c r="AD422" s="48">
        <f t="shared" si="226"/>
        <v>0</v>
      </c>
      <c r="AE422" s="48">
        <f t="shared" si="227"/>
        <v>0</v>
      </c>
      <c r="AF422" s="48">
        <f t="shared" si="228"/>
        <v>0</v>
      </c>
      <c r="AG422" s="48">
        <f t="shared" si="229"/>
        <v>0</v>
      </c>
      <c r="AH422" s="48">
        <f t="shared" si="230"/>
        <v>0</v>
      </c>
      <c r="AI422" s="48">
        <f t="shared" si="231"/>
        <v>0</v>
      </c>
      <c r="AJ422" s="48">
        <f t="shared" si="232"/>
        <v>0</v>
      </c>
      <c r="AK422" s="48">
        <f t="shared" si="233"/>
        <v>0</v>
      </c>
      <c r="AL422" s="48">
        <f t="shared" si="234"/>
        <v>0</v>
      </c>
      <c r="AM422" s="48">
        <f t="shared" si="235"/>
        <v>0</v>
      </c>
      <c r="AN422" s="48">
        <f t="shared" si="236"/>
        <v>0</v>
      </c>
      <c r="AO422" s="48">
        <f t="shared" si="237"/>
        <v>0</v>
      </c>
      <c r="AP422" s="48">
        <f t="shared" si="238"/>
        <v>0</v>
      </c>
      <c r="AQ422" s="48">
        <f t="shared" si="239"/>
        <v>0</v>
      </c>
      <c r="AR422" s="48">
        <f t="shared" si="240"/>
        <v>0</v>
      </c>
      <c r="AS422" s="48">
        <f t="shared" si="241"/>
        <v>0</v>
      </c>
      <c r="AT422" s="48">
        <f t="shared" si="242"/>
        <v>0</v>
      </c>
      <c r="AU422" s="48">
        <f t="shared" si="243"/>
        <v>0</v>
      </c>
      <c r="AV422" s="48">
        <f t="shared" si="244"/>
        <v>342.92253000000011</v>
      </c>
      <c r="AW422" s="48">
        <f t="shared" si="245"/>
        <v>0</v>
      </c>
      <c r="AX422" s="48">
        <f t="shared" si="246"/>
        <v>58.216864000000015</v>
      </c>
      <c r="AY422" s="48">
        <f t="shared" si="247"/>
        <v>0</v>
      </c>
      <c r="AZ422" s="48">
        <f t="shared" si="248"/>
        <v>0</v>
      </c>
      <c r="BA422" s="48">
        <f t="shared" si="249"/>
        <v>0</v>
      </c>
    </row>
    <row r="423" spans="1:53" x14ac:dyDescent="0.25">
      <c r="A423" s="45">
        <f t="shared" si="252"/>
        <v>4060</v>
      </c>
      <c r="B423" s="48">
        <f t="shared" si="254"/>
        <v>0</v>
      </c>
      <c r="C423" s="48">
        <f t="shared" si="254"/>
        <v>0</v>
      </c>
      <c r="D423" s="48">
        <f t="shared" si="254"/>
        <v>0</v>
      </c>
      <c r="E423" s="48">
        <f t="shared" si="254"/>
        <v>0</v>
      </c>
      <c r="F423" s="48">
        <f t="shared" si="254"/>
        <v>0</v>
      </c>
      <c r="G423" s="48">
        <f t="shared" ref="G423:Z423" si="255">MIN(1000,MAX(G424,IF($A423&gt;=G$16,0,G$13*(G$16-$A423)+G$14*(G$16-$A423)^2+G$15*(G$16-$A423)^3)))</f>
        <v>0</v>
      </c>
      <c r="H423" s="48">
        <f t="shared" si="255"/>
        <v>0</v>
      </c>
      <c r="I423" s="48">
        <f t="shared" si="255"/>
        <v>0</v>
      </c>
      <c r="J423" s="48">
        <f t="shared" si="255"/>
        <v>0</v>
      </c>
      <c r="K423" s="48">
        <f t="shared" si="255"/>
        <v>0</v>
      </c>
      <c r="L423" s="48">
        <f t="shared" si="255"/>
        <v>0</v>
      </c>
      <c r="M423" s="48">
        <f t="shared" si="255"/>
        <v>0</v>
      </c>
      <c r="N423" s="48">
        <f t="shared" si="255"/>
        <v>0</v>
      </c>
      <c r="O423" s="48">
        <f t="shared" si="255"/>
        <v>0</v>
      </c>
      <c r="P423" s="48">
        <f t="shared" si="255"/>
        <v>0</v>
      </c>
      <c r="Q423" s="48">
        <f t="shared" si="255"/>
        <v>0</v>
      </c>
      <c r="R423" s="48">
        <f t="shared" si="255"/>
        <v>0</v>
      </c>
      <c r="S423" s="48">
        <f t="shared" si="255"/>
        <v>0</v>
      </c>
      <c r="T423" s="48">
        <f t="shared" si="255"/>
        <v>0</v>
      </c>
      <c r="U423" s="48">
        <f t="shared" si="255"/>
        <v>57.577450000000013</v>
      </c>
      <c r="V423" s="48">
        <f t="shared" si="255"/>
        <v>0</v>
      </c>
      <c r="W423" s="48">
        <f t="shared" si="255"/>
        <v>31.362479999999998</v>
      </c>
      <c r="X423" s="48">
        <f t="shared" si="255"/>
        <v>0</v>
      </c>
      <c r="Y423" s="48">
        <f t="shared" si="255"/>
        <v>0</v>
      </c>
      <c r="Z423" s="48">
        <f t="shared" si="255"/>
        <v>0</v>
      </c>
      <c r="AC423" s="48">
        <f t="shared" si="251"/>
        <v>0</v>
      </c>
      <c r="AD423" s="48">
        <f t="shared" si="226"/>
        <v>0</v>
      </c>
      <c r="AE423" s="48">
        <f t="shared" si="227"/>
        <v>0</v>
      </c>
      <c r="AF423" s="48">
        <f t="shared" si="228"/>
        <v>0</v>
      </c>
      <c r="AG423" s="48">
        <f t="shared" si="229"/>
        <v>0</v>
      </c>
      <c r="AH423" s="48">
        <f t="shared" si="230"/>
        <v>0</v>
      </c>
      <c r="AI423" s="48">
        <f t="shared" si="231"/>
        <v>0</v>
      </c>
      <c r="AJ423" s="48">
        <f t="shared" si="232"/>
        <v>0</v>
      </c>
      <c r="AK423" s="48">
        <f t="shared" si="233"/>
        <v>0</v>
      </c>
      <c r="AL423" s="48">
        <f t="shared" si="234"/>
        <v>0</v>
      </c>
      <c r="AM423" s="48">
        <f t="shared" si="235"/>
        <v>0</v>
      </c>
      <c r="AN423" s="48">
        <f t="shared" si="236"/>
        <v>0</v>
      </c>
      <c r="AO423" s="48">
        <f t="shared" si="237"/>
        <v>0</v>
      </c>
      <c r="AP423" s="48">
        <f t="shared" si="238"/>
        <v>0</v>
      </c>
      <c r="AQ423" s="48">
        <f t="shared" si="239"/>
        <v>0</v>
      </c>
      <c r="AR423" s="48">
        <f t="shared" si="240"/>
        <v>0</v>
      </c>
      <c r="AS423" s="48">
        <f t="shared" si="241"/>
        <v>0</v>
      </c>
      <c r="AT423" s="48">
        <f t="shared" si="242"/>
        <v>0</v>
      </c>
      <c r="AU423" s="48">
        <f t="shared" si="243"/>
        <v>0</v>
      </c>
      <c r="AV423" s="48">
        <f t="shared" si="244"/>
        <v>341.46953000000008</v>
      </c>
      <c r="AW423" s="48">
        <f t="shared" si="245"/>
        <v>0</v>
      </c>
      <c r="AX423" s="48">
        <f t="shared" si="246"/>
        <v>58.216864000000015</v>
      </c>
      <c r="AY423" s="48">
        <f t="shared" si="247"/>
        <v>0</v>
      </c>
      <c r="AZ423" s="48">
        <f t="shared" si="248"/>
        <v>0</v>
      </c>
      <c r="BA423" s="48">
        <f t="shared" si="249"/>
        <v>0</v>
      </c>
    </row>
    <row r="424" spans="1:53" x14ac:dyDescent="0.25">
      <c r="A424" s="45">
        <f t="shared" si="252"/>
        <v>4070</v>
      </c>
      <c r="B424" s="48">
        <f t="shared" ref="B424:Z434" si="256">MIN(1000,MAX(B425,IF($A424&gt;=B$16,0,B$13*(B$16-$A424)+B$14*(B$16-$A424)^2+B$15*(B$16-$A424)^3)))</f>
        <v>0</v>
      </c>
      <c r="C424" s="48">
        <f t="shared" si="256"/>
        <v>0</v>
      </c>
      <c r="D424" s="48">
        <f t="shared" si="256"/>
        <v>0</v>
      </c>
      <c r="E424" s="48">
        <f t="shared" si="256"/>
        <v>0</v>
      </c>
      <c r="F424" s="48">
        <f t="shared" si="256"/>
        <v>0</v>
      </c>
      <c r="G424" s="48">
        <f t="shared" si="256"/>
        <v>0</v>
      </c>
      <c r="H424" s="48">
        <f t="shared" si="256"/>
        <v>0</v>
      </c>
      <c r="I424" s="48">
        <f t="shared" si="256"/>
        <v>0</v>
      </c>
      <c r="J424" s="48">
        <f t="shared" si="256"/>
        <v>0</v>
      </c>
      <c r="K424" s="48">
        <f t="shared" si="256"/>
        <v>0</v>
      </c>
      <c r="L424" s="48">
        <f t="shared" si="256"/>
        <v>0</v>
      </c>
      <c r="M424" s="48">
        <f t="shared" si="256"/>
        <v>0</v>
      </c>
      <c r="N424" s="48">
        <f t="shared" si="256"/>
        <v>0</v>
      </c>
      <c r="O424" s="48">
        <f t="shared" si="256"/>
        <v>0</v>
      </c>
      <c r="P424" s="48">
        <f t="shared" si="256"/>
        <v>0</v>
      </c>
      <c r="Q424" s="48">
        <f t="shared" si="256"/>
        <v>0</v>
      </c>
      <c r="R424" s="48">
        <f t="shared" si="256"/>
        <v>0</v>
      </c>
      <c r="S424" s="48">
        <f t="shared" si="256"/>
        <v>0</v>
      </c>
      <c r="T424" s="48">
        <f t="shared" si="256"/>
        <v>0</v>
      </c>
      <c r="U424" s="48">
        <f t="shared" si="256"/>
        <v>57.332450000000009</v>
      </c>
      <c r="V424" s="48">
        <f t="shared" si="256"/>
        <v>0</v>
      </c>
      <c r="W424" s="48">
        <f t="shared" si="256"/>
        <v>31.233479999999997</v>
      </c>
      <c r="X424" s="48">
        <f t="shared" si="256"/>
        <v>0</v>
      </c>
      <c r="Y424" s="48">
        <f t="shared" si="256"/>
        <v>0</v>
      </c>
      <c r="Z424" s="48">
        <f t="shared" si="256"/>
        <v>0</v>
      </c>
      <c r="AC424" s="48">
        <f t="shared" si="251"/>
        <v>0</v>
      </c>
      <c r="AD424" s="48">
        <f t="shared" si="226"/>
        <v>0</v>
      </c>
      <c r="AE424" s="48">
        <f t="shared" si="227"/>
        <v>0</v>
      </c>
      <c r="AF424" s="48">
        <f t="shared" si="228"/>
        <v>0</v>
      </c>
      <c r="AG424" s="48">
        <f t="shared" si="229"/>
        <v>0</v>
      </c>
      <c r="AH424" s="48">
        <f t="shared" si="230"/>
        <v>0</v>
      </c>
      <c r="AI424" s="48">
        <f t="shared" si="231"/>
        <v>0</v>
      </c>
      <c r="AJ424" s="48">
        <f t="shared" si="232"/>
        <v>0</v>
      </c>
      <c r="AK424" s="48">
        <f t="shared" si="233"/>
        <v>0</v>
      </c>
      <c r="AL424" s="48">
        <f t="shared" si="234"/>
        <v>0</v>
      </c>
      <c r="AM424" s="48">
        <f t="shared" si="235"/>
        <v>0</v>
      </c>
      <c r="AN424" s="48">
        <f t="shared" si="236"/>
        <v>0</v>
      </c>
      <c r="AO424" s="48">
        <f t="shared" si="237"/>
        <v>0</v>
      </c>
      <c r="AP424" s="48">
        <f t="shared" si="238"/>
        <v>0</v>
      </c>
      <c r="AQ424" s="48">
        <f t="shared" si="239"/>
        <v>0</v>
      </c>
      <c r="AR424" s="48">
        <f t="shared" si="240"/>
        <v>0</v>
      </c>
      <c r="AS424" s="48">
        <f t="shared" si="241"/>
        <v>0</v>
      </c>
      <c r="AT424" s="48">
        <f t="shared" si="242"/>
        <v>0</v>
      </c>
      <c r="AU424" s="48">
        <f t="shared" si="243"/>
        <v>0</v>
      </c>
      <c r="AV424" s="48">
        <f t="shared" si="244"/>
        <v>340.0165300000001</v>
      </c>
      <c r="AW424" s="48">
        <f t="shared" si="245"/>
        <v>0</v>
      </c>
      <c r="AX424" s="48">
        <f t="shared" si="246"/>
        <v>58.216864000000015</v>
      </c>
      <c r="AY424" s="48">
        <f t="shared" si="247"/>
        <v>0</v>
      </c>
      <c r="AZ424" s="48">
        <f t="shared" si="248"/>
        <v>0</v>
      </c>
      <c r="BA424" s="48">
        <f t="shared" si="249"/>
        <v>0</v>
      </c>
    </row>
    <row r="425" spans="1:53" x14ac:dyDescent="0.25">
      <c r="A425" s="45">
        <f t="shared" si="252"/>
        <v>4080</v>
      </c>
      <c r="B425" s="48">
        <f t="shared" si="256"/>
        <v>0</v>
      </c>
      <c r="C425" s="48">
        <f t="shared" si="256"/>
        <v>0</v>
      </c>
      <c r="D425" s="48">
        <f t="shared" si="256"/>
        <v>0</v>
      </c>
      <c r="E425" s="48">
        <f t="shared" si="256"/>
        <v>0</v>
      </c>
      <c r="F425" s="48">
        <f t="shared" si="256"/>
        <v>0</v>
      </c>
      <c r="G425" s="48">
        <f t="shared" si="256"/>
        <v>0</v>
      </c>
      <c r="H425" s="48">
        <f t="shared" si="256"/>
        <v>0</v>
      </c>
      <c r="I425" s="48">
        <f t="shared" si="256"/>
        <v>0</v>
      </c>
      <c r="J425" s="48">
        <f t="shared" si="256"/>
        <v>0</v>
      </c>
      <c r="K425" s="48">
        <f t="shared" si="256"/>
        <v>0</v>
      </c>
      <c r="L425" s="48">
        <f t="shared" si="256"/>
        <v>0</v>
      </c>
      <c r="M425" s="48">
        <f t="shared" si="256"/>
        <v>0</v>
      </c>
      <c r="N425" s="48">
        <f t="shared" si="256"/>
        <v>0</v>
      </c>
      <c r="O425" s="48">
        <f t="shared" si="256"/>
        <v>0</v>
      </c>
      <c r="P425" s="48">
        <f t="shared" si="256"/>
        <v>0</v>
      </c>
      <c r="Q425" s="48">
        <f t="shared" si="256"/>
        <v>0</v>
      </c>
      <c r="R425" s="48">
        <f t="shared" si="256"/>
        <v>0</v>
      </c>
      <c r="S425" s="48">
        <f t="shared" si="256"/>
        <v>0</v>
      </c>
      <c r="T425" s="48">
        <f t="shared" si="256"/>
        <v>0</v>
      </c>
      <c r="U425" s="48">
        <f t="shared" si="256"/>
        <v>57.087450000000011</v>
      </c>
      <c r="V425" s="48">
        <f t="shared" si="256"/>
        <v>0</v>
      </c>
      <c r="W425" s="48">
        <f t="shared" si="256"/>
        <v>31.104479999999999</v>
      </c>
      <c r="X425" s="48">
        <f t="shared" si="256"/>
        <v>0</v>
      </c>
      <c r="Y425" s="48">
        <f t="shared" si="256"/>
        <v>0</v>
      </c>
      <c r="Z425" s="48">
        <f t="shared" si="256"/>
        <v>0</v>
      </c>
      <c r="AC425" s="48">
        <f t="shared" si="251"/>
        <v>0</v>
      </c>
      <c r="AD425" s="48">
        <f t="shared" si="226"/>
        <v>0</v>
      </c>
      <c r="AE425" s="48">
        <f t="shared" si="227"/>
        <v>0</v>
      </c>
      <c r="AF425" s="48">
        <f t="shared" si="228"/>
        <v>0</v>
      </c>
      <c r="AG425" s="48">
        <f t="shared" si="229"/>
        <v>0</v>
      </c>
      <c r="AH425" s="48">
        <f t="shared" si="230"/>
        <v>0</v>
      </c>
      <c r="AI425" s="48">
        <f t="shared" si="231"/>
        <v>0</v>
      </c>
      <c r="AJ425" s="48">
        <f t="shared" si="232"/>
        <v>0</v>
      </c>
      <c r="AK425" s="48">
        <f t="shared" si="233"/>
        <v>0</v>
      </c>
      <c r="AL425" s="48">
        <f t="shared" si="234"/>
        <v>0</v>
      </c>
      <c r="AM425" s="48">
        <f t="shared" si="235"/>
        <v>0</v>
      </c>
      <c r="AN425" s="48">
        <f t="shared" si="236"/>
        <v>0</v>
      </c>
      <c r="AO425" s="48">
        <f t="shared" si="237"/>
        <v>0</v>
      </c>
      <c r="AP425" s="48">
        <f t="shared" si="238"/>
        <v>0</v>
      </c>
      <c r="AQ425" s="48">
        <f t="shared" si="239"/>
        <v>0</v>
      </c>
      <c r="AR425" s="48">
        <f t="shared" si="240"/>
        <v>0</v>
      </c>
      <c r="AS425" s="48">
        <f t="shared" si="241"/>
        <v>0</v>
      </c>
      <c r="AT425" s="48">
        <f t="shared" si="242"/>
        <v>0</v>
      </c>
      <c r="AU425" s="48">
        <f t="shared" si="243"/>
        <v>0</v>
      </c>
      <c r="AV425" s="48">
        <f t="shared" si="244"/>
        <v>338.56353000000007</v>
      </c>
      <c r="AW425" s="48">
        <f t="shared" si="245"/>
        <v>0</v>
      </c>
      <c r="AX425" s="48">
        <f t="shared" si="246"/>
        <v>58.216864000000015</v>
      </c>
      <c r="AY425" s="48">
        <f t="shared" si="247"/>
        <v>0</v>
      </c>
      <c r="AZ425" s="48">
        <f t="shared" si="248"/>
        <v>0</v>
      </c>
      <c r="BA425" s="48">
        <f t="shared" si="249"/>
        <v>0</v>
      </c>
    </row>
    <row r="426" spans="1:53" x14ac:dyDescent="0.25">
      <c r="A426" s="45">
        <f t="shared" si="252"/>
        <v>4090</v>
      </c>
      <c r="B426" s="48">
        <f t="shared" si="256"/>
        <v>0</v>
      </c>
      <c r="C426" s="48">
        <f t="shared" si="256"/>
        <v>0</v>
      </c>
      <c r="D426" s="48">
        <f t="shared" si="256"/>
        <v>0</v>
      </c>
      <c r="E426" s="48">
        <f t="shared" si="256"/>
        <v>0</v>
      </c>
      <c r="F426" s="48">
        <f t="shared" si="256"/>
        <v>0</v>
      </c>
      <c r="G426" s="48">
        <f t="shared" si="256"/>
        <v>0</v>
      </c>
      <c r="H426" s="48">
        <f t="shared" si="256"/>
        <v>0</v>
      </c>
      <c r="I426" s="48">
        <f t="shared" si="256"/>
        <v>0</v>
      </c>
      <c r="J426" s="48">
        <f t="shared" si="256"/>
        <v>0</v>
      </c>
      <c r="K426" s="48">
        <f t="shared" si="256"/>
        <v>0</v>
      </c>
      <c r="L426" s="48">
        <f t="shared" si="256"/>
        <v>0</v>
      </c>
      <c r="M426" s="48">
        <f t="shared" si="256"/>
        <v>0</v>
      </c>
      <c r="N426" s="48">
        <f t="shared" si="256"/>
        <v>0</v>
      </c>
      <c r="O426" s="48">
        <f t="shared" si="256"/>
        <v>0</v>
      </c>
      <c r="P426" s="48">
        <f t="shared" si="256"/>
        <v>0</v>
      </c>
      <c r="Q426" s="48">
        <f t="shared" si="256"/>
        <v>0</v>
      </c>
      <c r="R426" s="48">
        <f t="shared" si="256"/>
        <v>0</v>
      </c>
      <c r="S426" s="48">
        <f t="shared" si="256"/>
        <v>0</v>
      </c>
      <c r="T426" s="48">
        <f t="shared" si="256"/>
        <v>0</v>
      </c>
      <c r="U426" s="48">
        <f t="shared" si="256"/>
        <v>56.842450000000014</v>
      </c>
      <c r="V426" s="48">
        <f t="shared" si="256"/>
        <v>0</v>
      </c>
      <c r="W426" s="48">
        <f t="shared" si="256"/>
        <v>30.975479999999997</v>
      </c>
      <c r="X426" s="48">
        <f t="shared" si="256"/>
        <v>0</v>
      </c>
      <c r="Y426" s="48">
        <f t="shared" si="256"/>
        <v>0</v>
      </c>
      <c r="Z426" s="48">
        <f t="shared" si="256"/>
        <v>0</v>
      </c>
      <c r="AC426" s="48">
        <f t="shared" si="251"/>
        <v>0</v>
      </c>
      <c r="AD426" s="48">
        <f t="shared" si="226"/>
        <v>0</v>
      </c>
      <c r="AE426" s="48">
        <f t="shared" si="227"/>
        <v>0</v>
      </c>
      <c r="AF426" s="48">
        <f t="shared" si="228"/>
        <v>0</v>
      </c>
      <c r="AG426" s="48">
        <f t="shared" si="229"/>
        <v>0</v>
      </c>
      <c r="AH426" s="48">
        <f t="shared" si="230"/>
        <v>0</v>
      </c>
      <c r="AI426" s="48">
        <f t="shared" si="231"/>
        <v>0</v>
      </c>
      <c r="AJ426" s="48">
        <f t="shared" si="232"/>
        <v>0</v>
      </c>
      <c r="AK426" s="48">
        <f t="shared" si="233"/>
        <v>0</v>
      </c>
      <c r="AL426" s="48">
        <f t="shared" si="234"/>
        <v>0</v>
      </c>
      <c r="AM426" s="48">
        <f t="shared" si="235"/>
        <v>0</v>
      </c>
      <c r="AN426" s="48">
        <f t="shared" si="236"/>
        <v>0</v>
      </c>
      <c r="AO426" s="48">
        <f t="shared" si="237"/>
        <v>0</v>
      </c>
      <c r="AP426" s="48">
        <f t="shared" si="238"/>
        <v>0</v>
      </c>
      <c r="AQ426" s="48">
        <f t="shared" si="239"/>
        <v>0</v>
      </c>
      <c r="AR426" s="48">
        <f t="shared" si="240"/>
        <v>0</v>
      </c>
      <c r="AS426" s="48">
        <f t="shared" si="241"/>
        <v>0</v>
      </c>
      <c r="AT426" s="48">
        <f t="shared" si="242"/>
        <v>0</v>
      </c>
      <c r="AU426" s="48">
        <f t="shared" si="243"/>
        <v>0</v>
      </c>
      <c r="AV426" s="48">
        <f t="shared" si="244"/>
        <v>337.1105300000001</v>
      </c>
      <c r="AW426" s="48">
        <f t="shared" si="245"/>
        <v>0</v>
      </c>
      <c r="AX426" s="48">
        <f t="shared" si="246"/>
        <v>58.216864000000015</v>
      </c>
      <c r="AY426" s="48">
        <f t="shared" si="247"/>
        <v>0</v>
      </c>
      <c r="AZ426" s="48">
        <f t="shared" si="248"/>
        <v>0</v>
      </c>
      <c r="BA426" s="48">
        <f t="shared" si="249"/>
        <v>0</v>
      </c>
    </row>
    <row r="427" spans="1:53" x14ac:dyDescent="0.25">
      <c r="A427" s="45">
        <f t="shared" si="252"/>
        <v>4100</v>
      </c>
      <c r="B427" s="48">
        <f t="shared" si="256"/>
        <v>0</v>
      </c>
      <c r="C427" s="48">
        <f t="shared" si="256"/>
        <v>0</v>
      </c>
      <c r="D427" s="48">
        <f t="shared" si="256"/>
        <v>0</v>
      </c>
      <c r="E427" s="48">
        <f t="shared" si="256"/>
        <v>0</v>
      </c>
      <c r="F427" s="48">
        <f t="shared" si="256"/>
        <v>0</v>
      </c>
      <c r="G427" s="48">
        <f t="shared" si="256"/>
        <v>0</v>
      </c>
      <c r="H427" s="48">
        <f t="shared" si="256"/>
        <v>0</v>
      </c>
      <c r="I427" s="48">
        <f t="shared" si="256"/>
        <v>0</v>
      </c>
      <c r="J427" s="48">
        <f t="shared" si="256"/>
        <v>0</v>
      </c>
      <c r="K427" s="48">
        <f t="shared" si="256"/>
        <v>0</v>
      </c>
      <c r="L427" s="48">
        <f t="shared" si="256"/>
        <v>0</v>
      </c>
      <c r="M427" s="48">
        <f t="shared" si="256"/>
        <v>0</v>
      </c>
      <c r="N427" s="48">
        <f t="shared" si="256"/>
        <v>0</v>
      </c>
      <c r="O427" s="48">
        <f t="shared" si="256"/>
        <v>0</v>
      </c>
      <c r="P427" s="48">
        <f t="shared" si="256"/>
        <v>0</v>
      </c>
      <c r="Q427" s="48">
        <f t="shared" si="256"/>
        <v>0</v>
      </c>
      <c r="R427" s="48">
        <f t="shared" si="256"/>
        <v>0</v>
      </c>
      <c r="S427" s="48">
        <f t="shared" si="256"/>
        <v>0</v>
      </c>
      <c r="T427" s="48">
        <f t="shared" si="256"/>
        <v>0</v>
      </c>
      <c r="U427" s="48">
        <f t="shared" si="256"/>
        <v>56.597450000000009</v>
      </c>
      <c r="V427" s="48">
        <f t="shared" si="256"/>
        <v>0</v>
      </c>
      <c r="W427" s="48">
        <f t="shared" si="256"/>
        <v>30.846479999999996</v>
      </c>
      <c r="X427" s="48">
        <f t="shared" si="256"/>
        <v>0</v>
      </c>
      <c r="Y427" s="48">
        <f t="shared" si="256"/>
        <v>0</v>
      </c>
      <c r="Z427" s="48">
        <f t="shared" si="256"/>
        <v>0</v>
      </c>
      <c r="AC427" s="48">
        <f t="shared" si="251"/>
        <v>0</v>
      </c>
      <c r="AD427" s="48">
        <f t="shared" si="226"/>
        <v>0</v>
      </c>
      <c r="AE427" s="48">
        <f t="shared" si="227"/>
        <v>0</v>
      </c>
      <c r="AF427" s="48">
        <f t="shared" si="228"/>
        <v>0</v>
      </c>
      <c r="AG427" s="48">
        <f t="shared" si="229"/>
        <v>0</v>
      </c>
      <c r="AH427" s="48">
        <f t="shared" si="230"/>
        <v>0</v>
      </c>
      <c r="AI427" s="48">
        <f t="shared" si="231"/>
        <v>0</v>
      </c>
      <c r="AJ427" s="48">
        <f t="shared" si="232"/>
        <v>0</v>
      </c>
      <c r="AK427" s="48">
        <f t="shared" si="233"/>
        <v>0</v>
      </c>
      <c r="AL427" s="48">
        <f t="shared" si="234"/>
        <v>0</v>
      </c>
      <c r="AM427" s="48">
        <f t="shared" si="235"/>
        <v>0</v>
      </c>
      <c r="AN427" s="48">
        <f t="shared" si="236"/>
        <v>0</v>
      </c>
      <c r="AO427" s="48">
        <f t="shared" si="237"/>
        <v>0</v>
      </c>
      <c r="AP427" s="48">
        <f t="shared" si="238"/>
        <v>0</v>
      </c>
      <c r="AQ427" s="48">
        <f t="shared" si="239"/>
        <v>0</v>
      </c>
      <c r="AR427" s="48">
        <f t="shared" si="240"/>
        <v>0</v>
      </c>
      <c r="AS427" s="48">
        <f t="shared" si="241"/>
        <v>0</v>
      </c>
      <c r="AT427" s="48">
        <f t="shared" si="242"/>
        <v>0</v>
      </c>
      <c r="AU427" s="48">
        <f t="shared" si="243"/>
        <v>0</v>
      </c>
      <c r="AV427" s="48">
        <f t="shared" si="244"/>
        <v>335.65753000000007</v>
      </c>
      <c r="AW427" s="48">
        <f t="shared" si="245"/>
        <v>0</v>
      </c>
      <c r="AX427" s="48">
        <f t="shared" si="246"/>
        <v>58.216864000000015</v>
      </c>
      <c r="AY427" s="48">
        <f t="shared" si="247"/>
        <v>0</v>
      </c>
      <c r="AZ427" s="48">
        <f t="shared" si="248"/>
        <v>0</v>
      </c>
      <c r="BA427" s="48">
        <f t="shared" si="249"/>
        <v>0</v>
      </c>
    </row>
    <row r="428" spans="1:53" x14ac:dyDescent="0.25">
      <c r="A428" s="45">
        <f t="shared" si="252"/>
        <v>4110</v>
      </c>
      <c r="B428" s="48">
        <f t="shared" si="256"/>
        <v>0</v>
      </c>
      <c r="C428" s="48">
        <f t="shared" si="256"/>
        <v>0</v>
      </c>
      <c r="D428" s="48">
        <f t="shared" si="256"/>
        <v>0</v>
      </c>
      <c r="E428" s="48">
        <f t="shared" si="256"/>
        <v>0</v>
      </c>
      <c r="F428" s="48">
        <f t="shared" si="256"/>
        <v>0</v>
      </c>
      <c r="G428" s="48">
        <f t="shared" si="256"/>
        <v>0</v>
      </c>
      <c r="H428" s="48">
        <f t="shared" si="256"/>
        <v>0</v>
      </c>
      <c r="I428" s="48">
        <f t="shared" si="256"/>
        <v>0</v>
      </c>
      <c r="J428" s="48">
        <f t="shared" si="256"/>
        <v>0</v>
      </c>
      <c r="K428" s="48">
        <f t="shared" si="256"/>
        <v>0</v>
      </c>
      <c r="L428" s="48">
        <f t="shared" si="256"/>
        <v>0</v>
      </c>
      <c r="M428" s="48">
        <f t="shared" si="256"/>
        <v>0</v>
      </c>
      <c r="N428" s="48">
        <f t="shared" si="256"/>
        <v>0</v>
      </c>
      <c r="O428" s="48">
        <f t="shared" si="256"/>
        <v>0</v>
      </c>
      <c r="P428" s="48">
        <f t="shared" si="256"/>
        <v>0</v>
      </c>
      <c r="Q428" s="48">
        <f t="shared" si="256"/>
        <v>0</v>
      </c>
      <c r="R428" s="48">
        <f t="shared" si="256"/>
        <v>0</v>
      </c>
      <c r="S428" s="48">
        <f t="shared" si="256"/>
        <v>0</v>
      </c>
      <c r="T428" s="48">
        <f t="shared" si="256"/>
        <v>0</v>
      </c>
      <c r="U428" s="48">
        <f t="shared" si="256"/>
        <v>56.352450000000012</v>
      </c>
      <c r="V428" s="48">
        <f t="shared" si="256"/>
        <v>0</v>
      </c>
      <c r="W428" s="48">
        <f t="shared" si="256"/>
        <v>30.717479999999998</v>
      </c>
      <c r="X428" s="48">
        <f t="shared" si="256"/>
        <v>0</v>
      </c>
      <c r="Y428" s="48">
        <f t="shared" si="256"/>
        <v>0</v>
      </c>
      <c r="Z428" s="48">
        <f t="shared" si="256"/>
        <v>0</v>
      </c>
      <c r="AC428" s="48">
        <f t="shared" si="251"/>
        <v>0</v>
      </c>
      <c r="AD428" s="48">
        <f t="shared" si="226"/>
        <v>0</v>
      </c>
      <c r="AE428" s="48">
        <f t="shared" si="227"/>
        <v>0</v>
      </c>
      <c r="AF428" s="48">
        <f t="shared" si="228"/>
        <v>0</v>
      </c>
      <c r="AG428" s="48">
        <f t="shared" si="229"/>
        <v>0</v>
      </c>
      <c r="AH428" s="48">
        <f t="shared" si="230"/>
        <v>0</v>
      </c>
      <c r="AI428" s="48">
        <f t="shared" si="231"/>
        <v>0</v>
      </c>
      <c r="AJ428" s="48">
        <f t="shared" si="232"/>
        <v>0</v>
      </c>
      <c r="AK428" s="48">
        <f t="shared" si="233"/>
        <v>0</v>
      </c>
      <c r="AL428" s="48">
        <f t="shared" si="234"/>
        <v>0</v>
      </c>
      <c r="AM428" s="48">
        <f t="shared" si="235"/>
        <v>0</v>
      </c>
      <c r="AN428" s="48">
        <f t="shared" si="236"/>
        <v>0</v>
      </c>
      <c r="AO428" s="48">
        <f t="shared" si="237"/>
        <v>0</v>
      </c>
      <c r="AP428" s="48">
        <f t="shared" si="238"/>
        <v>0</v>
      </c>
      <c r="AQ428" s="48">
        <f t="shared" si="239"/>
        <v>0</v>
      </c>
      <c r="AR428" s="48">
        <f t="shared" si="240"/>
        <v>0</v>
      </c>
      <c r="AS428" s="48">
        <f t="shared" si="241"/>
        <v>0</v>
      </c>
      <c r="AT428" s="48">
        <f t="shared" si="242"/>
        <v>0</v>
      </c>
      <c r="AU428" s="48">
        <f t="shared" si="243"/>
        <v>0</v>
      </c>
      <c r="AV428" s="48">
        <f t="shared" si="244"/>
        <v>334.20453000000009</v>
      </c>
      <c r="AW428" s="48">
        <f t="shared" si="245"/>
        <v>0</v>
      </c>
      <c r="AX428" s="48">
        <f t="shared" si="246"/>
        <v>58.216864000000015</v>
      </c>
      <c r="AY428" s="48">
        <f t="shared" si="247"/>
        <v>0</v>
      </c>
      <c r="AZ428" s="48">
        <f t="shared" si="248"/>
        <v>0</v>
      </c>
      <c r="BA428" s="48">
        <f t="shared" si="249"/>
        <v>0</v>
      </c>
    </row>
    <row r="429" spans="1:53" x14ac:dyDescent="0.25">
      <c r="A429" s="45">
        <f t="shared" si="252"/>
        <v>4120</v>
      </c>
      <c r="B429" s="48">
        <f t="shared" si="256"/>
        <v>0</v>
      </c>
      <c r="C429" s="48">
        <f t="shared" si="256"/>
        <v>0</v>
      </c>
      <c r="D429" s="48">
        <f t="shared" si="256"/>
        <v>0</v>
      </c>
      <c r="E429" s="48">
        <f t="shared" si="256"/>
        <v>0</v>
      </c>
      <c r="F429" s="48">
        <f t="shared" si="256"/>
        <v>0</v>
      </c>
      <c r="G429" s="48">
        <f t="shared" si="256"/>
        <v>0</v>
      </c>
      <c r="H429" s="48">
        <f t="shared" si="256"/>
        <v>0</v>
      </c>
      <c r="I429" s="48">
        <f t="shared" si="256"/>
        <v>0</v>
      </c>
      <c r="J429" s="48">
        <f t="shared" si="256"/>
        <v>0</v>
      </c>
      <c r="K429" s="48">
        <f t="shared" si="256"/>
        <v>0</v>
      </c>
      <c r="L429" s="48">
        <f t="shared" si="256"/>
        <v>0</v>
      </c>
      <c r="M429" s="48">
        <f t="shared" si="256"/>
        <v>0</v>
      </c>
      <c r="N429" s="48">
        <f t="shared" si="256"/>
        <v>0</v>
      </c>
      <c r="O429" s="48">
        <f t="shared" si="256"/>
        <v>0</v>
      </c>
      <c r="P429" s="48">
        <f t="shared" si="256"/>
        <v>0</v>
      </c>
      <c r="Q429" s="48">
        <f t="shared" si="256"/>
        <v>0</v>
      </c>
      <c r="R429" s="48">
        <f t="shared" si="256"/>
        <v>0</v>
      </c>
      <c r="S429" s="48">
        <f t="shared" si="256"/>
        <v>0</v>
      </c>
      <c r="T429" s="48">
        <f t="shared" si="256"/>
        <v>0</v>
      </c>
      <c r="U429" s="48">
        <f t="shared" si="256"/>
        <v>56.107450000000014</v>
      </c>
      <c r="V429" s="48">
        <f t="shared" si="256"/>
        <v>0</v>
      </c>
      <c r="W429" s="48">
        <f t="shared" si="256"/>
        <v>30.588479999999997</v>
      </c>
      <c r="X429" s="48">
        <f t="shared" si="256"/>
        <v>0</v>
      </c>
      <c r="Y429" s="48">
        <f t="shared" si="256"/>
        <v>0</v>
      </c>
      <c r="Z429" s="48">
        <f t="shared" si="256"/>
        <v>0</v>
      </c>
      <c r="AC429" s="48">
        <f t="shared" si="251"/>
        <v>0</v>
      </c>
      <c r="AD429" s="48">
        <f t="shared" si="226"/>
        <v>0</v>
      </c>
      <c r="AE429" s="48">
        <f t="shared" si="227"/>
        <v>0</v>
      </c>
      <c r="AF429" s="48">
        <f t="shared" si="228"/>
        <v>0</v>
      </c>
      <c r="AG429" s="48">
        <f t="shared" si="229"/>
        <v>0</v>
      </c>
      <c r="AH429" s="48">
        <f t="shared" si="230"/>
        <v>0</v>
      </c>
      <c r="AI429" s="48">
        <f t="shared" si="231"/>
        <v>0</v>
      </c>
      <c r="AJ429" s="48">
        <f t="shared" si="232"/>
        <v>0</v>
      </c>
      <c r="AK429" s="48">
        <f t="shared" si="233"/>
        <v>0</v>
      </c>
      <c r="AL429" s="48">
        <f t="shared" si="234"/>
        <v>0</v>
      </c>
      <c r="AM429" s="48">
        <f t="shared" si="235"/>
        <v>0</v>
      </c>
      <c r="AN429" s="48">
        <f t="shared" si="236"/>
        <v>0</v>
      </c>
      <c r="AO429" s="48">
        <f t="shared" si="237"/>
        <v>0</v>
      </c>
      <c r="AP429" s="48">
        <f t="shared" si="238"/>
        <v>0</v>
      </c>
      <c r="AQ429" s="48">
        <f t="shared" si="239"/>
        <v>0</v>
      </c>
      <c r="AR429" s="48">
        <f t="shared" si="240"/>
        <v>0</v>
      </c>
      <c r="AS429" s="48">
        <f t="shared" si="241"/>
        <v>0</v>
      </c>
      <c r="AT429" s="48">
        <f t="shared" si="242"/>
        <v>0</v>
      </c>
      <c r="AU429" s="48">
        <f t="shared" si="243"/>
        <v>0</v>
      </c>
      <c r="AV429" s="48">
        <f t="shared" si="244"/>
        <v>332.75153000000006</v>
      </c>
      <c r="AW429" s="48">
        <f t="shared" si="245"/>
        <v>0</v>
      </c>
      <c r="AX429" s="48">
        <f t="shared" si="246"/>
        <v>58.216864000000015</v>
      </c>
      <c r="AY429" s="48">
        <f t="shared" si="247"/>
        <v>0</v>
      </c>
      <c r="AZ429" s="48">
        <f t="shared" si="248"/>
        <v>0</v>
      </c>
      <c r="BA429" s="48">
        <f t="shared" si="249"/>
        <v>0</v>
      </c>
    </row>
    <row r="430" spans="1:53" x14ac:dyDescent="0.25">
      <c r="A430" s="45">
        <f t="shared" si="252"/>
        <v>4130</v>
      </c>
      <c r="B430" s="48">
        <f t="shared" si="256"/>
        <v>0</v>
      </c>
      <c r="C430" s="48">
        <f t="shared" si="256"/>
        <v>0</v>
      </c>
      <c r="D430" s="48">
        <f t="shared" si="256"/>
        <v>0</v>
      </c>
      <c r="E430" s="48">
        <f t="shared" si="256"/>
        <v>0</v>
      </c>
      <c r="F430" s="48">
        <f t="shared" si="256"/>
        <v>0</v>
      </c>
      <c r="G430" s="48">
        <f t="shared" si="256"/>
        <v>0</v>
      </c>
      <c r="H430" s="48">
        <f t="shared" si="256"/>
        <v>0</v>
      </c>
      <c r="I430" s="48">
        <f t="shared" si="256"/>
        <v>0</v>
      </c>
      <c r="J430" s="48">
        <f t="shared" si="256"/>
        <v>0</v>
      </c>
      <c r="K430" s="48">
        <f t="shared" si="256"/>
        <v>0</v>
      </c>
      <c r="L430" s="48">
        <f t="shared" si="256"/>
        <v>0</v>
      </c>
      <c r="M430" s="48">
        <f t="shared" si="256"/>
        <v>0</v>
      </c>
      <c r="N430" s="48">
        <f t="shared" si="256"/>
        <v>0</v>
      </c>
      <c r="O430" s="48">
        <f t="shared" si="256"/>
        <v>0</v>
      </c>
      <c r="P430" s="48">
        <f t="shared" si="256"/>
        <v>0</v>
      </c>
      <c r="Q430" s="48">
        <f t="shared" si="256"/>
        <v>0</v>
      </c>
      <c r="R430" s="48">
        <f t="shared" si="256"/>
        <v>0</v>
      </c>
      <c r="S430" s="48">
        <f t="shared" si="256"/>
        <v>0</v>
      </c>
      <c r="T430" s="48">
        <f t="shared" si="256"/>
        <v>0</v>
      </c>
      <c r="U430" s="48">
        <f t="shared" si="256"/>
        <v>55.86245000000001</v>
      </c>
      <c r="V430" s="48">
        <f t="shared" si="256"/>
        <v>0</v>
      </c>
      <c r="W430" s="48">
        <f t="shared" si="256"/>
        <v>30.459479999999999</v>
      </c>
      <c r="X430" s="48">
        <f t="shared" si="256"/>
        <v>0</v>
      </c>
      <c r="Y430" s="48">
        <f t="shared" si="256"/>
        <v>0</v>
      </c>
      <c r="Z430" s="48">
        <f t="shared" si="256"/>
        <v>0</v>
      </c>
      <c r="AC430" s="48">
        <f t="shared" si="251"/>
        <v>0</v>
      </c>
      <c r="AD430" s="48">
        <f t="shared" si="226"/>
        <v>0</v>
      </c>
      <c r="AE430" s="48">
        <f t="shared" si="227"/>
        <v>0</v>
      </c>
      <c r="AF430" s="48">
        <f t="shared" si="228"/>
        <v>0</v>
      </c>
      <c r="AG430" s="48">
        <f t="shared" si="229"/>
        <v>0</v>
      </c>
      <c r="AH430" s="48">
        <f t="shared" si="230"/>
        <v>0</v>
      </c>
      <c r="AI430" s="48">
        <f t="shared" si="231"/>
        <v>0</v>
      </c>
      <c r="AJ430" s="48">
        <f t="shared" si="232"/>
        <v>0</v>
      </c>
      <c r="AK430" s="48">
        <f t="shared" si="233"/>
        <v>0</v>
      </c>
      <c r="AL430" s="48">
        <f t="shared" si="234"/>
        <v>0</v>
      </c>
      <c r="AM430" s="48">
        <f t="shared" si="235"/>
        <v>0</v>
      </c>
      <c r="AN430" s="48">
        <f t="shared" si="236"/>
        <v>0</v>
      </c>
      <c r="AO430" s="48">
        <f t="shared" si="237"/>
        <v>0</v>
      </c>
      <c r="AP430" s="48">
        <f t="shared" si="238"/>
        <v>0</v>
      </c>
      <c r="AQ430" s="48">
        <f t="shared" si="239"/>
        <v>0</v>
      </c>
      <c r="AR430" s="48">
        <f t="shared" si="240"/>
        <v>0</v>
      </c>
      <c r="AS430" s="48">
        <f t="shared" si="241"/>
        <v>0</v>
      </c>
      <c r="AT430" s="48">
        <f t="shared" si="242"/>
        <v>0</v>
      </c>
      <c r="AU430" s="48">
        <f t="shared" si="243"/>
        <v>0</v>
      </c>
      <c r="AV430" s="48">
        <f t="shared" si="244"/>
        <v>331.29853000000008</v>
      </c>
      <c r="AW430" s="48">
        <f t="shared" si="245"/>
        <v>0</v>
      </c>
      <c r="AX430" s="48">
        <f t="shared" si="246"/>
        <v>58.216864000000015</v>
      </c>
      <c r="AY430" s="48">
        <f t="shared" si="247"/>
        <v>0</v>
      </c>
      <c r="AZ430" s="48">
        <f t="shared" si="248"/>
        <v>0</v>
      </c>
      <c r="BA430" s="48">
        <f t="shared" si="249"/>
        <v>0</v>
      </c>
    </row>
    <row r="431" spans="1:53" x14ac:dyDescent="0.25">
      <c r="A431" s="45">
        <f t="shared" si="252"/>
        <v>4140</v>
      </c>
      <c r="B431" s="48">
        <f t="shared" si="256"/>
        <v>0</v>
      </c>
      <c r="C431" s="48">
        <f t="shared" si="256"/>
        <v>0</v>
      </c>
      <c r="D431" s="48">
        <f t="shared" si="256"/>
        <v>0</v>
      </c>
      <c r="E431" s="48">
        <f t="shared" si="256"/>
        <v>0</v>
      </c>
      <c r="F431" s="48">
        <f t="shared" si="256"/>
        <v>0</v>
      </c>
      <c r="G431" s="48">
        <f t="shared" si="256"/>
        <v>0</v>
      </c>
      <c r="H431" s="48">
        <f t="shared" si="256"/>
        <v>0</v>
      </c>
      <c r="I431" s="48">
        <f t="shared" si="256"/>
        <v>0</v>
      </c>
      <c r="J431" s="48">
        <f t="shared" si="256"/>
        <v>0</v>
      </c>
      <c r="K431" s="48">
        <f t="shared" si="256"/>
        <v>0</v>
      </c>
      <c r="L431" s="48">
        <f t="shared" si="256"/>
        <v>0</v>
      </c>
      <c r="M431" s="48">
        <f t="shared" si="256"/>
        <v>0</v>
      </c>
      <c r="N431" s="48">
        <f t="shared" si="256"/>
        <v>0</v>
      </c>
      <c r="O431" s="48">
        <f t="shared" si="256"/>
        <v>0</v>
      </c>
      <c r="P431" s="48">
        <f t="shared" si="256"/>
        <v>0</v>
      </c>
      <c r="Q431" s="48">
        <f t="shared" si="256"/>
        <v>0</v>
      </c>
      <c r="R431" s="48">
        <f t="shared" si="256"/>
        <v>0</v>
      </c>
      <c r="S431" s="48">
        <f t="shared" si="256"/>
        <v>0</v>
      </c>
      <c r="T431" s="48">
        <f t="shared" si="256"/>
        <v>0</v>
      </c>
      <c r="U431" s="48">
        <f t="shared" si="256"/>
        <v>55.617450000000012</v>
      </c>
      <c r="V431" s="48">
        <f t="shared" si="256"/>
        <v>0</v>
      </c>
      <c r="W431" s="48">
        <f t="shared" si="256"/>
        <v>30.330479999999998</v>
      </c>
      <c r="X431" s="48">
        <f t="shared" si="256"/>
        <v>0</v>
      </c>
      <c r="Y431" s="48">
        <f t="shared" si="256"/>
        <v>0</v>
      </c>
      <c r="Z431" s="48">
        <f t="shared" si="256"/>
        <v>0</v>
      </c>
      <c r="AC431" s="48">
        <f t="shared" si="251"/>
        <v>0</v>
      </c>
      <c r="AD431" s="48">
        <f t="shared" si="226"/>
        <v>0</v>
      </c>
      <c r="AE431" s="48">
        <f t="shared" si="227"/>
        <v>0</v>
      </c>
      <c r="AF431" s="48">
        <f t="shared" si="228"/>
        <v>0</v>
      </c>
      <c r="AG431" s="48">
        <f t="shared" si="229"/>
        <v>0</v>
      </c>
      <c r="AH431" s="48">
        <f t="shared" si="230"/>
        <v>0</v>
      </c>
      <c r="AI431" s="48">
        <f t="shared" si="231"/>
        <v>0</v>
      </c>
      <c r="AJ431" s="48">
        <f t="shared" si="232"/>
        <v>0</v>
      </c>
      <c r="AK431" s="48">
        <f t="shared" si="233"/>
        <v>0</v>
      </c>
      <c r="AL431" s="48">
        <f t="shared" si="234"/>
        <v>0</v>
      </c>
      <c r="AM431" s="48">
        <f t="shared" si="235"/>
        <v>0</v>
      </c>
      <c r="AN431" s="48">
        <f t="shared" si="236"/>
        <v>0</v>
      </c>
      <c r="AO431" s="48">
        <f t="shared" si="237"/>
        <v>0</v>
      </c>
      <c r="AP431" s="48">
        <f t="shared" si="238"/>
        <v>0</v>
      </c>
      <c r="AQ431" s="48">
        <f t="shared" si="239"/>
        <v>0</v>
      </c>
      <c r="AR431" s="48">
        <f t="shared" si="240"/>
        <v>0</v>
      </c>
      <c r="AS431" s="48">
        <f t="shared" si="241"/>
        <v>0</v>
      </c>
      <c r="AT431" s="48">
        <f t="shared" si="242"/>
        <v>0</v>
      </c>
      <c r="AU431" s="48">
        <f t="shared" si="243"/>
        <v>0</v>
      </c>
      <c r="AV431" s="48">
        <f t="shared" si="244"/>
        <v>329.84553000000005</v>
      </c>
      <c r="AW431" s="48">
        <f t="shared" si="245"/>
        <v>0</v>
      </c>
      <c r="AX431" s="48">
        <f t="shared" si="246"/>
        <v>58.216864000000015</v>
      </c>
      <c r="AY431" s="48">
        <f t="shared" si="247"/>
        <v>0</v>
      </c>
      <c r="AZ431" s="48">
        <f t="shared" si="248"/>
        <v>0</v>
      </c>
      <c r="BA431" s="48">
        <f t="shared" si="249"/>
        <v>0</v>
      </c>
    </row>
    <row r="432" spans="1:53" x14ac:dyDescent="0.25">
      <c r="A432" s="45">
        <f t="shared" si="252"/>
        <v>4150</v>
      </c>
      <c r="B432" s="48">
        <f t="shared" si="256"/>
        <v>0</v>
      </c>
      <c r="C432" s="48">
        <f t="shared" si="256"/>
        <v>0</v>
      </c>
      <c r="D432" s="48">
        <f t="shared" si="256"/>
        <v>0</v>
      </c>
      <c r="E432" s="48">
        <f t="shared" si="256"/>
        <v>0</v>
      </c>
      <c r="F432" s="48">
        <f t="shared" si="256"/>
        <v>0</v>
      </c>
      <c r="G432" s="48">
        <f t="shared" si="256"/>
        <v>0</v>
      </c>
      <c r="H432" s="48">
        <f t="shared" si="256"/>
        <v>0</v>
      </c>
      <c r="I432" s="48">
        <f t="shared" si="256"/>
        <v>0</v>
      </c>
      <c r="J432" s="48">
        <f t="shared" si="256"/>
        <v>0</v>
      </c>
      <c r="K432" s="48">
        <f t="shared" si="256"/>
        <v>0</v>
      </c>
      <c r="L432" s="48">
        <f t="shared" si="256"/>
        <v>0</v>
      </c>
      <c r="M432" s="48">
        <f t="shared" si="256"/>
        <v>0</v>
      </c>
      <c r="N432" s="48">
        <f t="shared" si="256"/>
        <v>0</v>
      </c>
      <c r="O432" s="48">
        <f t="shared" si="256"/>
        <v>0</v>
      </c>
      <c r="P432" s="48">
        <f t="shared" si="256"/>
        <v>0</v>
      </c>
      <c r="Q432" s="48">
        <f t="shared" si="256"/>
        <v>0</v>
      </c>
      <c r="R432" s="48">
        <f t="shared" si="256"/>
        <v>0</v>
      </c>
      <c r="S432" s="48">
        <f t="shared" si="256"/>
        <v>0</v>
      </c>
      <c r="T432" s="48">
        <f t="shared" si="256"/>
        <v>0</v>
      </c>
      <c r="U432" s="48">
        <f t="shared" si="256"/>
        <v>55.372450000000008</v>
      </c>
      <c r="V432" s="48">
        <f t="shared" si="256"/>
        <v>0</v>
      </c>
      <c r="W432" s="48">
        <f t="shared" si="256"/>
        <v>30.201479999999997</v>
      </c>
      <c r="X432" s="48">
        <f t="shared" si="256"/>
        <v>0</v>
      </c>
      <c r="Y432" s="48">
        <f t="shared" si="256"/>
        <v>0</v>
      </c>
      <c r="Z432" s="48">
        <f t="shared" si="256"/>
        <v>0</v>
      </c>
      <c r="AC432" s="48">
        <f t="shared" si="251"/>
        <v>0</v>
      </c>
      <c r="AD432" s="48">
        <f t="shared" si="226"/>
        <v>0</v>
      </c>
      <c r="AE432" s="48">
        <f t="shared" si="227"/>
        <v>0</v>
      </c>
      <c r="AF432" s="48">
        <f t="shared" si="228"/>
        <v>0</v>
      </c>
      <c r="AG432" s="48">
        <f t="shared" si="229"/>
        <v>0</v>
      </c>
      <c r="AH432" s="48">
        <f t="shared" si="230"/>
        <v>0</v>
      </c>
      <c r="AI432" s="48">
        <f t="shared" si="231"/>
        <v>0</v>
      </c>
      <c r="AJ432" s="48">
        <f t="shared" si="232"/>
        <v>0</v>
      </c>
      <c r="AK432" s="48">
        <f t="shared" si="233"/>
        <v>0</v>
      </c>
      <c r="AL432" s="48">
        <f t="shared" si="234"/>
        <v>0</v>
      </c>
      <c r="AM432" s="48">
        <f t="shared" si="235"/>
        <v>0</v>
      </c>
      <c r="AN432" s="48">
        <f t="shared" si="236"/>
        <v>0</v>
      </c>
      <c r="AO432" s="48">
        <f t="shared" si="237"/>
        <v>0</v>
      </c>
      <c r="AP432" s="48">
        <f t="shared" si="238"/>
        <v>0</v>
      </c>
      <c r="AQ432" s="48">
        <f t="shared" si="239"/>
        <v>0</v>
      </c>
      <c r="AR432" s="48">
        <f t="shared" si="240"/>
        <v>0</v>
      </c>
      <c r="AS432" s="48">
        <f t="shared" si="241"/>
        <v>0</v>
      </c>
      <c r="AT432" s="48">
        <f t="shared" si="242"/>
        <v>0</v>
      </c>
      <c r="AU432" s="48">
        <f t="shared" si="243"/>
        <v>0</v>
      </c>
      <c r="AV432" s="48">
        <f t="shared" si="244"/>
        <v>328.39253000000008</v>
      </c>
      <c r="AW432" s="48">
        <f t="shared" si="245"/>
        <v>0</v>
      </c>
      <c r="AX432" s="48">
        <f t="shared" si="246"/>
        <v>58.216864000000015</v>
      </c>
      <c r="AY432" s="48">
        <f t="shared" si="247"/>
        <v>0</v>
      </c>
      <c r="AZ432" s="48">
        <f t="shared" si="248"/>
        <v>0</v>
      </c>
      <c r="BA432" s="48">
        <f t="shared" si="249"/>
        <v>0</v>
      </c>
    </row>
    <row r="433" spans="1:53" x14ac:dyDescent="0.25">
      <c r="A433" s="45">
        <f t="shared" si="252"/>
        <v>4160</v>
      </c>
      <c r="B433" s="48">
        <f t="shared" si="256"/>
        <v>0</v>
      </c>
      <c r="C433" s="48">
        <f t="shared" si="256"/>
        <v>0</v>
      </c>
      <c r="D433" s="48">
        <f t="shared" si="256"/>
        <v>0</v>
      </c>
      <c r="E433" s="48">
        <f t="shared" si="256"/>
        <v>0</v>
      </c>
      <c r="F433" s="48">
        <f t="shared" si="256"/>
        <v>0</v>
      </c>
      <c r="G433" s="48">
        <f t="shared" si="256"/>
        <v>0</v>
      </c>
      <c r="H433" s="48">
        <f t="shared" si="256"/>
        <v>0</v>
      </c>
      <c r="I433" s="48">
        <f t="shared" si="256"/>
        <v>0</v>
      </c>
      <c r="J433" s="48">
        <f t="shared" si="256"/>
        <v>0</v>
      </c>
      <c r="K433" s="48">
        <f t="shared" si="256"/>
        <v>0</v>
      </c>
      <c r="L433" s="48">
        <f t="shared" si="256"/>
        <v>0</v>
      </c>
      <c r="M433" s="48">
        <f t="shared" si="256"/>
        <v>0</v>
      </c>
      <c r="N433" s="48">
        <f t="shared" si="256"/>
        <v>0</v>
      </c>
      <c r="O433" s="48">
        <f t="shared" si="256"/>
        <v>0</v>
      </c>
      <c r="P433" s="48">
        <f t="shared" si="256"/>
        <v>0</v>
      </c>
      <c r="Q433" s="48">
        <f t="shared" si="256"/>
        <v>0</v>
      </c>
      <c r="R433" s="48">
        <f t="shared" si="256"/>
        <v>0</v>
      </c>
      <c r="S433" s="48">
        <f t="shared" si="256"/>
        <v>0</v>
      </c>
      <c r="T433" s="48">
        <f t="shared" si="256"/>
        <v>0</v>
      </c>
      <c r="U433" s="48">
        <f t="shared" si="256"/>
        <v>55.12745000000001</v>
      </c>
      <c r="V433" s="48">
        <f t="shared" si="256"/>
        <v>0</v>
      </c>
      <c r="W433" s="48">
        <f t="shared" si="256"/>
        <v>30.072479999999999</v>
      </c>
      <c r="X433" s="48">
        <f t="shared" si="256"/>
        <v>0</v>
      </c>
      <c r="Y433" s="48">
        <f t="shared" si="256"/>
        <v>0</v>
      </c>
      <c r="Z433" s="48">
        <f t="shared" si="256"/>
        <v>0</v>
      </c>
      <c r="AC433" s="48">
        <f t="shared" si="251"/>
        <v>0</v>
      </c>
      <c r="AD433" s="48">
        <f t="shared" si="226"/>
        <v>0</v>
      </c>
      <c r="AE433" s="48">
        <f t="shared" si="227"/>
        <v>0</v>
      </c>
      <c r="AF433" s="48">
        <f t="shared" si="228"/>
        <v>0</v>
      </c>
      <c r="AG433" s="48">
        <f t="shared" si="229"/>
        <v>0</v>
      </c>
      <c r="AH433" s="48">
        <f t="shared" si="230"/>
        <v>0</v>
      </c>
      <c r="AI433" s="48">
        <f t="shared" si="231"/>
        <v>0</v>
      </c>
      <c r="AJ433" s="48">
        <f t="shared" si="232"/>
        <v>0</v>
      </c>
      <c r="AK433" s="48">
        <f t="shared" si="233"/>
        <v>0</v>
      </c>
      <c r="AL433" s="48">
        <f t="shared" si="234"/>
        <v>0</v>
      </c>
      <c r="AM433" s="48">
        <f t="shared" si="235"/>
        <v>0</v>
      </c>
      <c r="AN433" s="48">
        <f t="shared" si="236"/>
        <v>0</v>
      </c>
      <c r="AO433" s="48">
        <f t="shared" si="237"/>
        <v>0</v>
      </c>
      <c r="AP433" s="48">
        <f t="shared" si="238"/>
        <v>0</v>
      </c>
      <c r="AQ433" s="48">
        <f t="shared" si="239"/>
        <v>0</v>
      </c>
      <c r="AR433" s="48">
        <f t="shared" si="240"/>
        <v>0</v>
      </c>
      <c r="AS433" s="48">
        <f t="shared" si="241"/>
        <v>0</v>
      </c>
      <c r="AT433" s="48">
        <f t="shared" si="242"/>
        <v>0</v>
      </c>
      <c r="AU433" s="48">
        <f t="shared" si="243"/>
        <v>0</v>
      </c>
      <c r="AV433" s="48">
        <f t="shared" si="244"/>
        <v>326.9395300000001</v>
      </c>
      <c r="AW433" s="48">
        <f t="shared" si="245"/>
        <v>0</v>
      </c>
      <c r="AX433" s="48">
        <f t="shared" si="246"/>
        <v>58.216864000000015</v>
      </c>
      <c r="AY433" s="48">
        <f t="shared" si="247"/>
        <v>0</v>
      </c>
      <c r="AZ433" s="48">
        <f t="shared" si="248"/>
        <v>0</v>
      </c>
      <c r="BA433" s="48">
        <f t="shared" si="249"/>
        <v>0</v>
      </c>
    </row>
    <row r="434" spans="1:53" x14ac:dyDescent="0.25">
      <c r="A434" s="45">
        <f t="shared" si="252"/>
        <v>4170</v>
      </c>
      <c r="B434" s="48">
        <f t="shared" si="256"/>
        <v>0</v>
      </c>
      <c r="C434" s="48">
        <f t="shared" si="256"/>
        <v>0</v>
      </c>
      <c r="D434" s="48">
        <f t="shared" si="256"/>
        <v>0</v>
      </c>
      <c r="E434" s="48">
        <f t="shared" si="256"/>
        <v>0</v>
      </c>
      <c r="F434" s="48">
        <f t="shared" si="256"/>
        <v>0</v>
      </c>
      <c r="G434" s="48">
        <f t="shared" ref="G434:Z434" si="257">MIN(1000,MAX(G435,IF($A434&gt;=G$16,0,G$13*(G$16-$A434)+G$14*(G$16-$A434)^2+G$15*(G$16-$A434)^3)))</f>
        <v>0</v>
      </c>
      <c r="H434" s="48">
        <f t="shared" si="257"/>
        <v>0</v>
      </c>
      <c r="I434" s="48">
        <f t="shared" si="257"/>
        <v>0</v>
      </c>
      <c r="J434" s="48">
        <f t="shared" si="257"/>
        <v>0</v>
      </c>
      <c r="K434" s="48">
        <f t="shared" si="257"/>
        <v>0</v>
      </c>
      <c r="L434" s="48">
        <f t="shared" si="257"/>
        <v>0</v>
      </c>
      <c r="M434" s="48">
        <f t="shared" si="257"/>
        <v>0</v>
      </c>
      <c r="N434" s="48">
        <f t="shared" si="257"/>
        <v>0</v>
      </c>
      <c r="O434" s="48">
        <f t="shared" si="257"/>
        <v>0</v>
      </c>
      <c r="P434" s="48">
        <f t="shared" si="257"/>
        <v>0</v>
      </c>
      <c r="Q434" s="48">
        <f t="shared" si="257"/>
        <v>0</v>
      </c>
      <c r="R434" s="48">
        <f t="shared" si="257"/>
        <v>0</v>
      </c>
      <c r="S434" s="48">
        <f t="shared" si="257"/>
        <v>0</v>
      </c>
      <c r="T434" s="48">
        <f t="shared" si="257"/>
        <v>0</v>
      </c>
      <c r="U434" s="48">
        <f t="shared" si="257"/>
        <v>54.882450000000013</v>
      </c>
      <c r="V434" s="48">
        <f t="shared" si="257"/>
        <v>0</v>
      </c>
      <c r="W434" s="48">
        <f t="shared" si="257"/>
        <v>29.943479999999997</v>
      </c>
      <c r="X434" s="48">
        <f t="shared" si="257"/>
        <v>0</v>
      </c>
      <c r="Y434" s="48">
        <f t="shared" si="257"/>
        <v>0</v>
      </c>
      <c r="Z434" s="48">
        <f t="shared" si="257"/>
        <v>0</v>
      </c>
      <c r="AC434" s="48">
        <f t="shared" si="251"/>
        <v>0</v>
      </c>
      <c r="AD434" s="48">
        <f t="shared" si="226"/>
        <v>0</v>
      </c>
      <c r="AE434" s="48">
        <f t="shared" si="227"/>
        <v>0</v>
      </c>
      <c r="AF434" s="48">
        <f t="shared" si="228"/>
        <v>0</v>
      </c>
      <c r="AG434" s="48">
        <f t="shared" si="229"/>
        <v>0</v>
      </c>
      <c r="AH434" s="48">
        <f t="shared" si="230"/>
        <v>0</v>
      </c>
      <c r="AI434" s="48">
        <f t="shared" si="231"/>
        <v>0</v>
      </c>
      <c r="AJ434" s="48">
        <f t="shared" si="232"/>
        <v>0</v>
      </c>
      <c r="AK434" s="48">
        <f t="shared" si="233"/>
        <v>0</v>
      </c>
      <c r="AL434" s="48">
        <f t="shared" si="234"/>
        <v>0</v>
      </c>
      <c r="AM434" s="48">
        <f t="shared" si="235"/>
        <v>0</v>
      </c>
      <c r="AN434" s="48">
        <f t="shared" si="236"/>
        <v>0</v>
      </c>
      <c r="AO434" s="48">
        <f t="shared" si="237"/>
        <v>0</v>
      </c>
      <c r="AP434" s="48">
        <f t="shared" si="238"/>
        <v>0</v>
      </c>
      <c r="AQ434" s="48">
        <f t="shared" si="239"/>
        <v>0</v>
      </c>
      <c r="AR434" s="48">
        <f t="shared" si="240"/>
        <v>0</v>
      </c>
      <c r="AS434" s="48">
        <f t="shared" si="241"/>
        <v>0</v>
      </c>
      <c r="AT434" s="48">
        <f t="shared" si="242"/>
        <v>0</v>
      </c>
      <c r="AU434" s="48">
        <f t="shared" si="243"/>
        <v>0</v>
      </c>
      <c r="AV434" s="48">
        <f t="shared" si="244"/>
        <v>325.48653000000007</v>
      </c>
      <c r="AW434" s="48">
        <f t="shared" si="245"/>
        <v>0</v>
      </c>
      <c r="AX434" s="48">
        <f t="shared" si="246"/>
        <v>58.216864000000015</v>
      </c>
      <c r="AY434" s="48">
        <f t="shared" si="247"/>
        <v>0</v>
      </c>
      <c r="AZ434" s="48">
        <f t="shared" si="248"/>
        <v>0</v>
      </c>
      <c r="BA434" s="48">
        <f t="shared" si="249"/>
        <v>0</v>
      </c>
    </row>
    <row r="435" spans="1:53" x14ac:dyDescent="0.25">
      <c r="A435" s="45">
        <f t="shared" si="252"/>
        <v>4180</v>
      </c>
      <c r="B435" s="48">
        <f t="shared" ref="B435:Z445" si="258">MIN(1000,MAX(B436,IF($A435&gt;=B$16,0,B$13*(B$16-$A435)+B$14*(B$16-$A435)^2+B$15*(B$16-$A435)^3)))</f>
        <v>0</v>
      </c>
      <c r="C435" s="48">
        <f t="shared" si="258"/>
        <v>0</v>
      </c>
      <c r="D435" s="48">
        <f t="shared" si="258"/>
        <v>0</v>
      </c>
      <c r="E435" s="48">
        <f t="shared" si="258"/>
        <v>0</v>
      </c>
      <c r="F435" s="48">
        <f t="shared" si="258"/>
        <v>0</v>
      </c>
      <c r="G435" s="48">
        <f t="shared" si="258"/>
        <v>0</v>
      </c>
      <c r="H435" s="48">
        <f t="shared" si="258"/>
        <v>0</v>
      </c>
      <c r="I435" s="48">
        <f t="shared" si="258"/>
        <v>0</v>
      </c>
      <c r="J435" s="48">
        <f t="shared" si="258"/>
        <v>0</v>
      </c>
      <c r="K435" s="48">
        <f t="shared" si="258"/>
        <v>0</v>
      </c>
      <c r="L435" s="48">
        <f t="shared" si="258"/>
        <v>0</v>
      </c>
      <c r="M435" s="48">
        <f t="shared" si="258"/>
        <v>0</v>
      </c>
      <c r="N435" s="48">
        <f t="shared" si="258"/>
        <v>0</v>
      </c>
      <c r="O435" s="48">
        <f t="shared" si="258"/>
        <v>0</v>
      </c>
      <c r="P435" s="48">
        <f t="shared" si="258"/>
        <v>0</v>
      </c>
      <c r="Q435" s="48">
        <f t="shared" si="258"/>
        <v>0</v>
      </c>
      <c r="R435" s="48">
        <f t="shared" si="258"/>
        <v>0</v>
      </c>
      <c r="S435" s="48">
        <f t="shared" si="258"/>
        <v>0</v>
      </c>
      <c r="T435" s="48">
        <f t="shared" si="258"/>
        <v>0</v>
      </c>
      <c r="U435" s="48">
        <f t="shared" si="258"/>
        <v>54.637450000000008</v>
      </c>
      <c r="V435" s="48">
        <f t="shared" si="258"/>
        <v>0</v>
      </c>
      <c r="W435" s="48">
        <f t="shared" si="258"/>
        <v>29.814479999999996</v>
      </c>
      <c r="X435" s="48">
        <f t="shared" si="258"/>
        <v>0</v>
      </c>
      <c r="Y435" s="48">
        <f t="shared" si="258"/>
        <v>0</v>
      </c>
      <c r="Z435" s="48">
        <f t="shared" si="258"/>
        <v>0</v>
      </c>
      <c r="AC435" s="48">
        <f t="shared" si="251"/>
        <v>0</v>
      </c>
      <c r="AD435" s="48">
        <f t="shared" si="226"/>
        <v>0</v>
      </c>
      <c r="AE435" s="48">
        <f t="shared" si="227"/>
        <v>0</v>
      </c>
      <c r="AF435" s="48">
        <f t="shared" si="228"/>
        <v>0</v>
      </c>
      <c r="AG435" s="48">
        <f t="shared" si="229"/>
        <v>0</v>
      </c>
      <c r="AH435" s="48">
        <f t="shared" si="230"/>
        <v>0</v>
      </c>
      <c r="AI435" s="48">
        <f t="shared" si="231"/>
        <v>0</v>
      </c>
      <c r="AJ435" s="48">
        <f t="shared" si="232"/>
        <v>0</v>
      </c>
      <c r="AK435" s="48">
        <f t="shared" si="233"/>
        <v>0</v>
      </c>
      <c r="AL435" s="48">
        <f t="shared" si="234"/>
        <v>0</v>
      </c>
      <c r="AM435" s="48">
        <f t="shared" si="235"/>
        <v>0</v>
      </c>
      <c r="AN435" s="48">
        <f t="shared" si="236"/>
        <v>0</v>
      </c>
      <c r="AO435" s="48">
        <f t="shared" si="237"/>
        <v>0</v>
      </c>
      <c r="AP435" s="48">
        <f t="shared" si="238"/>
        <v>0</v>
      </c>
      <c r="AQ435" s="48">
        <f t="shared" si="239"/>
        <v>0</v>
      </c>
      <c r="AR435" s="48">
        <f t="shared" si="240"/>
        <v>0</v>
      </c>
      <c r="AS435" s="48">
        <f t="shared" si="241"/>
        <v>0</v>
      </c>
      <c r="AT435" s="48">
        <f t="shared" si="242"/>
        <v>0</v>
      </c>
      <c r="AU435" s="48">
        <f t="shared" si="243"/>
        <v>0</v>
      </c>
      <c r="AV435" s="48">
        <f t="shared" si="244"/>
        <v>324.0335300000001</v>
      </c>
      <c r="AW435" s="48">
        <f t="shared" si="245"/>
        <v>0</v>
      </c>
      <c r="AX435" s="48">
        <f t="shared" si="246"/>
        <v>58.216864000000015</v>
      </c>
      <c r="AY435" s="48">
        <f t="shared" si="247"/>
        <v>0</v>
      </c>
      <c r="AZ435" s="48">
        <f t="shared" si="248"/>
        <v>0</v>
      </c>
      <c r="BA435" s="48">
        <f t="shared" si="249"/>
        <v>0</v>
      </c>
    </row>
    <row r="436" spans="1:53" x14ac:dyDescent="0.25">
      <c r="A436" s="45">
        <f t="shared" si="252"/>
        <v>4190</v>
      </c>
      <c r="B436" s="48">
        <f t="shared" si="258"/>
        <v>0</v>
      </c>
      <c r="C436" s="48">
        <f t="shared" si="258"/>
        <v>0</v>
      </c>
      <c r="D436" s="48">
        <f t="shared" si="258"/>
        <v>0</v>
      </c>
      <c r="E436" s="48">
        <f t="shared" si="258"/>
        <v>0</v>
      </c>
      <c r="F436" s="48">
        <f t="shared" si="258"/>
        <v>0</v>
      </c>
      <c r="G436" s="48">
        <f t="shared" si="258"/>
        <v>0</v>
      </c>
      <c r="H436" s="48">
        <f t="shared" si="258"/>
        <v>0</v>
      </c>
      <c r="I436" s="48">
        <f t="shared" si="258"/>
        <v>0</v>
      </c>
      <c r="J436" s="48">
        <f t="shared" si="258"/>
        <v>0</v>
      </c>
      <c r="K436" s="48">
        <f t="shared" si="258"/>
        <v>0</v>
      </c>
      <c r="L436" s="48">
        <f t="shared" si="258"/>
        <v>0</v>
      </c>
      <c r="M436" s="48">
        <f t="shared" si="258"/>
        <v>0</v>
      </c>
      <c r="N436" s="48">
        <f t="shared" si="258"/>
        <v>0</v>
      </c>
      <c r="O436" s="48">
        <f t="shared" si="258"/>
        <v>0</v>
      </c>
      <c r="P436" s="48">
        <f t="shared" si="258"/>
        <v>0</v>
      </c>
      <c r="Q436" s="48">
        <f t="shared" si="258"/>
        <v>0</v>
      </c>
      <c r="R436" s="48">
        <f t="shared" si="258"/>
        <v>0</v>
      </c>
      <c r="S436" s="48">
        <f t="shared" si="258"/>
        <v>0</v>
      </c>
      <c r="T436" s="48">
        <f t="shared" si="258"/>
        <v>0</v>
      </c>
      <c r="U436" s="48">
        <f t="shared" si="258"/>
        <v>54.392450000000011</v>
      </c>
      <c r="V436" s="48">
        <f t="shared" si="258"/>
        <v>0</v>
      </c>
      <c r="W436" s="48">
        <f t="shared" si="258"/>
        <v>29.685479999999998</v>
      </c>
      <c r="X436" s="48">
        <f t="shared" si="258"/>
        <v>0</v>
      </c>
      <c r="Y436" s="48">
        <f t="shared" si="258"/>
        <v>0</v>
      </c>
      <c r="Z436" s="48">
        <f t="shared" si="258"/>
        <v>0</v>
      </c>
      <c r="AC436" s="48">
        <f t="shared" si="251"/>
        <v>0</v>
      </c>
      <c r="AD436" s="48">
        <f t="shared" si="226"/>
        <v>0</v>
      </c>
      <c r="AE436" s="48">
        <f t="shared" si="227"/>
        <v>0</v>
      </c>
      <c r="AF436" s="48">
        <f t="shared" si="228"/>
        <v>0</v>
      </c>
      <c r="AG436" s="48">
        <f t="shared" si="229"/>
        <v>0</v>
      </c>
      <c r="AH436" s="48">
        <f t="shared" si="230"/>
        <v>0</v>
      </c>
      <c r="AI436" s="48">
        <f t="shared" si="231"/>
        <v>0</v>
      </c>
      <c r="AJ436" s="48">
        <f t="shared" si="232"/>
        <v>0</v>
      </c>
      <c r="AK436" s="48">
        <f t="shared" si="233"/>
        <v>0</v>
      </c>
      <c r="AL436" s="48">
        <f t="shared" si="234"/>
        <v>0</v>
      </c>
      <c r="AM436" s="48">
        <f t="shared" si="235"/>
        <v>0</v>
      </c>
      <c r="AN436" s="48">
        <f t="shared" si="236"/>
        <v>0</v>
      </c>
      <c r="AO436" s="48">
        <f t="shared" si="237"/>
        <v>0</v>
      </c>
      <c r="AP436" s="48">
        <f t="shared" si="238"/>
        <v>0</v>
      </c>
      <c r="AQ436" s="48">
        <f t="shared" si="239"/>
        <v>0</v>
      </c>
      <c r="AR436" s="48">
        <f t="shared" si="240"/>
        <v>0</v>
      </c>
      <c r="AS436" s="48">
        <f t="shared" si="241"/>
        <v>0</v>
      </c>
      <c r="AT436" s="48">
        <f t="shared" si="242"/>
        <v>0</v>
      </c>
      <c r="AU436" s="48">
        <f t="shared" si="243"/>
        <v>0</v>
      </c>
      <c r="AV436" s="48">
        <f t="shared" si="244"/>
        <v>322.58053000000007</v>
      </c>
      <c r="AW436" s="48">
        <f t="shared" si="245"/>
        <v>0</v>
      </c>
      <c r="AX436" s="48">
        <f t="shared" si="246"/>
        <v>58.216864000000015</v>
      </c>
      <c r="AY436" s="48">
        <f t="shared" si="247"/>
        <v>0</v>
      </c>
      <c r="AZ436" s="48">
        <f t="shared" si="248"/>
        <v>0</v>
      </c>
      <c r="BA436" s="48">
        <f t="shared" si="249"/>
        <v>0</v>
      </c>
    </row>
    <row r="437" spans="1:53" x14ac:dyDescent="0.25">
      <c r="A437" s="45">
        <f t="shared" si="252"/>
        <v>4200</v>
      </c>
      <c r="B437" s="48">
        <f t="shared" si="258"/>
        <v>0</v>
      </c>
      <c r="C437" s="48">
        <f t="shared" si="258"/>
        <v>0</v>
      </c>
      <c r="D437" s="48">
        <f t="shared" si="258"/>
        <v>0</v>
      </c>
      <c r="E437" s="48">
        <f t="shared" si="258"/>
        <v>0</v>
      </c>
      <c r="F437" s="48">
        <f t="shared" si="258"/>
        <v>0</v>
      </c>
      <c r="G437" s="48">
        <f t="shared" si="258"/>
        <v>0</v>
      </c>
      <c r="H437" s="48">
        <f t="shared" si="258"/>
        <v>0</v>
      </c>
      <c r="I437" s="48">
        <f t="shared" si="258"/>
        <v>0</v>
      </c>
      <c r="J437" s="48">
        <f t="shared" si="258"/>
        <v>0</v>
      </c>
      <c r="K437" s="48">
        <f t="shared" si="258"/>
        <v>0</v>
      </c>
      <c r="L437" s="48">
        <f t="shared" si="258"/>
        <v>0</v>
      </c>
      <c r="M437" s="48">
        <f t="shared" si="258"/>
        <v>0</v>
      </c>
      <c r="N437" s="48">
        <f t="shared" si="258"/>
        <v>0</v>
      </c>
      <c r="O437" s="48">
        <f t="shared" si="258"/>
        <v>0</v>
      </c>
      <c r="P437" s="48">
        <f t="shared" si="258"/>
        <v>0</v>
      </c>
      <c r="Q437" s="48">
        <f t="shared" si="258"/>
        <v>0</v>
      </c>
      <c r="R437" s="48">
        <f t="shared" si="258"/>
        <v>0</v>
      </c>
      <c r="S437" s="48">
        <f t="shared" si="258"/>
        <v>0</v>
      </c>
      <c r="T437" s="48">
        <f t="shared" si="258"/>
        <v>0</v>
      </c>
      <c r="U437" s="48">
        <f t="shared" si="258"/>
        <v>54.147450000000013</v>
      </c>
      <c r="V437" s="48">
        <f t="shared" si="258"/>
        <v>0</v>
      </c>
      <c r="W437" s="48">
        <f t="shared" si="258"/>
        <v>29.556479999999997</v>
      </c>
      <c r="X437" s="48">
        <f t="shared" si="258"/>
        <v>0</v>
      </c>
      <c r="Y437" s="48">
        <f t="shared" si="258"/>
        <v>0</v>
      </c>
      <c r="Z437" s="48">
        <f t="shared" si="258"/>
        <v>0</v>
      </c>
      <c r="AC437" s="48">
        <f t="shared" si="251"/>
        <v>0</v>
      </c>
      <c r="AD437" s="48">
        <f t="shared" si="226"/>
        <v>0</v>
      </c>
      <c r="AE437" s="48">
        <f t="shared" si="227"/>
        <v>0</v>
      </c>
      <c r="AF437" s="48">
        <f t="shared" si="228"/>
        <v>0</v>
      </c>
      <c r="AG437" s="48">
        <f t="shared" si="229"/>
        <v>0</v>
      </c>
      <c r="AH437" s="48">
        <f t="shared" si="230"/>
        <v>0</v>
      </c>
      <c r="AI437" s="48">
        <f t="shared" si="231"/>
        <v>0</v>
      </c>
      <c r="AJ437" s="48">
        <f t="shared" si="232"/>
        <v>0</v>
      </c>
      <c r="AK437" s="48">
        <f t="shared" si="233"/>
        <v>0</v>
      </c>
      <c r="AL437" s="48">
        <f t="shared" si="234"/>
        <v>0</v>
      </c>
      <c r="AM437" s="48">
        <f t="shared" si="235"/>
        <v>0</v>
      </c>
      <c r="AN437" s="48">
        <f t="shared" si="236"/>
        <v>0</v>
      </c>
      <c r="AO437" s="48">
        <f t="shared" si="237"/>
        <v>0</v>
      </c>
      <c r="AP437" s="48">
        <f t="shared" si="238"/>
        <v>0</v>
      </c>
      <c r="AQ437" s="48">
        <f t="shared" si="239"/>
        <v>0</v>
      </c>
      <c r="AR437" s="48">
        <f t="shared" si="240"/>
        <v>0</v>
      </c>
      <c r="AS437" s="48">
        <f t="shared" si="241"/>
        <v>0</v>
      </c>
      <c r="AT437" s="48">
        <f t="shared" si="242"/>
        <v>0</v>
      </c>
      <c r="AU437" s="48">
        <f t="shared" si="243"/>
        <v>0</v>
      </c>
      <c r="AV437" s="48">
        <f t="shared" si="244"/>
        <v>321.12753000000009</v>
      </c>
      <c r="AW437" s="48">
        <f t="shared" si="245"/>
        <v>0</v>
      </c>
      <c r="AX437" s="48">
        <f t="shared" si="246"/>
        <v>58.216864000000015</v>
      </c>
      <c r="AY437" s="48">
        <f t="shared" si="247"/>
        <v>0</v>
      </c>
      <c r="AZ437" s="48">
        <f t="shared" si="248"/>
        <v>0</v>
      </c>
      <c r="BA437" s="48">
        <f t="shared" si="249"/>
        <v>0</v>
      </c>
    </row>
    <row r="438" spans="1:53" x14ac:dyDescent="0.25">
      <c r="A438" s="45">
        <f t="shared" si="252"/>
        <v>4210</v>
      </c>
      <c r="B438" s="48">
        <f t="shared" si="258"/>
        <v>0</v>
      </c>
      <c r="C438" s="48">
        <f t="shared" si="258"/>
        <v>0</v>
      </c>
      <c r="D438" s="48">
        <f t="shared" si="258"/>
        <v>0</v>
      </c>
      <c r="E438" s="48">
        <f t="shared" si="258"/>
        <v>0</v>
      </c>
      <c r="F438" s="48">
        <f t="shared" si="258"/>
        <v>0</v>
      </c>
      <c r="G438" s="48">
        <f t="shared" si="258"/>
        <v>0</v>
      </c>
      <c r="H438" s="48">
        <f t="shared" si="258"/>
        <v>0</v>
      </c>
      <c r="I438" s="48">
        <f t="shared" si="258"/>
        <v>0</v>
      </c>
      <c r="J438" s="48">
        <f t="shared" si="258"/>
        <v>0</v>
      </c>
      <c r="K438" s="48">
        <f t="shared" si="258"/>
        <v>0</v>
      </c>
      <c r="L438" s="48">
        <f t="shared" si="258"/>
        <v>0</v>
      </c>
      <c r="M438" s="48">
        <f t="shared" si="258"/>
        <v>0</v>
      </c>
      <c r="N438" s="48">
        <f t="shared" si="258"/>
        <v>0</v>
      </c>
      <c r="O438" s="48">
        <f t="shared" si="258"/>
        <v>0</v>
      </c>
      <c r="P438" s="48">
        <f t="shared" si="258"/>
        <v>0</v>
      </c>
      <c r="Q438" s="48">
        <f t="shared" si="258"/>
        <v>0</v>
      </c>
      <c r="R438" s="48">
        <f t="shared" si="258"/>
        <v>0</v>
      </c>
      <c r="S438" s="48">
        <f t="shared" si="258"/>
        <v>0</v>
      </c>
      <c r="T438" s="48">
        <f t="shared" si="258"/>
        <v>0</v>
      </c>
      <c r="U438" s="48">
        <f t="shared" si="258"/>
        <v>53.902450000000009</v>
      </c>
      <c r="V438" s="48">
        <f t="shared" si="258"/>
        <v>0</v>
      </c>
      <c r="W438" s="48">
        <f t="shared" si="258"/>
        <v>29.427479999999999</v>
      </c>
      <c r="X438" s="48">
        <f t="shared" si="258"/>
        <v>0</v>
      </c>
      <c r="Y438" s="48">
        <f t="shared" si="258"/>
        <v>0</v>
      </c>
      <c r="Z438" s="48">
        <f t="shared" si="258"/>
        <v>0</v>
      </c>
      <c r="AC438" s="48">
        <f t="shared" si="251"/>
        <v>0</v>
      </c>
      <c r="AD438" s="48">
        <f t="shared" si="226"/>
        <v>0</v>
      </c>
      <c r="AE438" s="48">
        <f t="shared" si="227"/>
        <v>0</v>
      </c>
      <c r="AF438" s="48">
        <f t="shared" si="228"/>
        <v>0</v>
      </c>
      <c r="AG438" s="48">
        <f t="shared" si="229"/>
        <v>0</v>
      </c>
      <c r="AH438" s="48">
        <f t="shared" si="230"/>
        <v>0</v>
      </c>
      <c r="AI438" s="48">
        <f t="shared" si="231"/>
        <v>0</v>
      </c>
      <c r="AJ438" s="48">
        <f t="shared" si="232"/>
        <v>0</v>
      </c>
      <c r="AK438" s="48">
        <f t="shared" si="233"/>
        <v>0</v>
      </c>
      <c r="AL438" s="48">
        <f t="shared" si="234"/>
        <v>0</v>
      </c>
      <c r="AM438" s="48">
        <f t="shared" si="235"/>
        <v>0</v>
      </c>
      <c r="AN438" s="48">
        <f t="shared" si="236"/>
        <v>0</v>
      </c>
      <c r="AO438" s="48">
        <f t="shared" si="237"/>
        <v>0</v>
      </c>
      <c r="AP438" s="48">
        <f t="shared" si="238"/>
        <v>0</v>
      </c>
      <c r="AQ438" s="48">
        <f t="shared" si="239"/>
        <v>0</v>
      </c>
      <c r="AR438" s="48">
        <f t="shared" si="240"/>
        <v>0</v>
      </c>
      <c r="AS438" s="48">
        <f t="shared" si="241"/>
        <v>0</v>
      </c>
      <c r="AT438" s="48">
        <f t="shared" si="242"/>
        <v>0</v>
      </c>
      <c r="AU438" s="48">
        <f t="shared" si="243"/>
        <v>0</v>
      </c>
      <c r="AV438" s="48">
        <f t="shared" si="244"/>
        <v>319.67453000000006</v>
      </c>
      <c r="AW438" s="48">
        <f t="shared" si="245"/>
        <v>0</v>
      </c>
      <c r="AX438" s="48">
        <f t="shared" si="246"/>
        <v>58.216864000000015</v>
      </c>
      <c r="AY438" s="48">
        <f t="shared" si="247"/>
        <v>0</v>
      </c>
      <c r="AZ438" s="48">
        <f t="shared" si="248"/>
        <v>0</v>
      </c>
      <c r="BA438" s="48">
        <f t="shared" si="249"/>
        <v>0</v>
      </c>
    </row>
    <row r="439" spans="1:53" x14ac:dyDescent="0.25">
      <c r="A439" s="45">
        <f t="shared" si="252"/>
        <v>4220</v>
      </c>
      <c r="B439" s="48">
        <f t="shared" si="258"/>
        <v>0</v>
      </c>
      <c r="C439" s="48">
        <f t="shared" si="258"/>
        <v>0</v>
      </c>
      <c r="D439" s="48">
        <f t="shared" si="258"/>
        <v>0</v>
      </c>
      <c r="E439" s="48">
        <f t="shared" si="258"/>
        <v>0</v>
      </c>
      <c r="F439" s="48">
        <f t="shared" si="258"/>
        <v>0</v>
      </c>
      <c r="G439" s="48">
        <f t="shared" si="258"/>
        <v>0</v>
      </c>
      <c r="H439" s="48">
        <f t="shared" si="258"/>
        <v>0</v>
      </c>
      <c r="I439" s="48">
        <f t="shared" si="258"/>
        <v>0</v>
      </c>
      <c r="J439" s="48">
        <f t="shared" si="258"/>
        <v>0</v>
      </c>
      <c r="K439" s="48">
        <f t="shared" si="258"/>
        <v>0</v>
      </c>
      <c r="L439" s="48">
        <f t="shared" si="258"/>
        <v>0</v>
      </c>
      <c r="M439" s="48">
        <f t="shared" si="258"/>
        <v>0</v>
      </c>
      <c r="N439" s="48">
        <f t="shared" si="258"/>
        <v>0</v>
      </c>
      <c r="O439" s="48">
        <f t="shared" si="258"/>
        <v>0</v>
      </c>
      <c r="P439" s="48">
        <f t="shared" si="258"/>
        <v>0</v>
      </c>
      <c r="Q439" s="48">
        <f t="shared" si="258"/>
        <v>0</v>
      </c>
      <c r="R439" s="48">
        <f t="shared" si="258"/>
        <v>0</v>
      </c>
      <c r="S439" s="48">
        <f t="shared" si="258"/>
        <v>0</v>
      </c>
      <c r="T439" s="48">
        <f t="shared" si="258"/>
        <v>0</v>
      </c>
      <c r="U439" s="48">
        <f t="shared" si="258"/>
        <v>53.657450000000011</v>
      </c>
      <c r="V439" s="48">
        <f t="shared" si="258"/>
        <v>0</v>
      </c>
      <c r="W439" s="48">
        <f t="shared" si="258"/>
        <v>29.298479999999998</v>
      </c>
      <c r="X439" s="48">
        <f t="shared" si="258"/>
        <v>0</v>
      </c>
      <c r="Y439" s="48">
        <f t="shared" si="258"/>
        <v>0</v>
      </c>
      <c r="Z439" s="48">
        <f t="shared" si="258"/>
        <v>0</v>
      </c>
      <c r="AC439" s="48">
        <f t="shared" si="251"/>
        <v>0</v>
      </c>
      <c r="AD439" s="48">
        <f t="shared" si="226"/>
        <v>0</v>
      </c>
      <c r="AE439" s="48">
        <f t="shared" si="227"/>
        <v>0</v>
      </c>
      <c r="AF439" s="48">
        <f t="shared" si="228"/>
        <v>0</v>
      </c>
      <c r="AG439" s="48">
        <f t="shared" si="229"/>
        <v>0</v>
      </c>
      <c r="AH439" s="48">
        <f t="shared" si="230"/>
        <v>0</v>
      </c>
      <c r="AI439" s="48">
        <f t="shared" si="231"/>
        <v>0</v>
      </c>
      <c r="AJ439" s="48">
        <f t="shared" si="232"/>
        <v>0</v>
      </c>
      <c r="AK439" s="48">
        <f t="shared" si="233"/>
        <v>0</v>
      </c>
      <c r="AL439" s="48">
        <f t="shared" si="234"/>
        <v>0</v>
      </c>
      <c r="AM439" s="48">
        <f t="shared" si="235"/>
        <v>0</v>
      </c>
      <c r="AN439" s="48">
        <f t="shared" si="236"/>
        <v>0</v>
      </c>
      <c r="AO439" s="48">
        <f t="shared" si="237"/>
        <v>0</v>
      </c>
      <c r="AP439" s="48">
        <f t="shared" si="238"/>
        <v>0</v>
      </c>
      <c r="AQ439" s="48">
        <f t="shared" si="239"/>
        <v>0</v>
      </c>
      <c r="AR439" s="48">
        <f t="shared" si="240"/>
        <v>0</v>
      </c>
      <c r="AS439" s="48">
        <f t="shared" si="241"/>
        <v>0</v>
      </c>
      <c r="AT439" s="48">
        <f t="shared" si="242"/>
        <v>0</v>
      </c>
      <c r="AU439" s="48">
        <f t="shared" si="243"/>
        <v>0</v>
      </c>
      <c r="AV439" s="48">
        <f t="shared" si="244"/>
        <v>318.22153000000009</v>
      </c>
      <c r="AW439" s="48">
        <f t="shared" si="245"/>
        <v>0</v>
      </c>
      <c r="AX439" s="48">
        <f t="shared" si="246"/>
        <v>58.216864000000015</v>
      </c>
      <c r="AY439" s="48">
        <f t="shared" si="247"/>
        <v>0</v>
      </c>
      <c r="AZ439" s="48">
        <f t="shared" si="248"/>
        <v>0</v>
      </c>
      <c r="BA439" s="48">
        <f t="shared" si="249"/>
        <v>0</v>
      </c>
    </row>
    <row r="440" spans="1:53" x14ac:dyDescent="0.25">
      <c r="A440" s="45">
        <f t="shared" si="252"/>
        <v>4230</v>
      </c>
      <c r="B440" s="48">
        <f t="shared" si="258"/>
        <v>0</v>
      </c>
      <c r="C440" s="48">
        <f t="shared" si="258"/>
        <v>0</v>
      </c>
      <c r="D440" s="48">
        <f t="shared" si="258"/>
        <v>0</v>
      </c>
      <c r="E440" s="48">
        <f t="shared" si="258"/>
        <v>0</v>
      </c>
      <c r="F440" s="48">
        <f t="shared" si="258"/>
        <v>0</v>
      </c>
      <c r="G440" s="48">
        <f t="shared" si="258"/>
        <v>0</v>
      </c>
      <c r="H440" s="48">
        <f t="shared" si="258"/>
        <v>0</v>
      </c>
      <c r="I440" s="48">
        <f t="shared" si="258"/>
        <v>0</v>
      </c>
      <c r="J440" s="48">
        <f t="shared" si="258"/>
        <v>0</v>
      </c>
      <c r="K440" s="48">
        <f t="shared" si="258"/>
        <v>0</v>
      </c>
      <c r="L440" s="48">
        <f t="shared" si="258"/>
        <v>0</v>
      </c>
      <c r="M440" s="48">
        <f t="shared" si="258"/>
        <v>0</v>
      </c>
      <c r="N440" s="48">
        <f t="shared" si="258"/>
        <v>0</v>
      </c>
      <c r="O440" s="48">
        <f t="shared" si="258"/>
        <v>0</v>
      </c>
      <c r="P440" s="48">
        <f t="shared" si="258"/>
        <v>0</v>
      </c>
      <c r="Q440" s="48">
        <f t="shared" si="258"/>
        <v>0</v>
      </c>
      <c r="R440" s="48">
        <f t="shared" si="258"/>
        <v>0</v>
      </c>
      <c r="S440" s="48">
        <f t="shared" si="258"/>
        <v>0</v>
      </c>
      <c r="T440" s="48">
        <f t="shared" si="258"/>
        <v>0</v>
      </c>
      <c r="U440" s="48">
        <f t="shared" si="258"/>
        <v>53.412450000000014</v>
      </c>
      <c r="V440" s="48">
        <f t="shared" si="258"/>
        <v>0</v>
      </c>
      <c r="W440" s="48">
        <f t="shared" si="258"/>
        <v>29.169479999999997</v>
      </c>
      <c r="X440" s="48">
        <f t="shared" si="258"/>
        <v>0</v>
      </c>
      <c r="Y440" s="48">
        <f t="shared" si="258"/>
        <v>0</v>
      </c>
      <c r="Z440" s="48">
        <f t="shared" si="258"/>
        <v>0</v>
      </c>
      <c r="AC440" s="48">
        <f t="shared" si="251"/>
        <v>0</v>
      </c>
      <c r="AD440" s="48">
        <f t="shared" si="226"/>
        <v>0</v>
      </c>
      <c r="AE440" s="48">
        <f t="shared" si="227"/>
        <v>0</v>
      </c>
      <c r="AF440" s="48">
        <f t="shared" si="228"/>
        <v>0</v>
      </c>
      <c r="AG440" s="48">
        <f t="shared" si="229"/>
        <v>0</v>
      </c>
      <c r="AH440" s="48">
        <f t="shared" si="230"/>
        <v>0</v>
      </c>
      <c r="AI440" s="48">
        <f t="shared" si="231"/>
        <v>0</v>
      </c>
      <c r="AJ440" s="48">
        <f t="shared" si="232"/>
        <v>0</v>
      </c>
      <c r="AK440" s="48">
        <f t="shared" si="233"/>
        <v>0</v>
      </c>
      <c r="AL440" s="48">
        <f t="shared" si="234"/>
        <v>0</v>
      </c>
      <c r="AM440" s="48">
        <f t="shared" si="235"/>
        <v>0</v>
      </c>
      <c r="AN440" s="48">
        <f t="shared" si="236"/>
        <v>0</v>
      </c>
      <c r="AO440" s="48">
        <f t="shared" si="237"/>
        <v>0</v>
      </c>
      <c r="AP440" s="48">
        <f t="shared" si="238"/>
        <v>0</v>
      </c>
      <c r="AQ440" s="48">
        <f t="shared" si="239"/>
        <v>0</v>
      </c>
      <c r="AR440" s="48">
        <f t="shared" si="240"/>
        <v>0</v>
      </c>
      <c r="AS440" s="48">
        <f t="shared" si="241"/>
        <v>0</v>
      </c>
      <c r="AT440" s="48">
        <f t="shared" si="242"/>
        <v>0</v>
      </c>
      <c r="AU440" s="48">
        <f t="shared" si="243"/>
        <v>0</v>
      </c>
      <c r="AV440" s="48">
        <f t="shared" si="244"/>
        <v>316.76853000000006</v>
      </c>
      <c r="AW440" s="48">
        <f t="shared" si="245"/>
        <v>0</v>
      </c>
      <c r="AX440" s="48">
        <f t="shared" si="246"/>
        <v>58.216864000000015</v>
      </c>
      <c r="AY440" s="48">
        <f t="shared" si="247"/>
        <v>0</v>
      </c>
      <c r="AZ440" s="48">
        <f t="shared" si="248"/>
        <v>0</v>
      </c>
      <c r="BA440" s="48">
        <f t="shared" si="249"/>
        <v>0</v>
      </c>
    </row>
    <row r="441" spans="1:53" x14ac:dyDescent="0.25">
      <c r="A441" s="45">
        <f t="shared" si="252"/>
        <v>4240</v>
      </c>
      <c r="B441" s="48">
        <f t="shared" si="258"/>
        <v>0</v>
      </c>
      <c r="C441" s="48">
        <f t="shared" si="258"/>
        <v>0</v>
      </c>
      <c r="D441" s="48">
        <f t="shared" si="258"/>
        <v>0</v>
      </c>
      <c r="E441" s="48">
        <f t="shared" si="258"/>
        <v>0</v>
      </c>
      <c r="F441" s="48">
        <f t="shared" si="258"/>
        <v>0</v>
      </c>
      <c r="G441" s="48">
        <f t="shared" si="258"/>
        <v>0</v>
      </c>
      <c r="H441" s="48">
        <f t="shared" si="258"/>
        <v>0</v>
      </c>
      <c r="I441" s="48">
        <f t="shared" si="258"/>
        <v>0</v>
      </c>
      <c r="J441" s="48">
        <f t="shared" si="258"/>
        <v>0</v>
      </c>
      <c r="K441" s="48">
        <f t="shared" si="258"/>
        <v>0</v>
      </c>
      <c r="L441" s="48">
        <f t="shared" si="258"/>
        <v>0</v>
      </c>
      <c r="M441" s="48">
        <f t="shared" si="258"/>
        <v>0</v>
      </c>
      <c r="N441" s="48">
        <f t="shared" si="258"/>
        <v>0</v>
      </c>
      <c r="O441" s="48">
        <f t="shared" si="258"/>
        <v>0</v>
      </c>
      <c r="P441" s="48">
        <f t="shared" si="258"/>
        <v>0</v>
      </c>
      <c r="Q441" s="48">
        <f t="shared" si="258"/>
        <v>0</v>
      </c>
      <c r="R441" s="48">
        <f t="shared" si="258"/>
        <v>0</v>
      </c>
      <c r="S441" s="48">
        <f t="shared" si="258"/>
        <v>0</v>
      </c>
      <c r="T441" s="48">
        <f t="shared" si="258"/>
        <v>0</v>
      </c>
      <c r="U441" s="48">
        <f t="shared" si="258"/>
        <v>53.167450000000009</v>
      </c>
      <c r="V441" s="48">
        <f t="shared" si="258"/>
        <v>0</v>
      </c>
      <c r="W441" s="48">
        <f t="shared" si="258"/>
        <v>29.040479999999999</v>
      </c>
      <c r="X441" s="48">
        <f t="shared" si="258"/>
        <v>0</v>
      </c>
      <c r="Y441" s="48">
        <f t="shared" si="258"/>
        <v>0</v>
      </c>
      <c r="Z441" s="48">
        <f t="shared" si="258"/>
        <v>0</v>
      </c>
      <c r="AC441" s="48">
        <f t="shared" si="251"/>
        <v>0</v>
      </c>
      <c r="AD441" s="48">
        <f t="shared" si="226"/>
        <v>0</v>
      </c>
      <c r="AE441" s="48">
        <f t="shared" si="227"/>
        <v>0</v>
      </c>
      <c r="AF441" s="48">
        <f t="shared" si="228"/>
        <v>0</v>
      </c>
      <c r="AG441" s="48">
        <f t="shared" si="229"/>
        <v>0</v>
      </c>
      <c r="AH441" s="48">
        <f t="shared" si="230"/>
        <v>0</v>
      </c>
      <c r="AI441" s="48">
        <f t="shared" si="231"/>
        <v>0</v>
      </c>
      <c r="AJ441" s="48">
        <f t="shared" si="232"/>
        <v>0</v>
      </c>
      <c r="AK441" s="48">
        <f t="shared" si="233"/>
        <v>0</v>
      </c>
      <c r="AL441" s="48">
        <f t="shared" si="234"/>
        <v>0</v>
      </c>
      <c r="AM441" s="48">
        <f t="shared" si="235"/>
        <v>0</v>
      </c>
      <c r="AN441" s="48">
        <f t="shared" si="236"/>
        <v>0</v>
      </c>
      <c r="AO441" s="48">
        <f t="shared" si="237"/>
        <v>0</v>
      </c>
      <c r="AP441" s="48">
        <f t="shared" si="238"/>
        <v>0</v>
      </c>
      <c r="AQ441" s="48">
        <f t="shared" si="239"/>
        <v>0</v>
      </c>
      <c r="AR441" s="48">
        <f t="shared" si="240"/>
        <v>0</v>
      </c>
      <c r="AS441" s="48">
        <f t="shared" si="241"/>
        <v>0</v>
      </c>
      <c r="AT441" s="48">
        <f t="shared" si="242"/>
        <v>0</v>
      </c>
      <c r="AU441" s="48">
        <f t="shared" si="243"/>
        <v>0</v>
      </c>
      <c r="AV441" s="48">
        <f t="shared" si="244"/>
        <v>315.31553000000008</v>
      </c>
      <c r="AW441" s="48">
        <f t="shared" si="245"/>
        <v>0</v>
      </c>
      <c r="AX441" s="48">
        <f t="shared" si="246"/>
        <v>58.216864000000015</v>
      </c>
      <c r="AY441" s="48">
        <f t="shared" si="247"/>
        <v>0</v>
      </c>
      <c r="AZ441" s="48">
        <f t="shared" si="248"/>
        <v>0</v>
      </c>
      <c r="BA441" s="48">
        <f t="shared" si="249"/>
        <v>0</v>
      </c>
    </row>
    <row r="442" spans="1:53" x14ac:dyDescent="0.25">
      <c r="A442" s="45">
        <f t="shared" si="252"/>
        <v>4250</v>
      </c>
      <c r="B442" s="48">
        <f t="shared" si="258"/>
        <v>0</v>
      </c>
      <c r="C442" s="48">
        <f t="shared" si="258"/>
        <v>0</v>
      </c>
      <c r="D442" s="48">
        <f t="shared" si="258"/>
        <v>0</v>
      </c>
      <c r="E442" s="48">
        <f t="shared" si="258"/>
        <v>0</v>
      </c>
      <c r="F442" s="48">
        <f t="shared" si="258"/>
        <v>0</v>
      </c>
      <c r="G442" s="48">
        <f t="shared" si="258"/>
        <v>0</v>
      </c>
      <c r="H442" s="48">
        <f t="shared" si="258"/>
        <v>0</v>
      </c>
      <c r="I442" s="48">
        <f t="shared" si="258"/>
        <v>0</v>
      </c>
      <c r="J442" s="48">
        <f t="shared" si="258"/>
        <v>0</v>
      </c>
      <c r="K442" s="48">
        <f t="shared" si="258"/>
        <v>0</v>
      </c>
      <c r="L442" s="48">
        <f t="shared" si="258"/>
        <v>0</v>
      </c>
      <c r="M442" s="48">
        <f t="shared" si="258"/>
        <v>0</v>
      </c>
      <c r="N442" s="48">
        <f t="shared" si="258"/>
        <v>0</v>
      </c>
      <c r="O442" s="48">
        <f t="shared" si="258"/>
        <v>0</v>
      </c>
      <c r="P442" s="48">
        <f t="shared" si="258"/>
        <v>0</v>
      </c>
      <c r="Q442" s="48">
        <f t="shared" si="258"/>
        <v>0</v>
      </c>
      <c r="R442" s="48">
        <f t="shared" si="258"/>
        <v>0</v>
      </c>
      <c r="S442" s="48">
        <f t="shared" si="258"/>
        <v>0</v>
      </c>
      <c r="T442" s="48">
        <f t="shared" si="258"/>
        <v>0</v>
      </c>
      <c r="U442" s="48">
        <f t="shared" si="258"/>
        <v>52.922450000000012</v>
      </c>
      <c r="V442" s="48">
        <f t="shared" si="258"/>
        <v>0</v>
      </c>
      <c r="W442" s="48">
        <f t="shared" si="258"/>
        <v>28.911479999999997</v>
      </c>
      <c r="X442" s="48">
        <f t="shared" si="258"/>
        <v>0</v>
      </c>
      <c r="Y442" s="48">
        <f t="shared" si="258"/>
        <v>0</v>
      </c>
      <c r="Z442" s="48">
        <f t="shared" si="258"/>
        <v>0</v>
      </c>
      <c r="AC442" s="48">
        <f t="shared" si="251"/>
        <v>0</v>
      </c>
      <c r="AD442" s="48">
        <f t="shared" si="226"/>
        <v>0</v>
      </c>
      <c r="AE442" s="48">
        <f t="shared" si="227"/>
        <v>0</v>
      </c>
      <c r="AF442" s="48">
        <f t="shared" si="228"/>
        <v>0</v>
      </c>
      <c r="AG442" s="48">
        <f t="shared" si="229"/>
        <v>0</v>
      </c>
      <c r="AH442" s="48">
        <f t="shared" si="230"/>
        <v>0</v>
      </c>
      <c r="AI442" s="48">
        <f t="shared" si="231"/>
        <v>0</v>
      </c>
      <c r="AJ442" s="48">
        <f t="shared" si="232"/>
        <v>0</v>
      </c>
      <c r="AK442" s="48">
        <f t="shared" si="233"/>
        <v>0</v>
      </c>
      <c r="AL442" s="48">
        <f t="shared" si="234"/>
        <v>0</v>
      </c>
      <c r="AM442" s="48">
        <f t="shared" si="235"/>
        <v>0</v>
      </c>
      <c r="AN442" s="48">
        <f t="shared" si="236"/>
        <v>0</v>
      </c>
      <c r="AO442" s="48">
        <f t="shared" si="237"/>
        <v>0</v>
      </c>
      <c r="AP442" s="48">
        <f t="shared" si="238"/>
        <v>0</v>
      </c>
      <c r="AQ442" s="48">
        <f t="shared" si="239"/>
        <v>0</v>
      </c>
      <c r="AR442" s="48">
        <f t="shared" si="240"/>
        <v>0</v>
      </c>
      <c r="AS442" s="48">
        <f t="shared" si="241"/>
        <v>0</v>
      </c>
      <c r="AT442" s="48">
        <f t="shared" si="242"/>
        <v>0</v>
      </c>
      <c r="AU442" s="48">
        <f t="shared" si="243"/>
        <v>0</v>
      </c>
      <c r="AV442" s="48">
        <f t="shared" si="244"/>
        <v>313.86253000000011</v>
      </c>
      <c r="AW442" s="48">
        <f t="shared" si="245"/>
        <v>0</v>
      </c>
      <c r="AX442" s="48">
        <f t="shared" si="246"/>
        <v>58.216864000000015</v>
      </c>
      <c r="AY442" s="48">
        <f t="shared" si="247"/>
        <v>0</v>
      </c>
      <c r="AZ442" s="48">
        <f t="shared" si="248"/>
        <v>0</v>
      </c>
      <c r="BA442" s="48">
        <f t="shared" si="249"/>
        <v>0</v>
      </c>
    </row>
    <row r="443" spans="1:53" x14ac:dyDescent="0.25">
      <c r="A443" s="45">
        <f t="shared" si="252"/>
        <v>4260</v>
      </c>
      <c r="B443" s="48">
        <f t="shared" si="258"/>
        <v>0</v>
      </c>
      <c r="C443" s="48">
        <f t="shared" si="258"/>
        <v>0</v>
      </c>
      <c r="D443" s="48">
        <f t="shared" si="258"/>
        <v>0</v>
      </c>
      <c r="E443" s="48">
        <f t="shared" si="258"/>
        <v>0</v>
      </c>
      <c r="F443" s="48">
        <f t="shared" si="258"/>
        <v>0</v>
      </c>
      <c r="G443" s="48">
        <f t="shared" si="258"/>
        <v>0</v>
      </c>
      <c r="H443" s="48">
        <f t="shared" si="258"/>
        <v>0</v>
      </c>
      <c r="I443" s="48">
        <f t="shared" si="258"/>
        <v>0</v>
      </c>
      <c r="J443" s="48">
        <f t="shared" si="258"/>
        <v>0</v>
      </c>
      <c r="K443" s="48">
        <f t="shared" si="258"/>
        <v>0</v>
      </c>
      <c r="L443" s="48">
        <f t="shared" si="258"/>
        <v>0</v>
      </c>
      <c r="M443" s="48">
        <f t="shared" si="258"/>
        <v>0</v>
      </c>
      <c r="N443" s="48">
        <f t="shared" si="258"/>
        <v>0</v>
      </c>
      <c r="O443" s="48">
        <f t="shared" si="258"/>
        <v>0</v>
      </c>
      <c r="P443" s="48">
        <f t="shared" si="258"/>
        <v>0</v>
      </c>
      <c r="Q443" s="48">
        <f t="shared" si="258"/>
        <v>0</v>
      </c>
      <c r="R443" s="48">
        <f t="shared" si="258"/>
        <v>0</v>
      </c>
      <c r="S443" s="48">
        <f t="shared" si="258"/>
        <v>0</v>
      </c>
      <c r="T443" s="48">
        <f t="shared" si="258"/>
        <v>0</v>
      </c>
      <c r="U443" s="48">
        <f t="shared" si="258"/>
        <v>52.677450000000007</v>
      </c>
      <c r="V443" s="48">
        <f t="shared" si="258"/>
        <v>0</v>
      </c>
      <c r="W443" s="48">
        <f t="shared" si="258"/>
        <v>28.782479999999996</v>
      </c>
      <c r="X443" s="48">
        <f t="shared" si="258"/>
        <v>0</v>
      </c>
      <c r="Y443" s="48">
        <f t="shared" si="258"/>
        <v>0</v>
      </c>
      <c r="Z443" s="48">
        <f t="shared" si="258"/>
        <v>0</v>
      </c>
      <c r="AC443" s="48">
        <f t="shared" si="251"/>
        <v>0</v>
      </c>
      <c r="AD443" s="48">
        <f t="shared" si="226"/>
        <v>0</v>
      </c>
      <c r="AE443" s="48">
        <f t="shared" si="227"/>
        <v>0</v>
      </c>
      <c r="AF443" s="48">
        <f t="shared" si="228"/>
        <v>0</v>
      </c>
      <c r="AG443" s="48">
        <f t="shared" si="229"/>
        <v>0</v>
      </c>
      <c r="AH443" s="48">
        <f t="shared" si="230"/>
        <v>0</v>
      </c>
      <c r="AI443" s="48">
        <f t="shared" si="231"/>
        <v>0</v>
      </c>
      <c r="AJ443" s="48">
        <f t="shared" si="232"/>
        <v>0</v>
      </c>
      <c r="AK443" s="48">
        <f t="shared" si="233"/>
        <v>0</v>
      </c>
      <c r="AL443" s="48">
        <f t="shared" si="234"/>
        <v>0</v>
      </c>
      <c r="AM443" s="48">
        <f t="shared" si="235"/>
        <v>0</v>
      </c>
      <c r="AN443" s="48">
        <f t="shared" si="236"/>
        <v>0</v>
      </c>
      <c r="AO443" s="48">
        <f t="shared" si="237"/>
        <v>0</v>
      </c>
      <c r="AP443" s="48">
        <f t="shared" si="238"/>
        <v>0</v>
      </c>
      <c r="AQ443" s="48">
        <f t="shared" si="239"/>
        <v>0</v>
      </c>
      <c r="AR443" s="48">
        <f t="shared" si="240"/>
        <v>0</v>
      </c>
      <c r="AS443" s="48">
        <f t="shared" si="241"/>
        <v>0</v>
      </c>
      <c r="AT443" s="48">
        <f t="shared" si="242"/>
        <v>0</v>
      </c>
      <c r="AU443" s="48">
        <f t="shared" si="243"/>
        <v>0</v>
      </c>
      <c r="AV443" s="48">
        <f t="shared" si="244"/>
        <v>312.40953000000007</v>
      </c>
      <c r="AW443" s="48">
        <f t="shared" si="245"/>
        <v>0</v>
      </c>
      <c r="AX443" s="48">
        <f t="shared" si="246"/>
        <v>58.216864000000015</v>
      </c>
      <c r="AY443" s="48">
        <f t="shared" si="247"/>
        <v>0</v>
      </c>
      <c r="AZ443" s="48">
        <f t="shared" si="248"/>
        <v>0</v>
      </c>
      <c r="BA443" s="48">
        <f t="shared" si="249"/>
        <v>0</v>
      </c>
    </row>
    <row r="444" spans="1:53" x14ac:dyDescent="0.25">
      <c r="A444" s="45">
        <f t="shared" si="252"/>
        <v>4270</v>
      </c>
      <c r="B444" s="48">
        <f t="shared" si="258"/>
        <v>0</v>
      </c>
      <c r="C444" s="48">
        <f t="shared" si="258"/>
        <v>0</v>
      </c>
      <c r="D444" s="48">
        <f t="shared" si="258"/>
        <v>0</v>
      </c>
      <c r="E444" s="48">
        <f t="shared" si="258"/>
        <v>0</v>
      </c>
      <c r="F444" s="48">
        <f t="shared" si="258"/>
        <v>0</v>
      </c>
      <c r="G444" s="48">
        <f t="shared" si="258"/>
        <v>0</v>
      </c>
      <c r="H444" s="48">
        <f t="shared" si="258"/>
        <v>0</v>
      </c>
      <c r="I444" s="48">
        <f t="shared" si="258"/>
        <v>0</v>
      </c>
      <c r="J444" s="48">
        <f t="shared" si="258"/>
        <v>0</v>
      </c>
      <c r="K444" s="48">
        <f t="shared" si="258"/>
        <v>0</v>
      </c>
      <c r="L444" s="48">
        <f t="shared" si="258"/>
        <v>0</v>
      </c>
      <c r="M444" s="48">
        <f t="shared" si="258"/>
        <v>0</v>
      </c>
      <c r="N444" s="48">
        <f t="shared" si="258"/>
        <v>0</v>
      </c>
      <c r="O444" s="48">
        <f t="shared" si="258"/>
        <v>0</v>
      </c>
      <c r="P444" s="48">
        <f t="shared" si="258"/>
        <v>0</v>
      </c>
      <c r="Q444" s="48">
        <f t="shared" si="258"/>
        <v>0</v>
      </c>
      <c r="R444" s="48">
        <f t="shared" si="258"/>
        <v>0</v>
      </c>
      <c r="S444" s="48">
        <f t="shared" si="258"/>
        <v>0</v>
      </c>
      <c r="T444" s="48">
        <f t="shared" si="258"/>
        <v>0</v>
      </c>
      <c r="U444" s="48">
        <f t="shared" si="258"/>
        <v>52.43245000000001</v>
      </c>
      <c r="V444" s="48">
        <f t="shared" si="258"/>
        <v>0</v>
      </c>
      <c r="W444" s="48">
        <f t="shared" si="258"/>
        <v>28.653479999999998</v>
      </c>
      <c r="X444" s="48">
        <f t="shared" si="258"/>
        <v>0</v>
      </c>
      <c r="Y444" s="48">
        <f t="shared" si="258"/>
        <v>0</v>
      </c>
      <c r="Z444" s="48">
        <f t="shared" si="258"/>
        <v>0</v>
      </c>
      <c r="AC444" s="48">
        <f t="shared" si="251"/>
        <v>0</v>
      </c>
      <c r="AD444" s="48">
        <f t="shared" si="226"/>
        <v>0</v>
      </c>
      <c r="AE444" s="48">
        <f t="shared" si="227"/>
        <v>0</v>
      </c>
      <c r="AF444" s="48">
        <f t="shared" si="228"/>
        <v>0</v>
      </c>
      <c r="AG444" s="48">
        <f t="shared" si="229"/>
        <v>0</v>
      </c>
      <c r="AH444" s="48">
        <f t="shared" si="230"/>
        <v>0</v>
      </c>
      <c r="AI444" s="48">
        <f t="shared" si="231"/>
        <v>0</v>
      </c>
      <c r="AJ444" s="48">
        <f t="shared" si="232"/>
        <v>0</v>
      </c>
      <c r="AK444" s="48">
        <f t="shared" si="233"/>
        <v>0</v>
      </c>
      <c r="AL444" s="48">
        <f t="shared" si="234"/>
        <v>0</v>
      </c>
      <c r="AM444" s="48">
        <f t="shared" si="235"/>
        <v>0</v>
      </c>
      <c r="AN444" s="48">
        <f t="shared" si="236"/>
        <v>0</v>
      </c>
      <c r="AO444" s="48">
        <f t="shared" si="237"/>
        <v>0</v>
      </c>
      <c r="AP444" s="48">
        <f t="shared" si="238"/>
        <v>0</v>
      </c>
      <c r="AQ444" s="48">
        <f t="shared" si="239"/>
        <v>0</v>
      </c>
      <c r="AR444" s="48">
        <f t="shared" si="240"/>
        <v>0</v>
      </c>
      <c r="AS444" s="48">
        <f t="shared" si="241"/>
        <v>0</v>
      </c>
      <c r="AT444" s="48">
        <f t="shared" si="242"/>
        <v>0</v>
      </c>
      <c r="AU444" s="48">
        <f t="shared" si="243"/>
        <v>0</v>
      </c>
      <c r="AV444" s="48">
        <f t="shared" si="244"/>
        <v>310.9565300000001</v>
      </c>
      <c r="AW444" s="48">
        <f t="shared" si="245"/>
        <v>0</v>
      </c>
      <c r="AX444" s="48">
        <f t="shared" si="246"/>
        <v>58.216864000000015</v>
      </c>
      <c r="AY444" s="48">
        <f t="shared" si="247"/>
        <v>0</v>
      </c>
      <c r="AZ444" s="48">
        <f t="shared" si="248"/>
        <v>0</v>
      </c>
      <c r="BA444" s="48">
        <f t="shared" si="249"/>
        <v>0</v>
      </c>
    </row>
    <row r="445" spans="1:53" x14ac:dyDescent="0.25">
      <c r="A445" s="45">
        <f t="shared" si="252"/>
        <v>4280</v>
      </c>
      <c r="B445" s="48">
        <f t="shared" si="258"/>
        <v>0</v>
      </c>
      <c r="C445" s="48">
        <f t="shared" si="258"/>
        <v>0</v>
      </c>
      <c r="D445" s="48">
        <f t="shared" si="258"/>
        <v>0</v>
      </c>
      <c r="E445" s="48">
        <f t="shared" si="258"/>
        <v>0</v>
      </c>
      <c r="F445" s="48">
        <f t="shared" si="258"/>
        <v>0</v>
      </c>
      <c r="G445" s="48">
        <f t="shared" ref="G445:Z445" si="259">MIN(1000,MAX(G446,IF($A445&gt;=G$16,0,G$13*(G$16-$A445)+G$14*(G$16-$A445)^2+G$15*(G$16-$A445)^3)))</f>
        <v>0</v>
      </c>
      <c r="H445" s="48">
        <f t="shared" si="259"/>
        <v>0</v>
      </c>
      <c r="I445" s="48">
        <f t="shared" si="259"/>
        <v>0</v>
      </c>
      <c r="J445" s="48">
        <f t="shared" si="259"/>
        <v>0</v>
      </c>
      <c r="K445" s="48">
        <f t="shared" si="259"/>
        <v>0</v>
      </c>
      <c r="L445" s="48">
        <f t="shared" si="259"/>
        <v>0</v>
      </c>
      <c r="M445" s="48">
        <f t="shared" si="259"/>
        <v>0</v>
      </c>
      <c r="N445" s="48">
        <f t="shared" si="259"/>
        <v>0</v>
      </c>
      <c r="O445" s="48">
        <f t="shared" si="259"/>
        <v>0</v>
      </c>
      <c r="P445" s="48">
        <f t="shared" si="259"/>
        <v>0</v>
      </c>
      <c r="Q445" s="48">
        <f t="shared" si="259"/>
        <v>0</v>
      </c>
      <c r="R445" s="48">
        <f t="shared" si="259"/>
        <v>0</v>
      </c>
      <c r="S445" s="48">
        <f t="shared" si="259"/>
        <v>0</v>
      </c>
      <c r="T445" s="48">
        <f t="shared" si="259"/>
        <v>0</v>
      </c>
      <c r="U445" s="48">
        <f t="shared" si="259"/>
        <v>52.187450000000013</v>
      </c>
      <c r="V445" s="48">
        <f t="shared" si="259"/>
        <v>0</v>
      </c>
      <c r="W445" s="48">
        <f t="shared" si="259"/>
        <v>28.524479999999997</v>
      </c>
      <c r="X445" s="48">
        <f t="shared" si="259"/>
        <v>0</v>
      </c>
      <c r="Y445" s="48">
        <f t="shared" si="259"/>
        <v>0</v>
      </c>
      <c r="Z445" s="48">
        <f t="shared" si="259"/>
        <v>0</v>
      </c>
      <c r="AC445" s="48">
        <f t="shared" si="251"/>
        <v>0</v>
      </c>
      <c r="AD445" s="48">
        <f t="shared" si="226"/>
        <v>0</v>
      </c>
      <c r="AE445" s="48">
        <f t="shared" si="227"/>
        <v>0</v>
      </c>
      <c r="AF445" s="48">
        <f t="shared" si="228"/>
        <v>0</v>
      </c>
      <c r="AG445" s="48">
        <f t="shared" si="229"/>
        <v>0</v>
      </c>
      <c r="AH445" s="48">
        <f t="shared" si="230"/>
        <v>0</v>
      </c>
      <c r="AI445" s="48">
        <f t="shared" si="231"/>
        <v>0</v>
      </c>
      <c r="AJ445" s="48">
        <f t="shared" si="232"/>
        <v>0</v>
      </c>
      <c r="AK445" s="48">
        <f t="shared" si="233"/>
        <v>0</v>
      </c>
      <c r="AL445" s="48">
        <f t="shared" si="234"/>
        <v>0</v>
      </c>
      <c r="AM445" s="48">
        <f t="shared" si="235"/>
        <v>0</v>
      </c>
      <c r="AN445" s="48">
        <f t="shared" si="236"/>
        <v>0</v>
      </c>
      <c r="AO445" s="48">
        <f t="shared" si="237"/>
        <v>0</v>
      </c>
      <c r="AP445" s="48">
        <f t="shared" si="238"/>
        <v>0</v>
      </c>
      <c r="AQ445" s="48">
        <f t="shared" si="239"/>
        <v>0</v>
      </c>
      <c r="AR445" s="48">
        <f t="shared" si="240"/>
        <v>0</v>
      </c>
      <c r="AS445" s="48">
        <f t="shared" si="241"/>
        <v>0</v>
      </c>
      <c r="AT445" s="48">
        <f t="shared" si="242"/>
        <v>0</v>
      </c>
      <c r="AU445" s="48">
        <f t="shared" si="243"/>
        <v>0</v>
      </c>
      <c r="AV445" s="48">
        <f t="shared" si="244"/>
        <v>309.50353000000007</v>
      </c>
      <c r="AW445" s="48">
        <f t="shared" si="245"/>
        <v>0</v>
      </c>
      <c r="AX445" s="48">
        <f t="shared" si="246"/>
        <v>58.216864000000015</v>
      </c>
      <c r="AY445" s="48">
        <f t="shared" si="247"/>
        <v>0</v>
      </c>
      <c r="AZ445" s="48">
        <f t="shared" si="248"/>
        <v>0</v>
      </c>
      <c r="BA445" s="48">
        <f t="shared" si="249"/>
        <v>0</v>
      </c>
    </row>
    <row r="446" spans="1:53" x14ac:dyDescent="0.25">
      <c r="A446" s="45">
        <f t="shared" si="252"/>
        <v>4290</v>
      </c>
      <c r="B446" s="48">
        <f t="shared" ref="B446:Z456" si="260">MIN(1000,MAX(B447,IF($A446&gt;=B$16,0,B$13*(B$16-$A446)+B$14*(B$16-$A446)^2+B$15*(B$16-$A446)^3)))</f>
        <v>0</v>
      </c>
      <c r="C446" s="48">
        <f t="shared" si="260"/>
        <v>0</v>
      </c>
      <c r="D446" s="48">
        <f t="shared" si="260"/>
        <v>0</v>
      </c>
      <c r="E446" s="48">
        <f t="shared" si="260"/>
        <v>0</v>
      </c>
      <c r="F446" s="48">
        <f t="shared" si="260"/>
        <v>0</v>
      </c>
      <c r="G446" s="48">
        <f t="shared" si="260"/>
        <v>0</v>
      </c>
      <c r="H446" s="48">
        <f t="shared" si="260"/>
        <v>0</v>
      </c>
      <c r="I446" s="48">
        <f t="shared" si="260"/>
        <v>0</v>
      </c>
      <c r="J446" s="48">
        <f t="shared" si="260"/>
        <v>0</v>
      </c>
      <c r="K446" s="48">
        <f t="shared" si="260"/>
        <v>0</v>
      </c>
      <c r="L446" s="48">
        <f t="shared" si="260"/>
        <v>0</v>
      </c>
      <c r="M446" s="48">
        <f t="shared" si="260"/>
        <v>0</v>
      </c>
      <c r="N446" s="48">
        <f t="shared" si="260"/>
        <v>0</v>
      </c>
      <c r="O446" s="48">
        <f t="shared" si="260"/>
        <v>0</v>
      </c>
      <c r="P446" s="48">
        <f t="shared" si="260"/>
        <v>0</v>
      </c>
      <c r="Q446" s="48">
        <f t="shared" si="260"/>
        <v>0</v>
      </c>
      <c r="R446" s="48">
        <f t="shared" si="260"/>
        <v>0</v>
      </c>
      <c r="S446" s="48">
        <f t="shared" si="260"/>
        <v>0</v>
      </c>
      <c r="T446" s="48">
        <f t="shared" si="260"/>
        <v>0</v>
      </c>
      <c r="U446" s="48">
        <f t="shared" si="260"/>
        <v>51.942450000000008</v>
      </c>
      <c r="V446" s="48">
        <f t="shared" si="260"/>
        <v>0</v>
      </c>
      <c r="W446" s="48">
        <f t="shared" si="260"/>
        <v>28.395479999999999</v>
      </c>
      <c r="X446" s="48">
        <f t="shared" si="260"/>
        <v>0</v>
      </c>
      <c r="Y446" s="48">
        <f t="shared" si="260"/>
        <v>0</v>
      </c>
      <c r="Z446" s="48">
        <f t="shared" si="260"/>
        <v>0</v>
      </c>
      <c r="AC446" s="48">
        <f t="shared" si="251"/>
        <v>0</v>
      </c>
      <c r="AD446" s="48">
        <f t="shared" si="226"/>
        <v>0</v>
      </c>
      <c r="AE446" s="48">
        <f t="shared" si="227"/>
        <v>0</v>
      </c>
      <c r="AF446" s="48">
        <f t="shared" si="228"/>
        <v>0</v>
      </c>
      <c r="AG446" s="48">
        <f t="shared" si="229"/>
        <v>0</v>
      </c>
      <c r="AH446" s="48">
        <f t="shared" si="230"/>
        <v>0</v>
      </c>
      <c r="AI446" s="48">
        <f t="shared" si="231"/>
        <v>0</v>
      </c>
      <c r="AJ446" s="48">
        <f t="shared" si="232"/>
        <v>0</v>
      </c>
      <c r="AK446" s="48">
        <f t="shared" si="233"/>
        <v>0</v>
      </c>
      <c r="AL446" s="48">
        <f t="shared" si="234"/>
        <v>0</v>
      </c>
      <c r="AM446" s="48">
        <f t="shared" si="235"/>
        <v>0</v>
      </c>
      <c r="AN446" s="48">
        <f t="shared" si="236"/>
        <v>0</v>
      </c>
      <c r="AO446" s="48">
        <f t="shared" si="237"/>
        <v>0</v>
      </c>
      <c r="AP446" s="48">
        <f t="shared" si="238"/>
        <v>0</v>
      </c>
      <c r="AQ446" s="48">
        <f t="shared" si="239"/>
        <v>0</v>
      </c>
      <c r="AR446" s="48">
        <f t="shared" si="240"/>
        <v>0</v>
      </c>
      <c r="AS446" s="48">
        <f t="shared" si="241"/>
        <v>0</v>
      </c>
      <c r="AT446" s="48">
        <f t="shared" si="242"/>
        <v>0</v>
      </c>
      <c r="AU446" s="48">
        <f t="shared" si="243"/>
        <v>0</v>
      </c>
      <c r="AV446" s="48">
        <f t="shared" si="244"/>
        <v>308.05053000000009</v>
      </c>
      <c r="AW446" s="48">
        <f t="shared" si="245"/>
        <v>0</v>
      </c>
      <c r="AX446" s="48">
        <f t="shared" si="246"/>
        <v>58.216864000000015</v>
      </c>
      <c r="AY446" s="48">
        <f t="shared" si="247"/>
        <v>0</v>
      </c>
      <c r="AZ446" s="48">
        <f t="shared" si="248"/>
        <v>0</v>
      </c>
      <c r="BA446" s="48">
        <f t="shared" si="249"/>
        <v>0</v>
      </c>
    </row>
    <row r="447" spans="1:53" x14ac:dyDescent="0.25">
      <c r="A447" s="45">
        <f t="shared" si="252"/>
        <v>4300</v>
      </c>
      <c r="B447" s="48">
        <f t="shared" si="260"/>
        <v>0</v>
      </c>
      <c r="C447" s="48">
        <f t="shared" si="260"/>
        <v>0</v>
      </c>
      <c r="D447" s="48">
        <f t="shared" si="260"/>
        <v>0</v>
      </c>
      <c r="E447" s="48">
        <f t="shared" si="260"/>
        <v>0</v>
      </c>
      <c r="F447" s="48">
        <f t="shared" si="260"/>
        <v>0</v>
      </c>
      <c r="G447" s="48">
        <f t="shared" si="260"/>
        <v>0</v>
      </c>
      <c r="H447" s="48">
        <f t="shared" si="260"/>
        <v>0</v>
      </c>
      <c r="I447" s="48">
        <f t="shared" si="260"/>
        <v>0</v>
      </c>
      <c r="J447" s="48">
        <f t="shared" si="260"/>
        <v>0</v>
      </c>
      <c r="K447" s="48">
        <f t="shared" si="260"/>
        <v>0</v>
      </c>
      <c r="L447" s="48">
        <f t="shared" si="260"/>
        <v>0</v>
      </c>
      <c r="M447" s="48">
        <f t="shared" si="260"/>
        <v>0</v>
      </c>
      <c r="N447" s="48">
        <f t="shared" si="260"/>
        <v>0</v>
      </c>
      <c r="O447" s="48">
        <f t="shared" si="260"/>
        <v>0</v>
      </c>
      <c r="P447" s="48">
        <f t="shared" si="260"/>
        <v>0</v>
      </c>
      <c r="Q447" s="48">
        <f t="shared" si="260"/>
        <v>0</v>
      </c>
      <c r="R447" s="48">
        <f t="shared" si="260"/>
        <v>0</v>
      </c>
      <c r="S447" s="48">
        <f t="shared" si="260"/>
        <v>0</v>
      </c>
      <c r="T447" s="48">
        <f t="shared" si="260"/>
        <v>0</v>
      </c>
      <c r="U447" s="48">
        <f t="shared" si="260"/>
        <v>51.697450000000011</v>
      </c>
      <c r="V447" s="48">
        <f t="shared" si="260"/>
        <v>0</v>
      </c>
      <c r="W447" s="48">
        <f t="shared" si="260"/>
        <v>28.266479999999998</v>
      </c>
      <c r="X447" s="48">
        <f t="shared" si="260"/>
        <v>0</v>
      </c>
      <c r="Y447" s="48">
        <f t="shared" si="260"/>
        <v>0</v>
      </c>
      <c r="Z447" s="48">
        <f t="shared" si="260"/>
        <v>0</v>
      </c>
      <c r="AC447" s="48">
        <f t="shared" si="251"/>
        <v>0</v>
      </c>
      <c r="AD447" s="48">
        <f t="shared" si="226"/>
        <v>0</v>
      </c>
      <c r="AE447" s="48">
        <f t="shared" si="227"/>
        <v>0</v>
      </c>
      <c r="AF447" s="48">
        <f t="shared" si="228"/>
        <v>0</v>
      </c>
      <c r="AG447" s="48">
        <f t="shared" si="229"/>
        <v>0</v>
      </c>
      <c r="AH447" s="48">
        <f t="shared" si="230"/>
        <v>0</v>
      </c>
      <c r="AI447" s="48">
        <f t="shared" si="231"/>
        <v>0</v>
      </c>
      <c r="AJ447" s="48">
        <f t="shared" si="232"/>
        <v>0</v>
      </c>
      <c r="AK447" s="48">
        <f t="shared" si="233"/>
        <v>0</v>
      </c>
      <c r="AL447" s="48">
        <f t="shared" si="234"/>
        <v>0</v>
      </c>
      <c r="AM447" s="48">
        <f t="shared" si="235"/>
        <v>0</v>
      </c>
      <c r="AN447" s="48">
        <f t="shared" si="236"/>
        <v>0</v>
      </c>
      <c r="AO447" s="48">
        <f t="shared" si="237"/>
        <v>0</v>
      </c>
      <c r="AP447" s="48">
        <f t="shared" si="238"/>
        <v>0</v>
      </c>
      <c r="AQ447" s="48">
        <f t="shared" si="239"/>
        <v>0</v>
      </c>
      <c r="AR447" s="48">
        <f t="shared" si="240"/>
        <v>0</v>
      </c>
      <c r="AS447" s="48">
        <f t="shared" si="241"/>
        <v>0</v>
      </c>
      <c r="AT447" s="48">
        <f t="shared" si="242"/>
        <v>0</v>
      </c>
      <c r="AU447" s="48">
        <f t="shared" si="243"/>
        <v>0</v>
      </c>
      <c r="AV447" s="48">
        <f t="shared" si="244"/>
        <v>306.59753000000006</v>
      </c>
      <c r="AW447" s="48">
        <f t="shared" si="245"/>
        <v>0</v>
      </c>
      <c r="AX447" s="48">
        <f t="shared" si="246"/>
        <v>58.216864000000015</v>
      </c>
      <c r="AY447" s="48">
        <f t="shared" si="247"/>
        <v>0</v>
      </c>
      <c r="AZ447" s="48">
        <f t="shared" si="248"/>
        <v>0</v>
      </c>
      <c r="BA447" s="48">
        <f t="shared" si="249"/>
        <v>0</v>
      </c>
    </row>
    <row r="448" spans="1:53" x14ac:dyDescent="0.25">
      <c r="A448" s="45">
        <f t="shared" si="252"/>
        <v>4310</v>
      </c>
      <c r="B448" s="48">
        <f t="shared" si="260"/>
        <v>0</v>
      </c>
      <c r="C448" s="48">
        <f t="shared" si="260"/>
        <v>0</v>
      </c>
      <c r="D448" s="48">
        <f t="shared" si="260"/>
        <v>0</v>
      </c>
      <c r="E448" s="48">
        <f t="shared" si="260"/>
        <v>0</v>
      </c>
      <c r="F448" s="48">
        <f t="shared" si="260"/>
        <v>0</v>
      </c>
      <c r="G448" s="48">
        <f t="shared" si="260"/>
        <v>0</v>
      </c>
      <c r="H448" s="48">
        <f t="shared" si="260"/>
        <v>0</v>
      </c>
      <c r="I448" s="48">
        <f t="shared" si="260"/>
        <v>0</v>
      </c>
      <c r="J448" s="48">
        <f t="shared" si="260"/>
        <v>0</v>
      </c>
      <c r="K448" s="48">
        <f t="shared" si="260"/>
        <v>0</v>
      </c>
      <c r="L448" s="48">
        <f t="shared" si="260"/>
        <v>0</v>
      </c>
      <c r="M448" s="48">
        <f t="shared" si="260"/>
        <v>0</v>
      </c>
      <c r="N448" s="48">
        <f t="shared" si="260"/>
        <v>0</v>
      </c>
      <c r="O448" s="48">
        <f t="shared" si="260"/>
        <v>0</v>
      </c>
      <c r="P448" s="48">
        <f t="shared" si="260"/>
        <v>0</v>
      </c>
      <c r="Q448" s="48">
        <f t="shared" si="260"/>
        <v>0</v>
      </c>
      <c r="R448" s="48">
        <f t="shared" si="260"/>
        <v>0</v>
      </c>
      <c r="S448" s="48">
        <f t="shared" si="260"/>
        <v>0</v>
      </c>
      <c r="T448" s="48">
        <f t="shared" si="260"/>
        <v>0</v>
      </c>
      <c r="U448" s="48">
        <f t="shared" si="260"/>
        <v>51.452450000000013</v>
      </c>
      <c r="V448" s="48">
        <f t="shared" si="260"/>
        <v>0</v>
      </c>
      <c r="W448" s="48">
        <f t="shared" si="260"/>
        <v>28.137479999999996</v>
      </c>
      <c r="X448" s="48">
        <f t="shared" si="260"/>
        <v>0</v>
      </c>
      <c r="Y448" s="48">
        <f t="shared" si="260"/>
        <v>0</v>
      </c>
      <c r="Z448" s="48">
        <f t="shared" si="260"/>
        <v>0</v>
      </c>
      <c r="AC448" s="48">
        <f t="shared" si="251"/>
        <v>0</v>
      </c>
      <c r="AD448" s="48">
        <f t="shared" si="226"/>
        <v>0</v>
      </c>
      <c r="AE448" s="48">
        <f t="shared" si="227"/>
        <v>0</v>
      </c>
      <c r="AF448" s="48">
        <f t="shared" si="228"/>
        <v>0</v>
      </c>
      <c r="AG448" s="48">
        <f t="shared" si="229"/>
        <v>0</v>
      </c>
      <c r="AH448" s="48">
        <f t="shared" si="230"/>
        <v>0</v>
      </c>
      <c r="AI448" s="48">
        <f t="shared" si="231"/>
        <v>0</v>
      </c>
      <c r="AJ448" s="48">
        <f t="shared" si="232"/>
        <v>0</v>
      </c>
      <c r="AK448" s="48">
        <f t="shared" si="233"/>
        <v>0</v>
      </c>
      <c r="AL448" s="48">
        <f t="shared" si="234"/>
        <v>0</v>
      </c>
      <c r="AM448" s="48">
        <f t="shared" si="235"/>
        <v>0</v>
      </c>
      <c r="AN448" s="48">
        <f t="shared" si="236"/>
        <v>0</v>
      </c>
      <c r="AO448" s="48">
        <f t="shared" si="237"/>
        <v>0</v>
      </c>
      <c r="AP448" s="48">
        <f t="shared" si="238"/>
        <v>0</v>
      </c>
      <c r="AQ448" s="48">
        <f t="shared" si="239"/>
        <v>0</v>
      </c>
      <c r="AR448" s="48">
        <f t="shared" si="240"/>
        <v>0</v>
      </c>
      <c r="AS448" s="48">
        <f t="shared" si="241"/>
        <v>0</v>
      </c>
      <c r="AT448" s="48">
        <f t="shared" si="242"/>
        <v>0</v>
      </c>
      <c r="AU448" s="48">
        <f t="shared" si="243"/>
        <v>0</v>
      </c>
      <c r="AV448" s="48">
        <f t="shared" si="244"/>
        <v>305.14453000000009</v>
      </c>
      <c r="AW448" s="48">
        <f t="shared" si="245"/>
        <v>0</v>
      </c>
      <c r="AX448" s="48">
        <f t="shared" si="246"/>
        <v>58.216864000000015</v>
      </c>
      <c r="AY448" s="48">
        <f t="shared" si="247"/>
        <v>0</v>
      </c>
      <c r="AZ448" s="48">
        <f t="shared" si="248"/>
        <v>0</v>
      </c>
      <c r="BA448" s="48">
        <f t="shared" si="249"/>
        <v>0</v>
      </c>
    </row>
    <row r="449" spans="1:53" x14ac:dyDescent="0.25">
      <c r="A449" s="45">
        <f t="shared" si="252"/>
        <v>4320</v>
      </c>
      <c r="B449" s="48">
        <f t="shared" si="260"/>
        <v>0</v>
      </c>
      <c r="C449" s="48">
        <f t="shared" si="260"/>
        <v>0</v>
      </c>
      <c r="D449" s="48">
        <f t="shared" si="260"/>
        <v>0</v>
      </c>
      <c r="E449" s="48">
        <f t="shared" si="260"/>
        <v>0</v>
      </c>
      <c r="F449" s="48">
        <f t="shared" si="260"/>
        <v>0</v>
      </c>
      <c r="G449" s="48">
        <f t="shared" si="260"/>
        <v>0</v>
      </c>
      <c r="H449" s="48">
        <f t="shared" si="260"/>
        <v>0</v>
      </c>
      <c r="I449" s="48">
        <f t="shared" si="260"/>
        <v>0</v>
      </c>
      <c r="J449" s="48">
        <f t="shared" si="260"/>
        <v>0</v>
      </c>
      <c r="K449" s="48">
        <f t="shared" si="260"/>
        <v>0</v>
      </c>
      <c r="L449" s="48">
        <f t="shared" si="260"/>
        <v>0</v>
      </c>
      <c r="M449" s="48">
        <f t="shared" si="260"/>
        <v>0</v>
      </c>
      <c r="N449" s="48">
        <f t="shared" si="260"/>
        <v>0</v>
      </c>
      <c r="O449" s="48">
        <f t="shared" si="260"/>
        <v>0</v>
      </c>
      <c r="P449" s="48">
        <f t="shared" si="260"/>
        <v>0</v>
      </c>
      <c r="Q449" s="48">
        <f t="shared" si="260"/>
        <v>0</v>
      </c>
      <c r="R449" s="48">
        <f t="shared" si="260"/>
        <v>0</v>
      </c>
      <c r="S449" s="48">
        <f t="shared" si="260"/>
        <v>0</v>
      </c>
      <c r="T449" s="48">
        <f t="shared" si="260"/>
        <v>0</v>
      </c>
      <c r="U449" s="48">
        <f t="shared" si="260"/>
        <v>51.207450000000009</v>
      </c>
      <c r="V449" s="48">
        <f t="shared" si="260"/>
        <v>0</v>
      </c>
      <c r="W449" s="48">
        <f t="shared" si="260"/>
        <v>28.008479999999999</v>
      </c>
      <c r="X449" s="48">
        <f t="shared" si="260"/>
        <v>0</v>
      </c>
      <c r="Y449" s="48">
        <f t="shared" si="260"/>
        <v>0</v>
      </c>
      <c r="Z449" s="48">
        <f t="shared" si="260"/>
        <v>0</v>
      </c>
      <c r="AC449" s="48">
        <f t="shared" si="251"/>
        <v>0</v>
      </c>
      <c r="AD449" s="48">
        <f t="shared" si="226"/>
        <v>0</v>
      </c>
      <c r="AE449" s="48">
        <f t="shared" si="227"/>
        <v>0</v>
      </c>
      <c r="AF449" s="48">
        <f t="shared" si="228"/>
        <v>0</v>
      </c>
      <c r="AG449" s="48">
        <f t="shared" si="229"/>
        <v>0</v>
      </c>
      <c r="AH449" s="48">
        <f t="shared" si="230"/>
        <v>0</v>
      </c>
      <c r="AI449" s="48">
        <f t="shared" si="231"/>
        <v>0</v>
      </c>
      <c r="AJ449" s="48">
        <f t="shared" si="232"/>
        <v>0</v>
      </c>
      <c r="AK449" s="48">
        <f t="shared" si="233"/>
        <v>0</v>
      </c>
      <c r="AL449" s="48">
        <f t="shared" si="234"/>
        <v>0</v>
      </c>
      <c r="AM449" s="48">
        <f t="shared" si="235"/>
        <v>0</v>
      </c>
      <c r="AN449" s="48">
        <f t="shared" si="236"/>
        <v>0</v>
      </c>
      <c r="AO449" s="48">
        <f t="shared" si="237"/>
        <v>0</v>
      </c>
      <c r="AP449" s="48">
        <f t="shared" si="238"/>
        <v>0</v>
      </c>
      <c r="AQ449" s="48">
        <f t="shared" si="239"/>
        <v>0</v>
      </c>
      <c r="AR449" s="48">
        <f t="shared" si="240"/>
        <v>0</v>
      </c>
      <c r="AS449" s="48">
        <f t="shared" si="241"/>
        <v>0</v>
      </c>
      <c r="AT449" s="48">
        <f t="shared" si="242"/>
        <v>0</v>
      </c>
      <c r="AU449" s="48">
        <f t="shared" si="243"/>
        <v>0</v>
      </c>
      <c r="AV449" s="48">
        <f t="shared" si="244"/>
        <v>303.69153000000006</v>
      </c>
      <c r="AW449" s="48">
        <f t="shared" si="245"/>
        <v>0</v>
      </c>
      <c r="AX449" s="48">
        <f t="shared" si="246"/>
        <v>58.216864000000015</v>
      </c>
      <c r="AY449" s="48">
        <f t="shared" si="247"/>
        <v>0</v>
      </c>
      <c r="AZ449" s="48">
        <f t="shared" si="248"/>
        <v>0</v>
      </c>
      <c r="BA449" s="48">
        <f t="shared" si="249"/>
        <v>0</v>
      </c>
    </row>
    <row r="450" spans="1:53" x14ac:dyDescent="0.25">
      <c r="A450" s="45">
        <f t="shared" si="252"/>
        <v>4330</v>
      </c>
      <c r="B450" s="48">
        <f t="shared" si="260"/>
        <v>0</v>
      </c>
      <c r="C450" s="48">
        <f t="shared" si="260"/>
        <v>0</v>
      </c>
      <c r="D450" s="48">
        <f t="shared" si="260"/>
        <v>0</v>
      </c>
      <c r="E450" s="48">
        <f t="shared" si="260"/>
        <v>0</v>
      </c>
      <c r="F450" s="48">
        <f t="shared" si="260"/>
        <v>0</v>
      </c>
      <c r="G450" s="48">
        <f t="shared" si="260"/>
        <v>0</v>
      </c>
      <c r="H450" s="48">
        <f t="shared" si="260"/>
        <v>0</v>
      </c>
      <c r="I450" s="48">
        <f t="shared" si="260"/>
        <v>0</v>
      </c>
      <c r="J450" s="48">
        <f t="shared" si="260"/>
        <v>0</v>
      </c>
      <c r="K450" s="48">
        <f t="shared" si="260"/>
        <v>0</v>
      </c>
      <c r="L450" s="48">
        <f t="shared" si="260"/>
        <v>0</v>
      </c>
      <c r="M450" s="48">
        <f t="shared" si="260"/>
        <v>0</v>
      </c>
      <c r="N450" s="48">
        <f t="shared" si="260"/>
        <v>0</v>
      </c>
      <c r="O450" s="48">
        <f t="shared" si="260"/>
        <v>0</v>
      </c>
      <c r="P450" s="48">
        <f t="shared" si="260"/>
        <v>0</v>
      </c>
      <c r="Q450" s="48">
        <f t="shared" si="260"/>
        <v>0</v>
      </c>
      <c r="R450" s="48">
        <f t="shared" si="260"/>
        <v>0</v>
      </c>
      <c r="S450" s="48">
        <f t="shared" si="260"/>
        <v>0</v>
      </c>
      <c r="T450" s="48">
        <f t="shared" si="260"/>
        <v>0</v>
      </c>
      <c r="U450" s="48">
        <f t="shared" si="260"/>
        <v>50.962450000000011</v>
      </c>
      <c r="V450" s="48">
        <f t="shared" si="260"/>
        <v>0</v>
      </c>
      <c r="W450" s="48">
        <f t="shared" si="260"/>
        <v>27.879479999999997</v>
      </c>
      <c r="X450" s="48">
        <f t="shared" si="260"/>
        <v>0</v>
      </c>
      <c r="Y450" s="48">
        <f t="shared" si="260"/>
        <v>0</v>
      </c>
      <c r="Z450" s="48">
        <f t="shared" si="260"/>
        <v>0</v>
      </c>
      <c r="AC450" s="48">
        <f t="shared" si="251"/>
        <v>0</v>
      </c>
      <c r="AD450" s="48">
        <f t="shared" si="226"/>
        <v>0</v>
      </c>
      <c r="AE450" s="48">
        <f t="shared" si="227"/>
        <v>0</v>
      </c>
      <c r="AF450" s="48">
        <f t="shared" si="228"/>
        <v>0</v>
      </c>
      <c r="AG450" s="48">
        <f t="shared" si="229"/>
        <v>0</v>
      </c>
      <c r="AH450" s="48">
        <f t="shared" si="230"/>
        <v>0</v>
      </c>
      <c r="AI450" s="48">
        <f t="shared" si="231"/>
        <v>0</v>
      </c>
      <c r="AJ450" s="48">
        <f t="shared" si="232"/>
        <v>0</v>
      </c>
      <c r="AK450" s="48">
        <f t="shared" si="233"/>
        <v>0</v>
      </c>
      <c r="AL450" s="48">
        <f t="shared" si="234"/>
        <v>0</v>
      </c>
      <c r="AM450" s="48">
        <f t="shared" si="235"/>
        <v>0</v>
      </c>
      <c r="AN450" s="48">
        <f t="shared" si="236"/>
        <v>0</v>
      </c>
      <c r="AO450" s="48">
        <f t="shared" si="237"/>
        <v>0</v>
      </c>
      <c r="AP450" s="48">
        <f t="shared" si="238"/>
        <v>0</v>
      </c>
      <c r="AQ450" s="48">
        <f t="shared" si="239"/>
        <v>0</v>
      </c>
      <c r="AR450" s="48">
        <f t="shared" si="240"/>
        <v>0</v>
      </c>
      <c r="AS450" s="48">
        <f t="shared" si="241"/>
        <v>0</v>
      </c>
      <c r="AT450" s="48">
        <f t="shared" si="242"/>
        <v>0</v>
      </c>
      <c r="AU450" s="48">
        <f t="shared" si="243"/>
        <v>0</v>
      </c>
      <c r="AV450" s="48">
        <f t="shared" si="244"/>
        <v>302.23853000000008</v>
      </c>
      <c r="AW450" s="48">
        <f t="shared" si="245"/>
        <v>0</v>
      </c>
      <c r="AX450" s="48">
        <f t="shared" si="246"/>
        <v>58.216864000000015</v>
      </c>
      <c r="AY450" s="48">
        <f t="shared" si="247"/>
        <v>0</v>
      </c>
      <c r="AZ450" s="48">
        <f t="shared" si="248"/>
        <v>0</v>
      </c>
      <c r="BA450" s="48">
        <f t="shared" si="249"/>
        <v>0</v>
      </c>
    </row>
    <row r="451" spans="1:53" x14ac:dyDescent="0.25">
      <c r="A451" s="45">
        <f t="shared" si="252"/>
        <v>4340</v>
      </c>
      <c r="B451" s="48">
        <f t="shared" si="260"/>
        <v>0</v>
      </c>
      <c r="C451" s="48">
        <f t="shared" si="260"/>
        <v>0</v>
      </c>
      <c r="D451" s="48">
        <f t="shared" si="260"/>
        <v>0</v>
      </c>
      <c r="E451" s="48">
        <f t="shared" si="260"/>
        <v>0</v>
      </c>
      <c r="F451" s="48">
        <f t="shared" si="260"/>
        <v>0</v>
      </c>
      <c r="G451" s="48">
        <f t="shared" si="260"/>
        <v>0</v>
      </c>
      <c r="H451" s="48">
        <f t="shared" si="260"/>
        <v>0</v>
      </c>
      <c r="I451" s="48">
        <f t="shared" si="260"/>
        <v>0</v>
      </c>
      <c r="J451" s="48">
        <f t="shared" si="260"/>
        <v>0</v>
      </c>
      <c r="K451" s="48">
        <f t="shared" si="260"/>
        <v>0</v>
      </c>
      <c r="L451" s="48">
        <f t="shared" si="260"/>
        <v>0</v>
      </c>
      <c r="M451" s="48">
        <f t="shared" si="260"/>
        <v>0</v>
      </c>
      <c r="N451" s="48">
        <f t="shared" si="260"/>
        <v>0</v>
      </c>
      <c r="O451" s="48">
        <f t="shared" si="260"/>
        <v>0</v>
      </c>
      <c r="P451" s="48">
        <f t="shared" si="260"/>
        <v>0</v>
      </c>
      <c r="Q451" s="48">
        <f t="shared" si="260"/>
        <v>0</v>
      </c>
      <c r="R451" s="48">
        <f t="shared" si="260"/>
        <v>0</v>
      </c>
      <c r="S451" s="48">
        <f t="shared" si="260"/>
        <v>0</v>
      </c>
      <c r="T451" s="48">
        <f t="shared" si="260"/>
        <v>0</v>
      </c>
      <c r="U451" s="48">
        <f t="shared" si="260"/>
        <v>50.717450000000014</v>
      </c>
      <c r="V451" s="48">
        <f t="shared" si="260"/>
        <v>0</v>
      </c>
      <c r="W451" s="48">
        <f t="shared" si="260"/>
        <v>27.750479999999996</v>
      </c>
      <c r="X451" s="48">
        <f t="shared" si="260"/>
        <v>0</v>
      </c>
      <c r="Y451" s="48">
        <f t="shared" si="260"/>
        <v>0</v>
      </c>
      <c r="Z451" s="48">
        <f t="shared" si="260"/>
        <v>0</v>
      </c>
      <c r="AC451" s="48">
        <f t="shared" si="251"/>
        <v>0</v>
      </c>
      <c r="AD451" s="48">
        <f t="shared" si="226"/>
        <v>0</v>
      </c>
      <c r="AE451" s="48">
        <f t="shared" si="227"/>
        <v>0</v>
      </c>
      <c r="AF451" s="48">
        <f t="shared" si="228"/>
        <v>0</v>
      </c>
      <c r="AG451" s="48">
        <f t="shared" si="229"/>
        <v>0</v>
      </c>
      <c r="AH451" s="48">
        <f t="shared" si="230"/>
        <v>0</v>
      </c>
      <c r="AI451" s="48">
        <f t="shared" si="231"/>
        <v>0</v>
      </c>
      <c r="AJ451" s="48">
        <f t="shared" si="232"/>
        <v>0</v>
      </c>
      <c r="AK451" s="48">
        <f t="shared" si="233"/>
        <v>0</v>
      </c>
      <c r="AL451" s="48">
        <f t="shared" si="234"/>
        <v>0</v>
      </c>
      <c r="AM451" s="48">
        <f t="shared" si="235"/>
        <v>0</v>
      </c>
      <c r="AN451" s="48">
        <f t="shared" si="236"/>
        <v>0</v>
      </c>
      <c r="AO451" s="48">
        <f t="shared" si="237"/>
        <v>0</v>
      </c>
      <c r="AP451" s="48">
        <f t="shared" si="238"/>
        <v>0</v>
      </c>
      <c r="AQ451" s="48">
        <f t="shared" si="239"/>
        <v>0</v>
      </c>
      <c r="AR451" s="48">
        <f t="shared" si="240"/>
        <v>0</v>
      </c>
      <c r="AS451" s="48">
        <f t="shared" si="241"/>
        <v>0</v>
      </c>
      <c r="AT451" s="48">
        <f t="shared" si="242"/>
        <v>0</v>
      </c>
      <c r="AU451" s="48">
        <f t="shared" si="243"/>
        <v>0</v>
      </c>
      <c r="AV451" s="48">
        <f t="shared" si="244"/>
        <v>300.78553000000005</v>
      </c>
      <c r="AW451" s="48">
        <f t="shared" si="245"/>
        <v>0</v>
      </c>
      <c r="AX451" s="48">
        <f t="shared" si="246"/>
        <v>58.216864000000015</v>
      </c>
      <c r="AY451" s="48">
        <f t="shared" si="247"/>
        <v>0</v>
      </c>
      <c r="AZ451" s="48">
        <f t="shared" si="248"/>
        <v>0</v>
      </c>
      <c r="BA451" s="48">
        <f t="shared" si="249"/>
        <v>0</v>
      </c>
    </row>
    <row r="452" spans="1:53" x14ac:dyDescent="0.25">
      <c r="A452" s="45">
        <f t="shared" si="252"/>
        <v>4350</v>
      </c>
      <c r="B452" s="48">
        <f t="shared" si="260"/>
        <v>0</v>
      </c>
      <c r="C452" s="48">
        <f t="shared" si="260"/>
        <v>0</v>
      </c>
      <c r="D452" s="48">
        <f t="shared" si="260"/>
        <v>0</v>
      </c>
      <c r="E452" s="48">
        <f t="shared" si="260"/>
        <v>0</v>
      </c>
      <c r="F452" s="48">
        <f t="shared" si="260"/>
        <v>0</v>
      </c>
      <c r="G452" s="48">
        <f t="shared" si="260"/>
        <v>0</v>
      </c>
      <c r="H452" s="48">
        <f t="shared" si="260"/>
        <v>0</v>
      </c>
      <c r="I452" s="48">
        <f t="shared" si="260"/>
        <v>0</v>
      </c>
      <c r="J452" s="48">
        <f t="shared" si="260"/>
        <v>0</v>
      </c>
      <c r="K452" s="48">
        <f t="shared" si="260"/>
        <v>0</v>
      </c>
      <c r="L452" s="48">
        <f t="shared" si="260"/>
        <v>0</v>
      </c>
      <c r="M452" s="48">
        <f t="shared" si="260"/>
        <v>0</v>
      </c>
      <c r="N452" s="48">
        <f t="shared" si="260"/>
        <v>0</v>
      </c>
      <c r="O452" s="48">
        <f t="shared" si="260"/>
        <v>0</v>
      </c>
      <c r="P452" s="48">
        <f t="shared" si="260"/>
        <v>0</v>
      </c>
      <c r="Q452" s="48">
        <f t="shared" si="260"/>
        <v>0</v>
      </c>
      <c r="R452" s="48">
        <f t="shared" si="260"/>
        <v>0</v>
      </c>
      <c r="S452" s="48">
        <f t="shared" si="260"/>
        <v>0</v>
      </c>
      <c r="T452" s="48">
        <f t="shared" si="260"/>
        <v>0</v>
      </c>
      <c r="U452" s="48">
        <f t="shared" si="260"/>
        <v>50.472450000000009</v>
      </c>
      <c r="V452" s="48">
        <f t="shared" si="260"/>
        <v>0</v>
      </c>
      <c r="W452" s="48">
        <f t="shared" si="260"/>
        <v>27.621479999999998</v>
      </c>
      <c r="X452" s="48">
        <f t="shared" si="260"/>
        <v>0</v>
      </c>
      <c r="Y452" s="48">
        <f t="shared" si="260"/>
        <v>0</v>
      </c>
      <c r="Z452" s="48">
        <f t="shared" si="260"/>
        <v>0</v>
      </c>
      <c r="AC452" s="48">
        <f t="shared" si="251"/>
        <v>0</v>
      </c>
      <c r="AD452" s="48">
        <f t="shared" si="226"/>
        <v>0</v>
      </c>
      <c r="AE452" s="48">
        <f t="shared" si="227"/>
        <v>0</v>
      </c>
      <c r="AF452" s="48">
        <f t="shared" si="228"/>
        <v>0</v>
      </c>
      <c r="AG452" s="48">
        <f t="shared" si="229"/>
        <v>0</v>
      </c>
      <c r="AH452" s="48">
        <f t="shared" si="230"/>
        <v>0</v>
      </c>
      <c r="AI452" s="48">
        <f t="shared" si="231"/>
        <v>0</v>
      </c>
      <c r="AJ452" s="48">
        <f t="shared" si="232"/>
        <v>0</v>
      </c>
      <c r="AK452" s="48">
        <f t="shared" si="233"/>
        <v>0</v>
      </c>
      <c r="AL452" s="48">
        <f t="shared" si="234"/>
        <v>0</v>
      </c>
      <c r="AM452" s="48">
        <f t="shared" si="235"/>
        <v>0</v>
      </c>
      <c r="AN452" s="48">
        <f t="shared" si="236"/>
        <v>0</v>
      </c>
      <c r="AO452" s="48">
        <f t="shared" si="237"/>
        <v>0</v>
      </c>
      <c r="AP452" s="48">
        <f t="shared" si="238"/>
        <v>0</v>
      </c>
      <c r="AQ452" s="48">
        <f t="shared" si="239"/>
        <v>0</v>
      </c>
      <c r="AR452" s="48">
        <f t="shared" si="240"/>
        <v>0</v>
      </c>
      <c r="AS452" s="48">
        <f t="shared" si="241"/>
        <v>0</v>
      </c>
      <c r="AT452" s="48">
        <f t="shared" si="242"/>
        <v>0</v>
      </c>
      <c r="AU452" s="48">
        <f t="shared" si="243"/>
        <v>0</v>
      </c>
      <c r="AV452" s="48">
        <f t="shared" si="244"/>
        <v>299.33253000000008</v>
      </c>
      <c r="AW452" s="48">
        <f t="shared" si="245"/>
        <v>0</v>
      </c>
      <c r="AX452" s="48">
        <f t="shared" si="246"/>
        <v>58.216864000000015</v>
      </c>
      <c r="AY452" s="48">
        <f t="shared" si="247"/>
        <v>0</v>
      </c>
      <c r="AZ452" s="48">
        <f t="shared" si="248"/>
        <v>0</v>
      </c>
      <c r="BA452" s="48">
        <f t="shared" si="249"/>
        <v>0</v>
      </c>
    </row>
    <row r="453" spans="1:53" x14ac:dyDescent="0.25">
      <c r="A453" s="45">
        <f t="shared" si="252"/>
        <v>4360</v>
      </c>
      <c r="B453" s="48">
        <f t="shared" si="260"/>
        <v>0</v>
      </c>
      <c r="C453" s="48">
        <f t="shared" si="260"/>
        <v>0</v>
      </c>
      <c r="D453" s="48">
        <f t="shared" si="260"/>
        <v>0</v>
      </c>
      <c r="E453" s="48">
        <f t="shared" si="260"/>
        <v>0</v>
      </c>
      <c r="F453" s="48">
        <f t="shared" si="260"/>
        <v>0</v>
      </c>
      <c r="G453" s="48">
        <f t="shared" si="260"/>
        <v>0</v>
      </c>
      <c r="H453" s="48">
        <f t="shared" si="260"/>
        <v>0</v>
      </c>
      <c r="I453" s="48">
        <f t="shared" si="260"/>
        <v>0</v>
      </c>
      <c r="J453" s="48">
        <f t="shared" si="260"/>
        <v>0</v>
      </c>
      <c r="K453" s="48">
        <f t="shared" si="260"/>
        <v>0</v>
      </c>
      <c r="L453" s="48">
        <f t="shared" si="260"/>
        <v>0</v>
      </c>
      <c r="M453" s="48">
        <f t="shared" si="260"/>
        <v>0</v>
      </c>
      <c r="N453" s="48">
        <f t="shared" si="260"/>
        <v>0</v>
      </c>
      <c r="O453" s="48">
        <f t="shared" si="260"/>
        <v>0</v>
      </c>
      <c r="P453" s="48">
        <f t="shared" si="260"/>
        <v>0</v>
      </c>
      <c r="Q453" s="48">
        <f t="shared" si="260"/>
        <v>0</v>
      </c>
      <c r="R453" s="48">
        <f t="shared" si="260"/>
        <v>0</v>
      </c>
      <c r="S453" s="48">
        <f t="shared" si="260"/>
        <v>0</v>
      </c>
      <c r="T453" s="48">
        <f t="shared" si="260"/>
        <v>0</v>
      </c>
      <c r="U453" s="48">
        <f t="shared" si="260"/>
        <v>50.227450000000012</v>
      </c>
      <c r="V453" s="48">
        <f t="shared" si="260"/>
        <v>0</v>
      </c>
      <c r="W453" s="48">
        <f t="shared" si="260"/>
        <v>27.492479999999997</v>
      </c>
      <c r="X453" s="48">
        <f t="shared" si="260"/>
        <v>0</v>
      </c>
      <c r="Y453" s="48">
        <f t="shared" si="260"/>
        <v>0</v>
      </c>
      <c r="Z453" s="48">
        <f t="shared" si="260"/>
        <v>0</v>
      </c>
      <c r="AC453" s="48">
        <f t="shared" si="251"/>
        <v>0</v>
      </c>
      <c r="AD453" s="48">
        <f t="shared" si="226"/>
        <v>0</v>
      </c>
      <c r="AE453" s="48">
        <f t="shared" si="227"/>
        <v>0</v>
      </c>
      <c r="AF453" s="48">
        <f t="shared" si="228"/>
        <v>0</v>
      </c>
      <c r="AG453" s="48">
        <f t="shared" si="229"/>
        <v>0</v>
      </c>
      <c r="AH453" s="48">
        <f t="shared" si="230"/>
        <v>0</v>
      </c>
      <c r="AI453" s="48">
        <f t="shared" si="231"/>
        <v>0</v>
      </c>
      <c r="AJ453" s="48">
        <f t="shared" si="232"/>
        <v>0</v>
      </c>
      <c r="AK453" s="48">
        <f t="shared" si="233"/>
        <v>0</v>
      </c>
      <c r="AL453" s="48">
        <f t="shared" si="234"/>
        <v>0</v>
      </c>
      <c r="AM453" s="48">
        <f t="shared" si="235"/>
        <v>0</v>
      </c>
      <c r="AN453" s="48">
        <f t="shared" si="236"/>
        <v>0</v>
      </c>
      <c r="AO453" s="48">
        <f t="shared" si="237"/>
        <v>0</v>
      </c>
      <c r="AP453" s="48">
        <f t="shared" si="238"/>
        <v>0</v>
      </c>
      <c r="AQ453" s="48">
        <f t="shared" si="239"/>
        <v>0</v>
      </c>
      <c r="AR453" s="48">
        <f t="shared" si="240"/>
        <v>0</v>
      </c>
      <c r="AS453" s="48">
        <f t="shared" si="241"/>
        <v>0</v>
      </c>
      <c r="AT453" s="48">
        <f t="shared" si="242"/>
        <v>0</v>
      </c>
      <c r="AU453" s="48">
        <f t="shared" si="243"/>
        <v>0</v>
      </c>
      <c r="AV453" s="48">
        <f t="shared" si="244"/>
        <v>297.8795300000001</v>
      </c>
      <c r="AW453" s="48">
        <f t="shared" si="245"/>
        <v>0</v>
      </c>
      <c r="AX453" s="48">
        <f t="shared" si="246"/>
        <v>58.216864000000015</v>
      </c>
      <c r="AY453" s="48">
        <f t="shared" si="247"/>
        <v>0</v>
      </c>
      <c r="AZ453" s="48">
        <f t="shared" si="248"/>
        <v>0</v>
      </c>
      <c r="BA453" s="48">
        <f t="shared" si="249"/>
        <v>0</v>
      </c>
    </row>
    <row r="454" spans="1:53" x14ac:dyDescent="0.25">
      <c r="A454" s="45">
        <f t="shared" si="252"/>
        <v>4370</v>
      </c>
      <c r="B454" s="48">
        <f t="shared" si="260"/>
        <v>0</v>
      </c>
      <c r="C454" s="48">
        <f t="shared" si="260"/>
        <v>0</v>
      </c>
      <c r="D454" s="48">
        <f t="shared" si="260"/>
        <v>0</v>
      </c>
      <c r="E454" s="48">
        <f t="shared" si="260"/>
        <v>0</v>
      </c>
      <c r="F454" s="48">
        <f t="shared" si="260"/>
        <v>0</v>
      </c>
      <c r="G454" s="48">
        <f t="shared" si="260"/>
        <v>0</v>
      </c>
      <c r="H454" s="48">
        <f t="shared" si="260"/>
        <v>0</v>
      </c>
      <c r="I454" s="48">
        <f t="shared" si="260"/>
        <v>0</v>
      </c>
      <c r="J454" s="48">
        <f t="shared" si="260"/>
        <v>0</v>
      </c>
      <c r="K454" s="48">
        <f t="shared" si="260"/>
        <v>0</v>
      </c>
      <c r="L454" s="48">
        <f t="shared" si="260"/>
        <v>0</v>
      </c>
      <c r="M454" s="48">
        <f t="shared" si="260"/>
        <v>0</v>
      </c>
      <c r="N454" s="48">
        <f t="shared" si="260"/>
        <v>0</v>
      </c>
      <c r="O454" s="48">
        <f t="shared" si="260"/>
        <v>0</v>
      </c>
      <c r="P454" s="48">
        <f t="shared" si="260"/>
        <v>0</v>
      </c>
      <c r="Q454" s="48">
        <f t="shared" si="260"/>
        <v>0</v>
      </c>
      <c r="R454" s="48">
        <f t="shared" si="260"/>
        <v>0</v>
      </c>
      <c r="S454" s="48">
        <f t="shared" si="260"/>
        <v>0</v>
      </c>
      <c r="T454" s="48">
        <f t="shared" si="260"/>
        <v>0</v>
      </c>
      <c r="U454" s="48">
        <f t="shared" si="260"/>
        <v>49.982450000000014</v>
      </c>
      <c r="V454" s="48">
        <f t="shared" si="260"/>
        <v>0</v>
      </c>
      <c r="W454" s="48">
        <f t="shared" si="260"/>
        <v>27.363479999999999</v>
      </c>
      <c r="X454" s="48">
        <f t="shared" si="260"/>
        <v>0</v>
      </c>
      <c r="Y454" s="48">
        <f t="shared" si="260"/>
        <v>0</v>
      </c>
      <c r="Z454" s="48">
        <f t="shared" si="260"/>
        <v>0</v>
      </c>
      <c r="AC454" s="48">
        <f t="shared" si="251"/>
        <v>0</v>
      </c>
      <c r="AD454" s="48">
        <f t="shared" si="226"/>
        <v>0</v>
      </c>
      <c r="AE454" s="48">
        <f t="shared" si="227"/>
        <v>0</v>
      </c>
      <c r="AF454" s="48">
        <f t="shared" si="228"/>
        <v>0</v>
      </c>
      <c r="AG454" s="48">
        <f t="shared" si="229"/>
        <v>0</v>
      </c>
      <c r="AH454" s="48">
        <f t="shared" si="230"/>
        <v>0</v>
      </c>
      <c r="AI454" s="48">
        <f t="shared" si="231"/>
        <v>0</v>
      </c>
      <c r="AJ454" s="48">
        <f t="shared" si="232"/>
        <v>0</v>
      </c>
      <c r="AK454" s="48">
        <f t="shared" si="233"/>
        <v>0</v>
      </c>
      <c r="AL454" s="48">
        <f t="shared" si="234"/>
        <v>0</v>
      </c>
      <c r="AM454" s="48">
        <f t="shared" si="235"/>
        <v>0</v>
      </c>
      <c r="AN454" s="48">
        <f t="shared" si="236"/>
        <v>0</v>
      </c>
      <c r="AO454" s="48">
        <f t="shared" si="237"/>
        <v>0</v>
      </c>
      <c r="AP454" s="48">
        <f t="shared" si="238"/>
        <v>0</v>
      </c>
      <c r="AQ454" s="48">
        <f t="shared" si="239"/>
        <v>0</v>
      </c>
      <c r="AR454" s="48">
        <f t="shared" si="240"/>
        <v>0</v>
      </c>
      <c r="AS454" s="48">
        <f t="shared" si="241"/>
        <v>0</v>
      </c>
      <c r="AT454" s="48">
        <f t="shared" si="242"/>
        <v>0</v>
      </c>
      <c r="AU454" s="48">
        <f t="shared" si="243"/>
        <v>0</v>
      </c>
      <c r="AV454" s="48">
        <f t="shared" si="244"/>
        <v>296.42653000000007</v>
      </c>
      <c r="AW454" s="48">
        <f t="shared" si="245"/>
        <v>0</v>
      </c>
      <c r="AX454" s="48">
        <f t="shared" si="246"/>
        <v>58.216864000000015</v>
      </c>
      <c r="AY454" s="48">
        <f t="shared" si="247"/>
        <v>0</v>
      </c>
      <c r="AZ454" s="48">
        <f t="shared" si="248"/>
        <v>0</v>
      </c>
      <c r="BA454" s="48">
        <f t="shared" si="249"/>
        <v>0</v>
      </c>
    </row>
    <row r="455" spans="1:53" x14ac:dyDescent="0.25">
      <c r="A455" s="45">
        <f t="shared" si="252"/>
        <v>4380</v>
      </c>
      <c r="B455" s="48">
        <f t="shared" si="260"/>
        <v>0</v>
      </c>
      <c r="C455" s="48">
        <f t="shared" si="260"/>
        <v>0</v>
      </c>
      <c r="D455" s="48">
        <f t="shared" si="260"/>
        <v>0</v>
      </c>
      <c r="E455" s="48">
        <f t="shared" si="260"/>
        <v>0</v>
      </c>
      <c r="F455" s="48">
        <f t="shared" si="260"/>
        <v>0</v>
      </c>
      <c r="G455" s="48">
        <f t="shared" si="260"/>
        <v>0</v>
      </c>
      <c r="H455" s="48">
        <f t="shared" si="260"/>
        <v>0</v>
      </c>
      <c r="I455" s="48">
        <f t="shared" si="260"/>
        <v>0</v>
      </c>
      <c r="J455" s="48">
        <f t="shared" si="260"/>
        <v>0</v>
      </c>
      <c r="K455" s="48">
        <f t="shared" si="260"/>
        <v>0</v>
      </c>
      <c r="L455" s="48">
        <f t="shared" si="260"/>
        <v>0</v>
      </c>
      <c r="M455" s="48">
        <f t="shared" si="260"/>
        <v>0</v>
      </c>
      <c r="N455" s="48">
        <f t="shared" si="260"/>
        <v>0</v>
      </c>
      <c r="O455" s="48">
        <f t="shared" si="260"/>
        <v>0</v>
      </c>
      <c r="P455" s="48">
        <f t="shared" si="260"/>
        <v>0</v>
      </c>
      <c r="Q455" s="48">
        <f t="shared" si="260"/>
        <v>0</v>
      </c>
      <c r="R455" s="48">
        <f t="shared" si="260"/>
        <v>0</v>
      </c>
      <c r="S455" s="48">
        <f t="shared" si="260"/>
        <v>0</v>
      </c>
      <c r="T455" s="48">
        <f t="shared" si="260"/>
        <v>0</v>
      </c>
      <c r="U455" s="48">
        <f t="shared" si="260"/>
        <v>49.73745000000001</v>
      </c>
      <c r="V455" s="48">
        <f t="shared" si="260"/>
        <v>0</v>
      </c>
      <c r="W455" s="48">
        <f t="shared" si="260"/>
        <v>27.234479999999998</v>
      </c>
      <c r="X455" s="48">
        <f t="shared" si="260"/>
        <v>0</v>
      </c>
      <c r="Y455" s="48">
        <f t="shared" si="260"/>
        <v>0</v>
      </c>
      <c r="Z455" s="48">
        <f t="shared" si="260"/>
        <v>0</v>
      </c>
      <c r="AC455" s="48">
        <f t="shared" si="251"/>
        <v>0</v>
      </c>
      <c r="AD455" s="48">
        <f t="shared" si="226"/>
        <v>0</v>
      </c>
      <c r="AE455" s="48">
        <f t="shared" si="227"/>
        <v>0</v>
      </c>
      <c r="AF455" s="48">
        <f t="shared" si="228"/>
        <v>0</v>
      </c>
      <c r="AG455" s="48">
        <f t="shared" si="229"/>
        <v>0</v>
      </c>
      <c r="AH455" s="48">
        <f t="shared" si="230"/>
        <v>0</v>
      </c>
      <c r="AI455" s="48">
        <f t="shared" si="231"/>
        <v>0</v>
      </c>
      <c r="AJ455" s="48">
        <f t="shared" si="232"/>
        <v>0</v>
      </c>
      <c r="AK455" s="48">
        <f t="shared" si="233"/>
        <v>0</v>
      </c>
      <c r="AL455" s="48">
        <f t="shared" si="234"/>
        <v>0</v>
      </c>
      <c r="AM455" s="48">
        <f t="shared" si="235"/>
        <v>0</v>
      </c>
      <c r="AN455" s="48">
        <f t="shared" si="236"/>
        <v>0</v>
      </c>
      <c r="AO455" s="48">
        <f t="shared" si="237"/>
        <v>0</v>
      </c>
      <c r="AP455" s="48">
        <f t="shared" si="238"/>
        <v>0</v>
      </c>
      <c r="AQ455" s="48">
        <f t="shared" si="239"/>
        <v>0</v>
      </c>
      <c r="AR455" s="48">
        <f t="shared" si="240"/>
        <v>0</v>
      </c>
      <c r="AS455" s="48">
        <f t="shared" si="241"/>
        <v>0</v>
      </c>
      <c r="AT455" s="48">
        <f t="shared" si="242"/>
        <v>0</v>
      </c>
      <c r="AU455" s="48">
        <f t="shared" si="243"/>
        <v>0</v>
      </c>
      <c r="AV455" s="48">
        <f t="shared" si="244"/>
        <v>294.9735300000001</v>
      </c>
      <c r="AW455" s="48">
        <f t="shared" si="245"/>
        <v>0</v>
      </c>
      <c r="AX455" s="48">
        <f t="shared" si="246"/>
        <v>58.216864000000015</v>
      </c>
      <c r="AY455" s="48">
        <f t="shared" si="247"/>
        <v>0</v>
      </c>
      <c r="AZ455" s="48">
        <f t="shared" si="248"/>
        <v>0</v>
      </c>
      <c r="BA455" s="48">
        <f t="shared" si="249"/>
        <v>0</v>
      </c>
    </row>
    <row r="456" spans="1:53" x14ac:dyDescent="0.25">
      <c r="A456" s="45">
        <f t="shared" si="252"/>
        <v>4390</v>
      </c>
      <c r="B456" s="48">
        <f t="shared" si="260"/>
        <v>0</v>
      </c>
      <c r="C456" s="48">
        <f t="shared" si="260"/>
        <v>0</v>
      </c>
      <c r="D456" s="48">
        <f t="shared" si="260"/>
        <v>0</v>
      </c>
      <c r="E456" s="48">
        <f t="shared" si="260"/>
        <v>0</v>
      </c>
      <c r="F456" s="48">
        <f t="shared" si="260"/>
        <v>0</v>
      </c>
      <c r="G456" s="48">
        <f t="shared" ref="G456:Z456" si="261">MIN(1000,MAX(G457,IF($A456&gt;=G$16,0,G$13*(G$16-$A456)+G$14*(G$16-$A456)^2+G$15*(G$16-$A456)^3)))</f>
        <v>0</v>
      </c>
      <c r="H456" s="48">
        <f t="shared" si="261"/>
        <v>0</v>
      </c>
      <c r="I456" s="48">
        <f t="shared" si="261"/>
        <v>0</v>
      </c>
      <c r="J456" s="48">
        <f t="shared" si="261"/>
        <v>0</v>
      </c>
      <c r="K456" s="48">
        <f t="shared" si="261"/>
        <v>0</v>
      </c>
      <c r="L456" s="48">
        <f t="shared" si="261"/>
        <v>0</v>
      </c>
      <c r="M456" s="48">
        <f t="shared" si="261"/>
        <v>0</v>
      </c>
      <c r="N456" s="48">
        <f t="shared" si="261"/>
        <v>0</v>
      </c>
      <c r="O456" s="48">
        <f t="shared" si="261"/>
        <v>0</v>
      </c>
      <c r="P456" s="48">
        <f t="shared" si="261"/>
        <v>0</v>
      </c>
      <c r="Q456" s="48">
        <f t="shared" si="261"/>
        <v>0</v>
      </c>
      <c r="R456" s="48">
        <f t="shared" si="261"/>
        <v>0</v>
      </c>
      <c r="S456" s="48">
        <f t="shared" si="261"/>
        <v>0</v>
      </c>
      <c r="T456" s="48">
        <f t="shared" si="261"/>
        <v>0</v>
      </c>
      <c r="U456" s="48">
        <f t="shared" si="261"/>
        <v>49.492450000000012</v>
      </c>
      <c r="V456" s="48">
        <f t="shared" si="261"/>
        <v>0</v>
      </c>
      <c r="W456" s="48">
        <f t="shared" si="261"/>
        <v>27.105479999999996</v>
      </c>
      <c r="X456" s="48">
        <f t="shared" si="261"/>
        <v>0</v>
      </c>
      <c r="Y456" s="48">
        <f t="shared" si="261"/>
        <v>0</v>
      </c>
      <c r="Z456" s="48">
        <f t="shared" si="261"/>
        <v>0</v>
      </c>
      <c r="AC456" s="48">
        <f t="shared" si="251"/>
        <v>0</v>
      </c>
      <c r="AD456" s="48">
        <f t="shared" si="226"/>
        <v>0</v>
      </c>
      <c r="AE456" s="48">
        <f t="shared" si="227"/>
        <v>0</v>
      </c>
      <c r="AF456" s="48">
        <f t="shared" si="228"/>
        <v>0</v>
      </c>
      <c r="AG456" s="48">
        <f t="shared" si="229"/>
        <v>0</v>
      </c>
      <c r="AH456" s="48">
        <f t="shared" si="230"/>
        <v>0</v>
      </c>
      <c r="AI456" s="48">
        <f t="shared" si="231"/>
        <v>0</v>
      </c>
      <c r="AJ456" s="48">
        <f t="shared" si="232"/>
        <v>0</v>
      </c>
      <c r="AK456" s="48">
        <f t="shared" si="233"/>
        <v>0</v>
      </c>
      <c r="AL456" s="48">
        <f t="shared" si="234"/>
        <v>0</v>
      </c>
      <c r="AM456" s="48">
        <f t="shared" si="235"/>
        <v>0</v>
      </c>
      <c r="AN456" s="48">
        <f t="shared" si="236"/>
        <v>0</v>
      </c>
      <c r="AO456" s="48">
        <f t="shared" si="237"/>
        <v>0</v>
      </c>
      <c r="AP456" s="48">
        <f t="shared" si="238"/>
        <v>0</v>
      </c>
      <c r="AQ456" s="48">
        <f t="shared" si="239"/>
        <v>0</v>
      </c>
      <c r="AR456" s="48">
        <f t="shared" si="240"/>
        <v>0</v>
      </c>
      <c r="AS456" s="48">
        <f t="shared" si="241"/>
        <v>0</v>
      </c>
      <c r="AT456" s="48">
        <f t="shared" si="242"/>
        <v>0</v>
      </c>
      <c r="AU456" s="48">
        <f t="shared" si="243"/>
        <v>0</v>
      </c>
      <c r="AV456" s="48">
        <f t="shared" si="244"/>
        <v>293.52053000000006</v>
      </c>
      <c r="AW456" s="48">
        <f t="shared" si="245"/>
        <v>0</v>
      </c>
      <c r="AX456" s="48">
        <f t="shared" si="246"/>
        <v>58.216864000000015</v>
      </c>
      <c r="AY456" s="48">
        <f t="shared" si="247"/>
        <v>0</v>
      </c>
      <c r="AZ456" s="48">
        <f t="shared" si="248"/>
        <v>0</v>
      </c>
      <c r="BA456" s="48">
        <f t="shared" si="249"/>
        <v>0</v>
      </c>
    </row>
    <row r="457" spans="1:53" x14ac:dyDescent="0.25">
      <c r="A457" s="45">
        <f t="shared" si="252"/>
        <v>4400</v>
      </c>
      <c r="B457" s="48">
        <f t="shared" ref="B457:Z467" si="262">MIN(1000,MAX(B458,IF($A457&gt;=B$16,0,B$13*(B$16-$A457)+B$14*(B$16-$A457)^2+B$15*(B$16-$A457)^3)))</f>
        <v>0</v>
      </c>
      <c r="C457" s="48">
        <f t="shared" si="262"/>
        <v>0</v>
      </c>
      <c r="D457" s="48">
        <f t="shared" si="262"/>
        <v>0</v>
      </c>
      <c r="E457" s="48">
        <f t="shared" si="262"/>
        <v>0</v>
      </c>
      <c r="F457" s="48">
        <f t="shared" si="262"/>
        <v>0</v>
      </c>
      <c r="G457" s="48">
        <f t="shared" si="262"/>
        <v>0</v>
      </c>
      <c r="H457" s="48">
        <f t="shared" si="262"/>
        <v>0</v>
      </c>
      <c r="I457" s="48">
        <f t="shared" si="262"/>
        <v>0</v>
      </c>
      <c r="J457" s="48">
        <f t="shared" si="262"/>
        <v>0</v>
      </c>
      <c r="K457" s="48">
        <f t="shared" si="262"/>
        <v>0</v>
      </c>
      <c r="L457" s="48">
        <f t="shared" si="262"/>
        <v>0</v>
      </c>
      <c r="M457" s="48">
        <f t="shared" si="262"/>
        <v>0</v>
      </c>
      <c r="N457" s="48">
        <f t="shared" si="262"/>
        <v>0</v>
      </c>
      <c r="O457" s="48">
        <f t="shared" si="262"/>
        <v>0</v>
      </c>
      <c r="P457" s="48">
        <f t="shared" si="262"/>
        <v>0</v>
      </c>
      <c r="Q457" s="48">
        <f t="shared" si="262"/>
        <v>0</v>
      </c>
      <c r="R457" s="48">
        <f t="shared" si="262"/>
        <v>0</v>
      </c>
      <c r="S457" s="48">
        <f t="shared" si="262"/>
        <v>0</v>
      </c>
      <c r="T457" s="48">
        <f t="shared" si="262"/>
        <v>0</v>
      </c>
      <c r="U457" s="48">
        <f t="shared" si="262"/>
        <v>49.247450000000008</v>
      </c>
      <c r="V457" s="48">
        <f t="shared" si="262"/>
        <v>0</v>
      </c>
      <c r="W457" s="48">
        <f t="shared" si="262"/>
        <v>26.976479999999999</v>
      </c>
      <c r="X457" s="48">
        <f t="shared" si="262"/>
        <v>0</v>
      </c>
      <c r="Y457" s="48">
        <f t="shared" si="262"/>
        <v>0</v>
      </c>
      <c r="Z457" s="48">
        <f t="shared" si="262"/>
        <v>0</v>
      </c>
      <c r="AC457" s="48">
        <f t="shared" si="251"/>
        <v>0</v>
      </c>
      <c r="AD457" s="48">
        <f t="shared" si="226"/>
        <v>0</v>
      </c>
      <c r="AE457" s="48">
        <f t="shared" si="227"/>
        <v>0</v>
      </c>
      <c r="AF457" s="48">
        <f t="shared" si="228"/>
        <v>0</v>
      </c>
      <c r="AG457" s="48">
        <f t="shared" si="229"/>
        <v>0</v>
      </c>
      <c r="AH457" s="48">
        <f t="shared" si="230"/>
        <v>0</v>
      </c>
      <c r="AI457" s="48">
        <f t="shared" si="231"/>
        <v>0</v>
      </c>
      <c r="AJ457" s="48">
        <f t="shared" si="232"/>
        <v>0</v>
      </c>
      <c r="AK457" s="48">
        <f t="shared" si="233"/>
        <v>0</v>
      </c>
      <c r="AL457" s="48">
        <f t="shared" si="234"/>
        <v>0</v>
      </c>
      <c r="AM457" s="48">
        <f t="shared" si="235"/>
        <v>0</v>
      </c>
      <c r="AN457" s="48">
        <f t="shared" si="236"/>
        <v>0</v>
      </c>
      <c r="AO457" s="48">
        <f t="shared" si="237"/>
        <v>0</v>
      </c>
      <c r="AP457" s="48">
        <f t="shared" si="238"/>
        <v>0</v>
      </c>
      <c r="AQ457" s="48">
        <f t="shared" si="239"/>
        <v>0</v>
      </c>
      <c r="AR457" s="48">
        <f t="shared" si="240"/>
        <v>0</v>
      </c>
      <c r="AS457" s="48">
        <f t="shared" si="241"/>
        <v>0</v>
      </c>
      <c r="AT457" s="48">
        <f t="shared" si="242"/>
        <v>0</v>
      </c>
      <c r="AU457" s="48">
        <f t="shared" si="243"/>
        <v>0</v>
      </c>
      <c r="AV457" s="48">
        <f t="shared" si="244"/>
        <v>292.06753000000009</v>
      </c>
      <c r="AW457" s="48">
        <f t="shared" si="245"/>
        <v>0</v>
      </c>
      <c r="AX457" s="48">
        <f t="shared" si="246"/>
        <v>58.216864000000015</v>
      </c>
      <c r="AY457" s="48">
        <f t="shared" si="247"/>
        <v>0</v>
      </c>
      <c r="AZ457" s="48">
        <f t="shared" si="248"/>
        <v>0</v>
      </c>
      <c r="BA457" s="48">
        <f t="shared" si="249"/>
        <v>0</v>
      </c>
    </row>
    <row r="458" spans="1:53" x14ac:dyDescent="0.25">
      <c r="A458" s="45">
        <f t="shared" si="252"/>
        <v>4410</v>
      </c>
      <c r="B458" s="48">
        <f t="shared" si="262"/>
        <v>0</v>
      </c>
      <c r="C458" s="48">
        <f t="shared" si="262"/>
        <v>0</v>
      </c>
      <c r="D458" s="48">
        <f t="shared" si="262"/>
        <v>0</v>
      </c>
      <c r="E458" s="48">
        <f t="shared" si="262"/>
        <v>0</v>
      </c>
      <c r="F458" s="48">
        <f t="shared" si="262"/>
        <v>0</v>
      </c>
      <c r="G458" s="48">
        <f t="shared" si="262"/>
        <v>0</v>
      </c>
      <c r="H458" s="48">
        <f t="shared" si="262"/>
        <v>0</v>
      </c>
      <c r="I458" s="48">
        <f t="shared" si="262"/>
        <v>0</v>
      </c>
      <c r="J458" s="48">
        <f t="shared" si="262"/>
        <v>0</v>
      </c>
      <c r="K458" s="48">
        <f t="shared" si="262"/>
        <v>0</v>
      </c>
      <c r="L458" s="48">
        <f t="shared" si="262"/>
        <v>0</v>
      </c>
      <c r="M458" s="48">
        <f t="shared" si="262"/>
        <v>0</v>
      </c>
      <c r="N458" s="48">
        <f t="shared" si="262"/>
        <v>0</v>
      </c>
      <c r="O458" s="48">
        <f t="shared" si="262"/>
        <v>0</v>
      </c>
      <c r="P458" s="48">
        <f t="shared" si="262"/>
        <v>0</v>
      </c>
      <c r="Q458" s="48">
        <f t="shared" si="262"/>
        <v>0</v>
      </c>
      <c r="R458" s="48">
        <f t="shared" si="262"/>
        <v>0</v>
      </c>
      <c r="S458" s="48">
        <f t="shared" si="262"/>
        <v>0</v>
      </c>
      <c r="T458" s="48">
        <f t="shared" si="262"/>
        <v>0</v>
      </c>
      <c r="U458" s="48">
        <f t="shared" si="262"/>
        <v>49.00245000000001</v>
      </c>
      <c r="V458" s="48">
        <f t="shared" si="262"/>
        <v>0</v>
      </c>
      <c r="W458" s="48">
        <f t="shared" si="262"/>
        <v>26.847479999999997</v>
      </c>
      <c r="X458" s="48">
        <f t="shared" si="262"/>
        <v>0</v>
      </c>
      <c r="Y458" s="48">
        <f t="shared" si="262"/>
        <v>0</v>
      </c>
      <c r="Z458" s="48">
        <f t="shared" si="262"/>
        <v>0</v>
      </c>
      <c r="AC458" s="48">
        <f t="shared" si="251"/>
        <v>0</v>
      </c>
      <c r="AD458" s="48">
        <f t="shared" si="226"/>
        <v>0</v>
      </c>
      <c r="AE458" s="48">
        <f t="shared" si="227"/>
        <v>0</v>
      </c>
      <c r="AF458" s="48">
        <f t="shared" si="228"/>
        <v>0</v>
      </c>
      <c r="AG458" s="48">
        <f t="shared" si="229"/>
        <v>0</v>
      </c>
      <c r="AH458" s="48">
        <f t="shared" si="230"/>
        <v>0</v>
      </c>
      <c r="AI458" s="48">
        <f t="shared" si="231"/>
        <v>0</v>
      </c>
      <c r="AJ458" s="48">
        <f t="shared" si="232"/>
        <v>0</v>
      </c>
      <c r="AK458" s="48">
        <f t="shared" si="233"/>
        <v>0</v>
      </c>
      <c r="AL458" s="48">
        <f t="shared" si="234"/>
        <v>0</v>
      </c>
      <c r="AM458" s="48">
        <f t="shared" si="235"/>
        <v>0</v>
      </c>
      <c r="AN458" s="48">
        <f t="shared" si="236"/>
        <v>0</v>
      </c>
      <c r="AO458" s="48">
        <f t="shared" si="237"/>
        <v>0</v>
      </c>
      <c r="AP458" s="48">
        <f t="shared" si="238"/>
        <v>0</v>
      </c>
      <c r="AQ458" s="48">
        <f t="shared" si="239"/>
        <v>0</v>
      </c>
      <c r="AR458" s="48">
        <f t="shared" si="240"/>
        <v>0</v>
      </c>
      <c r="AS458" s="48">
        <f t="shared" si="241"/>
        <v>0</v>
      </c>
      <c r="AT458" s="48">
        <f t="shared" si="242"/>
        <v>0</v>
      </c>
      <c r="AU458" s="48">
        <f t="shared" si="243"/>
        <v>0</v>
      </c>
      <c r="AV458" s="48">
        <f t="shared" si="244"/>
        <v>290.61453000000006</v>
      </c>
      <c r="AW458" s="48">
        <f t="shared" si="245"/>
        <v>0</v>
      </c>
      <c r="AX458" s="48">
        <f t="shared" si="246"/>
        <v>58.216864000000015</v>
      </c>
      <c r="AY458" s="48">
        <f t="shared" si="247"/>
        <v>0</v>
      </c>
      <c r="AZ458" s="48">
        <f t="shared" si="248"/>
        <v>0</v>
      </c>
      <c r="BA458" s="48">
        <f t="shared" si="249"/>
        <v>0</v>
      </c>
    </row>
    <row r="459" spans="1:53" x14ac:dyDescent="0.25">
      <c r="A459" s="45">
        <f t="shared" si="252"/>
        <v>4420</v>
      </c>
      <c r="B459" s="48">
        <f t="shared" si="262"/>
        <v>0</v>
      </c>
      <c r="C459" s="48">
        <f t="shared" si="262"/>
        <v>0</v>
      </c>
      <c r="D459" s="48">
        <f t="shared" si="262"/>
        <v>0</v>
      </c>
      <c r="E459" s="48">
        <f t="shared" si="262"/>
        <v>0</v>
      </c>
      <c r="F459" s="48">
        <f t="shared" si="262"/>
        <v>0</v>
      </c>
      <c r="G459" s="48">
        <f t="shared" si="262"/>
        <v>0</v>
      </c>
      <c r="H459" s="48">
        <f t="shared" si="262"/>
        <v>0</v>
      </c>
      <c r="I459" s="48">
        <f t="shared" si="262"/>
        <v>0</v>
      </c>
      <c r="J459" s="48">
        <f t="shared" si="262"/>
        <v>0</v>
      </c>
      <c r="K459" s="48">
        <f t="shared" si="262"/>
        <v>0</v>
      </c>
      <c r="L459" s="48">
        <f t="shared" si="262"/>
        <v>0</v>
      </c>
      <c r="M459" s="48">
        <f t="shared" si="262"/>
        <v>0</v>
      </c>
      <c r="N459" s="48">
        <f t="shared" si="262"/>
        <v>0</v>
      </c>
      <c r="O459" s="48">
        <f t="shared" si="262"/>
        <v>0</v>
      </c>
      <c r="P459" s="48">
        <f t="shared" si="262"/>
        <v>0</v>
      </c>
      <c r="Q459" s="48">
        <f t="shared" si="262"/>
        <v>0</v>
      </c>
      <c r="R459" s="48">
        <f t="shared" si="262"/>
        <v>0</v>
      </c>
      <c r="S459" s="48">
        <f t="shared" si="262"/>
        <v>0</v>
      </c>
      <c r="T459" s="48">
        <f t="shared" si="262"/>
        <v>0</v>
      </c>
      <c r="U459" s="48">
        <f t="shared" si="262"/>
        <v>48.757450000000013</v>
      </c>
      <c r="V459" s="48">
        <f t="shared" si="262"/>
        <v>0</v>
      </c>
      <c r="W459" s="48">
        <f t="shared" si="262"/>
        <v>26.718479999999996</v>
      </c>
      <c r="X459" s="48">
        <f t="shared" si="262"/>
        <v>0</v>
      </c>
      <c r="Y459" s="48">
        <f t="shared" si="262"/>
        <v>0</v>
      </c>
      <c r="Z459" s="48">
        <f t="shared" si="262"/>
        <v>0</v>
      </c>
      <c r="AC459" s="48">
        <f t="shared" si="251"/>
        <v>0</v>
      </c>
      <c r="AD459" s="48">
        <f t="shared" si="226"/>
        <v>0</v>
      </c>
      <c r="AE459" s="48">
        <f t="shared" si="227"/>
        <v>0</v>
      </c>
      <c r="AF459" s="48">
        <f t="shared" si="228"/>
        <v>0</v>
      </c>
      <c r="AG459" s="48">
        <f t="shared" si="229"/>
        <v>0</v>
      </c>
      <c r="AH459" s="48">
        <f t="shared" si="230"/>
        <v>0</v>
      </c>
      <c r="AI459" s="48">
        <f t="shared" si="231"/>
        <v>0</v>
      </c>
      <c r="AJ459" s="48">
        <f t="shared" si="232"/>
        <v>0</v>
      </c>
      <c r="AK459" s="48">
        <f t="shared" si="233"/>
        <v>0</v>
      </c>
      <c r="AL459" s="48">
        <f t="shared" si="234"/>
        <v>0</v>
      </c>
      <c r="AM459" s="48">
        <f t="shared" si="235"/>
        <v>0</v>
      </c>
      <c r="AN459" s="48">
        <f t="shared" si="236"/>
        <v>0</v>
      </c>
      <c r="AO459" s="48">
        <f t="shared" si="237"/>
        <v>0</v>
      </c>
      <c r="AP459" s="48">
        <f t="shared" si="238"/>
        <v>0</v>
      </c>
      <c r="AQ459" s="48">
        <f t="shared" si="239"/>
        <v>0</v>
      </c>
      <c r="AR459" s="48">
        <f t="shared" si="240"/>
        <v>0</v>
      </c>
      <c r="AS459" s="48">
        <f t="shared" si="241"/>
        <v>0</v>
      </c>
      <c r="AT459" s="48">
        <f t="shared" si="242"/>
        <v>0</v>
      </c>
      <c r="AU459" s="48">
        <f t="shared" si="243"/>
        <v>0</v>
      </c>
      <c r="AV459" s="48">
        <f t="shared" si="244"/>
        <v>289.16153000000008</v>
      </c>
      <c r="AW459" s="48">
        <f t="shared" si="245"/>
        <v>0</v>
      </c>
      <c r="AX459" s="48">
        <f t="shared" si="246"/>
        <v>58.216864000000015</v>
      </c>
      <c r="AY459" s="48">
        <f t="shared" si="247"/>
        <v>0</v>
      </c>
      <c r="AZ459" s="48">
        <f t="shared" si="248"/>
        <v>0</v>
      </c>
      <c r="BA459" s="48">
        <f t="shared" si="249"/>
        <v>0</v>
      </c>
    </row>
    <row r="460" spans="1:53" x14ac:dyDescent="0.25">
      <c r="A460" s="45">
        <f t="shared" si="252"/>
        <v>4430</v>
      </c>
      <c r="B460" s="48">
        <f t="shared" si="262"/>
        <v>0</v>
      </c>
      <c r="C460" s="48">
        <f t="shared" si="262"/>
        <v>0</v>
      </c>
      <c r="D460" s="48">
        <f t="shared" si="262"/>
        <v>0</v>
      </c>
      <c r="E460" s="48">
        <f t="shared" si="262"/>
        <v>0</v>
      </c>
      <c r="F460" s="48">
        <f t="shared" si="262"/>
        <v>0</v>
      </c>
      <c r="G460" s="48">
        <f t="shared" si="262"/>
        <v>0</v>
      </c>
      <c r="H460" s="48">
        <f t="shared" si="262"/>
        <v>0</v>
      </c>
      <c r="I460" s="48">
        <f t="shared" si="262"/>
        <v>0</v>
      </c>
      <c r="J460" s="48">
        <f t="shared" si="262"/>
        <v>0</v>
      </c>
      <c r="K460" s="48">
        <f t="shared" si="262"/>
        <v>0</v>
      </c>
      <c r="L460" s="48">
        <f t="shared" si="262"/>
        <v>0</v>
      </c>
      <c r="M460" s="48">
        <f t="shared" si="262"/>
        <v>0</v>
      </c>
      <c r="N460" s="48">
        <f t="shared" si="262"/>
        <v>0</v>
      </c>
      <c r="O460" s="48">
        <f t="shared" si="262"/>
        <v>0</v>
      </c>
      <c r="P460" s="48">
        <f t="shared" si="262"/>
        <v>0</v>
      </c>
      <c r="Q460" s="48">
        <f t="shared" si="262"/>
        <v>0</v>
      </c>
      <c r="R460" s="48">
        <f t="shared" si="262"/>
        <v>0</v>
      </c>
      <c r="S460" s="48">
        <f t="shared" si="262"/>
        <v>0</v>
      </c>
      <c r="T460" s="48">
        <f t="shared" si="262"/>
        <v>0</v>
      </c>
      <c r="U460" s="48">
        <f t="shared" si="262"/>
        <v>48.512450000000008</v>
      </c>
      <c r="V460" s="48">
        <f t="shared" si="262"/>
        <v>0</v>
      </c>
      <c r="W460" s="48">
        <f t="shared" si="262"/>
        <v>26.589479999999998</v>
      </c>
      <c r="X460" s="48">
        <f t="shared" si="262"/>
        <v>0</v>
      </c>
      <c r="Y460" s="48">
        <f t="shared" si="262"/>
        <v>0</v>
      </c>
      <c r="Z460" s="48">
        <f t="shared" si="262"/>
        <v>0</v>
      </c>
      <c r="AC460" s="48">
        <f t="shared" si="251"/>
        <v>0</v>
      </c>
      <c r="AD460" s="48">
        <f t="shared" si="226"/>
        <v>0</v>
      </c>
      <c r="AE460" s="48">
        <f t="shared" si="227"/>
        <v>0</v>
      </c>
      <c r="AF460" s="48">
        <f t="shared" si="228"/>
        <v>0</v>
      </c>
      <c r="AG460" s="48">
        <f t="shared" si="229"/>
        <v>0</v>
      </c>
      <c r="AH460" s="48">
        <f t="shared" si="230"/>
        <v>0</v>
      </c>
      <c r="AI460" s="48">
        <f t="shared" si="231"/>
        <v>0</v>
      </c>
      <c r="AJ460" s="48">
        <f t="shared" si="232"/>
        <v>0</v>
      </c>
      <c r="AK460" s="48">
        <f t="shared" si="233"/>
        <v>0</v>
      </c>
      <c r="AL460" s="48">
        <f t="shared" si="234"/>
        <v>0</v>
      </c>
      <c r="AM460" s="48">
        <f t="shared" si="235"/>
        <v>0</v>
      </c>
      <c r="AN460" s="48">
        <f t="shared" si="236"/>
        <v>0</v>
      </c>
      <c r="AO460" s="48">
        <f t="shared" si="237"/>
        <v>0</v>
      </c>
      <c r="AP460" s="48">
        <f t="shared" si="238"/>
        <v>0</v>
      </c>
      <c r="AQ460" s="48">
        <f t="shared" si="239"/>
        <v>0</v>
      </c>
      <c r="AR460" s="48">
        <f t="shared" si="240"/>
        <v>0</v>
      </c>
      <c r="AS460" s="48">
        <f t="shared" si="241"/>
        <v>0</v>
      </c>
      <c r="AT460" s="48">
        <f t="shared" si="242"/>
        <v>0</v>
      </c>
      <c r="AU460" s="48">
        <f t="shared" si="243"/>
        <v>0</v>
      </c>
      <c r="AV460" s="48">
        <f t="shared" si="244"/>
        <v>287.70853000000005</v>
      </c>
      <c r="AW460" s="48">
        <f t="shared" si="245"/>
        <v>0</v>
      </c>
      <c r="AX460" s="48">
        <f t="shared" si="246"/>
        <v>58.216864000000015</v>
      </c>
      <c r="AY460" s="48">
        <f t="shared" si="247"/>
        <v>0</v>
      </c>
      <c r="AZ460" s="48">
        <f t="shared" si="248"/>
        <v>0</v>
      </c>
      <c r="BA460" s="48">
        <f t="shared" si="249"/>
        <v>0</v>
      </c>
    </row>
    <row r="461" spans="1:53" x14ac:dyDescent="0.25">
      <c r="A461" s="45">
        <f t="shared" si="252"/>
        <v>4440</v>
      </c>
      <c r="B461" s="48">
        <f t="shared" si="262"/>
        <v>0</v>
      </c>
      <c r="C461" s="48">
        <f t="shared" si="262"/>
        <v>0</v>
      </c>
      <c r="D461" s="48">
        <f t="shared" si="262"/>
        <v>0</v>
      </c>
      <c r="E461" s="48">
        <f t="shared" si="262"/>
        <v>0</v>
      </c>
      <c r="F461" s="48">
        <f t="shared" si="262"/>
        <v>0</v>
      </c>
      <c r="G461" s="48">
        <f t="shared" si="262"/>
        <v>0</v>
      </c>
      <c r="H461" s="48">
        <f t="shared" si="262"/>
        <v>0</v>
      </c>
      <c r="I461" s="48">
        <f t="shared" si="262"/>
        <v>0</v>
      </c>
      <c r="J461" s="48">
        <f t="shared" si="262"/>
        <v>0</v>
      </c>
      <c r="K461" s="48">
        <f t="shared" si="262"/>
        <v>0</v>
      </c>
      <c r="L461" s="48">
        <f t="shared" si="262"/>
        <v>0</v>
      </c>
      <c r="M461" s="48">
        <f t="shared" si="262"/>
        <v>0</v>
      </c>
      <c r="N461" s="48">
        <f t="shared" si="262"/>
        <v>0</v>
      </c>
      <c r="O461" s="48">
        <f t="shared" si="262"/>
        <v>0</v>
      </c>
      <c r="P461" s="48">
        <f t="shared" si="262"/>
        <v>0</v>
      </c>
      <c r="Q461" s="48">
        <f t="shared" si="262"/>
        <v>0</v>
      </c>
      <c r="R461" s="48">
        <f t="shared" si="262"/>
        <v>0</v>
      </c>
      <c r="S461" s="48">
        <f t="shared" si="262"/>
        <v>0</v>
      </c>
      <c r="T461" s="48">
        <f t="shared" si="262"/>
        <v>0</v>
      </c>
      <c r="U461" s="48">
        <f t="shared" si="262"/>
        <v>48.267450000000011</v>
      </c>
      <c r="V461" s="48">
        <f t="shared" si="262"/>
        <v>0</v>
      </c>
      <c r="W461" s="48">
        <f t="shared" si="262"/>
        <v>26.460479999999997</v>
      </c>
      <c r="X461" s="48">
        <f t="shared" si="262"/>
        <v>0</v>
      </c>
      <c r="Y461" s="48">
        <f t="shared" si="262"/>
        <v>0</v>
      </c>
      <c r="Z461" s="48">
        <f t="shared" si="262"/>
        <v>0</v>
      </c>
      <c r="AC461" s="48">
        <f t="shared" si="251"/>
        <v>0</v>
      </c>
      <c r="AD461" s="48">
        <f t="shared" si="226"/>
        <v>0</v>
      </c>
      <c r="AE461" s="48">
        <f t="shared" si="227"/>
        <v>0</v>
      </c>
      <c r="AF461" s="48">
        <f t="shared" si="228"/>
        <v>0</v>
      </c>
      <c r="AG461" s="48">
        <f t="shared" si="229"/>
        <v>0</v>
      </c>
      <c r="AH461" s="48">
        <f t="shared" si="230"/>
        <v>0</v>
      </c>
      <c r="AI461" s="48">
        <f t="shared" si="231"/>
        <v>0</v>
      </c>
      <c r="AJ461" s="48">
        <f t="shared" si="232"/>
        <v>0</v>
      </c>
      <c r="AK461" s="48">
        <f t="shared" si="233"/>
        <v>0</v>
      </c>
      <c r="AL461" s="48">
        <f t="shared" si="234"/>
        <v>0</v>
      </c>
      <c r="AM461" s="48">
        <f t="shared" si="235"/>
        <v>0</v>
      </c>
      <c r="AN461" s="48">
        <f t="shared" si="236"/>
        <v>0</v>
      </c>
      <c r="AO461" s="48">
        <f t="shared" si="237"/>
        <v>0</v>
      </c>
      <c r="AP461" s="48">
        <f t="shared" si="238"/>
        <v>0</v>
      </c>
      <c r="AQ461" s="48">
        <f t="shared" si="239"/>
        <v>0</v>
      </c>
      <c r="AR461" s="48">
        <f t="shared" si="240"/>
        <v>0</v>
      </c>
      <c r="AS461" s="48">
        <f t="shared" si="241"/>
        <v>0</v>
      </c>
      <c r="AT461" s="48">
        <f t="shared" si="242"/>
        <v>0</v>
      </c>
      <c r="AU461" s="48">
        <f t="shared" si="243"/>
        <v>0</v>
      </c>
      <c r="AV461" s="48">
        <f t="shared" si="244"/>
        <v>286.25553000000008</v>
      </c>
      <c r="AW461" s="48">
        <f t="shared" si="245"/>
        <v>0</v>
      </c>
      <c r="AX461" s="48">
        <f t="shared" si="246"/>
        <v>58.216864000000015</v>
      </c>
      <c r="AY461" s="48">
        <f t="shared" si="247"/>
        <v>0</v>
      </c>
      <c r="AZ461" s="48">
        <f t="shared" si="248"/>
        <v>0</v>
      </c>
      <c r="BA461" s="48">
        <f t="shared" si="249"/>
        <v>0</v>
      </c>
    </row>
    <row r="462" spans="1:53" x14ac:dyDescent="0.25">
      <c r="A462" s="45">
        <f t="shared" si="252"/>
        <v>4450</v>
      </c>
      <c r="B462" s="48">
        <f t="shared" si="262"/>
        <v>0</v>
      </c>
      <c r="C462" s="48">
        <f t="shared" si="262"/>
        <v>0</v>
      </c>
      <c r="D462" s="48">
        <f t="shared" si="262"/>
        <v>0</v>
      </c>
      <c r="E462" s="48">
        <f t="shared" si="262"/>
        <v>0</v>
      </c>
      <c r="F462" s="48">
        <f t="shared" si="262"/>
        <v>0</v>
      </c>
      <c r="G462" s="48">
        <f t="shared" si="262"/>
        <v>0</v>
      </c>
      <c r="H462" s="48">
        <f t="shared" si="262"/>
        <v>0</v>
      </c>
      <c r="I462" s="48">
        <f t="shared" si="262"/>
        <v>0</v>
      </c>
      <c r="J462" s="48">
        <f t="shared" si="262"/>
        <v>0</v>
      </c>
      <c r="K462" s="48">
        <f t="shared" si="262"/>
        <v>0</v>
      </c>
      <c r="L462" s="48">
        <f t="shared" si="262"/>
        <v>0</v>
      </c>
      <c r="M462" s="48">
        <f t="shared" si="262"/>
        <v>0</v>
      </c>
      <c r="N462" s="48">
        <f t="shared" si="262"/>
        <v>0</v>
      </c>
      <c r="O462" s="48">
        <f t="shared" si="262"/>
        <v>0</v>
      </c>
      <c r="P462" s="48">
        <f t="shared" si="262"/>
        <v>0</v>
      </c>
      <c r="Q462" s="48">
        <f t="shared" si="262"/>
        <v>0</v>
      </c>
      <c r="R462" s="48">
        <f t="shared" si="262"/>
        <v>0</v>
      </c>
      <c r="S462" s="48">
        <f t="shared" si="262"/>
        <v>0</v>
      </c>
      <c r="T462" s="48">
        <f t="shared" si="262"/>
        <v>0</v>
      </c>
      <c r="U462" s="48">
        <f t="shared" si="262"/>
        <v>48.022450000000013</v>
      </c>
      <c r="V462" s="48">
        <f t="shared" si="262"/>
        <v>0</v>
      </c>
      <c r="W462" s="48">
        <f t="shared" si="262"/>
        <v>26.331479999999999</v>
      </c>
      <c r="X462" s="48">
        <f t="shared" si="262"/>
        <v>0</v>
      </c>
      <c r="Y462" s="48">
        <f t="shared" si="262"/>
        <v>0</v>
      </c>
      <c r="Z462" s="48">
        <f t="shared" si="262"/>
        <v>0</v>
      </c>
      <c r="AC462" s="48">
        <f t="shared" si="251"/>
        <v>0</v>
      </c>
      <c r="AD462" s="48">
        <f t="shared" si="226"/>
        <v>0</v>
      </c>
      <c r="AE462" s="48">
        <f t="shared" si="227"/>
        <v>0</v>
      </c>
      <c r="AF462" s="48">
        <f t="shared" si="228"/>
        <v>0</v>
      </c>
      <c r="AG462" s="48">
        <f t="shared" si="229"/>
        <v>0</v>
      </c>
      <c r="AH462" s="48">
        <f t="shared" si="230"/>
        <v>0</v>
      </c>
      <c r="AI462" s="48">
        <f t="shared" si="231"/>
        <v>0</v>
      </c>
      <c r="AJ462" s="48">
        <f t="shared" si="232"/>
        <v>0</v>
      </c>
      <c r="AK462" s="48">
        <f t="shared" si="233"/>
        <v>0</v>
      </c>
      <c r="AL462" s="48">
        <f t="shared" si="234"/>
        <v>0</v>
      </c>
      <c r="AM462" s="48">
        <f t="shared" si="235"/>
        <v>0</v>
      </c>
      <c r="AN462" s="48">
        <f t="shared" si="236"/>
        <v>0</v>
      </c>
      <c r="AO462" s="48">
        <f t="shared" si="237"/>
        <v>0</v>
      </c>
      <c r="AP462" s="48">
        <f t="shared" si="238"/>
        <v>0</v>
      </c>
      <c r="AQ462" s="48">
        <f t="shared" si="239"/>
        <v>0</v>
      </c>
      <c r="AR462" s="48">
        <f t="shared" si="240"/>
        <v>0</v>
      </c>
      <c r="AS462" s="48">
        <f t="shared" si="241"/>
        <v>0</v>
      </c>
      <c r="AT462" s="48">
        <f t="shared" si="242"/>
        <v>0</v>
      </c>
      <c r="AU462" s="48">
        <f t="shared" si="243"/>
        <v>0</v>
      </c>
      <c r="AV462" s="48">
        <f t="shared" si="244"/>
        <v>284.8025300000001</v>
      </c>
      <c r="AW462" s="48">
        <f t="shared" si="245"/>
        <v>0</v>
      </c>
      <c r="AX462" s="48">
        <f t="shared" si="246"/>
        <v>58.216864000000015</v>
      </c>
      <c r="AY462" s="48">
        <f t="shared" si="247"/>
        <v>0</v>
      </c>
      <c r="AZ462" s="48">
        <f t="shared" si="248"/>
        <v>0</v>
      </c>
      <c r="BA462" s="48">
        <f t="shared" si="249"/>
        <v>0</v>
      </c>
    </row>
    <row r="463" spans="1:53" x14ac:dyDescent="0.25">
      <c r="A463" s="45">
        <f t="shared" si="252"/>
        <v>4460</v>
      </c>
      <c r="B463" s="48">
        <f t="shared" si="262"/>
        <v>0</v>
      </c>
      <c r="C463" s="48">
        <f t="shared" si="262"/>
        <v>0</v>
      </c>
      <c r="D463" s="48">
        <f t="shared" si="262"/>
        <v>0</v>
      </c>
      <c r="E463" s="48">
        <f t="shared" si="262"/>
        <v>0</v>
      </c>
      <c r="F463" s="48">
        <f t="shared" si="262"/>
        <v>0</v>
      </c>
      <c r="G463" s="48">
        <f t="shared" si="262"/>
        <v>0</v>
      </c>
      <c r="H463" s="48">
        <f t="shared" si="262"/>
        <v>0</v>
      </c>
      <c r="I463" s="48">
        <f t="shared" si="262"/>
        <v>0</v>
      </c>
      <c r="J463" s="48">
        <f t="shared" si="262"/>
        <v>0</v>
      </c>
      <c r="K463" s="48">
        <f t="shared" si="262"/>
        <v>0</v>
      </c>
      <c r="L463" s="48">
        <f t="shared" si="262"/>
        <v>0</v>
      </c>
      <c r="M463" s="48">
        <f t="shared" si="262"/>
        <v>0</v>
      </c>
      <c r="N463" s="48">
        <f t="shared" si="262"/>
        <v>0</v>
      </c>
      <c r="O463" s="48">
        <f t="shared" si="262"/>
        <v>0</v>
      </c>
      <c r="P463" s="48">
        <f t="shared" si="262"/>
        <v>0</v>
      </c>
      <c r="Q463" s="48">
        <f t="shared" si="262"/>
        <v>0</v>
      </c>
      <c r="R463" s="48">
        <f t="shared" si="262"/>
        <v>0</v>
      </c>
      <c r="S463" s="48">
        <f t="shared" si="262"/>
        <v>0</v>
      </c>
      <c r="T463" s="48">
        <f t="shared" si="262"/>
        <v>0</v>
      </c>
      <c r="U463" s="48">
        <f t="shared" si="262"/>
        <v>47.777450000000009</v>
      </c>
      <c r="V463" s="48">
        <f t="shared" si="262"/>
        <v>0</v>
      </c>
      <c r="W463" s="48">
        <f t="shared" si="262"/>
        <v>26.202479999999998</v>
      </c>
      <c r="X463" s="48">
        <f t="shared" si="262"/>
        <v>0</v>
      </c>
      <c r="Y463" s="48">
        <f t="shared" si="262"/>
        <v>0</v>
      </c>
      <c r="Z463" s="48">
        <f t="shared" si="262"/>
        <v>0</v>
      </c>
      <c r="AC463" s="48">
        <f t="shared" si="251"/>
        <v>0</v>
      </c>
      <c r="AD463" s="48">
        <f t="shared" si="226"/>
        <v>0</v>
      </c>
      <c r="AE463" s="48">
        <f t="shared" si="227"/>
        <v>0</v>
      </c>
      <c r="AF463" s="48">
        <f t="shared" si="228"/>
        <v>0</v>
      </c>
      <c r="AG463" s="48">
        <f t="shared" si="229"/>
        <v>0</v>
      </c>
      <c r="AH463" s="48">
        <f t="shared" si="230"/>
        <v>0</v>
      </c>
      <c r="AI463" s="48">
        <f t="shared" si="231"/>
        <v>0</v>
      </c>
      <c r="AJ463" s="48">
        <f t="shared" si="232"/>
        <v>0</v>
      </c>
      <c r="AK463" s="48">
        <f t="shared" si="233"/>
        <v>0</v>
      </c>
      <c r="AL463" s="48">
        <f t="shared" si="234"/>
        <v>0</v>
      </c>
      <c r="AM463" s="48">
        <f t="shared" si="235"/>
        <v>0</v>
      </c>
      <c r="AN463" s="48">
        <f t="shared" si="236"/>
        <v>0</v>
      </c>
      <c r="AO463" s="48">
        <f t="shared" si="237"/>
        <v>0</v>
      </c>
      <c r="AP463" s="48">
        <f t="shared" si="238"/>
        <v>0</v>
      </c>
      <c r="AQ463" s="48">
        <f t="shared" si="239"/>
        <v>0</v>
      </c>
      <c r="AR463" s="48">
        <f t="shared" si="240"/>
        <v>0</v>
      </c>
      <c r="AS463" s="48">
        <f t="shared" si="241"/>
        <v>0</v>
      </c>
      <c r="AT463" s="48">
        <f t="shared" si="242"/>
        <v>0</v>
      </c>
      <c r="AU463" s="48">
        <f t="shared" si="243"/>
        <v>0</v>
      </c>
      <c r="AV463" s="48">
        <f t="shared" si="244"/>
        <v>283.34953000000007</v>
      </c>
      <c r="AW463" s="48">
        <f t="shared" si="245"/>
        <v>0</v>
      </c>
      <c r="AX463" s="48">
        <f t="shared" si="246"/>
        <v>58.216864000000015</v>
      </c>
      <c r="AY463" s="48">
        <f t="shared" si="247"/>
        <v>0</v>
      </c>
      <c r="AZ463" s="48">
        <f t="shared" si="248"/>
        <v>0</v>
      </c>
      <c r="BA463" s="48">
        <f t="shared" si="249"/>
        <v>0</v>
      </c>
    </row>
    <row r="464" spans="1:53" x14ac:dyDescent="0.25">
      <c r="A464" s="45">
        <f t="shared" si="252"/>
        <v>4470</v>
      </c>
      <c r="B464" s="48">
        <f t="shared" si="262"/>
        <v>0</v>
      </c>
      <c r="C464" s="48">
        <f t="shared" si="262"/>
        <v>0</v>
      </c>
      <c r="D464" s="48">
        <f t="shared" si="262"/>
        <v>0</v>
      </c>
      <c r="E464" s="48">
        <f t="shared" si="262"/>
        <v>0</v>
      </c>
      <c r="F464" s="48">
        <f t="shared" si="262"/>
        <v>0</v>
      </c>
      <c r="G464" s="48">
        <f t="shared" si="262"/>
        <v>0</v>
      </c>
      <c r="H464" s="48">
        <f t="shared" si="262"/>
        <v>0</v>
      </c>
      <c r="I464" s="48">
        <f t="shared" si="262"/>
        <v>0</v>
      </c>
      <c r="J464" s="48">
        <f t="shared" si="262"/>
        <v>0</v>
      </c>
      <c r="K464" s="48">
        <f t="shared" si="262"/>
        <v>0</v>
      </c>
      <c r="L464" s="48">
        <f t="shared" si="262"/>
        <v>0</v>
      </c>
      <c r="M464" s="48">
        <f t="shared" si="262"/>
        <v>0</v>
      </c>
      <c r="N464" s="48">
        <f t="shared" si="262"/>
        <v>0</v>
      </c>
      <c r="O464" s="48">
        <f t="shared" si="262"/>
        <v>0</v>
      </c>
      <c r="P464" s="48">
        <f t="shared" si="262"/>
        <v>0</v>
      </c>
      <c r="Q464" s="48">
        <f t="shared" si="262"/>
        <v>0</v>
      </c>
      <c r="R464" s="48">
        <f t="shared" si="262"/>
        <v>0</v>
      </c>
      <c r="S464" s="48">
        <f t="shared" si="262"/>
        <v>0</v>
      </c>
      <c r="T464" s="48">
        <f t="shared" si="262"/>
        <v>0</v>
      </c>
      <c r="U464" s="48">
        <f t="shared" si="262"/>
        <v>47.532450000000011</v>
      </c>
      <c r="V464" s="48">
        <f t="shared" si="262"/>
        <v>0</v>
      </c>
      <c r="W464" s="48">
        <f t="shared" si="262"/>
        <v>26.073479999999996</v>
      </c>
      <c r="X464" s="48">
        <f t="shared" si="262"/>
        <v>0</v>
      </c>
      <c r="Y464" s="48">
        <f t="shared" si="262"/>
        <v>0</v>
      </c>
      <c r="Z464" s="48">
        <f t="shared" si="262"/>
        <v>0</v>
      </c>
      <c r="AC464" s="48">
        <f t="shared" si="251"/>
        <v>0</v>
      </c>
      <c r="AD464" s="48">
        <f t="shared" si="226"/>
        <v>0</v>
      </c>
      <c r="AE464" s="48">
        <f t="shared" si="227"/>
        <v>0</v>
      </c>
      <c r="AF464" s="48">
        <f t="shared" si="228"/>
        <v>0</v>
      </c>
      <c r="AG464" s="48">
        <f t="shared" si="229"/>
        <v>0</v>
      </c>
      <c r="AH464" s="48">
        <f t="shared" si="230"/>
        <v>0</v>
      </c>
      <c r="AI464" s="48">
        <f t="shared" si="231"/>
        <v>0</v>
      </c>
      <c r="AJ464" s="48">
        <f t="shared" si="232"/>
        <v>0</v>
      </c>
      <c r="AK464" s="48">
        <f t="shared" si="233"/>
        <v>0</v>
      </c>
      <c r="AL464" s="48">
        <f t="shared" si="234"/>
        <v>0</v>
      </c>
      <c r="AM464" s="48">
        <f t="shared" si="235"/>
        <v>0</v>
      </c>
      <c r="AN464" s="48">
        <f t="shared" si="236"/>
        <v>0</v>
      </c>
      <c r="AO464" s="48">
        <f t="shared" si="237"/>
        <v>0</v>
      </c>
      <c r="AP464" s="48">
        <f t="shared" si="238"/>
        <v>0</v>
      </c>
      <c r="AQ464" s="48">
        <f t="shared" si="239"/>
        <v>0</v>
      </c>
      <c r="AR464" s="48">
        <f t="shared" si="240"/>
        <v>0</v>
      </c>
      <c r="AS464" s="48">
        <f t="shared" si="241"/>
        <v>0</v>
      </c>
      <c r="AT464" s="48">
        <f t="shared" si="242"/>
        <v>0</v>
      </c>
      <c r="AU464" s="48">
        <f t="shared" si="243"/>
        <v>0</v>
      </c>
      <c r="AV464" s="48">
        <f t="shared" si="244"/>
        <v>281.8965300000001</v>
      </c>
      <c r="AW464" s="48">
        <f t="shared" si="245"/>
        <v>0</v>
      </c>
      <c r="AX464" s="48">
        <f t="shared" si="246"/>
        <v>58.216864000000015</v>
      </c>
      <c r="AY464" s="48">
        <f t="shared" si="247"/>
        <v>0</v>
      </c>
      <c r="AZ464" s="48">
        <f t="shared" si="248"/>
        <v>0</v>
      </c>
      <c r="BA464" s="48">
        <f t="shared" si="249"/>
        <v>0</v>
      </c>
    </row>
    <row r="465" spans="1:53" x14ac:dyDescent="0.25">
      <c r="A465" s="45">
        <f t="shared" si="252"/>
        <v>4480</v>
      </c>
      <c r="B465" s="48">
        <f t="shared" si="262"/>
        <v>0</v>
      </c>
      <c r="C465" s="48">
        <f t="shared" si="262"/>
        <v>0</v>
      </c>
      <c r="D465" s="48">
        <f t="shared" si="262"/>
        <v>0</v>
      </c>
      <c r="E465" s="48">
        <f t="shared" si="262"/>
        <v>0</v>
      </c>
      <c r="F465" s="48">
        <f t="shared" si="262"/>
        <v>0</v>
      </c>
      <c r="G465" s="48">
        <f t="shared" si="262"/>
        <v>0</v>
      </c>
      <c r="H465" s="48">
        <f t="shared" si="262"/>
        <v>0</v>
      </c>
      <c r="I465" s="48">
        <f t="shared" si="262"/>
        <v>0</v>
      </c>
      <c r="J465" s="48">
        <f t="shared" si="262"/>
        <v>0</v>
      </c>
      <c r="K465" s="48">
        <f t="shared" si="262"/>
        <v>0</v>
      </c>
      <c r="L465" s="48">
        <f t="shared" si="262"/>
        <v>0</v>
      </c>
      <c r="M465" s="48">
        <f t="shared" si="262"/>
        <v>0</v>
      </c>
      <c r="N465" s="48">
        <f t="shared" si="262"/>
        <v>0</v>
      </c>
      <c r="O465" s="48">
        <f t="shared" si="262"/>
        <v>0</v>
      </c>
      <c r="P465" s="48">
        <f t="shared" si="262"/>
        <v>0</v>
      </c>
      <c r="Q465" s="48">
        <f t="shared" si="262"/>
        <v>0</v>
      </c>
      <c r="R465" s="48">
        <f t="shared" si="262"/>
        <v>0</v>
      </c>
      <c r="S465" s="48">
        <f t="shared" si="262"/>
        <v>0</v>
      </c>
      <c r="T465" s="48">
        <f t="shared" si="262"/>
        <v>0</v>
      </c>
      <c r="U465" s="48">
        <f t="shared" si="262"/>
        <v>47.287450000000014</v>
      </c>
      <c r="V465" s="48">
        <f t="shared" si="262"/>
        <v>0</v>
      </c>
      <c r="W465" s="48">
        <f t="shared" si="262"/>
        <v>25.944479999999999</v>
      </c>
      <c r="X465" s="48">
        <f t="shared" si="262"/>
        <v>0</v>
      </c>
      <c r="Y465" s="48">
        <f t="shared" si="262"/>
        <v>0</v>
      </c>
      <c r="Z465" s="48">
        <f t="shared" si="262"/>
        <v>0</v>
      </c>
      <c r="AC465" s="48">
        <f t="shared" si="251"/>
        <v>0</v>
      </c>
      <c r="AD465" s="48">
        <f t="shared" ref="AD465:AD528" si="263">MIN(1000,MAX(AD466,IF($A465&gt;=AD$16,0,AD$13*(AD$16-$A465)+AD$14*(AD$16-$A465)^2+AD$15*(AD$16-$A465)^3)))</f>
        <v>0</v>
      </c>
      <c r="AE465" s="48">
        <f t="shared" ref="AE465:AE528" si="264">MIN(1000,MAX(AE466,IF($A465&gt;=AE$16,0,AE$13*(AE$16-$A465)+AE$14*(AE$16-$A465)^2+AE$15*(AE$16-$A465)^3)))</f>
        <v>0</v>
      </c>
      <c r="AF465" s="48">
        <f t="shared" ref="AF465:AF528" si="265">MIN(1000,MAX(AF466,IF($A465&gt;=AF$16,0,AF$13*(AF$16-$A465)+AF$14*(AF$16-$A465)^2+AF$15*(AF$16-$A465)^3)))</f>
        <v>0</v>
      </c>
      <c r="AG465" s="48">
        <f t="shared" ref="AG465:AG528" si="266">MIN(1000,MAX(AG466,IF($A465&gt;=AG$16,0,AG$13*(AG$16-$A465)+AG$14*(AG$16-$A465)^2+AG$15*(AG$16-$A465)^3)))</f>
        <v>0</v>
      </c>
      <c r="AH465" s="48">
        <f t="shared" ref="AH465:AH528" si="267">MIN(1000,MAX(AH466,IF($A465&gt;=AH$16,0,AH$13*(AH$16-$A465)+AH$14*(AH$16-$A465)^2+AH$15*(AH$16-$A465)^3)))</f>
        <v>0</v>
      </c>
      <c r="AI465" s="48">
        <f t="shared" ref="AI465:AI528" si="268">MIN(1000,MAX(AI466,IF($A465&gt;=AI$16,0,AI$13*(AI$16-$A465)+AI$14*(AI$16-$A465)^2+AI$15*(AI$16-$A465)^3)))</f>
        <v>0</v>
      </c>
      <c r="AJ465" s="48">
        <f t="shared" ref="AJ465:AJ528" si="269">MIN(1000,MAX(AJ466,IF($A465&gt;=AJ$16,0,AJ$13*(AJ$16-$A465)+AJ$14*(AJ$16-$A465)^2+AJ$15*(AJ$16-$A465)^3)))</f>
        <v>0</v>
      </c>
      <c r="AK465" s="48">
        <f t="shared" ref="AK465:AK528" si="270">MIN(1000,MAX(AK466,IF($A465&gt;=AK$16,0,AK$13*(AK$16-$A465)+AK$14*(AK$16-$A465)^2+AK$15*(AK$16-$A465)^3)))</f>
        <v>0</v>
      </c>
      <c r="AL465" s="48">
        <f t="shared" ref="AL465:AL528" si="271">MIN(1000,MAX(AL466,IF($A465&gt;=AL$16,0,AL$13*(AL$16-$A465)+AL$14*(AL$16-$A465)^2+AL$15*(AL$16-$A465)^3)))</f>
        <v>0</v>
      </c>
      <c r="AM465" s="48">
        <f t="shared" ref="AM465:AM528" si="272">MIN(1000,MAX(AM466,IF($A465&gt;=AM$16,0,AM$13*(AM$16-$A465)+AM$14*(AM$16-$A465)^2+AM$15*(AM$16-$A465)^3)))</f>
        <v>0</v>
      </c>
      <c r="AN465" s="48">
        <f t="shared" ref="AN465:AN528" si="273">MIN(1000,MAX(AN466,IF($A465&gt;=AN$16,0,AN$13*(AN$16-$A465)+AN$14*(AN$16-$A465)^2+AN$15*(AN$16-$A465)^3)))</f>
        <v>0</v>
      </c>
      <c r="AO465" s="48">
        <f t="shared" ref="AO465:AO528" si="274">MIN(1000,MAX(AO466,IF($A465&gt;=AO$16,0,AO$13*(AO$16-$A465)+AO$14*(AO$16-$A465)^2+AO$15*(AO$16-$A465)^3)))</f>
        <v>0</v>
      </c>
      <c r="AP465" s="48">
        <f t="shared" ref="AP465:AP528" si="275">MIN(1000,MAX(AP466,IF($A465&gt;=AP$16,0,AP$13*(AP$16-$A465)+AP$14*(AP$16-$A465)^2+AP$15*(AP$16-$A465)^3)))</f>
        <v>0</v>
      </c>
      <c r="AQ465" s="48">
        <f t="shared" ref="AQ465:AQ528" si="276">MIN(1000,MAX(AQ466,IF($A465&gt;=AQ$16,0,AQ$13*(AQ$16-$A465)+AQ$14*(AQ$16-$A465)^2+AQ$15*(AQ$16-$A465)^3)))</f>
        <v>0</v>
      </c>
      <c r="AR465" s="48">
        <f t="shared" ref="AR465:AR528" si="277">MIN(1000,MAX(AR466,IF($A465&gt;=AR$16,0,AR$13*(AR$16-$A465)+AR$14*(AR$16-$A465)^2+AR$15*(AR$16-$A465)^3)))</f>
        <v>0</v>
      </c>
      <c r="AS465" s="48">
        <f t="shared" ref="AS465:AS528" si="278">MIN(1000,MAX(AS466,IF($A465&gt;=AS$16,0,AS$13*(AS$16-$A465)+AS$14*(AS$16-$A465)^2+AS$15*(AS$16-$A465)^3)))</f>
        <v>0</v>
      </c>
      <c r="AT465" s="48">
        <f t="shared" ref="AT465:AT528" si="279">MIN(1000,MAX(AT466,IF($A465&gt;=AT$16,0,AT$13*(AT$16-$A465)+AT$14*(AT$16-$A465)^2+AT$15*(AT$16-$A465)^3)))</f>
        <v>0</v>
      </c>
      <c r="AU465" s="48">
        <f t="shared" ref="AU465:AU528" si="280">MIN(1000,MAX(AU466,IF($A465&gt;=AU$16,0,AU$13*(AU$16-$A465)+AU$14*(AU$16-$A465)^2+AU$15*(AU$16-$A465)^3)))</f>
        <v>0</v>
      </c>
      <c r="AV465" s="48">
        <f t="shared" ref="AV465:AV528" si="281">MIN(1000,MAX(AV466,IF($A465&gt;=AV$16,0,AV$13*(AV$16-$A465)+AV$14*(AV$16-$A465)^2+AV$15*(AV$16-$A465)^3)))</f>
        <v>280.44353000000007</v>
      </c>
      <c r="AW465" s="48">
        <f t="shared" ref="AW465:AW528" si="282">MIN(1000,MAX(AW466,IF($A465&gt;=AW$16,0,AW$13*(AW$16-$A465)+AW$14*(AW$16-$A465)^2+AW$15*(AW$16-$A465)^3)))</f>
        <v>0</v>
      </c>
      <c r="AX465" s="48">
        <f t="shared" ref="AX465:AX528" si="283">MIN(1000,MAX(AX466,IF($A465&gt;=AX$16,0,AX$13*(AX$16-$A465)+AX$14*(AX$16-$A465)^2+AX$15*(AX$16-$A465)^3)))</f>
        <v>58.216864000000015</v>
      </c>
      <c r="AY465" s="48">
        <f t="shared" ref="AY465:AY528" si="284">MIN(1000,MAX(AY466,IF($A465&gt;=AY$16,0,AY$13*(AY$16-$A465)+AY$14*(AY$16-$A465)^2+AY$15*(AY$16-$A465)^3)))</f>
        <v>0</v>
      </c>
      <c r="AZ465" s="48">
        <f t="shared" ref="AZ465:AZ528" si="285">MIN(1000,MAX(AZ466,IF($A465&gt;=AZ$16,0,AZ$13*(AZ$16-$A465)+AZ$14*(AZ$16-$A465)^2+AZ$15*(AZ$16-$A465)^3)))</f>
        <v>0</v>
      </c>
      <c r="BA465" s="48">
        <f t="shared" ref="BA465:BA528" si="286">MIN(1000,MAX(BA466,IF($A465&gt;=BA$16,0,BA$13*(BA$16-$A465)+BA$14*(BA$16-$A465)^2+BA$15*(BA$16-$A465)^3)))</f>
        <v>0</v>
      </c>
    </row>
    <row r="466" spans="1:53" x14ac:dyDescent="0.25">
      <c r="A466" s="45">
        <f t="shared" si="252"/>
        <v>4490</v>
      </c>
      <c r="B466" s="48">
        <f t="shared" si="262"/>
        <v>0</v>
      </c>
      <c r="C466" s="48">
        <f t="shared" si="262"/>
        <v>0</v>
      </c>
      <c r="D466" s="48">
        <f t="shared" si="262"/>
        <v>0</v>
      </c>
      <c r="E466" s="48">
        <f t="shared" si="262"/>
        <v>0</v>
      </c>
      <c r="F466" s="48">
        <f t="shared" si="262"/>
        <v>0</v>
      </c>
      <c r="G466" s="48">
        <f t="shared" si="262"/>
        <v>0</v>
      </c>
      <c r="H466" s="48">
        <f t="shared" si="262"/>
        <v>0</v>
      </c>
      <c r="I466" s="48">
        <f t="shared" si="262"/>
        <v>0</v>
      </c>
      <c r="J466" s="48">
        <f t="shared" si="262"/>
        <v>0</v>
      </c>
      <c r="K466" s="48">
        <f t="shared" si="262"/>
        <v>0</v>
      </c>
      <c r="L466" s="48">
        <f t="shared" si="262"/>
        <v>0</v>
      </c>
      <c r="M466" s="48">
        <f t="shared" si="262"/>
        <v>0</v>
      </c>
      <c r="N466" s="48">
        <f t="shared" si="262"/>
        <v>0</v>
      </c>
      <c r="O466" s="48">
        <f t="shared" si="262"/>
        <v>0</v>
      </c>
      <c r="P466" s="48">
        <f t="shared" si="262"/>
        <v>0</v>
      </c>
      <c r="Q466" s="48">
        <f t="shared" si="262"/>
        <v>0</v>
      </c>
      <c r="R466" s="48">
        <f t="shared" si="262"/>
        <v>0</v>
      </c>
      <c r="S466" s="48">
        <f t="shared" si="262"/>
        <v>0</v>
      </c>
      <c r="T466" s="48">
        <f t="shared" si="262"/>
        <v>0</v>
      </c>
      <c r="U466" s="48">
        <f t="shared" si="262"/>
        <v>47.042450000000009</v>
      </c>
      <c r="V466" s="48">
        <f t="shared" si="262"/>
        <v>0</v>
      </c>
      <c r="W466" s="48">
        <f t="shared" si="262"/>
        <v>25.815479999999997</v>
      </c>
      <c r="X466" s="48">
        <f t="shared" si="262"/>
        <v>0</v>
      </c>
      <c r="Y466" s="48">
        <f t="shared" si="262"/>
        <v>0</v>
      </c>
      <c r="Z466" s="48">
        <f t="shared" si="262"/>
        <v>0</v>
      </c>
      <c r="AC466" s="48">
        <f t="shared" ref="AC466:AC529" si="287">MIN(1000,MAX(AC467,IF($A466&gt;=AC$16,0,AC$13*(AC$16-$A466)+AC$14*(AC$16-$A466)^2+AC$15*(AC$16-$A466)^3)))</f>
        <v>0</v>
      </c>
      <c r="AD466" s="48">
        <f t="shared" si="263"/>
        <v>0</v>
      </c>
      <c r="AE466" s="48">
        <f t="shared" si="264"/>
        <v>0</v>
      </c>
      <c r="AF466" s="48">
        <f t="shared" si="265"/>
        <v>0</v>
      </c>
      <c r="AG466" s="48">
        <f t="shared" si="266"/>
        <v>0</v>
      </c>
      <c r="AH466" s="48">
        <f t="shared" si="267"/>
        <v>0</v>
      </c>
      <c r="AI466" s="48">
        <f t="shared" si="268"/>
        <v>0</v>
      </c>
      <c r="AJ466" s="48">
        <f t="shared" si="269"/>
        <v>0</v>
      </c>
      <c r="AK466" s="48">
        <f t="shared" si="270"/>
        <v>0</v>
      </c>
      <c r="AL466" s="48">
        <f t="shared" si="271"/>
        <v>0</v>
      </c>
      <c r="AM466" s="48">
        <f t="shared" si="272"/>
        <v>0</v>
      </c>
      <c r="AN466" s="48">
        <f t="shared" si="273"/>
        <v>0</v>
      </c>
      <c r="AO466" s="48">
        <f t="shared" si="274"/>
        <v>0</v>
      </c>
      <c r="AP466" s="48">
        <f t="shared" si="275"/>
        <v>0</v>
      </c>
      <c r="AQ466" s="48">
        <f t="shared" si="276"/>
        <v>0</v>
      </c>
      <c r="AR466" s="48">
        <f t="shared" si="277"/>
        <v>0</v>
      </c>
      <c r="AS466" s="48">
        <f t="shared" si="278"/>
        <v>0</v>
      </c>
      <c r="AT466" s="48">
        <f t="shared" si="279"/>
        <v>0</v>
      </c>
      <c r="AU466" s="48">
        <f t="shared" si="280"/>
        <v>0</v>
      </c>
      <c r="AV466" s="48">
        <f t="shared" si="281"/>
        <v>278.99053000000009</v>
      </c>
      <c r="AW466" s="48">
        <f t="shared" si="282"/>
        <v>0</v>
      </c>
      <c r="AX466" s="48">
        <f t="shared" si="283"/>
        <v>58.216864000000015</v>
      </c>
      <c r="AY466" s="48">
        <f t="shared" si="284"/>
        <v>0</v>
      </c>
      <c r="AZ466" s="48">
        <f t="shared" si="285"/>
        <v>0</v>
      </c>
      <c r="BA466" s="48">
        <f t="shared" si="286"/>
        <v>0</v>
      </c>
    </row>
    <row r="467" spans="1:53" x14ac:dyDescent="0.25">
      <c r="A467" s="45">
        <f t="shared" ref="A467:A530" si="288">A466+10</f>
        <v>4500</v>
      </c>
      <c r="B467" s="48">
        <f t="shared" si="262"/>
        <v>0</v>
      </c>
      <c r="C467" s="48">
        <f t="shared" si="262"/>
        <v>0</v>
      </c>
      <c r="D467" s="48">
        <f t="shared" si="262"/>
        <v>0</v>
      </c>
      <c r="E467" s="48">
        <f t="shared" si="262"/>
        <v>0</v>
      </c>
      <c r="F467" s="48">
        <f t="shared" si="262"/>
        <v>0</v>
      </c>
      <c r="G467" s="48">
        <f t="shared" ref="G467:Z467" si="289">MIN(1000,MAX(G468,IF($A467&gt;=G$16,0,G$13*(G$16-$A467)+G$14*(G$16-$A467)^2+G$15*(G$16-$A467)^3)))</f>
        <v>0</v>
      </c>
      <c r="H467" s="48">
        <f t="shared" si="289"/>
        <v>0</v>
      </c>
      <c r="I467" s="48">
        <f t="shared" si="289"/>
        <v>0</v>
      </c>
      <c r="J467" s="48">
        <f t="shared" si="289"/>
        <v>0</v>
      </c>
      <c r="K467" s="48">
        <f t="shared" si="289"/>
        <v>0</v>
      </c>
      <c r="L467" s="48">
        <f t="shared" si="289"/>
        <v>0</v>
      </c>
      <c r="M467" s="48">
        <f t="shared" si="289"/>
        <v>0</v>
      </c>
      <c r="N467" s="48">
        <f t="shared" si="289"/>
        <v>0</v>
      </c>
      <c r="O467" s="48">
        <f t="shared" si="289"/>
        <v>0</v>
      </c>
      <c r="P467" s="48">
        <f t="shared" si="289"/>
        <v>0</v>
      </c>
      <c r="Q467" s="48">
        <f t="shared" si="289"/>
        <v>0</v>
      </c>
      <c r="R467" s="48">
        <f t="shared" si="289"/>
        <v>0</v>
      </c>
      <c r="S467" s="48">
        <f t="shared" si="289"/>
        <v>0</v>
      </c>
      <c r="T467" s="48">
        <f t="shared" si="289"/>
        <v>0</v>
      </c>
      <c r="U467" s="48">
        <f t="shared" si="289"/>
        <v>46.797450000000012</v>
      </c>
      <c r="V467" s="48">
        <f t="shared" si="289"/>
        <v>0</v>
      </c>
      <c r="W467" s="48">
        <f t="shared" si="289"/>
        <v>25.686479999999996</v>
      </c>
      <c r="X467" s="48">
        <f t="shared" si="289"/>
        <v>0</v>
      </c>
      <c r="Y467" s="48">
        <f t="shared" si="289"/>
        <v>0</v>
      </c>
      <c r="Z467" s="48">
        <f t="shared" si="289"/>
        <v>0</v>
      </c>
      <c r="AC467" s="48">
        <f t="shared" si="287"/>
        <v>0</v>
      </c>
      <c r="AD467" s="48">
        <f t="shared" si="263"/>
        <v>0</v>
      </c>
      <c r="AE467" s="48">
        <f t="shared" si="264"/>
        <v>0</v>
      </c>
      <c r="AF467" s="48">
        <f t="shared" si="265"/>
        <v>0</v>
      </c>
      <c r="AG467" s="48">
        <f t="shared" si="266"/>
        <v>0</v>
      </c>
      <c r="AH467" s="48">
        <f t="shared" si="267"/>
        <v>0</v>
      </c>
      <c r="AI467" s="48">
        <f t="shared" si="268"/>
        <v>0</v>
      </c>
      <c r="AJ467" s="48">
        <f t="shared" si="269"/>
        <v>0</v>
      </c>
      <c r="AK467" s="48">
        <f t="shared" si="270"/>
        <v>0</v>
      </c>
      <c r="AL467" s="48">
        <f t="shared" si="271"/>
        <v>0</v>
      </c>
      <c r="AM467" s="48">
        <f t="shared" si="272"/>
        <v>0</v>
      </c>
      <c r="AN467" s="48">
        <f t="shared" si="273"/>
        <v>0</v>
      </c>
      <c r="AO467" s="48">
        <f t="shared" si="274"/>
        <v>0</v>
      </c>
      <c r="AP467" s="48">
        <f t="shared" si="275"/>
        <v>0</v>
      </c>
      <c r="AQ467" s="48">
        <f t="shared" si="276"/>
        <v>0</v>
      </c>
      <c r="AR467" s="48">
        <f t="shared" si="277"/>
        <v>0</v>
      </c>
      <c r="AS467" s="48">
        <f t="shared" si="278"/>
        <v>0</v>
      </c>
      <c r="AT467" s="48">
        <f t="shared" si="279"/>
        <v>0</v>
      </c>
      <c r="AU467" s="48">
        <f t="shared" si="280"/>
        <v>0</v>
      </c>
      <c r="AV467" s="48">
        <f t="shared" si="281"/>
        <v>277.53753000000006</v>
      </c>
      <c r="AW467" s="48">
        <f t="shared" si="282"/>
        <v>0</v>
      </c>
      <c r="AX467" s="48">
        <f t="shared" si="283"/>
        <v>58.216864000000015</v>
      </c>
      <c r="AY467" s="48">
        <f t="shared" si="284"/>
        <v>0</v>
      </c>
      <c r="AZ467" s="48">
        <f t="shared" si="285"/>
        <v>0</v>
      </c>
      <c r="BA467" s="48">
        <f t="shared" si="286"/>
        <v>0</v>
      </c>
    </row>
    <row r="468" spans="1:53" x14ac:dyDescent="0.25">
      <c r="A468" s="45">
        <f t="shared" si="288"/>
        <v>4510</v>
      </c>
      <c r="B468" s="48">
        <f t="shared" ref="B468:Z478" si="290">MIN(1000,MAX(B469,IF($A468&gt;=B$16,0,B$13*(B$16-$A468)+B$14*(B$16-$A468)^2+B$15*(B$16-$A468)^3)))</f>
        <v>0</v>
      </c>
      <c r="C468" s="48">
        <f t="shared" si="290"/>
        <v>0</v>
      </c>
      <c r="D468" s="48">
        <f t="shared" si="290"/>
        <v>0</v>
      </c>
      <c r="E468" s="48">
        <f t="shared" si="290"/>
        <v>0</v>
      </c>
      <c r="F468" s="48">
        <f t="shared" si="290"/>
        <v>0</v>
      </c>
      <c r="G468" s="48">
        <f t="shared" si="290"/>
        <v>0</v>
      </c>
      <c r="H468" s="48">
        <f t="shared" si="290"/>
        <v>0</v>
      </c>
      <c r="I468" s="48">
        <f t="shared" si="290"/>
        <v>0</v>
      </c>
      <c r="J468" s="48">
        <f t="shared" si="290"/>
        <v>0</v>
      </c>
      <c r="K468" s="48">
        <f t="shared" si="290"/>
        <v>0</v>
      </c>
      <c r="L468" s="48">
        <f t="shared" si="290"/>
        <v>0</v>
      </c>
      <c r="M468" s="48">
        <f t="shared" si="290"/>
        <v>0</v>
      </c>
      <c r="N468" s="48">
        <f t="shared" si="290"/>
        <v>0</v>
      </c>
      <c r="O468" s="48">
        <f t="shared" si="290"/>
        <v>0</v>
      </c>
      <c r="P468" s="48">
        <f t="shared" si="290"/>
        <v>0</v>
      </c>
      <c r="Q468" s="48">
        <f t="shared" si="290"/>
        <v>0</v>
      </c>
      <c r="R468" s="48">
        <f t="shared" si="290"/>
        <v>0</v>
      </c>
      <c r="S468" s="48">
        <f t="shared" si="290"/>
        <v>0</v>
      </c>
      <c r="T468" s="48">
        <f t="shared" si="290"/>
        <v>0</v>
      </c>
      <c r="U468" s="48">
        <f t="shared" si="290"/>
        <v>46.552450000000007</v>
      </c>
      <c r="V468" s="48">
        <f t="shared" si="290"/>
        <v>0</v>
      </c>
      <c r="W468" s="48">
        <f t="shared" si="290"/>
        <v>25.557479999999998</v>
      </c>
      <c r="X468" s="48">
        <f t="shared" si="290"/>
        <v>0</v>
      </c>
      <c r="Y468" s="48">
        <f t="shared" si="290"/>
        <v>0</v>
      </c>
      <c r="Z468" s="48">
        <f t="shared" si="290"/>
        <v>0</v>
      </c>
      <c r="AC468" s="48">
        <f t="shared" si="287"/>
        <v>0</v>
      </c>
      <c r="AD468" s="48">
        <f t="shared" si="263"/>
        <v>0</v>
      </c>
      <c r="AE468" s="48">
        <f t="shared" si="264"/>
        <v>0</v>
      </c>
      <c r="AF468" s="48">
        <f t="shared" si="265"/>
        <v>0</v>
      </c>
      <c r="AG468" s="48">
        <f t="shared" si="266"/>
        <v>0</v>
      </c>
      <c r="AH468" s="48">
        <f t="shared" si="267"/>
        <v>0</v>
      </c>
      <c r="AI468" s="48">
        <f t="shared" si="268"/>
        <v>0</v>
      </c>
      <c r="AJ468" s="48">
        <f t="shared" si="269"/>
        <v>0</v>
      </c>
      <c r="AK468" s="48">
        <f t="shared" si="270"/>
        <v>0</v>
      </c>
      <c r="AL468" s="48">
        <f t="shared" si="271"/>
        <v>0</v>
      </c>
      <c r="AM468" s="48">
        <f t="shared" si="272"/>
        <v>0</v>
      </c>
      <c r="AN468" s="48">
        <f t="shared" si="273"/>
        <v>0</v>
      </c>
      <c r="AO468" s="48">
        <f t="shared" si="274"/>
        <v>0</v>
      </c>
      <c r="AP468" s="48">
        <f t="shared" si="275"/>
        <v>0</v>
      </c>
      <c r="AQ468" s="48">
        <f t="shared" si="276"/>
        <v>0</v>
      </c>
      <c r="AR468" s="48">
        <f t="shared" si="277"/>
        <v>0</v>
      </c>
      <c r="AS468" s="48">
        <f t="shared" si="278"/>
        <v>0</v>
      </c>
      <c r="AT468" s="48">
        <f t="shared" si="279"/>
        <v>0</v>
      </c>
      <c r="AU468" s="48">
        <f t="shared" si="280"/>
        <v>0</v>
      </c>
      <c r="AV468" s="48">
        <f t="shared" si="281"/>
        <v>276.08453000000009</v>
      </c>
      <c r="AW468" s="48">
        <f t="shared" si="282"/>
        <v>0</v>
      </c>
      <c r="AX468" s="48">
        <f t="shared" si="283"/>
        <v>58.216864000000015</v>
      </c>
      <c r="AY468" s="48">
        <f t="shared" si="284"/>
        <v>0</v>
      </c>
      <c r="AZ468" s="48">
        <f t="shared" si="285"/>
        <v>0</v>
      </c>
      <c r="BA468" s="48">
        <f t="shared" si="286"/>
        <v>0</v>
      </c>
    </row>
    <row r="469" spans="1:53" x14ac:dyDescent="0.25">
      <c r="A469" s="45">
        <f t="shared" si="288"/>
        <v>4520</v>
      </c>
      <c r="B469" s="48">
        <f t="shared" si="290"/>
        <v>0</v>
      </c>
      <c r="C469" s="48">
        <f t="shared" si="290"/>
        <v>0</v>
      </c>
      <c r="D469" s="48">
        <f t="shared" si="290"/>
        <v>0</v>
      </c>
      <c r="E469" s="48">
        <f t="shared" si="290"/>
        <v>0</v>
      </c>
      <c r="F469" s="48">
        <f t="shared" si="290"/>
        <v>0</v>
      </c>
      <c r="G469" s="48">
        <f t="shared" si="290"/>
        <v>0</v>
      </c>
      <c r="H469" s="48">
        <f t="shared" si="290"/>
        <v>0</v>
      </c>
      <c r="I469" s="48">
        <f t="shared" si="290"/>
        <v>0</v>
      </c>
      <c r="J469" s="48">
        <f t="shared" si="290"/>
        <v>0</v>
      </c>
      <c r="K469" s="48">
        <f t="shared" si="290"/>
        <v>0</v>
      </c>
      <c r="L469" s="48">
        <f t="shared" si="290"/>
        <v>0</v>
      </c>
      <c r="M469" s="48">
        <f t="shared" si="290"/>
        <v>0</v>
      </c>
      <c r="N469" s="48">
        <f t="shared" si="290"/>
        <v>0</v>
      </c>
      <c r="O469" s="48">
        <f t="shared" si="290"/>
        <v>0</v>
      </c>
      <c r="P469" s="48">
        <f t="shared" si="290"/>
        <v>0</v>
      </c>
      <c r="Q469" s="48">
        <f t="shared" si="290"/>
        <v>0</v>
      </c>
      <c r="R469" s="48">
        <f t="shared" si="290"/>
        <v>0</v>
      </c>
      <c r="S469" s="48">
        <f t="shared" si="290"/>
        <v>0</v>
      </c>
      <c r="T469" s="48">
        <f t="shared" si="290"/>
        <v>0</v>
      </c>
      <c r="U469" s="48">
        <f t="shared" si="290"/>
        <v>46.30745000000001</v>
      </c>
      <c r="V469" s="48">
        <f t="shared" si="290"/>
        <v>0</v>
      </c>
      <c r="W469" s="48">
        <f t="shared" si="290"/>
        <v>25.428479999999997</v>
      </c>
      <c r="X469" s="48">
        <f t="shared" si="290"/>
        <v>0</v>
      </c>
      <c r="Y469" s="48">
        <f t="shared" si="290"/>
        <v>0</v>
      </c>
      <c r="Z469" s="48">
        <f t="shared" si="290"/>
        <v>0</v>
      </c>
      <c r="AC469" s="48">
        <f t="shared" si="287"/>
        <v>0</v>
      </c>
      <c r="AD469" s="48">
        <f t="shared" si="263"/>
        <v>0</v>
      </c>
      <c r="AE469" s="48">
        <f t="shared" si="264"/>
        <v>0</v>
      </c>
      <c r="AF469" s="48">
        <f t="shared" si="265"/>
        <v>0</v>
      </c>
      <c r="AG469" s="48">
        <f t="shared" si="266"/>
        <v>0</v>
      </c>
      <c r="AH469" s="48">
        <f t="shared" si="267"/>
        <v>0</v>
      </c>
      <c r="AI469" s="48">
        <f t="shared" si="268"/>
        <v>0</v>
      </c>
      <c r="AJ469" s="48">
        <f t="shared" si="269"/>
        <v>0</v>
      </c>
      <c r="AK469" s="48">
        <f t="shared" si="270"/>
        <v>0</v>
      </c>
      <c r="AL469" s="48">
        <f t="shared" si="271"/>
        <v>0</v>
      </c>
      <c r="AM469" s="48">
        <f t="shared" si="272"/>
        <v>0</v>
      </c>
      <c r="AN469" s="48">
        <f t="shared" si="273"/>
        <v>0</v>
      </c>
      <c r="AO469" s="48">
        <f t="shared" si="274"/>
        <v>0</v>
      </c>
      <c r="AP469" s="48">
        <f t="shared" si="275"/>
        <v>0</v>
      </c>
      <c r="AQ469" s="48">
        <f t="shared" si="276"/>
        <v>0</v>
      </c>
      <c r="AR469" s="48">
        <f t="shared" si="277"/>
        <v>0</v>
      </c>
      <c r="AS469" s="48">
        <f t="shared" si="278"/>
        <v>0</v>
      </c>
      <c r="AT469" s="48">
        <f t="shared" si="279"/>
        <v>0</v>
      </c>
      <c r="AU469" s="48">
        <f t="shared" si="280"/>
        <v>0</v>
      </c>
      <c r="AV469" s="48">
        <f t="shared" si="281"/>
        <v>274.63153000000005</v>
      </c>
      <c r="AW469" s="48">
        <f t="shared" si="282"/>
        <v>0</v>
      </c>
      <c r="AX469" s="48">
        <f t="shared" si="283"/>
        <v>58.216864000000015</v>
      </c>
      <c r="AY469" s="48">
        <f t="shared" si="284"/>
        <v>0</v>
      </c>
      <c r="AZ469" s="48">
        <f t="shared" si="285"/>
        <v>0</v>
      </c>
      <c r="BA469" s="48">
        <f t="shared" si="286"/>
        <v>0</v>
      </c>
    </row>
    <row r="470" spans="1:53" x14ac:dyDescent="0.25">
      <c r="A470" s="45">
        <f t="shared" si="288"/>
        <v>4530</v>
      </c>
      <c r="B470" s="48">
        <f t="shared" si="290"/>
        <v>0</v>
      </c>
      <c r="C470" s="48">
        <f t="shared" si="290"/>
        <v>0</v>
      </c>
      <c r="D470" s="48">
        <f t="shared" si="290"/>
        <v>0</v>
      </c>
      <c r="E470" s="48">
        <f t="shared" si="290"/>
        <v>0</v>
      </c>
      <c r="F470" s="48">
        <f t="shared" si="290"/>
        <v>0</v>
      </c>
      <c r="G470" s="48">
        <f t="shared" si="290"/>
        <v>0</v>
      </c>
      <c r="H470" s="48">
        <f t="shared" si="290"/>
        <v>0</v>
      </c>
      <c r="I470" s="48">
        <f t="shared" si="290"/>
        <v>0</v>
      </c>
      <c r="J470" s="48">
        <f t="shared" si="290"/>
        <v>0</v>
      </c>
      <c r="K470" s="48">
        <f t="shared" si="290"/>
        <v>0</v>
      </c>
      <c r="L470" s="48">
        <f t="shared" si="290"/>
        <v>0</v>
      </c>
      <c r="M470" s="48">
        <f t="shared" si="290"/>
        <v>0</v>
      </c>
      <c r="N470" s="48">
        <f t="shared" si="290"/>
        <v>0</v>
      </c>
      <c r="O470" s="48">
        <f t="shared" si="290"/>
        <v>0</v>
      </c>
      <c r="P470" s="48">
        <f t="shared" si="290"/>
        <v>0</v>
      </c>
      <c r="Q470" s="48">
        <f t="shared" si="290"/>
        <v>0</v>
      </c>
      <c r="R470" s="48">
        <f t="shared" si="290"/>
        <v>0</v>
      </c>
      <c r="S470" s="48">
        <f t="shared" si="290"/>
        <v>0</v>
      </c>
      <c r="T470" s="48">
        <f t="shared" si="290"/>
        <v>0</v>
      </c>
      <c r="U470" s="48">
        <f t="shared" si="290"/>
        <v>46.062450000000013</v>
      </c>
      <c r="V470" s="48">
        <f t="shared" si="290"/>
        <v>0</v>
      </c>
      <c r="W470" s="48">
        <f t="shared" si="290"/>
        <v>25.299479999999999</v>
      </c>
      <c r="X470" s="48">
        <f t="shared" si="290"/>
        <v>0</v>
      </c>
      <c r="Y470" s="48">
        <f t="shared" si="290"/>
        <v>0</v>
      </c>
      <c r="Z470" s="48">
        <f t="shared" si="290"/>
        <v>0</v>
      </c>
      <c r="AC470" s="48">
        <f t="shared" si="287"/>
        <v>0</v>
      </c>
      <c r="AD470" s="48">
        <f t="shared" si="263"/>
        <v>0</v>
      </c>
      <c r="AE470" s="48">
        <f t="shared" si="264"/>
        <v>0</v>
      </c>
      <c r="AF470" s="48">
        <f t="shared" si="265"/>
        <v>0</v>
      </c>
      <c r="AG470" s="48">
        <f t="shared" si="266"/>
        <v>0</v>
      </c>
      <c r="AH470" s="48">
        <f t="shared" si="267"/>
        <v>0</v>
      </c>
      <c r="AI470" s="48">
        <f t="shared" si="268"/>
        <v>0</v>
      </c>
      <c r="AJ470" s="48">
        <f t="shared" si="269"/>
        <v>0</v>
      </c>
      <c r="AK470" s="48">
        <f t="shared" si="270"/>
        <v>0</v>
      </c>
      <c r="AL470" s="48">
        <f t="shared" si="271"/>
        <v>0</v>
      </c>
      <c r="AM470" s="48">
        <f t="shared" si="272"/>
        <v>0</v>
      </c>
      <c r="AN470" s="48">
        <f t="shared" si="273"/>
        <v>0</v>
      </c>
      <c r="AO470" s="48">
        <f t="shared" si="274"/>
        <v>0</v>
      </c>
      <c r="AP470" s="48">
        <f t="shared" si="275"/>
        <v>0</v>
      </c>
      <c r="AQ470" s="48">
        <f t="shared" si="276"/>
        <v>0</v>
      </c>
      <c r="AR470" s="48">
        <f t="shared" si="277"/>
        <v>0</v>
      </c>
      <c r="AS470" s="48">
        <f t="shared" si="278"/>
        <v>0</v>
      </c>
      <c r="AT470" s="48">
        <f t="shared" si="279"/>
        <v>0</v>
      </c>
      <c r="AU470" s="48">
        <f t="shared" si="280"/>
        <v>0</v>
      </c>
      <c r="AV470" s="48">
        <f t="shared" si="281"/>
        <v>273.17853000000008</v>
      </c>
      <c r="AW470" s="48">
        <f t="shared" si="282"/>
        <v>0</v>
      </c>
      <c r="AX470" s="48">
        <f t="shared" si="283"/>
        <v>58.216864000000015</v>
      </c>
      <c r="AY470" s="48">
        <f t="shared" si="284"/>
        <v>0</v>
      </c>
      <c r="AZ470" s="48">
        <f t="shared" si="285"/>
        <v>0</v>
      </c>
      <c r="BA470" s="48">
        <f t="shared" si="286"/>
        <v>0</v>
      </c>
    </row>
    <row r="471" spans="1:53" x14ac:dyDescent="0.25">
      <c r="A471" s="45">
        <f t="shared" si="288"/>
        <v>4540</v>
      </c>
      <c r="B471" s="48">
        <f t="shared" si="290"/>
        <v>0</v>
      </c>
      <c r="C471" s="48">
        <f t="shared" si="290"/>
        <v>0</v>
      </c>
      <c r="D471" s="48">
        <f t="shared" si="290"/>
        <v>0</v>
      </c>
      <c r="E471" s="48">
        <f t="shared" si="290"/>
        <v>0</v>
      </c>
      <c r="F471" s="48">
        <f t="shared" si="290"/>
        <v>0</v>
      </c>
      <c r="G471" s="48">
        <f t="shared" si="290"/>
        <v>0</v>
      </c>
      <c r="H471" s="48">
        <f t="shared" si="290"/>
        <v>0</v>
      </c>
      <c r="I471" s="48">
        <f t="shared" si="290"/>
        <v>0</v>
      </c>
      <c r="J471" s="48">
        <f t="shared" si="290"/>
        <v>0</v>
      </c>
      <c r="K471" s="48">
        <f t="shared" si="290"/>
        <v>0</v>
      </c>
      <c r="L471" s="48">
        <f t="shared" si="290"/>
        <v>0</v>
      </c>
      <c r="M471" s="48">
        <f t="shared" si="290"/>
        <v>0</v>
      </c>
      <c r="N471" s="48">
        <f t="shared" si="290"/>
        <v>0</v>
      </c>
      <c r="O471" s="48">
        <f t="shared" si="290"/>
        <v>0</v>
      </c>
      <c r="P471" s="48">
        <f t="shared" si="290"/>
        <v>0</v>
      </c>
      <c r="Q471" s="48">
        <f t="shared" si="290"/>
        <v>0</v>
      </c>
      <c r="R471" s="48">
        <f t="shared" si="290"/>
        <v>0</v>
      </c>
      <c r="S471" s="48">
        <f t="shared" si="290"/>
        <v>0</v>
      </c>
      <c r="T471" s="48">
        <f t="shared" si="290"/>
        <v>0</v>
      </c>
      <c r="U471" s="48">
        <f t="shared" si="290"/>
        <v>45.817450000000008</v>
      </c>
      <c r="V471" s="48">
        <f t="shared" si="290"/>
        <v>0</v>
      </c>
      <c r="W471" s="48">
        <f t="shared" si="290"/>
        <v>25.170479999999998</v>
      </c>
      <c r="X471" s="48">
        <f t="shared" si="290"/>
        <v>0</v>
      </c>
      <c r="Y471" s="48">
        <f t="shared" si="290"/>
        <v>0</v>
      </c>
      <c r="Z471" s="48">
        <f t="shared" si="290"/>
        <v>0</v>
      </c>
      <c r="AC471" s="48">
        <f t="shared" si="287"/>
        <v>0</v>
      </c>
      <c r="AD471" s="48">
        <f t="shared" si="263"/>
        <v>0</v>
      </c>
      <c r="AE471" s="48">
        <f t="shared" si="264"/>
        <v>0</v>
      </c>
      <c r="AF471" s="48">
        <f t="shared" si="265"/>
        <v>0</v>
      </c>
      <c r="AG471" s="48">
        <f t="shared" si="266"/>
        <v>0</v>
      </c>
      <c r="AH471" s="48">
        <f t="shared" si="267"/>
        <v>0</v>
      </c>
      <c r="AI471" s="48">
        <f t="shared" si="268"/>
        <v>0</v>
      </c>
      <c r="AJ471" s="48">
        <f t="shared" si="269"/>
        <v>0</v>
      </c>
      <c r="AK471" s="48">
        <f t="shared" si="270"/>
        <v>0</v>
      </c>
      <c r="AL471" s="48">
        <f t="shared" si="271"/>
        <v>0</v>
      </c>
      <c r="AM471" s="48">
        <f t="shared" si="272"/>
        <v>0</v>
      </c>
      <c r="AN471" s="48">
        <f t="shared" si="273"/>
        <v>0</v>
      </c>
      <c r="AO471" s="48">
        <f t="shared" si="274"/>
        <v>0</v>
      </c>
      <c r="AP471" s="48">
        <f t="shared" si="275"/>
        <v>0</v>
      </c>
      <c r="AQ471" s="48">
        <f t="shared" si="276"/>
        <v>0</v>
      </c>
      <c r="AR471" s="48">
        <f t="shared" si="277"/>
        <v>0</v>
      </c>
      <c r="AS471" s="48">
        <f t="shared" si="278"/>
        <v>0</v>
      </c>
      <c r="AT471" s="48">
        <f t="shared" si="279"/>
        <v>0</v>
      </c>
      <c r="AU471" s="48">
        <f t="shared" si="280"/>
        <v>0</v>
      </c>
      <c r="AV471" s="48">
        <f t="shared" si="281"/>
        <v>271.72553000000005</v>
      </c>
      <c r="AW471" s="48">
        <f t="shared" si="282"/>
        <v>0</v>
      </c>
      <c r="AX471" s="48">
        <f t="shared" si="283"/>
        <v>58.216864000000015</v>
      </c>
      <c r="AY471" s="48">
        <f t="shared" si="284"/>
        <v>0</v>
      </c>
      <c r="AZ471" s="48">
        <f t="shared" si="285"/>
        <v>0</v>
      </c>
      <c r="BA471" s="48">
        <f t="shared" si="286"/>
        <v>0</v>
      </c>
    </row>
    <row r="472" spans="1:53" x14ac:dyDescent="0.25">
      <c r="A472" s="45">
        <f t="shared" si="288"/>
        <v>4550</v>
      </c>
      <c r="B472" s="48">
        <f t="shared" si="290"/>
        <v>0</v>
      </c>
      <c r="C472" s="48">
        <f t="shared" si="290"/>
        <v>0</v>
      </c>
      <c r="D472" s="48">
        <f t="shared" si="290"/>
        <v>0</v>
      </c>
      <c r="E472" s="48">
        <f t="shared" si="290"/>
        <v>0</v>
      </c>
      <c r="F472" s="48">
        <f t="shared" si="290"/>
        <v>0</v>
      </c>
      <c r="G472" s="48">
        <f t="shared" si="290"/>
        <v>0</v>
      </c>
      <c r="H472" s="48">
        <f t="shared" si="290"/>
        <v>0</v>
      </c>
      <c r="I472" s="48">
        <f t="shared" si="290"/>
        <v>0</v>
      </c>
      <c r="J472" s="48">
        <f t="shared" si="290"/>
        <v>0</v>
      </c>
      <c r="K472" s="48">
        <f t="shared" si="290"/>
        <v>0</v>
      </c>
      <c r="L472" s="48">
        <f t="shared" si="290"/>
        <v>0</v>
      </c>
      <c r="M472" s="48">
        <f t="shared" si="290"/>
        <v>0</v>
      </c>
      <c r="N472" s="48">
        <f t="shared" si="290"/>
        <v>0</v>
      </c>
      <c r="O472" s="48">
        <f t="shared" si="290"/>
        <v>0</v>
      </c>
      <c r="P472" s="48">
        <f t="shared" si="290"/>
        <v>0</v>
      </c>
      <c r="Q472" s="48">
        <f t="shared" si="290"/>
        <v>0</v>
      </c>
      <c r="R472" s="48">
        <f t="shared" si="290"/>
        <v>0</v>
      </c>
      <c r="S472" s="48">
        <f t="shared" si="290"/>
        <v>0</v>
      </c>
      <c r="T472" s="48">
        <f t="shared" si="290"/>
        <v>0</v>
      </c>
      <c r="U472" s="48">
        <f t="shared" si="290"/>
        <v>45.572450000000011</v>
      </c>
      <c r="V472" s="48">
        <f t="shared" si="290"/>
        <v>0</v>
      </c>
      <c r="W472" s="48">
        <f t="shared" si="290"/>
        <v>25.041479999999996</v>
      </c>
      <c r="X472" s="48">
        <f t="shared" si="290"/>
        <v>0</v>
      </c>
      <c r="Y472" s="48">
        <f t="shared" si="290"/>
        <v>0</v>
      </c>
      <c r="Z472" s="48">
        <f t="shared" si="290"/>
        <v>0</v>
      </c>
      <c r="AC472" s="48">
        <f t="shared" si="287"/>
        <v>0</v>
      </c>
      <c r="AD472" s="48">
        <f t="shared" si="263"/>
        <v>0</v>
      </c>
      <c r="AE472" s="48">
        <f t="shared" si="264"/>
        <v>0</v>
      </c>
      <c r="AF472" s="48">
        <f t="shared" si="265"/>
        <v>0</v>
      </c>
      <c r="AG472" s="48">
        <f t="shared" si="266"/>
        <v>0</v>
      </c>
      <c r="AH472" s="48">
        <f t="shared" si="267"/>
        <v>0</v>
      </c>
      <c r="AI472" s="48">
        <f t="shared" si="268"/>
        <v>0</v>
      </c>
      <c r="AJ472" s="48">
        <f t="shared" si="269"/>
        <v>0</v>
      </c>
      <c r="AK472" s="48">
        <f t="shared" si="270"/>
        <v>0</v>
      </c>
      <c r="AL472" s="48">
        <f t="shared" si="271"/>
        <v>0</v>
      </c>
      <c r="AM472" s="48">
        <f t="shared" si="272"/>
        <v>0</v>
      </c>
      <c r="AN472" s="48">
        <f t="shared" si="273"/>
        <v>0</v>
      </c>
      <c r="AO472" s="48">
        <f t="shared" si="274"/>
        <v>0</v>
      </c>
      <c r="AP472" s="48">
        <f t="shared" si="275"/>
        <v>0</v>
      </c>
      <c r="AQ472" s="48">
        <f t="shared" si="276"/>
        <v>0</v>
      </c>
      <c r="AR472" s="48">
        <f t="shared" si="277"/>
        <v>0</v>
      </c>
      <c r="AS472" s="48">
        <f t="shared" si="278"/>
        <v>0</v>
      </c>
      <c r="AT472" s="48">
        <f t="shared" si="279"/>
        <v>0</v>
      </c>
      <c r="AU472" s="48">
        <f t="shared" si="280"/>
        <v>0</v>
      </c>
      <c r="AV472" s="48">
        <f t="shared" si="281"/>
        <v>270.27253000000007</v>
      </c>
      <c r="AW472" s="48">
        <f t="shared" si="282"/>
        <v>0</v>
      </c>
      <c r="AX472" s="48">
        <f t="shared" si="283"/>
        <v>58.216864000000015</v>
      </c>
      <c r="AY472" s="48">
        <f t="shared" si="284"/>
        <v>0</v>
      </c>
      <c r="AZ472" s="48">
        <f t="shared" si="285"/>
        <v>0</v>
      </c>
      <c r="BA472" s="48">
        <f t="shared" si="286"/>
        <v>0</v>
      </c>
    </row>
    <row r="473" spans="1:53" x14ac:dyDescent="0.25">
      <c r="A473" s="45">
        <f t="shared" si="288"/>
        <v>4560</v>
      </c>
      <c r="B473" s="48">
        <f t="shared" si="290"/>
        <v>0</v>
      </c>
      <c r="C473" s="48">
        <f t="shared" si="290"/>
        <v>0</v>
      </c>
      <c r="D473" s="48">
        <f t="shared" si="290"/>
        <v>0</v>
      </c>
      <c r="E473" s="48">
        <f t="shared" si="290"/>
        <v>0</v>
      </c>
      <c r="F473" s="48">
        <f t="shared" si="290"/>
        <v>0</v>
      </c>
      <c r="G473" s="48">
        <f t="shared" si="290"/>
        <v>0</v>
      </c>
      <c r="H473" s="48">
        <f t="shared" si="290"/>
        <v>0</v>
      </c>
      <c r="I473" s="48">
        <f t="shared" si="290"/>
        <v>0</v>
      </c>
      <c r="J473" s="48">
        <f t="shared" si="290"/>
        <v>0</v>
      </c>
      <c r="K473" s="48">
        <f t="shared" si="290"/>
        <v>0</v>
      </c>
      <c r="L473" s="48">
        <f t="shared" si="290"/>
        <v>0</v>
      </c>
      <c r="M473" s="48">
        <f t="shared" si="290"/>
        <v>0</v>
      </c>
      <c r="N473" s="48">
        <f t="shared" si="290"/>
        <v>0</v>
      </c>
      <c r="O473" s="48">
        <f t="shared" si="290"/>
        <v>0</v>
      </c>
      <c r="P473" s="48">
        <f t="shared" si="290"/>
        <v>0</v>
      </c>
      <c r="Q473" s="48">
        <f t="shared" si="290"/>
        <v>0</v>
      </c>
      <c r="R473" s="48">
        <f t="shared" si="290"/>
        <v>0</v>
      </c>
      <c r="S473" s="48">
        <f t="shared" si="290"/>
        <v>0</v>
      </c>
      <c r="T473" s="48">
        <f t="shared" si="290"/>
        <v>0</v>
      </c>
      <c r="U473" s="48">
        <f t="shared" si="290"/>
        <v>45.327450000000013</v>
      </c>
      <c r="V473" s="48">
        <f t="shared" si="290"/>
        <v>0</v>
      </c>
      <c r="W473" s="48">
        <f t="shared" si="290"/>
        <v>24.912479999999999</v>
      </c>
      <c r="X473" s="48">
        <f t="shared" si="290"/>
        <v>0</v>
      </c>
      <c r="Y473" s="48">
        <f t="shared" si="290"/>
        <v>0</v>
      </c>
      <c r="Z473" s="48">
        <f t="shared" si="290"/>
        <v>0</v>
      </c>
      <c r="AC473" s="48">
        <f t="shared" si="287"/>
        <v>0</v>
      </c>
      <c r="AD473" s="48">
        <f t="shared" si="263"/>
        <v>0</v>
      </c>
      <c r="AE473" s="48">
        <f t="shared" si="264"/>
        <v>0</v>
      </c>
      <c r="AF473" s="48">
        <f t="shared" si="265"/>
        <v>0</v>
      </c>
      <c r="AG473" s="48">
        <f t="shared" si="266"/>
        <v>0</v>
      </c>
      <c r="AH473" s="48">
        <f t="shared" si="267"/>
        <v>0</v>
      </c>
      <c r="AI473" s="48">
        <f t="shared" si="268"/>
        <v>0</v>
      </c>
      <c r="AJ473" s="48">
        <f t="shared" si="269"/>
        <v>0</v>
      </c>
      <c r="AK473" s="48">
        <f t="shared" si="270"/>
        <v>0</v>
      </c>
      <c r="AL473" s="48">
        <f t="shared" si="271"/>
        <v>0</v>
      </c>
      <c r="AM473" s="48">
        <f t="shared" si="272"/>
        <v>0</v>
      </c>
      <c r="AN473" s="48">
        <f t="shared" si="273"/>
        <v>0</v>
      </c>
      <c r="AO473" s="48">
        <f t="shared" si="274"/>
        <v>0</v>
      </c>
      <c r="AP473" s="48">
        <f t="shared" si="275"/>
        <v>0</v>
      </c>
      <c r="AQ473" s="48">
        <f t="shared" si="276"/>
        <v>0</v>
      </c>
      <c r="AR473" s="48">
        <f t="shared" si="277"/>
        <v>0</v>
      </c>
      <c r="AS473" s="48">
        <f t="shared" si="278"/>
        <v>0</v>
      </c>
      <c r="AT473" s="48">
        <f t="shared" si="279"/>
        <v>0</v>
      </c>
      <c r="AU473" s="48">
        <f t="shared" si="280"/>
        <v>0</v>
      </c>
      <c r="AV473" s="48">
        <f t="shared" si="281"/>
        <v>268.8195300000001</v>
      </c>
      <c r="AW473" s="48">
        <f t="shared" si="282"/>
        <v>0</v>
      </c>
      <c r="AX473" s="48">
        <f t="shared" si="283"/>
        <v>58.216864000000015</v>
      </c>
      <c r="AY473" s="48">
        <f t="shared" si="284"/>
        <v>0</v>
      </c>
      <c r="AZ473" s="48">
        <f t="shared" si="285"/>
        <v>0</v>
      </c>
      <c r="BA473" s="48">
        <f t="shared" si="286"/>
        <v>0</v>
      </c>
    </row>
    <row r="474" spans="1:53" x14ac:dyDescent="0.25">
      <c r="A474" s="45">
        <f t="shared" si="288"/>
        <v>4570</v>
      </c>
      <c r="B474" s="48">
        <f t="shared" si="290"/>
        <v>0</v>
      </c>
      <c r="C474" s="48">
        <f t="shared" si="290"/>
        <v>0</v>
      </c>
      <c r="D474" s="48">
        <f t="shared" si="290"/>
        <v>0</v>
      </c>
      <c r="E474" s="48">
        <f t="shared" si="290"/>
        <v>0</v>
      </c>
      <c r="F474" s="48">
        <f t="shared" si="290"/>
        <v>0</v>
      </c>
      <c r="G474" s="48">
        <f t="shared" si="290"/>
        <v>0</v>
      </c>
      <c r="H474" s="48">
        <f t="shared" si="290"/>
        <v>0</v>
      </c>
      <c r="I474" s="48">
        <f t="shared" si="290"/>
        <v>0</v>
      </c>
      <c r="J474" s="48">
        <f t="shared" si="290"/>
        <v>0</v>
      </c>
      <c r="K474" s="48">
        <f t="shared" si="290"/>
        <v>0</v>
      </c>
      <c r="L474" s="48">
        <f t="shared" si="290"/>
        <v>0</v>
      </c>
      <c r="M474" s="48">
        <f t="shared" si="290"/>
        <v>0</v>
      </c>
      <c r="N474" s="48">
        <f t="shared" si="290"/>
        <v>0</v>
      </c>
      <c r="O474" s="48">
        <f t="shared" si="290"/>
        <v>0</v>
      </c>
      <c r="P474" s="48">
        <f t="shared" si="290"/>
        <v>0</v>
      </c>
      <c r="Q474" s="48">
        <f t="shared" si="290"/>
        <v>0</v>
      </c>
      <c r="R474" s="48">
        <f t="shared" si="290"/>
        <v>0</v>
      </c>
      <c r="S474" s="48">
        <f t="shared" si="290"/>
        <v>0</v>
      </c>
      <c r="T474" s="48">
        <f t="shared" si="290"/>
        <v>0</v>
      </c>
      <c r="U474" s="48">
        <f t="shared" si="290"/>
        <v>45.082450000000009</v>
      </c>
      <c r="V474" s="48">
        <f t="shared" si="290"/>
        <v>0</v>
      </c>
      <c r="W474" s="48">
        <f t="shared" si="290"/>
        <v>24.783479999999997</v>
      </c>
      <c r="X474" s="48">
        <f t="shared" si="290"/>
        <v>0</v>
      </c>
      <c r="Y474" s="48">
        <f t="shared" si="290"/>
        <v>0</v>
      </c>
      <c r="Z474" s="48">
        <f t="shared" si="290"/>
        <v>0</v>
      </c>
      <c r="AC474" s="48">
        <f t="shared" si="287"/>
        <v>0</v>
      </c>
      <c r="AD474" s="48">
        <f t="shared" si="263"/>
        <v>0</v>
      </c>
      <c r="AE474" s="48">
        <f t="shared" si="264"/>
        <v>0</v>
      </c>
      <c r="AF474" s="48">
        <f t="shared" si="265"/>
        <v>0</v>
      </c>
      <c r="AG474" s="48">
        <f t="shared" si="266"/>
        <v>0</v>
      </c>
      <c r="AH474" s="48">
        <f t="shared" si="267"/>
        <v>0</v>
      </c>
      <c r="AI474" s="48">
        <f t="shared" si="268"/>
        <v>0</v>
      </c>
      <c r="AJ474" s="48">
        <f t="shared" si="269"/>
        <v>0</v>
      </c>
      <c r="AK474" s="48">
        <f t="shared" si="270"/>
        <v>0</v>
      </c>
      <c r="AL474" s="48">
        <f t="shared" si="271"/>
        <v>0</v>
      </c>
      <c r="AM474" s="48">
        <f t="shared" si="272"/>
        <v>0</v>
      </c>
      <c r="AN474" s="48">
        <f t="shared" si="273"/>
        <v>0</v>
      </c>
      <c r="AO474" s="48">
        <f t="shared" si="274"/>
        <v>0</v>
      </c>
      <c r="AP474" s="48">
        <f t="shared" si="275"/>
        <v>0</v>
      </c>
      <c r="AQ474" s="48">
        <f t="shared" si="276"/>
        <v>0</v>
      </c>
      <c r="AR474" s="48">
        <f t="shared" si="277"/>
        <v>0</v>
      </c>
      <c r="AS474" s="48">
        <f t="shared" si="278"/>
        <v>0</v>
      </c>
      <c r="AT474" s="48">
        <f t="shared" si="279"/>
        <v>0</v>
      </c>
      <c r="AU474" s="48">
        <f t="shared" si="280"/>
        <v>0</v>
      </c>
      <c r="AV474" s="48">
        <f t="shared" si="281"/>
        <v>267.36653000000007</v>
      </c>
      <c r="AW474" s="48">
        <f t="shared" si="282"/>
        <v>0</v>
      </c>
      <c r="AX474" s="48">
        <f t="shared" si="283"/>
        <v>58.216864000000015</v>
      </c>
      <c r="AY474" s="48">
        <f t="shared" si="284"/>
        <v>0</v>
      </c>
      <c r="AZ474" s="48">
        <f t="shared" si="285"/>
        <v>0</v>
      </c>
      <c r="BA474" s="48">
        <f t="shared" si="286"/>
        <v>0</v>
      </c>
    </row>
    <row r="475" spans="1:53" x14ac:dyDescent="0.25">
      <c r="A475" s="45">
        <f t="shared" si="288"/>
        <v>4580</v>
      </c>
      <c r="B475" s="48">
        <f t="shared" si="290"/>
        <v>0</v>
      </c>
      <c r="C475" s="48">
        <f t="shared" si="290"/>
        <v>0</v>
      </c>
      <c r="D475" s="48">
        <f t="shared" si="290"/>
        <v>0</v>
      </c>
      <c r="E475" s="48">
        <f t="shared" si="290"/>
        <v>0</v>
      </c>
      <c r="F475" s="48">
        <f t="shared" si="290"/>
        <v>0</v>
      </c>
      <c r="G475" s="48">
        <f t="shared" si="290"/>
        <v>0</v>
      </c>
      <c r="H475" s="48">
        <f t="shared" si="290"/>
        <v>0</v>
      </c>
      <c r="I475" s="48">
        <f t="shared" si="290"/>
        <v>0</v>
      </c>
      <c r="J475" s="48">
        <f t="shared" si="290"/>
        <v>0</v>
      </c>
      <c r="K475" s="48">
        <f t="shared" si="290"/>
        <v>0</v>
      </c>
      <c r="L475" s="48">
        <f t="shared" si="290"/>
        <v>0</v>
      </c>
      <c r="M475" s="48">
        <f t="shared" si="290"/>
        <v>0</v>
      </c>
      <c r="N475" s="48">
        <f t="shared" si="290"/>
        <v>0</v>
      </c>
      <c r="O475" s="48">
        <f t="shared" si="290"/>
        <v>0</v>
      </c>
      <c r="P475" s="48">
        <f t="shared" si="290"/>
        <v>0</v>
      </c>
      <c r="Q475" s="48">
        <f t="shared" si="290"/>
        <v>0</v>
      </c>
      <c r="R475" s="48">
        <f t="shared" si="290"/>
        <v>0</v>
      </c>
      <c r="S475" s="48">
        <f t="shared" si="290"/>
        <v>0</v>
      </c>
      <c r="T475" s="48">
        <f t="shared" si="290"/>
        <v>0</v>
      </c>
      <c r="U475" s="48">
        <f t="shared" si="290"/>
        <v>44.837450000000011</v>
      </c>
      <c r="V475" s="48">
        <f t="shared" si="290"/>
        <v>0</v>
      </c>
      <c r="W475" s="48">
        <f t="shared" si="290"/>
        <v>24.654479999999996</v>
      </c>
      <c r="X475" s="48">
        <f t="shared" si="290"/>
        <v>0</v>
      </c>
      <c r="Y475" s="48">
        <f t="shared" si="290"/>
        <v>0</v>
      </c>
      <c r="Z475" s="48">
        <f t="shared" si="290"/>
        <v>0</v>
      </c>
      <c r="AC475" s="48">
        <f t="shared" si="287"/>
        <v>0</v>
      </c>
      <c r="AD475" s="48">
        <f t="shared" si="263"/>
        <v>0</v>
      </c>
      <c r="AE475" s="48">
        <f t="shared" si="264"/>
        <v>0</v>
      </c>
      <c r="AF475" s="48">
        <f t="shared" si="265"/>
        <v>0</v>
      </c>
      <c r="AG475" s="48">
        <f t="shared" si="266"/>
        <v>0</v>
      </c>
      <c r="AH475" s="48">
        <f t="shared" si="267"/>
        <v>0</v>
      </c>
      <c r="AI475" s="48">
        <f t="shared" si="268"/>
        <v>0</v>
      </c>
      <c r="AJ475" s="48">
        <f t="shared" si="269"/>
        <v>0</v>
      </c>
      <c r="AK475" s="48">
        <f t="shared" si="270"/>
        <v>0</v>
      </c>
      <c r="AL475" s="48">
        <f t="shared" si="271"/>
        <v>0</v>
      </c>
      <c r="AM475" s="48">
        <f t="shared" si="272"/>
        <v>0</v>
      </c>
      <c r="AN475" s="48">
        <f t="shared" si="273"/>
        <v>0</v>
      </c>
      <c r="AO475" s="48">
        <f t="shared" si="274"/>
        <v>0</v>
      </c>
      <c r="AP475" s="48">
        <f t="shared" si="275"/>
        <v>0</v>
      </c>
      <c r="AQ475" s="48">
        <f t="shared" si="276"/>
        <v>0</v>
      </c>
      <c r="AR475" s="48">
        <f t="shared" si="277"/>
        <v>0</v>
      </c>
      <c r="AS475" s="48">
        <f t="shared" si="278"/>
        <v>0</v>
      </c>
      <c r="AT475" s="48">
        <f t="shared" si="279"/>
        <v>0</v>
      </c>
      <c r="AU475" s="48">
        <f t="shared" si="280"/>
        <v>0</v>
      </c>
      <c r="AV475" s="48">
        <f t="shared" si="281"/>
        <v>265.91353000000009</v>
      </c>
      <c r="AW475" s="48">
        <f t="shared" si="282"/>
        <v>0</v>
      </c>
      <c r="AX475" s="48">
        <f t="shared" si="283"/>
        <v>58.216864000000015</v>
      </c>
      <c r="AY475" s="48">
        <f t="shared" si="284"/>
        <v>0</v>
      </c>
      <c r="AZ475" s="48">
        <f t="shared" si="285"/>
        <v>0</v>
      </c>
      <c r="BA475" s="48">
        <f t="shared" si="286"/>
        <v>0</v>
      </c>
    </row>
    <row r="476" spans="1:53" x14ac:dyDescent="0.25">
      <c r="A476" s="45">
        <f t="shared" si="288"/>
        <v>4590</v>
      </c>
      <c r="B476" s="48">
        <f t="shared" si="290"/>
        <v>0</v>
      </c>
      <c r="C476" s="48">
        <f t="shared" si="290"/>
        <v>0</v>
      </c>
      <c r="D476" s="48">
        <f t="shared" si="290"/>
        <v>0</v>
      </c>
      <c r="E476" s="48">
        <f t="shared" si="290"/>
        <v>0</v>
      </c>
      <c r="F476" s="48">
        <f t="shared" si="290"/>
        <v>0</v>
      </c>
      <c r="G476" s="48">
        <f t="shared" si="290"/>
        <v>0</v>
      </c>
      <c r="H476" s="48">
        <f t="shared" si="290"/>
        <v>0</v>
      </c>
      <c r="I476" s="48">
        <f t="shared" si="290"/>
        <v>0</v>
      </c>
      <c r="J476" s="48">
        <f t="shared" si="290"/>
        <v>0</v>
      </c>
      <c r="K476" s="48">
        <f t="shared" si="290"/>
        <v>0</v>
      </c>
      <c r="L476" s="48">
        <f t="shared" si="290"/>
        <v>0</v>
      </c>
      <c r="M476" s="48">
        <f t="shared" si="290"/>
        <v>0</v>
      </c>
      <c r="N476" s="48">
        <f t="shared" si="290"/>
        <v>0</v>
      </c>
      <c r="O476" s="48">
        <f t="shared" si="290"/>
        <v>0</v>
      </c>
      <c r="P476" s="48">
        <f t="shared" si="290"/>
        <v>0</v>
      </c>
      <c r="Q476" s="48">
        <f t="shared" si="290"/>
        <v>0</v>
      </c>
      <c r="R476" s="48">
        <f t="shared" si="290"/>
        <v>0</v>
      </c>
      <c r="S476" s="48">
        <f t="shared" si="290"/>
        <v>0</v>
      </c>
      <c r="T476" s="48">
        <f t="shared" si="290"/>
        <v>0</v>
      </c>
      <c r="U476" s="48">
        <f t="shared" si="290"/>
        <v>44.592450000000014</v>
      </c>
      <c r="V476" s="48">
        <f t="shared" si="290"/>
        <v>0</v>
      </c>
      <c r="W476" s="48">
        <f t="shared" si="290"/>
        <v>24.525479999999998</v>
      </c>
      <c r="X476" s="48">
        <f t="shared" si="290"/>
        <v>0</v>
      </c>
      <c r="Y476" s="48">
        <f t="shared" si="290"/>
        <v>0</v>
      </c>
      <c r="Z476" s="48">
        <f t="shared" si="290"/>
        <v>0</v>
      </c>
      <c r="AC476" s="48">
        <f t="shared" si="287"/>
        <v>0</v>
      </c>
      <c r="AD476" s="48">
        <f t="shared" si="263"/>
        <v>0</v>
      </c>
      <c r="AE476" s="48">
        <f t="shared" si="264"/>
        <v>0</v>
      </c>
      <c r="AF476" s="48">
        <f t="shared" si="265"/>
        <v>0</v>
      </c>
      <c r="AG476" s="48">
        <f t="shared" si="266"/>
        <v>0</v>
      </c>
      <c r="AH476" s="48">
        <f t="shared" si="267"/>
        <v>0</v>
      </c>
      <c r="AI476" s="48">
        <f t="shared" si="268"/>
        <v>0</v>
      </c>
      <c r="AJ476" s="48">
        <f t="shared" si="269"/>
        <v>0</v>
      </c>
      <c r="AK476" s="48">
        <f t="shared" si="270"/>
        <v>0</v>
      </c>
      <c r="AL476" s="48">
        <f t="shared" si="271"/>
        <v>0</v>
      </c>
      <c r="AM476" s="48">
        <f t="shared" si="272"/>
        <v>0</v>
      </c>
      <c r="AN476" s="48">
        <f t="shared" si="273"/>
        <v>0</v>
      </c>
      <c r="AO476" s="48">
        <f t="shared" si="274"/>
        <v>0</v>
      </c>
      <c r="AP476" s="48">
        <f t="shared" si="275"/>
        <v>0</v>
      </c>
      <c r="AQ476" s="48">
        <f t="shared" si="276"/>
        <v>0</v>
      </c>
      <c r="AR476" s="48">
        <f t="shared" si="277"/>
        <v>0</v>
      </c>
      <c r="AS476" s="48">
        <f t="shared" si="278"/>
        <v>0</v>
      </c>
      <c r="AT476" s="48">
        <f t="shared" si="279"/>
        <v>0</v>
      </c>
      <c r="AU476" s="48">
        <f t="shared" si="280"/>
        <v>0</v>
      </c>
      <c r="AV476" s="48">
        <f t="shared" si="281"/>
        <v>264.46053000000006</v>
      </c>
      <c r="AW476" s="48">
        <f t="shared" si="282"/>
        <v>0</v>
      </c>
      <c r="AX476" s="48">
        <f t="shared" si="283"/>
        <v>58.216864000000015</v>
      </c>
      <c r="AY476" s="48">
        <f t="shared" si="284"/>
        <v>0</v>
      </c>
      <c r="AZ476" s="48">
        <f t="shared" si="285"/>
        <v>0</v>
      </c>
      <c r="BA476" s="48">
        <f t="shared" si="286"/>
        <v>0</v>
      </c>
    </row>
    <row r="477" spans="1:53" x14ac:dyDescent="0.25">
      <c r="A477" s="45">
        <f t="shared" si="288"/>
        <v>4600</v>
      </c>
      <c r="B477" s="48">
        <f t="shared" si="290"/>
        <v>0</v>
      </c>
      <c r="C477" s="48">
        <f t="shared" si="290"/>
        <v>0</v>
      </c>
      <c r="D477" s="48">
        <f t="shared" si="290"/>
        <v>0</v>
      </c>
      <c r="E477" s="48">
        <f t="shared" si="290"/>
        <v>0</v>
      </c>
      <c r="F477" s="48">
        <f t="shared" si="290"/>
        <v>0</v>
      </c>
      <c r="G477" s="48">
        <f t="shared" si="290"/>
        <v>0</v>
      </c>
      <c r="H477" s="48">
        <f t="shared" si="290"/>
        <v>0</v>
      </c>
      <c r="I477" s="48">
        <f t="shared" si="290"/>
        <v>0</v>
      </c>
      <c r="J477" s="48">
        <f t="shared" si="290"/>
        <v>0</v>
      </c>
      <c r="K477" s="48">
        <f t="shared" si="290"/>
        <v>0</v>
      </c>
      <c r="L477" s="48">
        <f t="shared" si="290"/>
        <v>0</v>
      </c>
      <c r="M477" s="48">
        <f t="shared" si="290"/>
        <v>0</v>
      </c>
      <c r="N477" s="48">
        <f t="shared" si="290"/>
        <v>0</v>
      </c>
      <c r="O477" s="48">
        <f t="shared" si="290"/>
        <v>0</v>
      </c>
      <c r="P477" s="48">
        <f t="shared" si="290"/>
        <v>0</v>
      </c>
      <c r="Q477" s="48">
        <f t="shared" si="290"/>
        <v>0</v>
      </c>
      <c r="R477" s="48">
        <f t="shared" si="290"/>
        <v>0</v>
      </c>
      <c r="S477" s="48">
        <f t="shared" si="290"/>
        <v>0</v>
      </c>
      <c r="T477" s="48">
        <f t="shared" si="290"/>
        <v>0</v>
      </c>
      <c r="U477" s="48">
        <f t="shared" si="290"/>
        <v>44.347450000000009</v>
      </c>
      <c r="V477" s="48">
        <f t="shared" si="290"/>
        <v>0</v>
      </c>
      <c r="W477" s="48">
        <f t="shared" si="290"/>
        <v>24.396479999999997</v>
      </c>
      <c r="X477" s="48">
        <f t="shared" si="290"/>
        <v>0</v>
      </c>
      <c r="Y477" s="48">
        <f t="shared" si="290"/>
        <v>0</v>
      </c>
      <c r="Z477" s="48">
        <f t="shared" si="290"/>
        <v>0</v>
      </c>
      <c r="AC477" s="48">
        <f t="shared" si="287"/>
        <v>0</v>
      </c>
      <c r="AD477" s="48">
        <f t="shared" si="263"/>
        <v>0</v>
      </c>
      <c r="AE477" s="48">
        <f t="shared" si="264"/>
        <v>0</v>
      </c>
      <c r="AF477" s="48">
        <f t="shared" si="265"/>
        <v>0</v>
      </c>
      <c r="AG477" s="48">
        <f t="shared" si="266"/>
        <v>0</v>
      </c>
      <c r="AH477" s="48">
        <f t="shared" si="267"/>
        <v>0</v>
      </c>
      <c r="AI477" s="48">
        <f t="shared" si="268"/>
        <v>0</v>
      </c>
      <c r="AJ477" s="48">
        <f t="shared" si="269"/>
        <v>0</v>
      </c>
      <c r="AK477" s="48">
        <f t="shared" si="270"/>
        <v>0</v>
      </c>
      <c r="AL477" s="48">
        <f t="shared" si="271"/>
        <v>0</v>
      </c>
      <c r="AM477" s="48">
        <f t="shared" si="272"/>
        <v>0</v>
      </c>
      <c r="AN477" s="48">
        <f t="shared" si="273"/>
        <v>0</v>
      </c>
      <c r="AO477" s="48">
        <f t="shared" si="274"/>
        <v>0</v>
      </c>
      <c r="AP477" s="48">
        <f t="shared" si="275"/>
        <v>0</v>
      </c>
      <c r="AQ477" s="48">
        <f t="shared" si="276"/>
        <v>0</v>
      </c>
      <c r="AR477" s="48">
        <f t="shared" si="277"/>
        <v>0</v>
      </c>
      <c r="AS477" s="48">
        <f t="shared" si="278"/>
        <v>0</v>
      </c>
      <c r="AT477" s="48">
        <f t="shared" si="279"/>
        <v>0</v>
      </c>
      <c r="AU477" s="48">
        <f t="shared" si="280"/>
        <v>0</v>
      </c>
      <c r="AV477" s="48">
        <f t="shared" si="281"/>
        <v>263.00753000000009</v>
      </c>
      <c r="AW477" s="48">
        <f t="shared" si="282"/>
        <v>0</v>
      </c>
      <c r="AX477" s="48">
        <f t="shared" si="283"/>
        <v>58.216864000000015</v>
      </c>
      <c r="AY477" s="48">
        <f t="shared" si="284"/>
        <v>0</v>
      </c>
      <c r="AZ477" s="48">
        <f t="shared" si="285"/>
        <v>0</v>
      </c>
      <c r="BA477" s="48">
        <f t="shared" si="286"/>
        <v>0</v>
      </c>
    </row>
    <row r="478" spans="1:53" x14ac:dyDescent="0.25">
      <c r="A478" s="45">
        <f t="shared" si="288"/>
        <v>4610</v>
      </c>
      <c r="B478" s="48">
        <f t="shared" si="290"/>
        <v>0</v>
      </c>
      <c r="C478" s="48">
        <f t="shared" si="290"/>
        <v>0</v>
      </c>
      <c r="D478" s="48">
        <f t="shared" si="290"/>
        <v>0</v>
      </c>
      <c r="E478" s="48">
        <f t="shared" si="290"/>
        <v>0</v>
      </c>
      <c r="F478" s="48">
        <f t="shared" si="290"/>
        <v>0</v>
      </c>
      <c r="G478" s="48">
        <f t="shared" ref="G478:Z478" si="291">MIN(1000,MAX(G479,IF($A478&gt;=G$16,0,G$13*(G$16-$A478)+G$14*(G$16-$A478)^2+G$15*(G$16-$A478)^3)))</f>
        <v>0</v>
      </c>
      <c r="H478" s="48">
        <f t="shared" si="291"/>
        <v>0</v>
      </c>
      <c r="I478" s="48">
        <f t="shared" si="291"/>
        <v>0</v>
      </c>
      <c r="J478" s="48">
        <f t="shared" si="291"/>
        <v>0</v>
      </c>
      <c r="K478" s="48">
        <f t="shared" si="291"/>
        <v>0</v>
      </c>
      <c r="L478" s="48">
        <f t="shared" si="291"/>
        <v>0</v>
      </c>
      <c r="M478" s="48">
        <f t="shared" si="291"/>
        <v>0</v>
      </c>
      <c r="N478" s="48">
        <f t="shared" si="291"/>
        <v>0</v>
      </c>
      <c r="O478" s="48">
        <f t="shared" si="291"/>
        <v>0</v>
      </c>
      <c r="P478" s="48">
        <f t="shared" si="291"/>
        <v>0</v>
      </c>
      <c r="Q478" s="48">
        <f t="shared" si="291"/>
        <v>0</v>
      </c>
      <c r="R478" s="48">
        <f t="shared" si="291"/>
        <v>0</v>
      </c>
      <c r="S478" s="48">
        <f t="shared" si="291"/>
        <v>0</v>
      </c>
      <c r="T478" s="48">
        <f t="shared" si="291"/>
        <v>0</v>
      </c>
      <c r="U478" s="48">
        <f t="shared" si="291"/>
        <v>44.102450000000012</v>
      </c>
      <c r="V478" s="48">
        <f t="shared" si="291"/>
        <v>0</v>
      </c>
      <c r="W478" s="48">
        <f t="shared" si="291"/>
        <v>24.267479999999999</v>
      </c>
      <c r="X478" s="48">
        <f t="shared" si="291"/>
        <v>0</v>
      </c>
      <c r="Y478" s="48">
        <f t="shared" si="291"/>
        <v>0</v>
      </c>
      <c r="Z478" s="48">
        <f t="shared" si="291"/>
        <v>0</v>
      </c>
      <c r="AC478" s="48">
        <f t="shared" si="287"/>
        <v>0</v>
      </c>
      <c r="AD478" s="48">
        <f t="shared" si="263"/>
        <v>0</v>
      </c>
      <c r="AE478" s="48">
        <f t="shared" si="264"/>
        <v>0</v>
      </c>
      <c r="AF478" s="48">
        <f t="shared" si="265"/>
        <v>0</v>
      </c>
      <c r="AG478" s="48">
        <f t="shared" si="266"/>
        <v>0</v>
      </c>
      <c r="AH478" s="48">
        <f t="shared" si="267"/>
        <v>0</v>
      </c>
      <c r="AI478" s="48">
        <f t="shared" si="268"/>
        <v>0</v>
      </c>
      <c r="AJ478" s="48">
        <f t="shared" si="269"/>
        <v>0</v>
      </c>
      <c r="AK478" s="48">
        <f t="shared" si="270"/>
        <v>0</v>
      </c>
      <c r="AL478" s="48">
        <f t="shared" si="271"/>
        <v>0</v>
      </c>
      <c r="AM478" s="48">
        <f t="shared" si="272"/>
        <v>0</v>
      </c>
      <c r="AN478" s="48">
        <f t="shared" si="273"/>
        <v>0</v>
      </c>
      <c r="AO478" s="48">
        <f t="shared" si="274"/>
        <v>0</v>
      </c>
      <c r="AP478" s="48">
        <f t="shared" si="275"/>
        <v>0</v>
      </c>
      <c r="AQ478" s="48">
        <f t="shared" si="276"/>
        <v>0</v>
      </c>
      <c r="AR478" s="48">
        <f t="shared" si="277"/>
        <v>0</v>
      </c>
      <c r="AS478" s="48">
        <f t="shared" si="278"/>
        <v>0</v>
      </c>
      <c r="AT478" s="48">
        <f t="shared" si="279"/>
        <v>0</v>
      </c>
      <c r="AU478" s="48">
        <f t="shared" si="280"/>
        <v>0</v>
      </c>
      <c r="AV478" s="48">
        <f t="shared" si="281"/>
        <v>261.55453000000006</v>
      </c>
      <c r="AW478" s="48">
        <f t="shared" si="282"/>
        <v>0</v>
      </c>
      <c r="AX478" s="48">
        <f t="shared" si="283"/>
        <v>58.216864000000015</v>
      </c>
      <c r="AY478" s="48">
        <f t="shared" si="284"/>
        <v>0</v>
      </c>
      <c r="AZ478" s="48">
        <f t="shared" si="285"/>
        <v>0</v>
      </c>
      <c r="BA478" s="48">
        <f t="shared" si="286"/>
        <v>0</v>
      </c>
    </row>
    <row r="479" spans="1:53" x14ac:dyDescent="0.25">
      <c r="A479" s="45">
        <f t="shared" si="288"/>
        <v>4620</v>
      </c>
      <c r="B479" s="48">
        <f t="shared" ref="B479:Z489" si="292">MIN(1000,MAX(B480,IF($A479&gt;=B$16,0,B$13*(B$16-$A479)+B$14*(B$16-$A479)^2+B$15*(B$16-$A479)^3)))</f>
        <v>0</v>
      </c>
      <c r="C479" s="48">
        <f t="shared" si="292"/>
        <v>0</v>
      </c>
      <c r="D479" s="48">
        <f t="shared" si="292"/>
        <v>0</v>
      </c>
      <c r="E479" s="48">
        <f t="shared" si="292"/>
        <v>0</v>
      </c>
      <c r="F479" s="48">
        <f t="shared" si="292"/>
        <v>0</v>
      </c>
      <c r="G479" s="48">
        <f t="shared" si="292"/>
        <v>0</v>
      </c>
      <c r="H479" s="48">
        <f t="shared" si="292"/>
        <v>0</v>
      </c>
      <c r="I479" s="48">
        <f t="shared" si="292"/>
        <v>0</v>
      </c>
      <c r="J479" s="48">
        <f t="shared" si="292"/>
        <v>0</v>
      </c>
      <c r="K479" s="48">
        <f t="shared" si="292"/>
        <v>0</v>
      </c>
      <c r="L479" s="48">
        <f t="shared" si="292"/>
        <v>0</v>
      </c>
      <c r="M479" s="48">
        <f t="shared" si="292"/>
        <v>0</v>
      </c>
      <c r="N479" s="48">
        <f t="shared" si="292"/>
        <v>0</v>
      </c>
      <c r="O479" s="48">
        <f t="shared" si="292"/>
        <v>0</v>
      </c>
      <c r="P479" s="48">
        <f t="shared" si="292"/>
        <v>0</v>
      </c>
      <c r="Q479" s="48">
        <f t="shared" si="292"/>
        <v>0</v>
      </c>
      <c r="R479" s="48">
        <f t="shared" si="292"/>
        <v>0</v>
      </c>
      <c r="S479" s="48">
        <f t="shared" si="292"/>
        <v>0</v>
      </c>
      <c r="T479" s="48">
        <f t="shared" si="292"/>
        <v>0</v>
      </c>
      <c r="U479" s="48">
        <f t="shared" si="292"/>
        <v>43.857450000000007</v>
      </c>
      <c r="V479" s="48">
        <f t="shared" si="292"/>
        <v>0</v>
      </c>
      <c r="W479" s="48">
        <f t="shared" si="292"/>
        <v>24.138479999999998</v>
      </c>
      <c r="X479" s="48">
        <f t="shared" si="292"/>
        <v>0</v>
      </c>
      <c r="Y479" s="48">
        <f t="shared" si="292"/>
        <v>0</v>
      </c>
      <c r="Z479" s="48">
        <f t="shared" si="292"/>
        <v>0</v>
      </c>
      <c r="AC479" s="48">
        <f t="shared" si="287"/>
        <v>0</v>
      </c>
      <c r="AD479" s="48">
        <f t="shared" si="263"/>
        <v>0</v>
      </c>
      <c r="AE479" s="48">
        <f t="shared" si="264"/>
        <v>0</v>
      </c>
      <c r="AF479" s="48">
        <f t="shared" si="265"/>
        <v>0</v>
      </c>
      <c r="AG479" s="48">
        <f t="shared" si="266"/>
        <v>0</v>
      </c>
      <c r="AH479" s="48">
        <f t="shared" si="267"/>
        <v>0</v>
      </c>
      <c r="AI479" s="48">
        <f t="shared" si="268"/>
        <v>0</v>
      </c>
      <c r="AJ479" s="48">
        <f t="shared" si="269"/>
        <v>0</v>
      </c>
      <c r="AK479" s="48">
        <f t="shared" si="270"/>
        <v>0</v>
      </c>
      <c r="AL479" s="48">
        <f t="shared" si="271"/>
        <v>0</v>
      </c>
      <c r="AM479" s="48">
        <f t="shared" si="272"/>
        <v>0</v>
      </c>
      <c r="AN479" s="48">
        <f t="shared" si="273"/>
        <v>0</v>
      </c>
      <c r="AO479" s="48">
        <f t="shared" si="274"/>
        <v>0</v>
      </c>
      <c r="AP479" s="48">
        <f t="shared" si="275"/>
        <v>0</v>
      </c>
      <c r="AQ479" s="48">
        <f t="shared" si="276"/>
        <v>0</v>
      </c>
      <c r="AR479" s="48">
        <f t="shared" si="277"/>
        <v>0</v>
      </c>
      <c r="AS479" s="48">
        <f t="shared" si="278"/>
        <v>0</v>
      </c>
      <c r="AT479" s="48">
        <f t="shared" si="279"/>
        <v>0</v>
      </c>
      <c r="AU479" s="48">
        <f t="shared" si="280"/>
        <v>0</v>
      </c>
      <c r="AV479" s="48">
        <f t="shared" si="281"/>
        <v>260.10153000000008</v>
      </c>
      <c r="AW479" s="48">
        <f t="shared" si="282"/>
        <v>0</v>
      </c>
      <c r="AX479" s="48">
        <f t="shared" si="283"/>
        <v>58.216864000000015</v>
      </c>
      <c r="AY479" s="48">
        <f t="shared" si="284"/>
        <v>0</v>
      </c>
      <c r="AZ479" s="48">
        <f t="shared" si="285"/>
        <v>0</v>
      </c>
      <c r="BA479" s="48">
        <f t="shared" si="286"/>
        <v>0</v>
      </c>
    </row>
    <row r="480" spans="1:53" x14ac:dyDescent="0.25">
      <c r="A480" s="45">
        <f t="shared" si="288"/>
        <v>4630</v>
      </c>
      <c r="B480" s="48">
        <f t="shared" si="292"/>
        <v>0</v>
      </c>
      <c r="C480" s="48">
        <f t="shared" si="292"/>
        <v>0</v>
      </c>
      <c r="D480" s="48">
        <f t="shared" si="292"/>
        <v>0</v>
      </c>
      <c r="E480" s="48">
        <f t="shared" si="292"/>
        <v>0</v>
      </c>
      <c r="F480" s="48">
        <f t="shared" si="292"/>
        <v>0</v>
      </c>
      <c r="G480" s="48">
        <f t="shared" si="292"/>
        <v>0</v>
      </c>
      <c r="H480" s="48">
        <f t="shared" si="292"/>
        <v>0</v>
      </c>
      <c r="I480" s="48">
        <f t="shared" si="292"/>
        <v>0</v>
      </c>
      <c r="J480" s="48">
        <f t="shared" si="292"/>
        <v>0</v>
      </c>
      <c r="K480" s="48">
        <f t="shared" si="292"/>
        <v>0</v>
      </c>
      <c r="L480" s="48">
        <f t="shared" si="292"/>
        <v>0</v>
      </c>
      <c r="M480" s="48">
        <f t="shared" si="292"/>
        <v>0</v>
      </c>
      <c r="N480" s="48">
        <f t="shared" si="292"/>
        <v>0</v>
      </c>
      <c r="O480" s="48">
        <f t="shared" si="292"/>
        <v>0</v>
      </c>
      <c r="P480" s="48">
        <f t="shared" si="292"/>
        <v>0</v>
      </c>
      <c r="Q480" s="48">
        <f t="shared" si="292"/>
        <v>0</v>
      </c>
      <c r="R480" s="48">
        <f t="shared" si="292"/>
        <v>0</v>
      </c>
      <c r="S480" s="48">
        <f t="shared" si="292"/>
        <v>0</v>
      </c>
      <c r="T480" s="48">
        <f t="shared" si="292"/>
        <v>0</v>
      </c>
      <c r="U480" s="48">
        <f t="shared" si="292"/>
        <v>43.61245000000001</v>
      </c>
      <c r="V480" s="48">
        <f t="shared" si="292"/>
        <v>0</v>
      </c>
      <c r="W480" s="48">
        <f t="shared" si="292"/>
        <v>24.009479999999996</v>
      </c>
      <c r="X480" s="48">
        <f t="shared" si="292"/>
        <v>0</v>
      </c>
      <c r="Y480" s="48">
        <f t="shared" si="292"/>
        <v>0</v>
      </c>
      <c r="Z480" s="48">
        <f t="shared" si="292"/>
        <v>0</v>
      </c>
      <c r="AC480" s="48">
        <f t="shared" si="287"/>
        <v>0</v>
      </c>
      <c r="AD480" s="48">
        <f t="shared" si="263"/>
        <v>0</v>
      </c>
      <c r="AE480" s="48">
        <f t="shared" si="264"/>
        <v>0</v>
      </c>
      <c r="AF480" s="48">
        <f t="shared" si="265"/>
        <v>0</v>
      </c>
      <c r="AG480" s="48">
        <f t="shared" si="266"/>
        <v>0</v>
      </c>
      <c r="AH480" s="48">
        <f t="shared" si="267"/>
        <v>0</v>
      </c>
      <c r="AI480" s="48">
        <f t="shared" si="268"/>
        <v>0</v>
      </c>
      <c r="AJ480" s="48">
        <f t="shared" si="269"/>
        <v>0</v>
      </c>
      <c r="AK480" s="48">
        <f t="shared" si="270"/>
        <v>0</v>
      </c>
      <c r="AL480" s="48">
        <f t="shared" si="271"/>
        <v>0</v>
      </c>
      <c r="AM480" s="48">
        <f t="shared" si="272"/>
        <v>0</v>
      </c>
      <c r="AN480" s="48">
        <f t="shared" si="273"/>
        <v>0</v>
      </c>
      <c r="AO480" s="48">
        <f t="shared" si="274"/>
        <v>0</v>
      </c>
      <c r="AP480" s="48">
        <f t="shared" si="275"/>
        <v>0</v>
      </c>
      <c r="AQ480" s="48">
        <f t="shared" si="276"/>
        <v>0</v>
      </c>
      <c r="AR480" s="48">
        <f t="shared" si="277"/>
        <v>0</v>
      </c>
      <c r="AS480" s="48">
        <f t="shared" si="278"/>
        <v>0</v>
      </c>
      <c r="AT480" s="48">
        <f t="shared" si="279"/>
        <v>0</v>
      </c>
      <c r="AU480" s="48">
        <f t="shared" si="280"/>
        <v>0</v>
      </c>
      <c r="AV480" s="48">
        <f t="shared" si="281"/>
        <v>258.64853000000005</v>
      </c>
      <c r="AW480" s="48">
        <f t="shared" si="282"/>
        <v>0</v>
      </c>
      <c r="AX480" s="48">
        <f t="shared" si="283"/>
        <v>58.216864000000015</v>
      </c>
      <c r="AY480" s="48">
        <f t="shared" si="284"/>
        <v>0</v>
      </c>
      <c r="AZ480" s="48">
        <f t="shared" si="285"/>
        <v>0</v>
      </c>
      <c r="BA480" s="48">
        <f t="shared" si="286"/>
        <v>0</v>
      </c>
    </row>
    <row r="481" spans="1:53" x14ac:dyDescent="0.25">
      <c r="A481" s="45">
        <f t="shared" si="288"/>
        <v>4640</v>
      </c>
      <c r="B481" s="48">
        <f t="shared" si="292"/>
        <v>0</v>
      </c>
      <c r="C481" s="48">
        <f t="shared" si="292"/>
        <v>0</v>
      </c>
      <c r="D481" s="48">
        <f t="shared" si="292"/>
        <v>0</v>
      </c>
      <c r="E481" s="48">
        <f t="shared" si="292"/>
        <v>0</v>
      </c>
      <c r="F481" s="48">
        <f t="shared" si="292"/>
        <v>0</v>
      </c>
      <c r="G481" s="48">
        <f t="shared" si="292"/>
        <v>0</v>
      </c>
      <c r="H481" s="48">
        <f t="shared" si="292"/>
        <v>0</v>
      </c>
      <c r="I481" s="48">
        <f t="shared" si="292"/>
        <v>0</v>
      </c>
      <c r="J481" s="48">
        <f t="shared" si="292"/>
        <v>0</v>
      </c>
      <c r="K481" s="48">
        <f t="shared" si="292"/>
        <v>0</v>
      </c>
      <c r="L481" s="48">
        <f t="shared" si="292"/>
        <v>0</v>
      </c>
      <c r="M481" s="48">
        <f t="shared" si="292"/>
        <v>0</v>
      </c>
      <c r="N481" s="48">
        <f t="shared" si="292"/>
        <v>0</v>
      </c>
      <c r="O481" s="48">
        <f t="shared" si="292"/>
        <v>0</v>
      </c>
      <c r="P481" s="48">
        <f t="shared" si="292"/>
        <v>0</v>
      </c>
      <c r="Q481" s="48">
        <f t="shared" si="292"/>
        <v>0</v>
      </c>
      <c r="R481" s="48">
        <f t="shared" si="292"/>
        <v>0</v>
      </c>
      <c r="S481" s="48">
        <f t="shared" si="292"/>
        <v>0</v>
      </c>
      <c r="T481" s="48">
        <f t="shared" si="292"/>
        <v>0</v>
      </c>
      <c r="U481" s="48">
        <f t="shared" si="292"/>
        <v>43.367450000000012</v>
      </c>
      <c r="V481" s="48">
        <f t="shared" si="292"/>
        <v>0</v>
      </c>
      <c r="W481" s="48">
        <f t="shared" si="292"/>
        <v>23.880479999999999</v>
      </c>
      <c r="X481" s="48">
        <f t="shared" si="292"/>
        <v>0</v>
      </c>
      <c r="Y481" s="48">
        <f t="shared" si="292"/>
        <v>0</v>
      </c>
      <c r="Z481" s="48">
        <f t="shared" si="292"/>
        <v>0</v>
      </c>
      <c r="AC481" s="48">
        <f t="shared" si="287"/>
        <v>0</v>
      </c>
      <c r="AD481" s="48">
        <f t="shared" si="263"/>
        <v>0</v>
      </c>
      <c r="AE481" s="48">
        <f t="shared" si="264"/>
        <v>0</v>
      </c>
      <c r="AF481" s="48">
        <f t="shared" si="265"/>
        <v>0</v>
      </c>
      <c r="AG481" s="48">
        <f t="shared" si="266"/>
        <v>0</v>
      </c>
      <c r="AH481" s="48">
        <f t="shared" si="267"/>
        <v>0</v>
      </c>
      <c r="AI481" s="48">
        <f t="shared" si="268"/>
        <v>0</v>
      </c>
      <c r="AJ481" s="48">
        <f t="shared" si="269"/>
        <v>0</v>
      </c>
      <c r="AK481" s="48">
        <f t="shared" si="270"/>
        <v>0</v>
      </c>
      <c r="AL481" s="48">
        <f t="shared" si="271"/>
        <v>0</v>
      </c>
      <c r="AM481" s="48">
        <f t="shared" si="272"/>
        <v>0</v>
      </c>
      <c r="AN481" s="48">
        <f t="shared" si="273"/>
        <v>0</v>
      </c>
      <c r="AO481" s="48">
        <f t="shared" si="274"/>
        <v>0</v>
      </c>
      <c r="AP481" s="48">
        <f t="shared" si="275"/>
        <v>0</v>
      </c>
      <c r="AQ481" s="48">
        <f t="shared" si="276"/>
        <v>0</v>
      </c>
      <c r="AR481" s="48">
        <f t="shared" si="277"/>
        <v>0</v>
      </c>
      <c r="AS481" s="48">
        <f t="shared" si="278"/>
        <v>0</v>
      </c>
      <c r="AT481" s="48">
        <f t="shared" si="279"/>
        <v>0</v>
      </c>
      <c r="AU481" s="48">
        <f t="shared" si="280"/>
        <v>0</v>
      </c>
      <c r="AV481" s="48">
        <f t="shared" si="281"/>
        <v>257.19553000000008</v>
      </c>
      <c r="AW481" s="48">
        <f t="shared" si="282"/>
        <v>0</v>
      </c>
      <c r="AX481" s="48">
        <f t="shared" si="283"/>
        <v>58.216864000000015</v>
      </c>
      <c r="AY481" s="48">
        <f t="shared" si="284"/>
        <v>0</v>
      </c>
      <c r="AZ481" s="48">
        <f t="shared" si="285"/>
        <v>0</v>
      </c>
      <c r="BA481" s="48">
        <f t="shared" si="286"/>
        <v>0</v>
      </c>
    </row>
    <row r="482" spans="1:53" x14ac:dyDescent="0.25">
      <c r="A482" s="45">
        <f t="shared" si="288"/>
        <v>4650</v>
      </c>
      <c r="B482" s="48">
        <f t="shared" si="292"/>
        <v>0</v>
      </c>
      <c r="C482" s="48">
        <f t="shared" si="292"/>
        <v>0</v>
      </c>
      <c r="D482" s="48">
        <f t="shared" si="292"/>
        <v>0</v>
      </c>
      <c r="E482" s="48">
        <f t="shared" si="292"/>
        <v>0</v>
      </c>
      <c r="F482" s="48">
        <f t="shared" si="292"/>
        <v>0</v>
      </c>
      <c r="G482" s="48">
        <f t="shared" si="292"/>
        <v>0</v>
      </c>
      <c r="H482" s="48">
        <f t="shared" si="292"/>
        <v>0</v>
      </c>
      <c r="I482" s="48">
        <f t="shared" si="292"/>
        <v>0</v>
      </c>
      <c r="J482" s="48">
        <f t="shared" si="292"/>
        <v>0</v>
      </c>
      <c r="K482" s="48">
        <f t="shared" si="292"/>
        <v>0</v>
      </c>
      <c r="L482" s="48">
        <f t="shared" si="292"/>
        <v>0</v>
      </c>
      <c r="M482" s="48">
        <f t="shared" si="292"/>
        <v>0</v>
      </c>
      <c r="N482" s="48">
        <f t="shared" si="292"/>
        <v>0</v>
      </c>
      <c r="O482" s="48">
        <f t="shared" si="292"/>
        <v>0</v>
      </c>
      <c r="P482" s="48">
        <f t="shared" si="292"/>
        <v>0</v>
      </c>
      <c r="Q482" s="48">
        <f t="shared" si="292"/>
        <v>0</v>
      </c>
      <c r="R482" s="48">
        <f t="shared" si="292"/>
        <v>0</v>
      </c>
      <c r="S482" s="48">
        <f t="shared" si="292"/>
        <v>0</v>
      </c>
      <c r="T482" s="48">
        <f t="shared" si="292"/>
        <v>0</v>
      </c>
      <c r="U482" s="48">
        <f t="shared" si="292"/>
        <v>43.122450000000008</v>
      </c>
      <c r="V482" s="48">
        <f t="shared" si="292"/>
        <v>0</v>
      </c>
      <c r="W482" s="48">
        <f t="shared" si="292"/>
        <v>23.751479999999997</v>
      </c>
      <c r="X482" s="48">
        <f t="shared" si="292"/>
        <v>0</v>
      </c>
      <c r="Y482" s="48">
        <f t="shared" si="292"/>
        <v>0</v>
      </c>
      <c r="Z482" s="48">
        <f t="shared" si="292"/>
        <v>0</v>
      </c>
      <c r="AC482" s="48">
        <f t="shared" si="287"/>
        <v>0</v>
      </c>
      <c r="AD482" s="48">
        <f t="shared" si="263"/>
        <v>0</v>
      </c>
      <c r="AE482" s="48">
        <f t="shared" si="264"/>
        <v>0</v>
      </c>
      <c r="AF482" s="48">
        <f t="shared" si="265"/>
        <v>0</v>
      </c>
      <c r="AG482" s="48">
        <f t="shared" si="266"/>
        <v>0</v>
      </c>
      <c r="AH482" s="48">
        <f t="shared" si="267"/>
        <v>0</v>
      </c>
      <c r="AI482" s="48">
        <f t="shared" si="268"/>
        <v>0</v>
      </c>
      <c r="AJ482" s="48">
        <f t="shared" si="269"/>
        <v>0</v>
      </c>
      <c r="AK482" s="48">
        <f t="shared" si="270"/>
        <v>0</v>
      </c>
      <c r="AL482" s="48">
        <f t="shared" si="271"/>
        <v>0</v>
      </c>
      <c r="AM482" s="48">
        <f t="shared" si="272"/>
        <v>0</v>
      </c>
      <c r="AN482" s="48">
        <f t="shared" si="273"/>
        <v>0</v>
      </c>
      <c r="AO482" s="48">
        <f t="shared" si="274"/>
        <v>0</v>
      </c>
      <c r="AP482" s="48">
        <f t="shared" si="275"/>
        <v>0</v>
      </c>
      <c r="AQ482" s="48">
        <f t="shared" si="276"/>
        <v>0</v>
      </c>
      <c r="AR482" s="48">
        <f t="shared" si="277"/>
        <v>0</v>
      </c>
      <c r="AS482" s="48">
        <f t="shared" si="278"/>
        <v>0</v>
      </c>
      <c r="AT482" s="48">
        <f t="shared" si="279"/>
        <v>0</v>
      </c>
      <c r="AU482" s="48">
        <f t="shared" si="280"/>
        <v>0</v>
      </c>
      <c r="AV482" s="48">
        <f t="shared" si="281"/>
        <v>255.74253000000007</v>
      </c>
      <c r="AW482" s="48">
        <f t="shared" si="282"/>
        <v>0</v>
      </c>
      <c r="AX482" s="48">
        <f t="shared" si="283"/>
        <v>58.216864000000015</v>
      </c>
      <c r="AY482" s="48">
        <f t="shared" si="284"/>
        <v>0</v>
      </c>
      <c r="AZ482" s="48">
        <f t="shared" si="285"/>
        <v>0</v>
      </c>
      <c r="BA482" s="48">
        <f t="shared" si="286"/>
        <v>0</v>
      </c>
    </row>
    <row r="483" spans="1:53" x14ac:dyDescent="0.25">
      <c r="A483" s="45">
        <f t="shared" si="288"/>
        <v>4660</v>
      </c>
      <c r="B483" s="48">
        <f t="shared" si="292"/>
        <v>0</v>
      </c>
      <c r="C483" s="48">
        <f t="shared" si="292"/>
        <v>0</v>
      </c>
      <c r="D483" s="48">
        <f t="shared" si="292"/>
        <v>0</v>
      </c>
      <c r="E483" s="48">
        <f t="shared" si="292"/>
        <v>0</v>
      </c>
      <c r="F483" s="48">
        <f t="shared" si="292"/>
        <v>0</v>
      </c>
      <c r="G483" s="48">
        <f t="shared" si="292"/>
        <v>0</v>
      </c>
      <c r="H483" s="48">
        <f t="shared" si="292"/>
        <v>0</v>
      </c>
      <c r="I483" s="48">
        <f t="shared" si="292"/>
        <v>0</v>
      </c>
      <c r="J483" s="48">
        <f t="shared" si="292"/>
        <v>0</v>
      </c>
      <c r="K483" s="48">
        <f t="shared" si="292"/>
        <v>0</v>
      </c>
      <c r="L483" s="48">
        <f t="shared" si="292"/>
        <v>0</v>
      </c>
      <c r="M483" s="48">
        <f t="shared" si="292"/>
        <v>0</v>
      </c>
      <c r="N483" s="48">
        <f t="shared" si="292"/>
        <v>0</v>
      </c>
      <c r="O483" s="48">
        <f t="shared" si="292"/>
        <v>0</v>
      </c>
      <c r="P483" s="48">
        <f t="shared" si="292"/>
        <v>0</v>
      </c>
      <c r="Q483" s="48">
        <f t="shared" si="292"/>
        <v>0</v>
      </c>
      <c r="R483" s="48">
        <f t="shared" si="292"/>
        <v>0</v>
      </c>
      <c r="S483" s="48">
        <f t="shared" si="292"/>
        <v>0</v>
      </c>
      <c r="T483" s="48">
        <f t="shared" si="292"/>
        <v>0</v>
      </c>
      <c r="U483" s="48">
        <f t="shared" si="292"/>
        <v>42.87745000000001</v>
      </c>
      <c r="V483" s="48">
        <f t="shared" si="292"/>
        <v>0</v>
      </c>
      <c r="W483" s="48">
        <f t="shared" si="292"/>
        <v>23.622479999999996</v>
      </c>
      <c r="X483" s="48">
        <f t="shared" si="292"/>
        <v>0</v>
      </c>
      <c r="Y483" s="48">
        <f t="shared" si="292"/>
        <v>0</v>
      </c>
      <c r="Z483" s="48">
        <f t="shared" si="292"/>
        <v>0</v>
      </c>
      <c r="AC483" s="48">
        <f t="shared" si="287"/>
        <v>0</v>
      </c>
      <c r="AD483" s="48">
        <f t="shared" si="263"/>
        <v>0</v>
      </c>
      <c r="AE483" s="48">
        <f t="shared" si="264"/>
        <v>0</v>
      </c>
      <c r="AF483" s="48">
        <f t="shared" si="265"/>
        <v>0</v>
      </c>
      <c r="AG483" s="48">
        <f t="shared" si="266"/>
        <v>0</v>
      </c>
      <c r="AH483" s="48">
        <f t="shared" si="267"/>
        <v>0</v>
      </c>
      <c r="AI483" s="48">
        <f t="shared" si="268"/>
        <v>0</v>
      </c>
      <c r="AJ483" s="48">
        <f t="shared" si="269"/>
        <v>0</v>
      </c>
      <c r="AK483" s="48">
        <f t="shared" si="270"/>
        <v>0</v>
      </c>
      <c r="AL483" s="48">
        <f t="shared" si="271"/>
        <v>0</v>
      </c>
      <c r="AM483" s="48">
        <f t="shared" si="272"/>
        <v>0</v>
      </c>
      <c r="AN483" s="48">
        <f t="shared" si="273"/>
        <v>0</v>
      </c>
      <c r="AO483" s="48">
        <f t="shared" si="274"/>
        <v>0</v>
      </c>
      <c r="AP483" s="48">
        <f t="shared" si="275"/>
        <v>0</v>
      </c>
      <c r="AQ483" s="48">
        <f t="shared" si="276"/>
        <v>0</v>
      </c>
      <c r="AR483" s="48">
        <f t="shared" si="277"/>
        <v>0</v>
      </c>
      <c r="AS483" s="48">
        <f t="shared" si="278"/>
        <v>0</v>
      </c>
      <c r="AT483" s="48">
        <f t="shared" si="279"/>
        <v>0</v>
      </c>
      <c r="AU483" s="48">
        <f t="shared" si="280"/>
        <v>0</v>
      </c>
      <c r="AV483" s="48">
        <f t="shared" si="281"/>
        <v>254.28953000000007</v>
      </c>
      <c r="AW483" s="48">
        <f t="shared" si="282"/>
        <v>0</v>
      </c>
      <c r="AX483" s="48">
        <f t="shared" si="283"/>
        <v>58.216864000000015</v>
      </c>
      <c r="AY483" s="48">
        <f t="shared" si="284"/>
        <v>0</v>
      </c>
      <c r="AZ483" s="48">
        <f t="shared" si="285"/>
        <v>0</v>
      </c>
      <c r="BA483" s="48">
        <f t="shared" si="286"/>
        <v>0</v>
      </c>
    </row>
    <row r="484" spans="1:53" x14ac:dyDescent="0.25">
      <c r="A484" s="45">
        <f t="shared" si="288"/>
        <v>4670</v>
      </c>
      <c r="B484" s="48">
        <f t="shared" si="292"/>
        <v>0</v>
      </c>
      <c r="C484" s="48">
        <f t="shared" si="292"/>
        <v>0</v>
      </c>
      <c r="D484" s="48">
        <f t="shared" si="292"/>
        <v>0</v>
      </c>
      <c r="E484" s="48">
        <f t="shared" si="292"/>
        <v>0</v>
      </c>
      <c r="F484" s="48">
        <f t="shared" si="292"/>
        <v>0</v>
      </c>
      <c r="G484" s="48">
        <f t="shared" si="292"/>
        <v>0</v>
      </c>
      <c r="H484" s="48">
        <f t="shared" si="292"/>
        <v>0</v>
      </c>
      <c r="I484" s="48">
        <f t="shared" si="292"/>
        <v>0</v>
      </c>
      <c r="J484" s="48">
        <f t="shared" si="292"/>
        <v>0</v>
      </c>
      <c r="K484" s="48">
        <f t="shared" si="292"/>
        <v>0</v>
      </c>
      <c r="L484" s="48">
        <f t="shared" si="292"/>
        <v>0</v>
      </c>
      <c r="M484" s="48">
        <f t="shared" si="292"/>
        <v>0</v>
      </c>
      <c r="N484" s="48">
        <f t="shared" si="292"/>
        <v>0</v>
      </c>
      <c r="O484" s="48">
        <f t="shared" si="292"/>
        <v>0</v>
      </c>
      <c r="P484" s="48">
        <f t="shared" si="292"/>
        <v>0</v>
      </c>
      <c r="Q484" s="48">
        <f t="shared" si="292"/>
        <v>0</v>
      </c>
      <c r="R484" s="48">
        <f t="shared" si="292"/>
        <v>0</v>
      </c>
      <c r="S484" s="48">
        <f t="shared" si="292"/>
        <v>0</v>
      </c>
      <c r="T484" s="48">
        <f t="shared" si="292"/>
        <v>0</v>
      </c>
      <c r="U484" s="48">
        <f t="shared" si="292"/>
        <v>42.632450000000013</v>
      </c>
      <c r="V484" s="48">
        <f t="shared" si="292"/>
        <v>0</v>
      </c>
      <c r="W484" s="48">
        <f t="shared" si="292"/>
        <v>23.493479999999998</v>
      </c>
      <c r="X484" s="48">
        <f t="shared" si="292"/>
        <v>0</v>
      </c>
      <c r="Y484" s="48">
        <f t="shared" si="292"/>
        <v>0</v>
      </c>
      <c r="Z484" s="48">
        <f t="shared" si="292"/>
        <v>0</v>
      </c>
      <c r="AC484" s="48">
        <f t="shared" si="287"/>
        <v>0</v>
      </c>
      <c r="AD484" s="48">
        <f t="shared" si="263"/>
        <v>0</v>
      </c>
      <c r="AE484" s="48">
        <f t="shared" si="264"/>
        <v>0</v>
      </c>
      <c r="AF484" s="48">
        <f t="shared" si="265"/>
        <v>0</v>
      </c>
      <c r="AG484" s="48">
        <f t="shared" si="266"/>
        <v>0</v>
      </c>
      <c r="AH484" s="48">
        <f t="shared" si="267"/>
        <v>0</v>
      </c>
      <c r="AI484" s="48">
        <f t="shared" si="268"/>
        <v>0</v>
      </c>
      <c r="AJ484" s="48">
        <f t="shared" si="269"/>
        <v>0</v>
      </c>
      <c r="AK484" s="48">
        <f t="shared" si="270"/>
        <v>0</v>
      </c>
      <c r="AL484" s="48">
        <f t="shared" si="271"/>
        <v>0</v>
      </c>
      <c r="AM484" s="48">
        <f t="shared" si="272"/>
        <v>0</v>
      </c>
      <c r="AN484" s="48">
        <f t="shared" si="273"/>
        <v>0</v>
      </c>
      <c r="AO484" s="48">
        <f t="shared" si="274"/>
        <v>0</v>
      </c>
      <c r="AP484" s="48">
        <f t="shared" si="275"/>
        <v>0</v>
      </c>
      <c r="AQ484" s="48">
        <f t="shared" si="276"/>
        <v>0</v>
      </c>
      <c r="AR484" s="48">
        <f t="shared" si="277"/>
        <v>0</v>
      </c>
      <c r="AS484" s="48">
        <f t="shared" si="278"/>
        <v>0</v>
      </c>
      <c r="AT484" s="48">
        <f t="shared" si="279"/>
        <v>0</v>
      </c>
      <c r="AU484" s="48">
        <f t="shared" si="280"/>
        <v>0</v>
      </c>
      <c r="AV484" s="48">
        <f t="shared" si="281"/>
        <v>252.83653000000007</v>
      </c>
      <c r="AW484" s="48">
        <f t="shared" si="282"/>
        <v>0</v>
      </c>
      <c r="AX484" s="48">
        <f t="shared" si="283"/>
        <v>58.216864000000015</v>
      </c>
      <c r="AY484" s="48">
        <f t="shared" si="284"/>
        <v>0</v>
      </c>
      <c r="AZ484" s="48">
        <f t="shared" si="285"/>
        <v>0</v>
      </c>
      <c r="BA484" s="48">
        <f t="shared" si="286"/>
        <v>0</v>
      </c>
    </row>
    <row r="485" spans="1:53" x14ac:dyDescent="0.25">
      <c r="A485" s="45">
        <f t="shared" si="288"/>
        <v>4680</v>
      </c>
      <c r="B485" s="48">
        <f t="shared" si="292"/>
        <v>0</v>
      </c>
      <c r="C485" s="48">
        <f t="shared" si="292"/>
        <v>0</v>
      </c>
      <c r="D485" s="48">
        <f t="shared" si="292"/>
        <v>0</v>
      </c>
      <c r="E485" s="48">
        <f t="shared" si="292"/>
        <v>0</v>
      </c>
      <c r="F485" s="48">
        <f t="shared" si="292"/>
        <v>0</v>
      </c>
      <c r="G485" s="48">
        <f t="shared" si="292"/>
        <v>0</v>
      </c>
      <c r="H485" s="48">
        <f t="shared" si="292"/>
        <v>0</v>
      </c>
      <c r="I485" s="48">
        <f t="shared" si="292"/>
        <v>0</v>
      </c>
      <c r="J485" s="48">
        <f t="shared" si="292"/>
        <v>0</v>
      </c>
      <c r="K485" s="48">
        <f t="shared" si="292"/>
        <v>0</v>
      </c>
      <c r="L485" s="48">
        <f t="shared" si="292"/>
        <v>0</v>
      </c>
      <c r="M485" s="48">
        <f t="shared" si="292"/>
        <v>0</v>
      </c>
      <c r="N485" s="48">
        <f t="shared" si="292"/>
        <v>0</v>
      </c>
      <c r="O485" s="48">
        <f t="shared" si="292"/>
        <v>0</v>
      </c>
      <c r="P485" s="48">
        <f t="shared" si="292"/>
        <v>0</v>
      </c>
      <c r="Q485" s="48">
        <f t="shared" si="292"/>
        <v>0</v>
      </c>
      <c r="R485" s="48">
        <f t="shared" si="292"/>
        <v>0</v>
      </c>
      <c r="S485" s="48">
        <f t="shared" si="292"/>
        <v>0</v>
      </c>
      <c r="T485" s="48">
        <f t="shared" si="292"/>
        <v>0</v>
      </c>
      <c r="U485" s="48">
        <f t="shared" si="292"/>
        <v>42.387450000000008</v>
      </c>
      <c r="V485" s="48">
        <f t="shared" si="292"/>
        <v>0</v>
      </c>
      <c r="W485" s="48">
        <f t="shared" si="292"/>
        <v>23.364479999999997</v>
      </c>
      <c r="X485" s="48">
        <f t="shared" si="292"/>
        <v>0</v>
      </c>
      <c r="Y485" s="48">
        <f t="shared" si="292"/>
        <v>0</v>
      </c>
      <c r="Z485" s="48">
        <f t="shared" si="292"/>
        <v>0</v>
      </c>
      <c r="AC485" s="48">
        <f t="shared" si="287"/>
        <v>0</v>
      </c>
      <c r="AD485" s="48">
        <f t="shared" si="263"/>
        <v>0</v>
      </c>
      <c r="AE485" s="48">
        <f t="shared" si="264"/>
        <v>0</v>
      </c>
      <c r="AF485" s="48">
        <f t="shared" si="265"/>
        <v>0</v>
      </c>
      <c r="AG485" s="48">
        <f t="shared" si="266"/>
        <v>0</v>
      </c>
      <c r="AH485" s="48">
        <f t="shared" si="267"/>
        <v>0</v>
      </c>
      <c r="AI485" s="48">
        <f t="shared" si="268"/>
        <v>0</v>
      </c>
      <c r="AJ485" s="48">
        <f t="shared" si="269"/>
        <v>0</v>
      </c>
      <c r="AK485" s="48">
        <f t="shared" si="270"/>
        <v>0</v>
      </c>
      <c r="AL485" s="48">
        <f t="shared" si="271"/>
        <v>0</v>
      </c>
      <c r="AM485" s="48">
        <f t="shared" si="272"/>
        <v>0</v>
      </c>
      <c r="AN485" s="48">
        <f t="shared" si="273"/>
        <v>0</v>
      </c>
      <c r="AO485" s="48">
        <f t="shared" si="274"/>
        <v>0</v>
      </c>
      <c r="AP485" s="48">
        <f t="shared" si="275"/>
        <v>0</v>
      </c>
      <c r="AQ485" s="48">
        <f t="shared" si="276"/>
        <v>0</v>
      </c>
      <c r="AR485" s="48">
        <f t="shared" si="277"/>
        <v>0</v>
      </c>
      <c r="AS485" s="48">
        <f t="shared" si="278"/>
        <v>0</v>
      </c>
      <c r="AT485" s="48">
        <f t="shared" si="279"/>
        <v>0</v>
      </c>
      <c r="AU485" s="48">
        <f t="shared" si="280"/>
        <v>0</v>
      </c>
      <c r="AV485" s="48">
        <f t="shared" si="281"/>
        <v>251.38353000000006</v>
      </c>
      <c r="AW485" s="48">
        <f t="shared" si="282"/>
        <v>0</v>
      </c>
      <c r="AX485" s="48">
        <f t="shared" si="283"/>
        <v>58.216864000000015</v>
      </c>
      <c r="AY485" s="48">
        <f t="shared" si="284"/>
        <v>0</v>
      </c>
      <c r="AZ485" s="48">
        <f t="shared" si="285"/>
        <v>0</v>
      </c>
      <c r="BA485" s="48">
        <f t="shared" si="286"/>
        <v>0</v>
      </c>
    </row>
    <row r="486" spans="1:53" x14ac:dyDescent="0.25">
      <c r="A486" s="45">
        <f t="shared" si="288"/>
        <v>4690</v>
      </c>
      <c r="B486" s="48">
        <f t="shared" si="292"/>
        <v>0</v>
      </c>
      <c r="C486" s="48">
        <f t="shared" si="292"/>
        <v>0</v>
      </c>
      <c r="D486" s="48">
        <f t="shared" si="292"/>
        <v>0</v>
      </c>
      <c r="E486" s="48">
        <f t="shared" si="292"/>
        <v>0</v>
      </c>
      <c r="F486" s="48">
        <f t="shared" si="292"/>
        <v>0</v>
      </c>
      <c r="G486" s="48">
        <f t="shared" si="292"/>
        <v>0</v>
      </c>
      <c r="H486" s="48">
        <f t="shared" si="292"/>
        <v>0</v>
      </c>
      <c r="I486" s="48">
        <f t="shared" si="292"/>
        <v>0</v>
      </c>
      <c r="J486" s="48">
        <f t="shared" si="292"/>
        <v>0</v>
      </c>
      <c r="K486" s="48">
        <f t="shared" si="292"/>
        <v>0</v>
      </c>
      <c r="L486" s="48">
        <f t="shared" si="292"/>
        <v>0</v>
      </c>
      <c r="M486" s="48">
        <f t="shared" si="292"/>
        <v>0</v>
      </c>
      <c r="N486" s="48">
        <f t="shared" si="292"/>
        <v>0</v>
      </c>
      <c r="O486" s="48">
        <f t="shared" si="292"/>
        <v>0</v>
      </c>
      <c r="P486" s="48">
        <f t="shared" si="292"/>
        <v>0</v>
      </c>
      <c r="Q486" s="48">
        <f t="shared" si="292"/>
        <v>0</v>
      </c>
      <c r="R486" s="48">
        <f t="shared" si="292"/>
        <v>0</v>
      </c>
      <c r="S486" s="48">
        <f t="shared" si="292"/>
        <v>0</v>
      </c>
      <c r="T486" s="48">
        <f t="shared" si="292"/>
        <v>0</v>
      </c>
      <c r="U486" s="48">
        <f t="shared" si="292"/>
        <v>42.142450000000011</v>
      </c>
      <c r="V486" s="48">
        <f t="shared" si="292"/>
        <v>0</v>
      </c>
      <c r="W486" s="48">
        <f t="shared" si="292"/>
        <v>23.235479999999999</v>
      </c>
      <c r="X486" s="48">
        <f t="shared" si="292"/>
        <v>0</v>
      </c>
      <c r="Y486" s="48">
        <f t="shared" si="292"/>
        <v>0</v>
      </c>
      <c r="Z486" s="48">
        <f t="shared" si="292"/>
        <v>0</v>
      </c>
      <c r="AC486" s="48">
        <f t="shared" si="287"/>
        <v>0</v>
      </c>
      <c r="AD486" s="48">
        <f t="shared" si="263"/>
        <v>0</v>
      </c>
      <c r="AE486" s="48">
        <f t="shared" si="264"/>
        <v>0</v>
      </c>
      <c r="AF486" s="48">
        <f t="shared" si="265"/>
        <v>0</v>
      </c>
      <c r="AG486" s="48">
        <f t="shared" si="266"/>
        <v>0</v>
      </c>
      <c r="AH486" s="48">
        <f t="shared" si="267"/>
        <v>0</v>
      </c>
      <c r="AI486" s="48">
        <f t="shared" si="268"/>
        <v>0</v>
      </c>
      <c r="AJ486" s="48">
        <f t="shared" si="269"/>
        <v>0</v>
      </c>
      <c r="AK486" s="48">
        <f t="shared" si="270"/>
        <v>0</v>
      </c>
      <c r="AL486" s="48">
        <f t="shared" si="271"/>
        <v>0</v>
      </c>
      <c r="AM486" s="48">
        <f t="shared" si="272"/>
        <v>0</v>
      </c>
      <c r="AN486" s="48">
        <f t="shared" si="273"/>
        <v>0</v>
      </c>
      <c r="AO486" s="48">
        <f t="shared" si="274"/>
        <v>0</v>
      </c>
      <c r="AP486" s="48">
        <f t="shared" si="275"/>
        <v>0</v>
      </c>
      <c r="AQ486" s="48">
        <f t="shared" si="276"/>
        <v>0</v>
      </c>
      <c r="AR486" s="48">
        <f t="shared" si="277"/>
        <v>0</v>
      </c>
      <c r="AS486" s="48">
        <f t="shared" si="278"/>
        <v>0</v>
      </c>
      <c r="AT486" s="48">
        <f t="shared" si="279"/>
        <v>0</v>
      </c>
      <c r="AU486" s="48">
        <f t="shared" si="280"/>
        <v>0</v>
      </c>
      <c r="AV486" s="48">
        <f t="shared" si="281"/>
        <v>249.93053000000006</v>
      </c>
      <c r="AW486" s="48">
        <f t="shared" si="282"/>
        <v>0</v>
      </c>
      <c r="AX486" s="48">
        <f t="shared" si="283"/>
        <v>58.216864000000015</v>
      </c>
      <c r="AY486" s="48">
        <f t="shared" si="284"/>
        <v>0</v>
      </c>
      <c r="AZ486" s="48">
        <f t="shared" si="285"/>
        <v>0</v>
      </c>
      <c r="BA486" s="48">
        <f t="shared" si="286"/>
        <v>0</v>
      </c>
    </row>
    <row r="487" spans="1:53" x14ac:dyDescent="0.25">
      <c r="A487" s="45">
        <f t="shared" si="288"/>
        <v>4700</v>
      </c>
      <c r="B487" s="48">
        <f t="shared" si="292"/>
        <v>0</v>
      </c>
      <c r="C487" s="48">
        <f t="shared" si="292"/>
        <v>0</v>
      </c>
      <c r="D487" s="48">
        <f t="shared" si="292"/>
        <v>0</v>
      </c>
      <c r="E487" s="48">
        <f t="shared" si="292"/>
        <v>0</v>
      </c>
      <c r="F487" s="48">
        <f t="shared" si="292"/>
        <v>0</v>
      </c>
      <c r="G487" s="48">
        <f t="shared" si="292"/>
        <v>0</v>
      </c>
      <c r="H487" s="48">
        <f t="shared" si="292"/>
        <v>0</v>
      </c>
      <c r="I487" s="48">
        <f t="shared" si="292"/>
        <v>0</v>
      </c>
      <c r="J487" s="48">
        <f t="shared" si="292"/>
        <v>0</v>
      </c>
      <c r="K487" s="48">
        <f t="shared" si="292"/>
        <v>0</v>
      </c>
      <c r="L487" s="48">
        <f t="shared" si="292"/>
        <v>0</v>
      </c>
      <c r="M487" s="48">
        <f t="shared" si="292"/>
        <v>0</v>
      </c>
      <c r="N487" s="48">
        <f t="shared" si="292"/>
        <v>0</v>
      </c>
      <c r="O487" s="48">
        <f t="shared" si="292"/>
        <v>0</v>
      </c>
      <c r="P487" s="48">
        <f t="shared" si="292"/>
        <v>0</v>
      </c>
      <c r="Q487" s="48">
        <f t="shared" si="292"/>
        <v>0</v>
      </c>
      <c r="R487" s="48">
        <f t="shared" si="292"/>
        <v>0</v>
      </c>
      <c r="S487" s="48">
        <f t="shared" si="292"/>
        <v>0</v>
      </c>
      <c r="T487" s="48">
        <f t="shared" si="292"/>
        <v>0</v>
      </c>
      <c r="U487" s="48">
        <f t="shared" si="292"/>
        <v>41.897450000000013</v>
      </c>
      <c r="V487" s="48">
        <f t="shared" si="292"/>
        <v>0</v>
      </c>
      <c r="W487" s="48">
        <f t="shared" si="292"/>
        <v>23.106479999999998</v>
      </c>
      <c r="X487" s="48">
        <f t="shared" si="292"/>
        <v>0</v>
      </c>
      <c r="Y487" s="48">
        <f t="shared" si="292"/>
        <v>0</v>
      </c>
      <c r="Z487" s="48">
        <f t="shared" si="292"/>
        <v>0</v>
      </c>
      <c r="AC487" s="48">
        <f t="shared" si="287"/>
        <v>0</v>
      </c>
      <c r="AD487" s="48">
        <f t="shared" si="263"/>
        <v>0</v>
      </c>
      <c r="AE487" s="48">
        <f t="shared" si="264"/>
        <v>0</v>
      </c>
      <c r="AF487" s="48">
        <f t="shared" si="265"/>
        <v>0</v>
      </c>
      <c r="AG487" s="48">
        <f t="shared" si="266"/>
        <v>0</v>
      </c>
      <c r="AH487" s="48">
        <f t="shared" si="267"/>
        <v>0</v>
      </c>
      <c r="AI487" s="48">
        <f t="shared" si="268"/>
        <v>0</v>
      </c>
      <c r="AJ487" s="48">
        <f t="shared" si="269"/>
        <v>0</v>
      </c>
      <c r="AK487" s="48">
        <f t="shared" si="270"/>
        <v>0</v>
      </c>
      <c r="AL487" s="48">
        <f t="shared" si="271"/>
        <v>0</v>
      </c>
      <c r="AM487" s="48">
        <f t="shared" si="272"/>
        <v>0</v>
      </c>
      <c r="AN487" s="48">
        <f t="shared" si="273"/>
        <v>0</v>
      </c>
      <c r="AO487" s="48">
        <f t="shared" si="274"/>
        <v>0</v>
      </c>
      <c r="AP487" s="48">
        <f t="shared" si="275"/>
        <v>0</v>
      </c>
      <c r="AQ487" s="48">
        <f t="shared" si="276"/>
        <v>0</v>
      </c>
      <c r="AR487" s="48">
        <f t="shared" si="277"/>
        <v>0</v>
      </c>
      <c r="AS487" s="48">
        <f t="shared" si="278"/>
        <v>0</v>
      </c>
      <c r="AT487" s="48">
        <f t="shared" si="279"/>
        <v>0</v>
      </c>
      <c r="AU487" s="48">
        <f t="shared" si="280"/>
        <v>0</v>
      </c>
      <c r="AV487" s="48">
        <f t="shared" si="281"/>
        <v>248.47753000000009</v>
      </c>
      <c r="AW487" s="48">
        <f t="shared" si="282"/>
        <v>0</v>
      </c>
      <c r="AX487" s="48">
        <f t="shared" si="283"/>
        <v>58.216864000000015</v>
      </c>
      <c r="AY487" s="48">
        <f t="shared" si="284"/>
        <v>0</v>
      </c>
      <c r="AZ487" s="48">
        <f t="shared" si="285"/>
        <v>0</v>
      </c>
      <c r="BA487" s="48">
        <f t="shared" si="286"/>
        <v>0</v>
      </c>
    </row>
    <row r="488" spans="1:53" x14ac:dyDescent="0.25">
      <c r="A488" s="45">
        <f t="shared" si="288"/>
        <v>4710</v>
      </c>
      <c r="B488" s="48">
        <f t="shared" si="292"/>
        <v>0</v>
      </c>
      <c r="C488" s="48">
        <f t="shared" si="292"/>
        <v>0</v>
      </c>
      <c r="D488" s="48">
        <f t="shared" si="292"/>
        <v>0</v>
      </c>
      <c r="E488" s="48">
        <f t="shared" si="292"/>
        <v>0</v>
      </c>
      <c r="F488" s="48">
        <f t="shared" si="292"/>
        <v>0</v>
      </c>
      <c r="G488" s="48">
        <f t="shared" si="292"/>
        <v>0</v>
      </c>
      <c r="H488" s="48">
        <f t="shared" si="292"/>
        <v>0</v>
      </c>
      <c r="I488" s="48">
        <f t="shared" si="292"/>
        <v>0</v>
      </c>
      <c r="J488" s="48">
        <f t="shared" si="292"/>
        <v>0</v>
      </c>
      <c r="K488" s="48">
        <f t="shared" si="292"/>
        <v>0</v>
      </c>
      <c r="L488" s="48">
        <f t="shared" si="292"/>
        <v>0</v>
      </c>
      <c r="M488" s="48">
        <f t="shared" si="292"/>
        <v>0</v>
      </c>
      <c r="N488" s="48">
        <f t="shared" si="292"/>
        <v>0</v>
      </c>
      <c r="O488" s="48">
        <f t="shared" si="292"/>
        <v>0</v>
      </c>
      <c r="P488" s="48">
        <f t="shared" si="292"/>
        <v>0</v>
      </c>
      <c r="Q488" s="48">
        <f t="shared" si="292"/>
        <v>0</v>
      </c>
      <c r="R488" s="48">
        <f t="shared" si="292"/>
        <v>0</v>
      </c>
      <c r="S488" s="48">
        <f t="shared" si="292"/>
        <v>0</v>
      </c>
      <c r="T488" s="48">
        <f t="shared" si="292"/>
        <v>0</v>
      </c>
      <c r="U488" s="48">
        <f t="shared" si="292"/>
        <v>41.652450000000009</v>
      </c>
      <c r="V488" s="48">
        <f t="shared" si="292"/>
        <v>0</v>
      </c>
      <c r="W488" s="48">
        <f t="shared" si="292"/>
        <v>22.977479999999996</v>
      </c>
      <c r="X488" s="48">
        <f t="shared" si="292"/>
        <v>0</v>
      </c>
      <c r="Y488" s="48">
        <f t="shared" si="292"/>
        <v>0</v>
      </c>
      <c r="Z488" s="48">
        <f t="shared" si="292"/>
        <v>0</v>
      </c>
      <c r="AC488" s="48">
        <f t="shared" si="287"/>
        <v>0</v>
      </c>
      <c r="AD488" s="48">
        <f t="shared" si="263"/>
        <v>0</v>
      </c>
      <c r="AE488" s="48">
        <f t="shared" si="264"/>
        <v>0</v>
      </c>
      <c r="AF488" s="48">
        <f t="shared" si="265"/>
        <v>0</v>
      </c>
      <c r="AG488" s="48">
        <f t="shared" si="266"/>
        <v>0</v>
      </c>
      <c r="AH488" s="48">
        <f t="shared" si="267"/>
        <v>0</v>
      </c>
      <c r="AI488" s="48">
        <f t="shared" si="268"/>
        <v>0</v>
      </c>
      <c r="AJ488" s="48">
        <f t="shared" si="269"/>
        <v>0</v>
      </c>
      <c r="AK488" s="48">
        <f t="shared" si="270"/>
        <v>0</v>
      </c>
      <c r="AL488" s="48">
        <f t="shared" si="271"/>
        <v>0</v>
      </c>
      <c r="AM488" s="48">
        <f t="shared" si="272"/>
        <v>0</v>
      </c>
      <c r="AN488" s="48">
        <f t="shared" si="273"/>
        <v>0</v>
      </c>
      <c r="AO488" s="48">
        <f t="shared" si="274"/>
        <v>0</v>
      </c>
      <c r="AP488" s="48">
        <f t="shared" si="275"/>
        <v>0</v>
      </c>
      <c r="AQ488" s="48">
        <f t="shared" si="276"/>
        <v>0</v>
      </c>
      <c r="AR488" s="48">
        <f t="shared" si="277"/>
        <v>0</v>
      </c>
      <c r="AS488" s="48">
        <f t="shared" si="278"/>
        <v>0</v>
      </c>
      <c r="AT488" s="48">
        <f t="shared" si="279"/>
        <v>0</v>
      </c>
      <c r="AU488" s="48">
        <f t="shared" si="280"/>
        <v>0</v>
      </c>
      <c r="AV488" s="48">
        <f t="shared" si="281"/>
        <v>247.02453000000008</v>
      </c>
      <c r="AW488" s="48">
        <f t="shared" si="282"/>
        <v>0</v>
      </c>
      <c r="AX488" s="48">
        <f t="shared" si="283"/>
        <v>58.216864000000015</v>
      </c>
      <c r="AY488" s="48">
        <f t="shared" si="284"/>
        <v>0</v>
      </c>
      <c r="AZ488" s="48">
        <f t="shared" si="285"/>
        <v>0</v>
      </c>
      <c r="BA488" s="48">
        <f t="shared" si="286"/>
        <v>0</v>
      </c>
    </row>
    <row r="489" spans="1:53" x14ac:dyDescent="0.25">
      <c r="A489" s="45">
        <f t="shared" si="288"/>
        <v>4720</v>
      </c>
      <c r="B489" s="48">
        <f t="shared" si="292"/>
        <v>0</v>
      </c>
      <c r="C489" s="48">
        <f t="shared" si="292"/>
        <v>0</v>
      </c>
      <c r="D489" s="48">
        <f t="shared" si="292"/>
        <v>0</v>
      </c>
      <c r="E489" s="48">
        <f t="shared" si="292"/>
        <v>0</v>
      </c>
      <c r="F489" s="48">
        <f t="shared" si="292"/>
        <v>0</v>
      </c>
      <c r="G489" s="48">
        <f t="shared" ref="G489:Z489" si="293">MIN(1000,MAX(G490,IF($A489&gt;=G$16,0,G$13*(G$16-$A489)+G$14*(G$16-$A489)^2+G$15*(G$16-$A489)^3)))</f>
        <v>0</v>
      </c>
      <c r="H489" s="48">
        <f t="shared" si="293"/>
        <v>0</v>
      </c>
      <c r="I489" s="48">
        <f t="shared" si="293"/>
        <v>0</v>
      </c>
      <c r="J489" s="48">
        <f t="shared" si="293"/>
        <v>0</v>
      </c>
      <c r="K489" s="48">
        <f t="shared" si="293"/>
        <v>0</v>
      </c>
      <c r="L489" s="48">
        <f t="shared" si="293"/>
        <v>0</v>
      </c>
      <c r="M489" s="48">
        <f t="shared" si="293"/>
        <v>0</v>
      </c>
      <c r="N489" s="48">
        <f t="shared" si="293"/>
        <v>0</v>
      </c>
      <c r="O489" s="48">
        <f t="shared" si="293"/>
        <v>0</v>
      </c>
      <c r="P489" s="48">
        <f t="shared" si="293"/>
        <v>0</v>
      </c>
      <c r="Q489" s="48">
        <f t="shared" si="293"/>
        <v>0</v>
      </c>
      <c r="R489" s="48">
        <f t="shared" si="293"/>
        <v>0</v>
      </c>
      <c r="S489" s="48">
        <f t="shared" si="293"/>
        <v>0</v>
      </c>
      <c r="T489" s="48">
        <f t="shared" si="293"/>
        <v>0</v>
      </c>
      <c r="U489" s="48">
        <f t="shared" si="293"/>
        <v>41.407450000000011</v>
      </c>
      <c r="V489" s="48">
        <f t="shared" si="293"/>
        <v>0</v>
      </c>
      <c r="W489" s="48">
        <f t="shared" si="293"/>
        <v>22.848479999999999</v>
      </c>
      <c r="X489" s="48">
        <f t="shared" si="293"/>
        <v>0</v>
      </c>
      <c r="Y489" s="48">
        <f t="shared" si="293"/>
        <v>0</v>
      </c>
      <c r="Z489" s="48">
        <f t="shared" si="293"/>
        <v>0</v>
      </c>
      <c r="AC489" s="48">
        <f t="shared" si="287"/>
        <v>0</v>
      </c>
      <c r="AD489" s="48">
        <f t="shared" si="263"/>
        <v>0</v>
      </c>
      <c r="AE489" s="48">
        <f t="shared" si="264"/>
        <v>0</v>
      </c>
      <c r="AF489" s="48">
        <f t="shared" si="265"/>
        <v>0</v>
      </c>
      <c r="AG489" s="48">
        <f t="shared" si="266"/>
        <v>0</v>
      </c>
      <c r="AH489" s="48">
        <f t="shared" si="267"/>
        <v>0</v>
      </c>
      <c r="AI489" s="48">
        <f t="shared" si="268"/>
        <v>0</v>
      </c>
      <c r="AJ489" s="48">
        <f t="shared" si="269"/>
        <v>0</v>
      </c>
      <c r="AK489" s="48">
        <f t="shared" si="270"/>
        <v>0</v>
      </c>
      <c r="AL489" s="48">
        <f t="shared" si="271"/>
        <v>0</v>
      </c>
      <c r="AM489" s="48">
        <f t="shared" si="272"/>
        <v>0</v>
      </c>
      <c r="AN489" s="48">
        <f t="shared" si="273"/>
        <v>0</v>
      </c>
      <c r="AO489" s="48">
        <f t="shared" si="274"/>
        <v>0</v>
      </c>
      <c r="AP489" s="48">
        <f t="shared" si="275"/>
        <v>0</v>
      </c>
      <c r="AQ489" s="48">
        <f t="shared" si="276"/>
        <v>0</v>
      </c>
      <c r="AR489" s="48">
        <f t="shared" si="277"/>
        <v>0</v>
      </c>
      <c r="AS489" s="48">
        <f t="shared" si="278"/>
        <v>0</v>
      </c>
      <c r="AT489" s="48">
        <f t="shared" si="279"/>
        <v>0</v>
      </c>
      <c r="AU489" s="48">
        <f t="shared" si="280"/>
        <v>0</v>
      </c>
      <c r="AV489" s="48">
        <f t="shared" si="281"/>
        <v>245.57153000000008</v>
      </c>
      <c r="AW489" s="48">
        <f t="shared" si="282"/>
        <v>0</v>
      </c>
      <c r="AX489" s="48">
        <f t="shared" si="283"/>
        <v>58.216864000000015</v>
      </c>
      <c r="AY489" s="48">
        <f t="shared" si="284"/>
        <v>0</v>
      </c>
      <c r="AZ489" s="48">
        <f t="shared" si="285"/>
        <v>0</v>
      </c>
      <c r="BA489" s="48">
        <f t="shared" si="286"/>
        <v>0</v>
      </c>
    </row>
    <row r="490" spans="1:53" x14ac:dyDescent="0.25">
      <c r="A490" s="45">
        <f t="shared" si="288"/>
        <v>4730</v>
      </c>
      <c r="B490" s="48">
        <f t="shared" ref="B490:Z500" si="294">MIN(1000,MAX(B491,IF($A490&gt;=B$16,0,B$13*(B$16-$A490)+B$14*(B$16-$A490)^2+B$15*(B$16-$A490)^3)))</f>
        <v>0</v>
      </c>
      <c r="C490" s="48">
        <f t="shared" si="294"/>
        <v>0</v>
      </c>
      <c r="D490" s="48">
        <f t="shared" si="294"/>
        <v>0</v>
      </c>
      <c r="E490" s="48">
        <f t="shared" si="294"/>
        <v>0</v>
      </c>
      <c r="F490" s="48">
        <f t="shared" si="294"/>
        <v>0</v>
      </c>
      <c r="G490" s="48">
        <f t="shared" si="294"/>
        <v>0</v>
      </c>
      <c r="H490" s="48">
        <f t="shared" si="294"/>
        <v>0</v>
      </c>
      <c r="I490" s="48">
        <f t="shared" si="294"/>
        <v>0</v>
      </c>
      <c r="J490" s="48">
        <f t="shared" si="294"/>
        <v>0</v>
      </c>
      <c r="K490" s="48">
        <f t="shared" si="294"/>
        <v>0</v>
      </c>
      <c r="L490" s="48">
        <f t="shared" si="294"/>
        <v>0</v>
      </c>
      <c r="M490" s="48">
        <f t="shared" si="294"/>
        <v>0</v>
      </c>
      <c r="N490" s="48">
        <f t="shared" si="294"/>
        <v>0</v>
      </c>
      <c r="O490" s="48">
        <f t="shared" si="294"/>
        <v>0</v>
      </c>
      <c r="P490" s="48">
        <f t="shared" si="294"/>
        <v>0</v>
      </c>
      <c r="Q490" s="48">
        <f t="shared" si="294"/>
        <v>0</v>
      </c>
      <c r="R490" s="48">
        <f t="shared" si="294"/>
        <v>0</v>
      </c>
      <c r="S490" s="48">
        <f t="shared" si="294"/>
        <v>0</v>
      </c>
      <c r="T490" s="48">
        <f t="shared" si="294"/>
        <v>0</v>
      </c>
      <c r="U490" s="48">
        <f t="shared" si="294"/>
        <v>41.162450000000014</v>
      </c>
      <c r="V490" s="48">
        <f t="shared" si="294"/>
        <v>0</v>
      </c>
      <c r="W490" s="48">
        <f t="shared" si="294"/>
        <v>22.719479999999997</v>
      </c>
      <c r="X490" s="48">
        <f t="shared" si="294"/>
        <v>0</v>
      </c>
      <c r="Y490" s="48">
        <f t="shared" si="294"/>
        <v>0</v>
      </c>
      <c r="Z490" s="48">
        <f t="shared" si="294"/>
        <v>0</v>
      </c>
      <c r="AC490" s="48">
        <f t="shared" si="287"/>
        <v>0</v>
      </c>
      <c r="AD490" s="48">
        <f t="shared" si="263"/>
        <v>0</v>
      </c>
      <c r="AE490" s="48">
        <f t="shared" si="264"/>
        <v>0</v>
      </c>
      <c r="AF490" s="48">
        <f t="shared" si="265"/>
        <v>0</v>
      </c>
      <c r="AG490" s="48">
        <f t="shared" si="266"/>
        <v>0</v>
      </c>
      <c r="AH490" s="48">
        <f t="shared" si="267"/>
        <v>0</v>
      </c>
      <c r="AI490" s="48">
        <f t="shared" si="268"/>
        <v>0</v>
      </c>
      <c r="AJ490" s="48">
        <f t="shared" si="269"/>
        <v>0</v>
      </c>
      <c r="AK490" s="48">
        <f t="shared" si="270"/>
        <v>0</v>
      </c>
      <c r="AL490" s="48">
        <f t="shared" si="271"/>
        <v>0</v>
      </c>
      <c r="AM490" s="48">
        <f t="shared" si="272"/>
        <v>0</v>
      </c>
      <c r="AN490" s="48">
        <f t="shared" si="273"/>
        <v>0</v>
      </c>
      <c r="AO490" s="48">
        <f t="shared" si="274"/>
        <v>0</v>
      </c>
      <c r="AP490" s="48">
        <f t="shared" si="275"/>
        <v>0</v>
      </c>
      <c r="AQ490" s="48">
        <f t="shared" si="276"/>
        <v>0</v>
      </c>
      <c r="AR490" s="48">
        <f t="shared" si="277"/>
        <v>0</v>
      </c>
      <c r="AS490" s="48">
        <f t="shared" si="278"/>
        <v>0</v>
      </c>
      <c r="AT490" s="48">
        <f t="shared" si="279"/>
        <v>0</v>
      </c>
      <c r="AU490" s="48">
        <f t="shared" si="280"/>
        <v>0</v>
      </c>
      <c r="AV490" s="48">
        <f t="shared" si="281"/>
        <v>244.11853000000008</v>
      </c>
      <c r="AW490" s="48">
        <f t="shared" si="282"/>
        <v>0</v>
      </c>
      <c r="AX490" s="48">
        <f t="shared" si="283"/>
        <v>58.216864000000015</v>
      </c>
      <c r="AY490" s="48">
        <f t="shared" si="284"/>
        <v>0</v>
      </c>
      <c r="AZ490" s="48">
        <f t="shared" si="285"/>
        <v>0</v>
      </c>
      <c r="BA490" s="48">
        <f t="shared" si="286"/>
        <v>0</v>
      </c>
    </row>
    <row r="491" spans="1:53" x14ac:dyDescent="0.25">
      <c r="A491" s="45">
        <f t="shared" si="288"/>
        <v>4740</v>
      </c>
      <c r="B491" s="48">
        <f t="shared" si="294"/>
        <v>0</v>
      </c>
      <c r="C491" s="48">
        <f t="shared" si="294"/>
        <v>0</v>
      </c>
      <c r="D491" s="48">
        <f t="shared" si="294"/>
        <v>0</v>
      </c>
      <c r="E491" s="48">
        <f t="shared" si="294"/>
        <v>0</v>
      </c>
      <c r="F491" s="48">
        <f t="shared" si="294"/>
        <v>0</v>
      </c>
      <c r="G491" s="48">
        <f t="shared" si="294"/>
        <v>0</v>
      </c>
      <c r="H491" s="48">
        <f t="shared" si="294"/>
        <v>0</v>
      </c>
      <c r="I491" s="48">
        <f t="shared" si="294"/>
        <v>0</v>
      </c>
      <c r="J491" s="48">
        <f t="shared" si="294"/>
        <v>0</v>
      </c>
      <c r="K491" s="48">
        <f t="shared" si="294"/>
        <v>0</v>
      </c>
      <c r="L491" s="48">
        <f t="shared" si="294"/>
        <v>0</v>
      </c>
      <c r="M491" s="48">
        <f t="shared" si="294"/>
        <v>0</v>
      </c>
      <c r="N491" s="48">
        <f t="shared" si="294"/>
        <v>0</v>
      </c>
      <c r="O491" s="48">
        <f t="shared" si="294"/>
        <v>0</v>
      </c>
      <c r="P491" s="48">
        <f t="shared" si="294"/>
        <v>0</v>
      </c>
      <c r="Q491" s="48">
        <f t="shared" si="294"/>
        <v>0</v>
      </c>
      <c r="R491" s="48">
        <f t="shared" si="294"/>
        <v>0</v>
      </c>
      <c r="S491" s="48">
        <f t="shared" si="294"/>
        <v>0</v>
      </c>
      <c r="T491" s="48">
        <f t="shared" si="294"/>
        <v>0</v>
      </c>
      <c r="U491" s="48">
        <f t="shared" si="294"/>
        <v>40.917450000000009</v>
      </c>
      <c r="V491" s="48">
        <f t="shared" si="294"/>
        <v>0</v>
      </c>
      <c r="W491" s="48">
        <f t="shared" si="294"/>
        <v>22.590479999999996</v>
      </c>
      <c r="X491" s="48">
        <f t="shared" si="294"/>
        <v>0</v>
      </c>
      <c r="Y491" s="48">
        <f t="shared" si="294"/>
        <v>0</v>
      </c>
      <c r="Z491" s="48">
        <f t="shared" si="294"/>
        <v>0</v>
      </c>
      <c r="AC491" s="48">
        <f t="shared" si="287"/>
        <v>0</v>
      </c>
      <c r="AD491" s="48">
        <f t="shared" si="263"/>
        <v>0</v>
      </c>
      <c r="AE491" s="48">
        <f t="shared" si="264"/>
        <v>0</v>
      </c>
      <c r="AF491" s="48">
        <f t="shared" si="265"/>
        <v>0</v>
      </c>
      <c r="AG491" s="48">
        <f t="shared" si="266"/>
        <v>0</v>
      </c>
      <c r="AH491" s="48">
        <f t="shared" si="267"/>
        <v>0</v>
      </c>
      <c r="AI491" s="48">
        <f t="shared" si="268"/>
        <v>0</v>
      </c>
      <c r="AJ491" s="48">
        <f t="shared" si="269"/>
        <v>0</v>
      </c>
      <c r="AK491" s="48">
        <f t="shared" si="270"/>
        <v>0</v>
      </c>
      <c r="AL491" s="48">
        <f t="shared" si="271"/>
        <v>0</v>
      </c>
      <c r="AM491" s="48">
        <f t="shared" si="272"/>
        <v>0</v>
      </c>
      <c r="AN491" s="48">
        <f t="shared" si="273"/>
        <v>0</v>
      </c>
      <c r="AO491" s="48">
        <f t="shared" si="274"/>
        <v>0</v>
      </c>
      <c r="AP491" s="48">
        <f t="shared" si="275"/>
        <v>0</v>
      </c>
      <c r="AQ491" s="48">
        <f t="shared" si="276"/>
        <v>0</v>
      </c>
      <c r="AR491" s="48">
        <f t="shared" si="277"/>
        <v>0</v>
      </c>
      <c r="AS491" s="48">
        <f t="shared" si="278"/>
        <v>0</v>
      </c>
      <c r="AT491" s="48">
        <f t="shared" si="279"/>
        <v>0</v>
      </c>
      <c r="AU491" s="48">
        <f t="shared" si="280"/>
        <v>0</v>
      </c>
      <c r="AV491" s="48">
        <f t="shared" si="281"/>
        <v>242.66553000000008</v>
      </c>
      <c r="AW491" s="48">
        <f t="shared" si="282"/>
        <v>0</v>
      </c>
      <c r="AX491" s="48">
        <f t="shared" si="283"/>
        <v>58.216864000000015</v>
      </c>
      <c r="AY491" s="48">
        <f t="shared" si="284"/>
        <v>0</v>
      </c>
      <c r="AZ491" s="48">
        <f t="shared" si="285"/>
        <v>0</v>
      </c>
      <c r="BA491" s="48">
        <f t="shared" si="286"/>
        <v>0</v>
      </c>
    </row>
    <row r="492" spans="1:53" x14ac:dyDescent="0.25">
      <c r="A492" s="45">
        <f t="shared" si="288"/>
        <v>4750</v>
      </c>
      <c r="B492" s="48">
        <f t="shared" si="294"/>
        <v>0</v>
      </c>
      <c r="C492" s="48">
        <f t="shared" si="294"/>
        <v>0</v>
      </c>
      <c r="D492" s="48">
        <f t="shared" si="294"/>
        <v>0</v>
      </c>
      <c r="E492" s="48">
        <f t="shared" si="294"/>
        <v>0</v>
      </c>
      <c r="F492" s="48">
        <f t="shared" si="294"/>
        <v>0</v>
      </c>
      <c r="G492" s="48">
        <f t="shared" si="294"/>
        <v>0</v>
      </c>
      <c r="H492" s="48">
        <f t="shared" si="294"/>
        <v>0</v>
      </c>
      <c r="I492" s="48">
        <f t="shared" si="294"/>
        <v>0</v>
      </c>
      <c r="J492" s="48">
        <f t="shared" si="294"/>
        <v>0</v>
      </c>
      <c r="K492" s="48">
        <f t="shared" si="294"/>
        <v>0</v>
      </c>
      <c r="L492" s="48">
        <f t="shared" si="294"/>
        <v>0</v>
      </c>
      <c r="M492" s="48">
        <f t="shared" si="294"/>
        <v>0</v>
      </c>
      <c r="N492" s="48">
        <f t="shared" si="294"/>
        <v>0</v>
      </c>
      <c r="O492" s="48">
        <f t="shared" si="294"/>
        <v>0</v>
      </c>
      <c r="P492" s="48">
        <f t="shared" si="294"/>
        <v>0</v>
      </c>
      <c r="Q492" s="48">
        <f t="shared" si="294"/>
        <v>0</v>
      </c>
      <c r="R492" s="48">
        <f t="shared" si="294"/>
        <v>0</v>
      </c>
      <c r="S492" s="48">
        <f t="shared" si="294"/>
        <v>0</v>
      </c>
      <c r="T492" s="48">
        <f t="shared" si="294"/>
        <v>0</v>
      </c>
      <c r="U492" s="48">
        <f t="shared" si="294"/>
        <v>40.672450000000012</v>
      </c>
      <c r="V492" s="48">
        <f t="shared" si="294"/>
        <v>0</v>
      </c>
      <c r="W492" s="48">
        <f t="shared" si="294"/>
        <v>22.461479999999998</v>
      </c>
      <c r="X492" s="48">
        <f t="shared" si="294"/>
        <v>0</v>
      </c>
      <c r="Y492" s="48">
        <f t="shared" si="294"/>
        <v>0</v>
      </c>
      <c r="Z492" s="48">
        <f t="shared" si="294"/>
        <v>0</v>
      </c>
      <c r="AC492" s="48">
        <f t="shared" si="287"/>
        <v>0</v>
      </c>
      <c r="AD492" s="48">
        <f t="shared" si="263"/>
        <v>0</v>
      </c>
      <c r="AE492" s="48">
        <f t="shared" si="264"/>
        <v>0</v>
      </c>
      <c r="AF492" s="48">
        <f t="shared" si="265"/>
        <v>0</v>
      </c>
      <c r="AG492" s="48">
        <f t="shared" si="266"/>
        <v>0</v>
      </c>
      <c r="AH492" s="48">
        <f t="shared" si="267"/>
        <v>0</v>
      </c>
      <c r="AI492" s="48">
        <f t="shared" si="268"/>
        <v>0</v>
      </c>
      <c r="AJ492" s="48">
        <f t="shared" si="269"/>
        <v>0</v>
      </c>
      <c r="AK492" s="48">
        <f t="shared" si="270"/>
        <v>0</v>
      </c>
      <c r="AL492" s="48">
        <f t="shared" si="271"/>
        <v>0</v>
      </c>
      <c r="AM492" s="48">
        <f t="shared" si="272"/>
        <v>0</v>
      </c>
      <c r="AN492" s="48">
        <f t="shared" si="273"/>
        <v>0</v>
      </c>
      <c r="AO492" s="48">
        <f t="shared" si="274"/>
        <v>0</v>
      </c>
      <c r="AP492" s="48">
        <f t="shared" si="275"/>
        <v>0</v>
      </c>
      <c r="AQ492" s="48">
        <f t="shared" si="276"/>
        <v>0</v>
      </c>
      <c r="AR492" s="48">
        <f t="shared" si="277"/>
        <v>0</v>
      </c>
      <c r="AS492" s="48">
        <f t="shared" si="278"/>
        <v>0</v>
      </c>
      <c r="AT492" s="48">
        <f t="shared" si="279"/>
        <v>0</v>
      </c>
      <c r="AU492" s="48">
        <f t="shared" si="280"/>
        <v>0</v>
      </c>
      <c r="AV492" s="48">
        <f t="shared" si="281"/>
        <v>241.21253000000007</v>
      </c>
      <c r="AW492" s="48">
        <f t="shared" si="282"/>
        <v>0</v>
      </c>
      <c r="AX492" s="48">
        <f t="shared" si="283"/>
        <v>58.216864000000015</v>
      </c>
      <c r="AY492" s="48">
        <f t="shared" si="284"/>
        <v>0</v>
      </c>
      <c r="AZ492" s="48">
        <f t="shared" si="285"/>
        <v>0</v>
      </c>
      <c r="BA492" s="48">
        <f t="shared" si="286"/>
        <v>0</v>
      </c>
    </row>
    <row r="493" spans="1:53" x14ac:dyDescent="0.25">
      <c r="A493" s="45">
        <f t="shared" si="288"/>
        <v>4760</v>
      </c>
      <c r="B493" s="48">
        <f t="shared" si="294"/>
        <v>0</v>
      </c>
      <c r="C493" s="48">
        <f t="shared" si="294"/>
        <v>0</v>
      </c>
      <c r="D493" s="48">
        <f t="shared" si="294"/>
        <v>0</v>
      </c>
      <c r="E493" s="48">
        <f t="shared" si="294"/>
        <v>0</v>
      </c>
      <c r="F493" s="48">
        <f t="shared" si="294"/>
        <v>0</v>
      </c>
      <c r="G493" s="48">
        <f t="shared" si="294"/>
        <v>0</v>
      </c>
      <c r="H493" s="48">
        <f t="shared" si="294"/>
        <v>0</v>
      </c>
      <c r="I493" s="48">
        <f t="shared" si="294"/>
        <v>0</v>
      </c>
      <c r="J493" s="48">
        <f t="shared" si="294"/>
        <v>0</v>
      </c>
      <c r="K493" s="48">
        <f t="shared" si="294"/>
        <v>0</v>
      </c>
      <c r="L493" s="48">
        <f t="shared" si="294"/>
        <v>0</v>
      </c>
      <c r="M493" s="48">
        <f t="shared" si="294"/>
        <v>0</v>
      </c>
      <c r="N493" s="48">
        <f t="shared" si="294"/>
        <v>0</v>
      </c>
      <c r="O493" s="48">
        <f t="shared" si="294"/>
        <v>0</v>
      </c>
      <c r="P493" s="48">
        <f t="shared" si="294"/>
        <v>0</v>
      </c>
      <c r="Q493" s="48">
        <f t="shared" si="294"/>
        <v>0</v>
      </c>
      <c r="R493" s="48">
        <f t="shared" si="294"/>
        <v>0</v>
      </c>
      <c r="S493" s="48">
        <f t="shared" si="294"/>
        <v>0</v>
      </c>
      <c r="T493" s="48">
        <f t="shared" si="294"/>
        <v>0</v>
      </c>
      <c r="U493" s="48">
        <f t="shared" si="294"/>
        <v>40.427450000000007</v>
      </c>
      <c r="V493" s="48">
        <f t="shared" si="294"/>
        <v>0</v>
      </c>
      <c r="W493" s="48">
        <f t="shared" si="294"/>
        <v>22.332479999999997</v>
      </c>
      <c r="X493" s="48">
        <f t="shared" si="294"/>
        <v>0</v>
      </c>
      <c r="Y493" s="48">
        <f t="shared" si="294"/>
        <v>0</v>
      </c>
      <c r="Z493" s="48">
        <f t="shared" si="294"/>
        <v>0</v>
      </c>
      <c r="AC493" s="48">
        <f t="shared" si="287"/>
        <v>0</v>
      </c>
      <c r="AD493" s="48">
        <f t="shared" si="263"/>
        <v>0</v>
      </c>
      <c r="AE493" s="48">
        <f t="shared" si="264"/>
        <v>0</v>
      </c>
      <c r="AF493" s="48">
        <f t="shared" si="265"/>
        <v>0</v>
      </c>
      <c r="AG493" s="48">
        <f t="shared" si="266"/>
        <v>0</v>
      </c>
      <c r="AH493" s="48">
        <f t="shared" si="267"/>
        <v>0</v>
      </c>
      <c r="AI493" s="48">
        <f t="shared" si="268"/>
        <v>0</v>
      </c>
      <c r="AJ493" s="48">
        <f t="shared" si="269"/>
        <v>0</v>
      </c>
      <c r="AK493" s="48">
        <f t="shared" si="270"/>
        <v>0</v>
      </c>
      <c r="AL493" s="48">
        <f t="shared" si="271"/>
        <v>0</v>
      </c>
      <c r="AM493" s="48">
        <f t="shared" si="272"/>
        <v>0</v>
      </c>
      <c r="AN493" s="48">
        <f t="shared" si="273"/>
        <v>0</v>
      </c>
      <c r="AO493" s="48">
        <f t="shared" si="274"/>
        <v>0</v>
      </c>
      <c r="AP493" s="48">
        <f t="shared" si="275"/>
        <v>0</v>
      </c>
      <c r="AQ493" s="48">
        <f t="shared" si="276"/>
        <v>0</v>
      </c>
      <c r="AR493" s="48">
        <f t="shared" si="277"/>
        <v>0</v>
      </c>
      <c r="AS493" s="48">
        <f t="shared" si="278"/>
        <v>0</v>
      </c>
      <c r="AT493" s="48">
        <f t="shared" si="279"/>
        <v>0</v>
      </c>
      <c r="AU493" s="48">
        <f t="shared" si="280"/>
        <v>0</v>
      </c>
      <c r="AV493" s="48">
        <f t="shared" si="281"/>
        <v>239.75953000000007</v>
      </c>
      <c r="AW493" s="48">
        <f t="shared" si="282"/>
        <v>0</v>
      </c>
      <c r="AX493" s="48">
        <f t="shared" si="283"/>
        <v>58.216864000000015</v>
      </c>
      <c r="AY493" s="48">
        <f t="shared" si="284"/>
        <v>0</v>
      </c>
      <c r="AZ493" s="48">
        <f t="shared" si="285"/>
        <v>0</v>
      </c>
      <c r="BA493" s="48">
        <f t="shared" si="286"/>
        <v>0</v>
      </c>
    </row>
    <row r="494" spans="1:53" x14ac:dyDescent="0.25">
      <c r="A494" s="45">
        <f t="shared" si="288"/>
        <v>4770</v>
      </c>
      <c r="B494" s="48">
        <f t="shared" si="294"/>
        <v>0</v>
      </c>
      <c r="C494" s="48">
        <f t="shared" si="294"/>
        <v>0</v>
      </c>
      <c r="D494" s="48">
        <f t="shared" si="294"/>
        <v>0</v>
      </c>
      <c r="E494" s="48">
        <f t="shared" si="294"/>
        <v>0</v>
      </c>
      <c r="F494" s="48">
        <f t="shared" si="294"/>
        <v>0</v>
      </c>
      <c r="G494" s="48">
        <f t="shared" si="294"/>
        <v>0</v>
      </c>
      <c r="H494" s="48">
        <f t="shared" si="294"/>
        <v>0</v>
      </c>
      <c r="I494" s="48">
        <f t="shared" si="294"/>
        <v>0</v>
      </c>
      <c r="J494" s="48">
        <f t="shared" si="294"/>
        <v>0</v>
      </c>
      <c r="K494" s="48">
        <f t="shared" si="294"/>
        <v>0</v>
      </c>
      <c r="L494" s="48">
        <f t="shared" si="294"/>
        <v>0</v>
      </c>
      <c r="M494" s="48">
        <f t="shared" si="294"/>
        <v>0</v>
      </c>
      <c r="N494" s="48">
        <f t="shared" si="294"/>
        <v>0</v>
      </c>
      <c r="O494" s="48">
        <f t="shared" si="294"/>
        <v>0</v>
      </c>
      <c r="P494" s="48">
        <f t="shared" si="294"/>
        <v>0</v>
      </c>
      <c r="Q494" s="48">
        <f t="shared" si="294"/>
        <v>0</v>
      </c>
      <c r="R494" s="48">
        <f t="shared" si="294"/>
        <v>0</v>
      </c>
      <c r="S494" s="48">
        <f t="shared" si="294"/>
        <v>0</v>
      </c>
      <c r="T494" s="48">
        <f t="shared" si="294"/>
        <v>0</v>
      </c>
      <c r="U494" s="48">
        <f t="shared" si="294"/>
        <v>40.18245000000001</v>
      </c>
      <c r="V494" s="48">
        <f t="shared" si="294"/>
        <v>0</v>
      </c>
      <c r="W494" s="48">
        <f t="shared" si="294"/>
        <v>22.203479999999999</v>
      </c>
      <c r="X494" s="48">
        <f t="shared" si="294"/>
        <v>0</v>
      </c>
      <c r="Y494" s="48">
        <f t="shared" si="294"/>
        <v>0</v>
      </c>
      <c r="Z494" s="48">
        <f t="shared" si="294"/>
        <v>0</v>
      </c>
      <c r="AC494" s="48">
        <f t="shared" si="287"/>
        <v>0</v>
      </c>
      <c r="AD494" s="48">
        <f t="shared" si="263"/>
        <v>0</v>
      </c>
      <c r="AE494" s="48">
        <f t="shared" si="264"/>
        <v>0</v>
      </c>
      <c r="AF494" s="48">
        <f t="shared" si="265"/>
        <v>0</v>
      </c>
      <c r="AG494" s="48">
        <f t="shared" si="266"/>
        <v>0</v>
      </c>
      <c r="AH494" s="48">
        <f t="shared" si="267"/>
        <v>0</v>
      </c>
      <c r="AI494" s="48">
        <f t="shared" si="268"/>
        <v>0</v>
      </c>
      <c r="AJ494" s="48">
        <f t="shared" si="269"/>
        <v>0</v>
      </c>
      <c r="AK494" s="48">
        <f t="shared" si="270"/>
        <v>0</v>
      </c>
      <c r="AL494" s="48">
        <f t="shared" si="271"/>
        <v>0</v>
      </c>
      <c r="AM494" s="48">
        <f t="shared" si="272"/>
        <v>0</v>
      </c>
      <c r="AN494" s="48">
        <f t="shared" si="273"/>
        <v>0</v>
      </c>
      <c r="AO494" s="48">
        <f t="shared" si="274"/>
        <v>0</v>
      </c>
      <c r="AP494" s="48">
        <f t="shared" si="275"/>
        <v>0</v>
      </c>
      <c r="AQ494" s="48">
        <f t="shared" si="276"/>
        <v>0</v>
      </c>
      <c r="AR494" s="48">
        <f t="shared" si="277"/>
        <v>0</v>
      </c>
      <c r="AS494" s="48">
        <f t="shared" si="278"/>
        <v>0</v>
      </c>
      <c r="AT494" s="48">
        <f t="shared" si="279"/>
        <v>0</v>
      </c>
      <c r="AU494" s="48">
        <f t="shared" si="280"/>
        <v>0</v>
      </c>
      <c r="AV494" s="48">
        <f t="shared" si="281"/>
        <v>238.30653000000007</v>
      </c>
      <c r="AW494" s="48">
        <f t="shared" si="282"/>
        <v>0</v>
      </c>
      <c r="AX494" s="48">
        <f t="shared" si="283"/>
        <v>58.216864000000015</v>
      </c>
      <c r="AY494" s="48">
        <f t="shared" si="284"/>
        <v>0</v>
      </c>
      <c r="AZ494" s="48">
        <f t="shared" si="285"/>
        <v>0</v>
      </c>
      <c r="BA494" s="48">
        <f t="shared" si="286"/>
        <v>0</v>
      </c>
    </row>
    <row r="495" spans="1:53" x14ac:dyDescent="0.25">
      <c r="A495" s="45">
        <f t="shared" si="288"/>
        <v>4780</v>
      </c>
      <c r="B495" s="48">
        <f t="shared" si="294"/>
        <v>0</v>
      </c>
      <c r="C495" s="48">
        <f t="shared" si="294"/>
        <v>0</v>
      </c>
      <c r="D495" s="48">
        <f t="shared" si="294"/>
        <v>0</v>
      </c>
      <c r="E495" s="48">
        <f t="shared" si="294"/>
        <v>0</v>
      </c>
      <c r="F495" s="48">
        <f t="shared" si="294"/>
        <v>0</v>
      </c>
      <c r="G495" s="48">
        <f t="shared" si="294"/>
        <v>0</v>
      </c>
      <c r="H495" s="48">
        <f t="shared" si="294"/>
        <v>0</v>
      </c>
      <c r="I495" s="48">
        <f t="shared" si="294"/>
        <v>0</v>
      </c>
      <c r="J495" s="48">
        <f t="shared" si="294"/>
        <v>0</v>
      </c>
      <c r="K495" s="48">
        <f t="shared" si="294"/>
        <v>0</v>
      </c>
      <c r="L495" s="48">
        <f t="shared" si="294"/>
        <v>0</v>
      </c>
      <c r="M495" s="48">
        <f t="shared" si="294"/>
        <v>0</v>
      </c>
      <c r="N495" s="48">
        <f t="shared" si="294"/>
        <v>0</v>
      </c>
      <c r="O495" s="48">
        <f t="shared" si="294"/>
        <v>0</v>
      </c>
      <c r="P495" s="48">
        <f t="shared" si="294"/>
        <v>0</v>
      </c>
      <c r="Q495" s="48">
        <f t="shared" si="294"/>
        <v>0</v>
      </c>
      <c r="R495" s="48">
        <f t="shared" si="294"/>
        <v>0</v>
      </c>
      <c r="S495" s="48">
        <f t="shared" si="294"/>
        <v>0</v>
      </c>
      <c r="T495" s="48">
        <f t="shared" si="294"/>
        <v>0</v>
      </c>
      <c r="U495" s="48">
        <f t="shared" si="294"/>
        <v>39.937450000000013</v>
      </c>
      <c r="V495" s="48">
        <f t="shared" si="294"/>
        <v>0</v>
      </c>
      <c r="W495" s="48">
        <f t="shared" si="294"/>
        <v>22.074479999999998</v>
      </c>
      <c r="X495" s="48">
        <f t="shared" si="294"/>
        <v>0</v>
      </c>
      <c r="Y495" s="48">
        <f t="shared" si="294"/>
        <v>0</v>
      </c>
      <c r="Z495" s="48">
        <f t="shared" si="294"/>
        <v>0</v>
      </c>
      <c r="AC495" s="48">
        <f t="shared" si="287"/>
        <v>0</v>
      </c>
      <c r="AD495" s="48">
        <f t="shared" si="263"/>
        <v>0</v>
      </c>
      <c r="AE495" s="48">
        <f t="shared" si="264"/>
        <v>0</v>
      </c>
      <c r="AF495" s="48">
        <f t="shared" si="265"/>
        <v>0</v>
      </c>
      <c r="AG495" s="48">
        <f t="shared" si="266"/>
        <v>0</v>
      </c>
      <c r="AH495" s="48">
        <f t="shared" si="267"/>
        <v>0</v>
      </c>
      <c r="AI495" s="48">
        <f t="shared" si="268"/>
        <v>0</v>
      </c>
      <c r="AJ495" s="48">
        <f t="shared" si="269"/>
        <v>0</v>
      </c>
      <c r="AK495" s="48">
        <f t="shared" si="270"/>
        <v>0</v>
      </c>
      <c r="AL495" s="48">
        <f t="shared" si="271"/>
        <v>0</v>
      </c>
      <c r="AM495" s="48">
        <f t="shared" si="272"/>
        <v>0</v>
      </c>
      <c r="AN495" s="48">
        <f t="shared" si="273"/>
        <v>0</v>
      </c>
      <c r="AO495" s="48">
        <f t="shared" si="274"/>
        <v>0</v>
      </c>
      <c r="AP495" s="48">
        <f t="shared" si="275"/>
        <v>0</v>
      </c>
      <c r="AQ495" s="48">
        <f t="shared" si="276"/>
        <v>0</v>
      </c>
      <c r="AR495" s="48">
        <f t="shared" si="277"/>
        <v>0</v>
      </c>
      <c r="AS495" s="48">
        <f t="shared" si="278"/>
        <v>0</v>
      </c>
      <c r="AT495" s="48">
        <f t="shared" si="279"/>
        <v>0</v>
      </c>
      <c r="AU495" s="48">
        <f t="shared" si="280"/>
        <v>0</v>
      </c>
      <c r="AV495" s="48">
        <f t="shared" si="281"/>
        <v>236.85353000000006</v>
      </c>
      <c r="AW495" s="48">
        <f t="shared" si="282"/>
        <v>0</v>
      </c>
      <c r="AX495" s="48">
        <f t="shared" si="283"/>
        <v>58.216864000000015</v>
      </c>
      <c r="AY495" s="48">
        <f t="shared" si="284"/>
        <v>0</v>
      </c>
      <c r="AZ495" s="48">
        <f t="shared" si="285"/>
        <v>0</v>
      </c>
      <c r="BA495" s="48">
        <f t="shared" si="286"/>
        <v>0</v>
      </c>
    </row>
    <row r="496" spans="1:53" x14ac:dyDescent="0.25">
      <c r="A496" s="45">
        <f t="shared" si="288"/>
        <v>4790</v>
      </c>
      <c r="B496" s="48">
        <f t="shared" si="294"/>
        <v>0</v>
      </c>
      <c r="C496" s="48">
        <f t="shared" si="294"/>
        <v>0</v>
      </c>
      <c r="D496" s="48">
        <f t="shared" si="294"/>
        <v>0</v>
      </c>
      <c r="E496" s="48">
        <f t="shared" si="294"/>
        <v>0</v>
      </c>
      <c r="F496" s="48">
        <f t="shared" si="294"/>
        <v>0</v>
      </c>
      <c r="G496" s="48">
        <f t="shared" si="294"/>
        <v>0</v>
      </c>
      <c r="H496" s="48">
        <f t="shared" si="294"/>
        <v>0</v>
      </c>
      <c r="I496" s="48">
        <f t="shared" si="294"/>
        <v>0</v>
      </c>
      <c r="J496" s="48">
        <f t="shared" si="294"/>
        <v>0</v>
      </c>
      <c r="K496" s="48">
        <f t="shared" si="294"/>
        <v>0</v>
      </c>
      <c r="L496" s="48">
        <f t="shared" si="294"/>
        <v>0</v>
      </c>
      <c r="M496" s="48">
        <f t="shared" si="294"/>
        <v>0</v>
      </c>
      <c r="N496" s="48">
        <f t="shared" si="294"/>
        <v>0</v>
      </c>
      <c r="O496" s="48">
        <f t="shared" si="294"/>
        <v>0</v>
      </c>
      <c r="P496" s="48">
        <f t="shared" si="294"/>
        <v>0</v>
      </c>
      <c r="Q496" s="48">
        <f t="shared" si="294"/>
        <v>0</v>
      </c>
      <c r="R496" s="48">
        <f t="shared" si="294"/>
        <v>0</v>
      </c>
      <c r="S496" s="48">
        <f t="shared" si="294"/>
        <v>0</v>
      </c>
      <c r="T496" s="48">
        <f t="shared" si="294"/>
        <v>0</v>
      </c>
      <c r="U496" s="48">
        <f t="shared" si="294"/>
        <v>39.692450000000008</v>
      </c>
      <c r="V496" s="48">
        <f t="shared" si="294"/>
        <v>0</v>
      </c>
      <c r="W496" s="48">
        <f t="shared" si="294"/>
        <v>21.945479999999996</v>
      </c>
      <c r="X496" s="48">
        <f t="shared" si="294"/>
        <v>0</v>
      </c>
      <c r="Y496" s="48">
        <f t="shared" si="294"/>
        <v>0</v>
      </c>
      <c r="Z496" s="48">
        <f t="shared" si="294"/>
        <v>0</v>
      </c>
      <c r="AC496" s="48">
        <f t="shared" si="287"/>
        <v>0</v>
      </c>
      <c r="AD496" s="48">
        <f t="shared" si="263"/>
        <v>0</v>
      </c>
      <c r="AE496" s="48">
        <f t="shared" si="264"/>
        <v>0</v>
      </c>
      <c r="AF496" s="48">
        <f t="shared" si="265"/>
        <v>0</v>
      </c>
      <c r="AG496" s="48">
        <f t="shared" si="266"/>
        <v>0</v>
      </c>
      <c r="AH496" s="48">
        <f t="shared" si="267"/>
        <v>0</v>
      </c>
      <c r="AI496" s="48">
        <f t="shared" si="268"/>
        <v>0</v>
      </c>
      <c r="AJ496" s="48">
        <f t="shared" si="269"/>
        <v>0</v>
      </c>
      <c r="AK496" s="48">
        <f t="shared" si="270"/>
        <v>0</v>
      </c>
      <c r="AL496" s="48">
        <f t="shared" si="271"/>
        <v>0</v>
      </c>
      <c r="AM496" s="48">
        <f t="shared" si="272"/>
        <v>0</v>
      </c>
      <c r="AN496" s="48">
        <f t="shared" si="273"/>
        <v>0</v>
      </c>
      <c r="AO496" s="48">
        <f t="shared" si="274"/>
        <v>0</v>
      </c>
      <c r="AP496" s="48">
        <f t="shared" si="275"/>
        <v>0</v>
      </c>
      <c r="AQ496" s="48">
        <f t="shared" si="276"/>
        <v>0</v>
      </c>
      <c r="AR496" s="48">
        <f t="shared" si="277"/>
        <v>0</v>
      </c>
      <c r="AS496" s="48">
        <f t="shared" si="278"/>
        <v>0</v>
      </c>
      <c r="AT496" s="48">
        <f t="shared" si="279"/>
        <v>0</v>
      </c>
      <c r="AU496" s="48">
        <f t="shared" si="280"/>
        <v>0</v>
      </c>
      <c r="AV496" s="48">
        <f t="shared" si="281"/>
        <v>235.40053000000006</v>
      </c>
      <c r="AW496" s="48">
        <f t="shared" si="282"/>
        <v>0</v>
      </c>
      <c r="AX496" s="48">
        <f t="shared" si="283"/>
        <v>58.216864000000015</v>
      </c>
      <c r="AY496" s="48">
        <f t="shared" si="284"/>
        <v>0</v>
      </c>
      <c r="AZ496" s="48">
        <f t="shared" si="285"/>
        <v>0</v>
      </c>
      <c r="BA496" s="48">
        <f t="shared" si="286"/>
        <v>0</v>
      </c>
    </row>
    <row r="497" spans="1:53" x14ac:dyDescent="0.25">
      <c r="A497" s="45">
        <f t="shared" si="288"/>
        <v>4800</v>
      </c>
      <c r="B497" s="48">
        <f t="shared" si="294"/>
        <v>0</v>
      </c>
      <c r="C497" s="48">
        <f t="shared" si="294"/>
        <v>0</v>
      </c>
      <c r="D497" s="48">
        <f t="shared" si="294"/>
        <v>0</v>
      </c>
      <c r="E497" s="48">
        <f t="shared" si="294"/>
        <v>0</v>
      </c>
      <c r="F497" s="48">
        <f t="shared" si="294"/>
        <v>0</v>
      </c>
      <c r="G497" s="48">
        <f t="shared" si="294"/>
        <v>0</v>
      </c>
      <c r="H497" s="48">
        <f t="shared" si="294"/>
        <v>0</v>
      </c>
      <c r="I497" s="48">
        <f t="shared" si="294"/>
        <v>0</v>
      </c>
      <c r="J497" s="48">
        <f t="shared" si="294"/>
        <v>0</v>
      </c>
      <c r="K497" s="48">
        <f t="shared" si="294"/>
        <v>0</v>
      </c>
      <c r="L497" s="48">
        <f t="shared" si="294"/>
        <v>0</v>
      </c>
      <c r="M497" s="48">
        <f t="shared" si="294"/>
        <v>0</v>
      </c>
      <c r="N497" s="48">
        <f t="shared" si="294"/>
        <v>0</v>
      </c>
      <c r="O497" s="48">
        <f t="shared" si="294"/>
        <v>0</v>
      </c>
      <c r="P497" s="48">
        <f t="shared" si="294"/>
        <v>0</v>
      </c>
      <c r="Q497" s="48">
        <f t="shared" si="294"/>
        <v>0</v>
      </c>
      <c r="R497" s="48">
        <f t="shared" si="294"/>
        <v>0</v>
      </c>
      <c r="S497" s="48">
        <f t="shared" si="294"/>
        <v>0</v>
      </c>
      <c r="T497" s="48">
        <f t="shared" si="294"/>
        <v>0</v>
      </c>
      <c r="U497" s="48">
        <f t="shared" si="294"/>
        <v>39.447450000000011</v>
      </c>
      <c r="V497" s="48">
        <f t="shared" si="294"/>
        <v>0</v>
      </c>
      <c r="W497" s="48">
        <f t="shared" si="294"/>
        <v>21.816479999999999</v>
      </c>
      <c r="X497" s="48">
        <f t="shared" si="294"/>
        <v>0</v>
      </c>
      <c r="Y497" s="48">
        <f t="shared" si="294"/>
        <v>0</v>
      </c>
      <c r="Z497" s="48">
        <f t="shared" si="294"/>
        <v>0</v>
      </c>
      <c r="AC497" s="48">
        <f t="shared" si="287"/>
        <v>0</v>
      </c>
      <c r="AD497" s="48">
        <f t="shared" si="263"/>
        <v>0</v>
      </c>
      <c r="AE497" s="48">
        <f t="shared" si="264"/>
        <v>0</v>
      </c>
      <c r="AF497" s="48">
        <f t="shared" si="265"/>
        <v>0</v>
      </c>
      <c r="AG497" s="48">
        <f t="shared" si="266"/>
        <v>0</v>
      </c>
      <c r="AH497" s="48">
        <f t="shared" si="267"/>
        <v>0</v>
      </c>
      <c r="AI497" s="48">
        <f t="shared" si="268"/>
        <v>0</v>
      </c>
      <c r="AJ497" s="48">
        <f t="shared" si="269"/>
        <v>0</v>
      </c>
      <c r="AK497" s="48">
        <f t="shared" si="270"/>
        <v>0</v>
      </c>
      <c r="AL497" s="48">
        <f t="shared" si="271"/>
        <v>0</v>
      </c>
      <c r="AM497" s="48">
        <f t="shared" si="272"/>
        <v>0</v>
      </c>
      <c r="AN497" s="48">
        <f t="shared" si="273"/>
        <v>0</v>
      </c>
      <c r="AO497" s="48">
        <f t="shared" si="274"/>
        <v>0</v>
      </c>
      <c r="AP497" s="48">
        <f t="shared" si="275"/>
        <v>0</v>
      </c>
      <c r="AQ497" s="48">
        <f t="shared" si="276"/>
        <v>0</v>
      </c>
      <c r="AR497" s="48">
        <f t="shared" si="277"/>
        <v>0</v>
      </c>
      <c r="AS497" s="48">
        <f t="shared" si="278"/>
        <v>0</v>
      </c>
      <c r="AT497" s="48">
        <f t="shared" si="279"/>
        <v>0</v>
      </c>
      <c r="AU497" s="48">
        <f t="shared" si="280"/>
        <v>0</v>
      </c>
      <c r="AV497" s="48">
        <f t="shared" si="281"/>
        <v>233.94753000000009</v>
      </c>
      <c r="AW497" s="48">
        <f t="shared" si="282"/>
        <v>0</v>
      </c>
      <c r="AX497" s="48">
        <f t="shared" si="283"/>
        <v>58.216864000000015</v>
      </c>
      <c r="AY497" s="48">
        <f t="shared" si="284"/>
        <v>0</v>
      </c>
      <c r="AZ497" s="48">
        <f t="shared" si="285"/>
        <v>0</v>
      </c>
      <c r="BA497" s="48">
        <f t="shared" si="286"/>
        <v>0</v>
      </c>
    </row>
    <row r="498" spans="1:53" x14ac:dyDescent="0.25">
      <c r="A498" s="45">
        <f t="shared" si="288"/>
        <v>4810</v>
      </c>
      <c r="B498" s="48">
        <f t="shared" si="294"/>
        <v>0</v>
      </c>
      <c r="C498" s="48">
        <f t="shared" si="294"/>
        <v>0</v>
      </c>
      <c r="D498" s="48">
        <f t="shared" si="294"/>
        <v>0</v>
      </c>
      <c r="E498" s="48">
        <f t="shared" si="294"/>
        <v>0</v>
      </c>
      <c r="F498" s="48">
        <f t="shared" si="294"/>
        <v>0</v>
      </c>
      <c r="G498" s="48">
        <f t="shared" si="294"/>
        <v>0</v>
      </c>
      <c r="H498" s="48">
        <f t="shared" si="294"/>
        <v>0</v>
      </c>
      <c r="I498" s="48">
        <f t="shared" si="294"/>
        <v>0</v>
      </c>
      <c r="J498" s="48">
        <f t="shared" si="294"/>
        <v>0</v>
      </c>
      <c r="K498" s="48">
        <f t="shared" si="294"/>
        <v>0</v>
      </c>
      <c r="L498" s="48">
        <f t="shared" si="294"/>
        <v>0</v>
      </c>
      <c r="M498" s="48">
        <f t="shared" si="294"/>
        <v>0</v>
      </c>
      <c r="N498" s="48">
        <f t="shared" si="294"/>
        <v>0</v>
      </c>
      <c r="O498" s="48">
        <f t="shared" si="294"/>
        <v>0</v>
      </c>
      <c r="P498" s="48">
        <f t="shared" si="294"/>
        <v>0</v>
      </c>
      <c r="Q498" s="48">
        <f t="shared" si="294"/>
        <v>0</v>
      </c>
      <c r="R498" s="48">
        <f t="shared" si="294"/>
        <v>0</v>
      </c>
      <c r="S498" s="48">
        <f t="shared" si="294"/>
        <v>0</v>
      </c>
      <c r="T498" s="48">
        <f t="shared" si="294"/>
        <v>0</v>
      </c>
      <c r="U498" s="48">
        <f t="shared" si="294"/>
        <v>39.202450000000013</v>
      </c>
      <c r="V498" s="48">
        <f t="shared" si="294"/>
        <v>0</v>
      </c>
      <c r="W498" s="48">
        <f t="shared" si="294"/>
        <v>21.687479999999997</v>
      </c>
      <c r="X498" s="48">
        <f t="shared" si="294"/>
        <v>0</v>
      </c>
      <c r="Y498" s="48">
        <f t="shared" si="294"/>
        <v>0</v>
      </c>
      <c r="Z498" s="48">
        <f t="shared" si="294"/>
        <v>0</v>
      </c>
      <c r="AC498" s="48">
        <f t="shared" si="287"/>
        <v>0</v>
      </c>
      <c r="AD498" s="48">
        <f t="shared" si="263"/>
        <v>0</v>
      </c>
      <c r="AE498" s="48">
        <f t="shared" si="264"/>
        <v>0</v>
      </c>
      <c r="AF498" s="48">
        <f t="shared" si="265"/>
        <v>0</v>
      </c>
      <c r="AG498" s="48">
        <f t="shared" si="266"/>
        <v>0</v>
      </c>
      <c r="AH498" s="48">
        <f t="shared" si="267"/>
        <v>0</v>
      </c>
      <c r="AI498" s="48">
        <f t="shared" si="268"/>
        <v>0</v>
      </c>
      <c r="AJ498" s="48">
        <f t="shared" si="269"/>
        <v>0</v>
      </c>
      <c r="AK498" s="48">
        <f t="shared" si="270"/>
        <v>0</v>
      </c>
      <c r="AL498" s="48">
        <f t="shared" si="271"/>
        <v>0</v>
      </c>
      <c r="AM498" s="48">
        <f t="shared" si="272"/>
        <v>0</v>
      </c>
      <c r="AN498" s="48">
        <f t="shared" si="273"/>
        <v>0</v>
      </c>
      <c r="AO498" s="48">
        <f t="shared" si="274"/>
        <v>0</v>
      </c>
      <c r="AP498" s="48">
        <f t="shared" si="275"/>
        <v>0</v>
      </c>
      <c r="AQ498" s="48">
        <f t="shared" si="276"/>
        <v>0</v>
      </c>
      <c r="AR498" s="48">
        <f t="shared" si="277"/>
        <v>0</v>
      </c>
      <c r="AS498" s="48">
        <f t="shared" si="278"/>
        <v>0</v>
      </c>
      <c r="AT498" s="48">
        <f t="shared" si="279"/>
        <v>0</v>
      </c>
      <c r="AU498" s="48">
        <f t="shared" si="280"/>
        <v>0</v>
      </c>
      <c r="AV498" s="48">
        <f t="shared" si="281"/>
        <v>232.49453000000008</v>
      </c>
      <c r="AW498" s="48">
        <f t="shared" si="282"/>
        <v>0</v>
      </c>
      <c r="AX498" s="48">
        <f t="shared" si="283"/>
        <v>58.216864000000015</v>
      </c>
      <c r="AY498" s="48">
        <f t="shared" si="284"/>
        <v>0</v>
      </c>
      <c r="AZ498" s="48">
        <f t="shared" si="285"/>
        <v>0</v>
      </c>
      <c r="BA498" s="48">
        <f t="shared" si="286"/>
        <v>0</v>
      </c>
    </row>
    <row r="499" spans="1:53" x14ac:dyDescent="0.25">
      <c r="A499" s="45">
        <f t="shared" si="288"/>
        <v>4820</v>
      </c>
      <c r="B499" s="48">
        <f t="shared" si="294"/>
        <v>0</v>
      </c>
      <c r="C499" s="48">
        <f t="shared" si="294"/>
        <v>0</v>
      </c>
      <c r="D499" s="48">
        <f t="shared" si="294"/>
        <v>0</v>
      </c>
      <c r="E499" s="48">
        <f t="shared" si="294"/>
        <v>0</v>
      </c>
      <c r="F499" s="48">
        <f t="shared" si="294"/>
        <v>0</v>
      </c>
      <c r="G499" s="48">
        <f t="shared" si="294"/>
        <v>0</v>
      </c>
      <c r="H499" s="48">
        <f t="shared" si="294"/>
        <v>0</v>
      </c>
      <c r="I499" s="48">
        <f t="shared" si="294"/>
        <v>0</v>
      </c>
      <c r="J499" s="48">
        <f t="shared" si="294"/>
        <v>0</v>
      </c>
      <c r="K499" s="48">
        <f t="shared" si="294"/>
        <v>0</v>
      </c>
      <c r="L499" s="48">
        <f t="shared" si="294"/>
        <v>0</v>
      </c>
      <c r="M499" s="48">
        <f t="shared" si="294"/>
        <v>0</v>
      </c>
      <c r="N499" s="48">
        <f t="shared" si="294"/>
        <v>0</v>
      </c>
      <c r="O499" s="48">
        <f t="shared" si="294"/>
        <v>0</v>
      </c>
      <c r="P499" s="48">
        <f t="shared" si="294"/>
        <v>0</v>
      </c>
      <c r="Q499" s="48">
        <f t="shared" si="294"/>
        <v>0</v>
      </c>
      <c r="R499" s="48">
        <f t="shared" si="294"/>
        <v>0</v>
      </c>
      <c r="S499" s="48">
        <f t="shared" si="294"/>
        <v>0</v>
      </c>
      <c r="T499" s="48">
        <f t="shared" si="294"/>
        <v>0</v>
      </c>
      <c r="U499" s="48">
        <f t="shared" si="294"/>
        <v>38.957450000000009</v>
      </c>
      <c r="V499" s="48">
        <f t="shared" si="294"/>
        <v>0</v>
      </c>
      <c r="W499" s="48">
        <f t="shared" si="294"/>
        <v>21.558479999999999</v>
      </c>
      <c r="X499" s="48">
        <f t="shared" si="294"/>
        <v>0</v>
      </c>
      <c r="Y499" s="48">
        <f t="shared" si="294"/>
        <v>0</v>
      </c>
      <c r="Z499" s="48">
        <f t="shared" si="294"/>
        <v>0</v>
      </c>
      <c r="AC499" s="48">
        <f t="shared" si="287"/>
        <v>0</v>
      </c>
      <c r="AD499" s="48">
        <f t="shared" si="263"/>
        <v>0</v>
      </c>
      <c r="AE499" s="48">
        <f t="shared" si="264"/>
        <v>0</v>
      </c>
      <c r="AF499" s="48">
        <f t="shared" si="265"/>
        <v>0</v>
      </c>
      <c r="AG499" s="48">
        <f t="shared" si="266"/>
        <v>0</v>
      </c>
      <c r="AH499" s="48">
        <f t="shared" si="267"/>
        <v>0</v>
      </c>
      <c r="AI499" s="48">
        <f t="shared" si="268"/>
        <v>0</v>
      </c>
      <c r="AJ499" s="48">
        <f t="shared" si="269"/>
        <v>0</v>
      </c>
      <c r="AK499" s="48">
        <f t="shared" si="270"/>
        <v>0</v>
      </c>
      <c r="AL499" s="48">
        <f t="shared" si="271"/>
        <v>0</v>
      </c>
      <c r="AM499" s="48">
        <f t="shared" si="272"/>
        <v>0</v>
      </c>
      <c r="AN499" s="48">
        <f t="shared" si="273"/>
        <v>0</v>
      </c>
      <c r="AO499" s="48">
        <f t="shared" si="274"/>
        <v>0</v>
      </c>
      <c r="AP499" s="48">
        <f t="shared" si="275"/>
        <v>0</v>
      </c>
      <c r="AQ499" s="48">
        <f t="shared" si="276"/>
        <v>0</v>
      </c>
      <c r="AR499" s="48">
        <f t="shared" si="277"/>
        <v>0</v>
      </c>
      <c r="AS499" s="48">
        <f t="shared" si="278"/>
        <v>0</v>
      </c>
      <c r="AT499" s="48">
        <f t="shared" si="279"/>
        <v>0</v>
      </c>
      <c r="AU499" s="48">
        <f t="shared" si="280"/>
        <v>0</v>
      </c>
      <c r="AV499" s="48">
        <f t="shared" si="281"/>
        <v>231.04153000000008</v>
      </c>
      <c r="AW499" s="48">
        <f t="shared" si="282"/>
        <v>0</v>
      </c>
      <c r="AX499" s="48">
        <f t="shared" si="283"/>
        <v>58.216864000000015</v>
      </c>
      <c r="AY499" s="48">
        <f t="shared" si="284"/>
        <v>0</v>
      </c>
      <c r="AZ499" s="48">
        <f t="shared" si="285"/>
        <v>0</v>
      </c>
      <c r="BA499" s="48">
        <f t="shared" si="286"/>
        <v>0</v>
      </c>
    </row>
    <row r="500" spans="1:53" x14ac:dyDescent="0.25">
      <c r="A500" s="45">
        <f t="shared" si="288"/>
        <v>4830</v>
      </c>
      <c r="B500" s="48">
        <f t="shared" si="294"/>
        <v>0</v>
      </c>
      <c r="C500" s="48">
        <f t="shared" si="294"/>
        <v>0</v>
      </c>
      <c r="D500" s="48">
        <f t="shared" si="294"/>
        <v>0</v>
      </c>
      <c r="E500" s="48">
        <f t="shared" si="294"/>
        <v>0</v>
      </c>
      <c r="F500" s="48">
        <f t="shared" si="294"/>
        <v>0</v>
      </c>
      <c r="G500" s="48">
        <f t="shared" ref="G500:Z500" si="295">MIN(1000,MAX(G501,IF($A500&gt;=G$16,0,G$13*(G$16-$A500)+G$14*(G$16-$A500)^2+G$15*(G$16-$A500)^3)))</f>
        <v>0</v>
      </c>
      <c r="H500" s="48">
        <f t="shared" si="295"/>
        <v>0</v>
      </c>
      <c r="I500" s="48">
        <f t="shared" si="295"/>
        <v>0</v>
      </c>
      <c r="J500" s="48">
        <f t="shared" si="295"/>
        <v>0</v>
      </c>
      <c r="K500" s="48">
        <f t="shared" si="295"/>
        <v>0</v>
      </c>
      <c r="L500" s="48">
        <f t="shared" si="295"/>
        <v>0</v>
      </c>
      <c r="M500" s="48">
        <f t="shared" si="295"/>
        <v>0</v>
      </c>
      <c r="N500" s="48">
        <f t="shared" si="295"/>
        <v>0</v>
      </c>
      <c r="O500" s="48">
        <f t="shared" si="295"/>
        <v>0</v>
      </c>
      <c r="P500" s="48">
        <f t="shared" si="295"/>
        <v>0</v>
      </c>
      <c r="Q500" s="48">
        <f t="shared" si="295"/>
        <v>0</v>
      </c>
      <c r="R500" s="48">
        <f t="shared" si="295"/>
        <v>0</v>
      </c>
      <c r="S500" s="48">
        <f t="shared" si="295"/>
        <v>0</v>
      </c>
      <c r="T500" s="48">
        <f t="shared" si="295"/>
        <v>0</v>
      </c>
      <c r="U500" s="48">
        <f t="shared" si="295"/>
        <v>38.712450000000011</v>
      </c>
      <c r="V500" s="48">
        <f t="shared" si="295"/>
        <v>0</v>
      </c>
      <c r="W500" s="48">
        <f t="shared" si="295"/>
        <v>21.429479999999998</v>
      </c>
      <c r="X500" s="48">
        <f t="shared" si="295"/>
        <v>0</v>
      </c>
      <c r="Y500" s="48">
        <f t="shared" si="295"/>
        <v>0</v>
      </c>
      <c r="Z500" s="48">
        <f t="shared" si="295"/>
        <v>0</v>
      </c>
      <c r="AC500" s="48">
        <f t="shared" si="287"/>
        <v>0</v>
      </c>
      <c r="AD500" s="48">
        <f t="shared" si="263"/>
        <v>0</v>
      </c>
      <c r="AE500" s="48">
        <f t="shared" si="264"/>
        <v>0</v>
      </c>
      <c r="AF500" s="48">
        <f t="shared" si="265"/>
        <v>0</v>
      </c>
      <c r="AG500" s="48">
        <f t="shared" si="266"/>
        <v>0</v>
      </c>
      <c r="AH500" s="48">
        <f t="shared" si="267"/>
        <v>0</v>
      </c>
      <c r="AI500" s="48">
        <f t="shared" si="268"/>
        <v>0</v>
      </c>
      <c r="AJ500" s="48">
        <f t="shared" si="269"/>
        <v>0</v>
      </c>
      <c r="AK500" s="48">
        <f t="shared" si="270"/>
        <v>0</v>
      </c>
      <c r="AL500" s="48">
        <f t="shared" si="271"/>
        <v>0</v>
      </c>
      <c r="AM500" s="48">
        <f t="shared" si="272"/>
        <v>0</v>
      </c>
      <c r="AN500" s="48">
        <f t="shared" si="273"/>
        <v>0</v>
      </c>
      <c r="AO500" s="48">
        <f t="shared" si="274"/>
        <v>0</v>
      </c>
      <c r="AP500" s="48">
        <f t="shared" si="275"/>
        <v>0</v>
      </c>
      <c r="AQ500" s="48">
        <f t="shared" si="276"/>
        <v>0</v>
      </c>
      <c r="AR500" s="48">
        <f t="shared" si="277"/>
        <v>0</v>
      </c>
      <c r="AS500" s="48">
        <f t="shared" si="278"/>
        <v>0</v>
      </c>
      <c r="AT500" s="48">
        <f t="shared" si="279"/>
        <v>0</v>
      </c>
      <c r="AU500" s="48">
        <f t="shared" si="280"/>
        <v>0</v>
      </c>
      <c r="AV500" s="48">
        <f t="shared" si="281"/>
        <v>229.58853000000008</v>
      </c>
      <c r="AW500" s="48">
        <f t="shared" si="282"/>
        <v>0</v>
      </c>
      <c r="AX500" s="48">
        <f t="shared" si="283"/>
        <v>58.216864000000015</v>
      </c>
      <c r="AY500" s="48">
        <f t="shared" si="284"/>
        <v>0</v>
      </c>
      <c r="AZ500" s="48">
        <f t="shared" si="285"/>
        <v>0</v>
      </c>
      <c r="BA500" s="48">
        <f t="shared" si="286"/>
        <v>0</v>
      </c>
    </row>
    <row r="501" spans="1:53" x14ac:dyDescent="0.25">
      <c r="A501" s="45">
        <f t="shared" si="288"/>
        <v>4840</v>
      </c>
      <c r="B501" s="48">
        <f t="shared" ref="B501:Z511" si="296">MIN(1000,MAX(B502,IF($A501&gt;=B$16,0,B$13*(B$16-$A501)+B$14*(B$16-$A501)^2+B$15*(B$16-$A501)^3)))</f>
        <v>0</v>
      </c>
      <c r="C501" s="48">
        <f t="shared" si="296"/>
        <v>0</v>
      </c>
      <c r="D501" s="48">
        <f t="shared" si="296"/>
        <v>0</v>
      </c>
      <c r="E501" s="48">
        <f t="shared" si="296"/>
        <v>0</v>
      </c>
      <c r="F501" s="48">
        <f t="shared" si="296"/>
        <v>0</v>
      </c>
      <c r="G501" s="48">
        <f t="shared" si="296"/>
        <v>0</v>
      </c>
      <c r="H501" s="48">
        <f t="shared" si="296"/>
        <v>0</v>
      </c>
      <c r="I501" s="48">
        <f t="shared" si="296"/>
        <v>0</v>
      </c>
      <c r="J501" s="48">
        <f t="shared" si="296"/>
        <v>0</v>
      </c>
      <c r="K501" s="48">
        <f t="shared" si="296"/>
        <v>0</v>
      </c>
      <c r="L501" s="48">
        <f t="shared" si="296"/>
        <v>0</v>
      </c>
      <c r="M501" s="48">
        <f t="shared" si="296"/>
        <v>0</v>
      </c>
      <c r="N501" s="48">
        <f t="shared" si="296"/>
        <v>0</v>
      </c>
      <c r="O501" s="48">
        <f t="shared" si="296"/>
        <v>0</v>
      </c>
      <c r="P501" s="48">
        <f t="shared" si="296"/>
        <v>0</v>
      </c>
      <c r="Q501" s="48">
        <f t="shared" si="296"/>
        <v>0</v>
      </c>
      <c r="R501" s="48">
        <f t="shared" si="296"/>
        <v>0</v>
      </c>
      <c r="S501" s="48">
        <f t="shared" si="296"/>
        <v>0</v>
      </c>
      <c r="T501" s="48">
        <f t="shared" si="296"/>
        <v>0</v>
      </c>
      <c r="U501" s="48">
        <f t="shared" si="296"/>
        <v>38.467450000000014</v>
      </c>
      <c r="V501" s="48">
        <f t="shared" si="296"/>
        <v>0</v>
      </c>
      <c r="W501" s="48">
        <f t="shared" si="296"/>
        <v>21.300479999999997</v>
      </c>
      <c r="X501" s="48">
        <f t="shared" si="296"/>
        <v>0</v>
      </c>
      <c r="Y501" s="48">
        <f t="shared" si="296"/>
        <v>0</v>
      </c>
      <c r="Z501" s="48">
        <f t="shared" si="296"/>
        <v>0</v>
      </c>
      <c r="AC501" s="48">
        <f t="shared" si="287"/>
        <v>0</v>
      </c>
      <c r="AD501" s="48">
        <f t="shared" si="263"/>
        <v>0</v>
      </c>
      <c r="AE501" s="48">
        <f t="shared" si="264"/>
        <v>0</v>
      </c>
      <c r="AF501" s="48">
        <f t="shared" si="265"/>
        <v>0</v>
      </c>
      <c r="AG501" s="48">
        <f t="shared" si="266"/>
        <v>0</v>
      </c>
      <c r="AH501" s="48">
        <f t="shared" si="267"/>
        <v>0</v>
      </c>
      <c r="AI501" s="48">
        <f t="shared" si="268"/>
        <v>0</v>
      </c>
      <c r="AJ501" s="48">
        <f t="shared" si="269"/>
        <v>0</v>
      </c>
      <c r="AK501" s="48">
        <f t="shared" si="270"/>
        <v>0</v>
      </c>
      <c r="AL501" s="48">
        <f t="shared" si="271"/>
        <v>0</v>
      </c>
      <c r="AM501" s="48">
        <f t="shared" si="272"/>
        <v>0</v>
      </c>
      <c r="AN501" s="48">
        <f t="shared" si="273"/>
        <v>0</v>
      </c>
      <c r="AO501" s="48">
        <f t="shared" si="274"/>
        <v>0</v>
      </c>
      <c r="AP501" s="48">
        <f t="shared" si="275"/>
        <v>0</v>
      </c>
      <c r="AQ501" s="48">
        <f t="shared" si="276"/>
        <v>0</v>
      </c>
      <c r="AR501" s="48">
        <f t="shared" si="277"/>
        <v>0</v>
      </c>
      <c r="AS501" s="48">
        <f t="shared" si="278"/>
        <v>0</v>
      </c>
      <c r="AT501" s="48">
        <f t="shared" si="279"/>
        <v>0</v>
      </c>
      <c r="AU501" s="48">
        <f t="shared" si="280"/>
        <v>0</v>
      </c>
      <c r="AV501" s="48">
        <f t="shared" si="281"/>
        <v>228.13553000000007</v>
      </c>
      <c r="AW501" s="48">
        <f t="shared" si="282"/>
        <v>0</v>
      </c>
      <c r="AX501" s="48">
        <f t="shared" si="283"/>
        <v>58.216864000000015</v>
      </c>
      <c r="AY501" s="48">
        <f t="shared" si="284"/>
        <v>0</v>
      </c>
      <c r="AZ501" s="48">
        <f t="shared" si="285"/>
        <v>0</v>
      </c>
      <c r="BA501" s="48">
        <f t="shared" si="286"/>
        <v>0</v>
      </c>
    </row>
    <row r="502" spans="1:53" x14ac:dyDescent="0.25">
      <c r="A502" s="45">
        <f t="shared" si="288"/>
        <v>4850</v>
      </c>
      <c r="B502" s="48">
        <f t="shared" si="296"/>
        <v>0</v>
      </c>
      <c r="C502" s="48">
        <f t="shared" si="296"/>
        <v>0</v>
      </c>
      <c r="D502" s="48">
        <f t="shared" si="296"/>
        <v>0</v>
      </c>
      <c r="E502" s="48">
        <f t="shared" si="296"/>
        <v>0</v>
      </c>
      <c r="F502" s="48">
        <f t="shared" si="296"/>
        <v>0</v>
      </c>
      <c r="G502" s="48">
        <f t="shared" si="296"/>
        <v>0</v>
      </c>
      <c r="H502" s="48">
        <f t="shared" si="296"/>
        <v>0</v>
      </c>
      <c r="I502" s="48">
        <f t="shared" si="296"/>
        <v>0</v>
      </c>
      <c r="J502" s="48">
        <f t="shared" si="296"/>
        <v>0</v>
      </c>
      <c r="K502" s="48">
        <f t="shared" si="296"/>
        <v>0</v>
      </c>
      <c r="L502" s="48">
        <f t="shared" si="296"/>
        <v>0</v>
      </c>
      <c r="M502" s="48">
        <f t="shared" si="296"/>
        <v>0</v>
      </c>
      <c r="N502" s="48">
        <f t="shared" si="296"/>
        <v>0</v>
      </c>
      <c r="O502" s="48">
        <f t="shared" si="296"/>
        <v>0</v>
      </c>
      <c r="P502" s="48">
        <f t="shared" si="296"/>
        <v>0</v>
      </c>
      <c r="Q502" s="48">
        <f t="shared" si="296"/>
        <v>0</v>
      </c>
      <c r="R502" s="48">
        <f t="shared" si="296"/>
        <v>0</v>
      </c>
      <c r="S502" s="48">
        <f t="shared" si="296"/>
        <v>0</v>
      </c>
      <c r="T502" s="48">
        <f t="shared" si="296"/>
        <v>0</v>
      </c>
      <c r="U502" s="48">
        <f t="shared" si="296"/>
        <v>38.222450000000009</v>
      </c>
      <c r="V502" s="48">
        <f t="shared" si="296"/>
        <v>0</v>
      </c>
      <c r="W502" s="48">
        <f t="shared" si="296"/>
        <v>21.171479999999999</v>
      </c>
      <c r="X502" s="48">
        <f t="shared" si="296"/>
        <v>0</v>
      </c>
      <c r="Y502" s="48">
        <f t="shared" si="296"/>
        <v>0</v>
      </c>
      <c r="Z502" s="48">
        <f t="shared" si="296"/>
        <v>0</v>
      </c>
      <c r="AC502" s="48">
        <f t="shared" si="287"/>
        <v>0</v>
      </c>
      <c r="AD502" s="48">
        <f t="shared" si="263"/>
        <v>0</v>
      </c>
      <c r="AE502" s="48">
        <f t="shared" si="264"/>
        <v>0</v>
      </c>
      <c r="AF502" s="48">
        <f t="shared" si="265"/>
        <v>0</v>
      </c>
      <c r="AG502" s="48">
        <f t="shared" si="266"/>
        <v>0</v>
      </c>
      <c r="AH502" s="48">
        <f t="shared" si="267"/>
        <v>0</v>
      </c>
      <c r="AI502" s="48">
        <f t="shared" si="268"/>
        <v>0</v>
      </c>
      <c r="AJ502" s="48">
        <f t="shared" si="269"/>
        <v>0</v>
      </c>
      <c r="AK502" s="48">
        <f t="shared" si="270"/>
        <v>0</v>
      </c>
      <c r="AL502" s="48">
        <f t="shared" si="271"/>
        <v>0</v>
      </c>
      <c r="AM502" s="48">
        <f t="shared" si="272"/>
        <v>0</v>
      </c>
      <c r="AN502" s="48">
        <f t="shared" si="273"/>
        <v>0</v>
      </c>
      <c r="AO502" s="48">
        <f t="shared" si="274"/>
        <v>0</v>
      </c>
      <c r="AP502" s="48">
        <f t="shared" si="275"/>
        <v>0</v>
      </c>
      <c r="AQ502" s="48">
        <f t="shared" si="276"/>
        <v>0</v>
      </c>
      <c r="AR502" s="48">
        <f t="shared" si="277"/>
        <v>0</v>
      </c>
      <c r="AS502" s="48">
        <f t="shared" si="278"/>
        <v>0</v>
      </c>
      <c r="AT502" s="48">
        <f t="shared" si="279"/>
        <v>0</v>
      </c>
      <c r="AU502" s="48">
        <f t="shared" si="280"/>
        <v>0</v>
      </c>
      <c r="AV502" s="48">
        <f t="shared" si="281"/>
        <v>226.68253000000007</v>
      </c>
      <c r="AW502" s="48">
        <f t="shared" si="282"/>
        <v>0</v>
      </c>
      <c r="AX502" s="48">
        <f t="shared" si="283"/>
        <v>58.216864000000015</v>
      </c>
      <c r="AY502" s="48">
        <f t="shared" si="284"/>
        <v>0</v>
      </c>
      <c r="AZ502" s="48">
        <f t="shared" si="285"/>
        <v>0</v>
      </c>
      <c r="BA502" s="48">
        <f t="shared" si="286"/>
        <v>0</v>
      </c>
    </row>
    <row r="503" spans="1:53" x14ac:dyDescent="0.25">
      <c r="A503" s="45">
        <f t="shared" si="288"/>
        <v>4860</v>
      </c>
      <c r="B503" s="48">
        <f t="shared" si="296"/>
        <v>0</v>
      </c>
      <c r="C503" s="48">
        <f t="shared" si="296"/>
        <v>0</v>
      </c>
      <c r="D503" s="48">
        <f t="shared" si="296"/>
        <v>0</v>
      </c>
      <c r="E503" s="48">
        <f t="shared" si="296"/>
        <v>0</v>
      </c>
      <c r="F503" s="48">
        <f t="shared" si="296"/>
        <v>0</v>
      </c>
      <c r="G503" s="48">
        <f t="shared" si="296"/>
        <v>0</v>
      </c>
      <c r="H503" s="48">
        <f t="shared" si="296"/>
        <v>0</v>
      </c>
      <c r="I503" s="48">
        <f t="shared" si="296"/>
        <v>0</v>
      </c>
      <c r="J503" s="48">
        <f t="shared" si="296"/>
        <v>0</v>
      </c>
      <c r="K503" s="48">
        <f t="shared" si="296"/>
        <v>0</v>
      </c>
      <c r="L503" s="48">
        <f t="shared" si="296"/>
        <v>0</v>
      </c>
      <c r="M503" s="48">
        <f t="shared" si="296"/>
        <v>0</v>
      </c>
      <c r="N503" s="48">
        <f t="shared" si="296"/>
        <v>0</v>
      </c>
      <c r="O503" s="48">
        <f t="shared" si="296"/>
        <v>0</v>
      </c>
      <c r="P503" s="48">
        <f t="shared" si="296"/>
        <v>0</v>
      </c>
      <c r="Q503" s="48">
        <f t="shared" si="296"/>
        <v>0</v>
      </c>
      <c r="R503" s="48">
        <f t="shared" si="296"/>
        <v>0</v>
      </c>
      <c r="S503" s="48">
        <f t="shared" si="296"/>
        <v>0</v>
      </c>
      <c r="T503" s="48">
        <f t="shared" si="296"/>
        <v>0</v>
      </c>
      <c r="U503" s="48">
        <f t="shared" si="296"/>
        <v>37.977450000000012</v>
      </c>
      <c r="V503" s="48">
        <f t="shared" si="296"/>
        <v>0</v>
      </c>
      <c r="W503" s="48">
        <f t="shared" si="296"/>
        <v>21.042479999999998</v>
      </c>
      <c r="X503" s="48">
        <f t="shared" si="296"/>
        <v>0</v>
      </c>
      <c r="Y503" s="48">
        <f t="shared" si="296"/>
        <v>0</v>
      </c>
      <c r="Z503" s="48">
        <f t="shared" si="296"/>
        <v>0</v>
      </c>
      <c r="AC503" s="48">
        <f t="shared" si="287"/>
        <v>0</v>
      </c>
      <c r="AD503" s="48">
        <f t="shared" si="263"/>
        <v>0</v>
      </c>
      <c r="AE503" s="48">
        <f t="shared" si="264"/>
        <v>0</v>
      </c>
      <c r="AF503" s="48">
        <f t="shared" si="265"/>
        <v>0</v>
      </c>
      <c r="AG503" s="48">
        <f t="shared" si="266"/>
        <v>0</v>
      </c>
      <c r="AH503" s="48">
        <f t="shared" si="267"/>
        <v>0</v>
      </c>
      <c r="AI503" s="48">
        <f t="shared" si="268"/>
        <v>0</v>
      </c>
      <c r="AJ503" s="48">
        <f t="shared" si="269"/>
        <v>0</v>
      </c>
      <c r="AK503" s="48">
        <f t="shared" si="270"/>
        <v>0</v>
      </c>
      <c r="AL503" s="48">
        <f t="shared" si="271"/>
        <v>0</v>
      </c>
      <c r="AM503" s="48">
        <f t="shared" si="272"/>
        <v>0</v>
      </c>
      <c r="AN503" s="48">
        <f t="shared" si="273"/>
        <v>0</v>
      </c>
      <c r="AO503" s="48">
        <f t="shared" si="274"/>
        <v>0</v>
      </c>
      <c r="AP503" s="48">
        <f t="shared" si="275"/>
        <v>0</v>
      </c>
      <c r="AQ503" s="48">
        <f t="shared" si="276"/>
        <v>0</v>
      </c>
      <c r="AR503" s="48">
        <f t="shared" si="277"/>
        <v>0</v>
      </c>
      <c r="AS503" s="48">
        <f t="shared" si="278"/>
        <v>0</v>
      </c>
      <c r="AT503" s="48">
        <f t="shared" si="279"/>
        <v>0</v>
      </c>
      <c r="AU503" s="48">
        <f t="shared" si="280"/>
        <v>0</v>
      </c>
      <c r="AV503" s="48">
        <f t="shared" si="281"/>
        <v>225.22953000000007</v>
      </c>
      <c r="AW503" s="48">
        <f t="shared" si="282"/>
        <v>0</v>
      </c>
      <c r="AX503" s="48">
        <f t="shared" si="283"/>
        <v>58.216864000000015</v>
      </c>
      <c r="AY503" s="48">
        <f t="shared" si="284"/>
        <v>0</v>
      </c>
      <c r="AZ503" s="48">
        <f t="shared" si="285"/>
        <v>0</v>
      </c>
      <c r="BA503" s="48">
        <f t="shared" si="286"/>
        <v>0</v>
      </c>
    </row>
    <row r="504" spans="1:53" x14ac:dyDescent="0.25">
      <c r="A504" s="45">
        <f t="shared" si="288"/>
        <v>4870</v>
      </c>
      <c r="B504" s="48">
        <f t="shared" si="296"/>
        <v>0</v>
      </c>
      <c r="C504" s="48">
        <f t="shared" si="296"/>
        <v>0</v>
      </c>
      <c r="D504" s="48">
        <f t="shared" si="296"/>
        <v>0</v>
      </c>
      <c r="E504" s="48">
        <f t="shared" si="296"/>
        <v>0</v>
      </c>
      <c r="F504" s="48">
        <f t="shared" si="296"/>
        <v>0</v>
      </c>
      <c r="G504" s="48">
        <f t="shared" si="296"/>
        <v>0</v>
      </c>
      <c r="H504" s="48">
        <f t="shared" si="296"/>
        <v>0</v>
      </c>
      <c r="I504" s="48">
        <f t="shared" si="296"/>
        <v>0</v>
      </c>
      <c r="J504" s="48">
        <f t="shared" si="296"/>
        <v>0</v>
      </c>
      <c r="K504" s="48">
        <f t="shared" si="296"/>
        <v>0</v>
      </c>
      <c r="L504" s="48">
        <f t="shared" si="296"/>
        <v>0</v>
      </c>
      <c r="M504" s="48">
        <f t="shared" si="296"/>
        <v>0</v>
      </c>
      <c r="N504" s="48">
        <f t="shared" si="296"/>
        <v>0</v>
      </c>
      <c r="O504" s="48">
        <f t="shared" si="296"/>
        <v>0</v>
      </c>
      <c r="P504" s="48">
        <f t="shared" si="296"/>
        <v>0</v>
      </c>
      <c r="Q504" s="48">
        <f t="shared" si="296"/>
        <v>0</v>
      </c>
      <c r="R504" s="48">
        <f t="shared" si="296"/>
        <v>0</v>
      </c>
      <c r="S504" s="48">
        <f t="shared" si="296"/>
        <v>0</v>
      </c>
      <c r="T504" s="48">
        <f t="shared" si="296"/>
        <v>0</v>
      </c>
      <c r="U504" s="48">
        <f t="shared" si="296"/>
        <v>37.732450000000007</v>
      </c>
      <c r="V504" s="48">
        <f t="shared" si="296"/>
        <v>0</v>
      </c>
      <c r="W504" s="48">
        <f t="shared" si="296"/>
        <v>20.913479999999996</v>
      </c>
      <c r="X504" s="48">
        <f t="shared" si="296"/>
        <v>0</v>
      </c>
      <c r="Y504" s="48">
        <f t="shared" si="296"/>
        <v>0</v>
      </c>
      <c r="Z504" s="48">
        <f t="shared" si="296"/>
        <v>0</v>
      </c>
      <c r="AC504" s="48">
        <f t="shared" si="287"/>
        <v>0</v>
      </c>
      <c r="AD504" s="48">
        <f t="shared" si="263"/>
        <v>0</v>
      </c>
      <c r="AE504" s="48">
        <f t="shared" si="264"/>
        <v>0</v>
      </c>
      <c r="AF504" s="48">
        <f t="shared" si="265"/>
        <v>0</v>
      </c>
      <c r="AG504" s="48">
        <f t="shared" si="266"/>
        <v>0</v>
      </c>
      <c r="AH504" s="48">
        <f t="shared" si="267"/>
        <v>0</v>
      </c>
      <c r="AI504" s="48">
        <f t="shared" si="268"/>
        <v>0</v>
      </c>
      <c r="AJ504" s="48">
        <f t="shared" si="269"/>
        <v>0</v>
      </c>
      <c r="AK504" s="48">
        <f t="shared" si="270"/>
        <v>0</v>
      </c>
      <c r="AL504" s="48">
        <f t="shared" si="271"/>
        <v>0</v>
      </c>
      <c r="AM504" s="48">
        <f t="shared" si="272"/>
        <v>0</v>
      </c>
      <c r="AN504" s="48">
        <f t="shared" si="273"/>
        <v>0</v>
      </c>
      <c r="AO504" s="48">
        <f t="shared" si="274"/>
        <v>0</v>
      </c>
      <c r="AP504" s="48">
        <f t="shared" si="275"/>
        <v>0</v>
      </c>
      <c r="AQ504" s="48">
        <f t="shared" si="276"/>
        <v>0</v>
      </c>
      <c r="AR504" s="48">
        <f t="shared" si="277"/>
        <v>0</v>
      </c>
      <c r="AS504" s="48">
        <f t="shared" si="278"/>
        <v>0</v>
      </c>
      <c r="AT504" s="48">
        <f t="shared" si="279"/>
        <v>0</v>
      </c>
      <c r="AU504" s="48">
        <f t="shared" si="280"/>
        <v>0</v>
      </c>
      <c r="AV504" s="48">
        <f t="shared" si="281"/>
        <v>223.77653000000007</v>
      </c>
      <c r="AW504" s="48">
        <f t="shared" si="282"/>
        <v>0</v>
      </c>
      <c r="AX504" s="48">
        <f t="shared" si="283"/>
        <v>58.216864000000015</v>
      </c>
      <c r="AY504" s="48">
        <f t="shared" si="284"/>
        <v>0</v>
      </c>
      <c r="AZ504" s="48">
        <f t="shared" si="285"/>
        <v>0</v>
      </c>
      <c r="BA504" s="48">
        <f t="shared" si="286"/>
        <v>0</v>
      </c>
    </row>
    <row r="505" spans="1:53" x14ac:dyDescent="0.25">
      <c r="A505" s="45">
        <f t="shared" si="288"/>
        <v>4880</v>
      </c>
      <c r="B505" s="48">
        <f t="shared" si="296"/>
        <v>0</v>
      </c>
      <c r="C505" s="48">
        <f t="shared" si="296"/>
        <v>0</v>
      </c>
      <c r="D505" s="48">
        <f t="shared" si="296"/>
        <v>0</v>
      </c>
      <c r="E505" s="48">
        <f t="shared" si="296"/>
        <v>0</v>
      </c>
      <c r="F505" s="48">
        <f t="shared" si="296"/>
        <v>0</v>
      </c>
      <c r="G505" s="48">
        <f t="shared" si="296"/>
        <v>0</v>
      </c>
      <c r="H505" s="48">
        <f t="shared" si="296"/>
        <v>0</v>
      </c>
      <c r="I505" s="48">
        <f t="shared" si="296"/>
        <v>0</v>
      </c>
      <c r="J505" s="48">
        <f t="shared" si="296"/>
        <v>0</v>
      </c>
      <c r="K505" s="48">
        <f t="shared" si="296"/>
        <v>0</v>
      </c>
      <c r="L505" s="48">
        <f t="shared" si="296"/>
        <v>0</v>
      </c>
      <c r="M505" s="48">
        <f t="shared" si="296"/>
        <v>0</v>
      </c>
      <c r="N505" s="48">
        <f t="shared" si="296"/>
        <v>0</v>
      </c>
      <c r="O505" s="48">
        <f t="shared" si="296"/>
        <v>0</v>
      </c>
      <c r="P505" s="48">
        <f t="shared" si="296"/>
        <v>0</v>
      </c>
      <c r="Q505" s="48">
        <f t="shared" si="296"/>
        <v>0</v>
      </c>
      <c r="R505" s="48">
        <f t="shared" si="296"/>
        <v>0</v>
      </c>
      <c r="S505" s="48">
        <f t="shared" si="296"/>
        <v>0</v>
      </c>
      <c r="T505" s="48">
        <f t="shared" si="296"/>
        <v>0</v>
      </c>
      <c r="U505" s="48">
        <f t="shared" si="296"/>
        <v>37.48745000000001</v>
      </c>
      <c r="V505" s="48">
        <f t="shared" si="296"/>
        <v>0</v>
      </c>
      <c r="W505" s="48">
        <f t="shared" si="296"/>
        <v>20.784479999999999</v>
      </c>
      <c r="X505" s="48">
        <f t="shared" si="296"/>
        <v>0</v>
      </c>
      <c r="Y505" s="48">
        <f t="shared" si="296"/>
        <v>0</v>
      </c>
      <c r="Z505" s="48">
        <f t="shared" si="296"/>
        <v>0</v>
      </c>
      <c r="AC505" s="48">
        <f t="shared" si="287"/>
        <v>0</v>
      </c>
      <c r="AD505" s="48">
        <f t="shared" si="263"/>
        <v>0</v>
      </c>
      <c r="AE505" s="48">
        <f t="shared" si="264"/>
        <v>0</v>
      </c>
      <c r="AF505" s="48">
        <f t="shared" si="265"/>
        <v>0</v>
      </c>
      <c r="AG505" s="48">
        <f t="shared" si="266"/>
        <v>0</v>
      </c>
      <c r="AH505" s="48">
        <f t="shared" si="267"/>
        <v>0</v>
      </c>
      <c r="AI505" s="48">
        <f t="shared" si="268"/>
        <v>0</v>
      </c>
      <c r="AJ505" s="48">
        <f t="shared" si="269"/>
        <v>0</v>
      </c>
      <c r="AK505" s="48">
        <f t="shared" si="270"/>
        <v>0</v>
      </c>
      <c r="AL505" s="48">
        <f t="shared" si="271"/>
        <v>0</v>
      </c>
      <c r="AM505" s="48">
        <f t="shared" si="272"/>
        <v>0</v>
      </c>
      <c r="AN505" s="48">
        <f t="shared" si="273"/>
        <v>0</v>
      </c>
      <c r="AO505" s="48">
        <f t="shared" si="274"/>
        <v>0</v>
      </c>
      <c r="AP505" s="48">
        <f t="shared" si="275"/>
        <v>0</v>
      </c>
      <c r="AQ505" s="48">
        <f t="shared" si="276"/>
        <v>0</v>
      </c>
      <c r="AR505" s="48">
        <f t="shared" si="277"/>
        <v>0</v>
      </c>
      <c r="AS505" s="48">
        <f t="shared" si="278"/>
        <v>0</v>
      </c>
      <c r="AT505" s="48">
        <f t="shared" si="279"/>
        <v>0</v>
      </c>
      <c r="AU505" s="48">
        <f t="shared" si="280"/>
        <v>0</v>
      </c>
      <c r="AV505" s="48">
        <f t="shared" si="281"/>
        <v>222.32353000000006</v>
      </c>
      <c r="AW505" s="48">
        <f t="shared" si="282"/>
        <v>0</v>
      </c>
      <c r="AX505" s="48">
        <f t="shared" si="283"/>
        <v>58.216864000000015</v>
      </c>
      <c r="AY505" s="48">
        <f t="shared" si="284"/>
        <v>0</v>
      </c>
      <c r="AZ505" s="48">
        <f t="shared" si="285"/>
        <v>0</v>
      </c>
      <c r="BA505" s="48">
        <f t="shared" si="286"/>
        <v>0</v>
      </c>
    </row>
    <row r="506" spans="1:53" x14ac:dyDescent="0.25">
      <c r="A506" s="45">
        <f t="shared" si="288"/>
        <v>4890</v>
      </c>
      <c r="B506" s="48">
        <f t="shared" si="296"/>
        <v>0</v>
      </c>
      <c r="C506" s="48">
        <f t="shared" si="296"/>
        <v>0</v>
      </c>
      <c r="D506" s="48">
        <f t="shared" si="296"/>
        <v>0</v>
      </c>
      <c r="E506" s="48">
        <f t="shared" si="296"/>
        <v>0</v>
      </c>
      <c r="F506" s="48">
        <f t="shared" si="296"/>
        <v>0</v>
      </c>
      <c r="G506" s="48">
        <f t="shared" si="296"/>
        <v>0</v>
      </c>
      <c r="H506" s="48">
        <f t="shared" si="296"/>
        <v>0</v>
      </c>
      <c r="I506" s="48">
        <f t="shared" si="296"/>
        <v>0</v>
      </c>
      <c r="J506" s="48">
        <f t="shared" si="296"/>
        <v>0</v>
      </c>
      <c r="K506" s="48">
        <f t="shared" si="296"/>
        <v>0</v>
      </c>
      <c r="L506" s="48">
        <f t="shared" si="296"/>
        <v>0</v>
      </c>
      <c r="M506" s="48">
        <f t="shared" si="296"/>
        <v>0</v>
      </c>
      <c r="N506" s="48">
        <f t="shared" si="296"/>
        <v>0</v>
      </c>
      <c r="O506" s="48">
        <f t="shared" si="296"/>
        <v>0</v>
      </c>
      <c r="P506" s="48">
        <f t="shared" si="296"/>
        <v>0</v>
      </c>
      <c r="Q506" s="48">
        <f t="shared" si="296"/>
        <v>0</v>
      </c>
      <c r="R506" s="48">
        <f t="shared" si="296"/>
        <v>0</v>
      </c>
      <c r="S506" s="48">
        <f t="shared" si="296"/>
        <v>0</v>
      </c>
      <c r="T506" s="48">
        <f t="shared" si="296"/>
        <v>0</v>
      </c>
      <c r="U506" s="48">
        <f t="shared" si="296"/>
        <v>37.242450000000012</v>
      </c>
      <c r="V506" s="48">
        <f t="shared" si="296"/>
        <v>0</v>
      </c>
      <c r="W506" s="48">
        <f t="shared" si="296"/>
        <v>20.655479999999997</v>
      </c>
      <c r="X506" s="48">
        <f t="shared" si="296"/>
        <v>0</v>
      </c>
      <c r="Y506" s="48">
        <f t="shared" si="296"/>
        <v>0</v>
      </c>
      <c r="Z506" s="48">
        <f t="shared" si="296"/>
        <v>0</v>
      </c>
      <c r="AC506" s="48">
        <f t="shared" si="287"/>
        <v>0</v>
      </c>
      <c r="AD506" s="48">
        <f t="shared" si="263"/>
        <v>0</v>
      </c>
      <c r="AE506" s="48">
        <f t="shared" si="264"/>
        <v>0</v>
      </c>
      <c r="AF506" s="48">
        <f t="shared" si="265"/>
        <v>0</v>
      </c>
      <c r="AG506" s="48">
        <f t="shared" si="266"/>
        <v>0</v>
      </c>
      <c r="AH506" s="48">
        <f t="shared" si="267"/>
        <v>0</v>
      </c>
      <c r="AI506" s="48">
        <f t="shared" si="268"/>
        <v>0</v>
      </c>
      <c r="AJ506" s="48">
        <f t="shared" si="269"/>
        <v>0</v>
      </c>
      <c r="AK506" s="48">
        <f t="shared" si="270"/>
        <v>0</v>
      </c>
      <c r="AL506" s="48">
        <f t="shared" si="271"/>
        <v>0</v>
      </c>
      <c r="AM506" s="48">
        <f t="shared" si="272"/>
        <v>0</v>
      </c>
      <c r="AN506" s="48">
        <f t="shared" si="273"/>
        <v>0</v>
      </c>
      <c r="AO506" s="48">
        <f t="shared" si="274"/>
        <v>0</v>
      </c>
      <c r="AP506" s="48">
        <f t="shared" si="275"/>
        <v>0</v>
      </c>
      <c r="AQ506" s="48">
        <f t="shared" si="276"/>
        <v>0</v>
      </c>
      <c r="AR506" s="48">
        <f t="shared" si="277"/>
        <v>0</v>
      </c>
      <c r="AS506" s="48">
        <f t="shared" si="278"/>
        <v>0</v>
      </c>
      <c r="AT506" s="48">
        <f t="shared" si="279"/>
        <v>0</v>
      </c>
      <c r="AU506" s="48">
        <f t="shared" si="280"/>
        <v>0</v>
      </c>
      <c r="AV506" s="48">
        <f t="shared" si="281"/>
        <v>220.87053000000006</v>
      </c>
      <c r="AW506" s="48">
        <f t="shared" si="282"/>
        <v>0</v>
      </c>
      <c r="AX506" s="48">
        <f t="shared" si="283"/>
        <v>58.216864000000015</v>
      </c>
      <c r="AY506" s="48">
        <f t="shared" si="284"/>
        <v>0</v>
      </c>
      <c r="AZ506" s="48">
        <f t="shared" si="285"/>
        <v>0</v>
      </c>
      <c r="BA506" s="48">
        <f t="shared" si="286"/>
        <v>0</v>
      </c>
    </row>
    <row r="507" spans="1:53" x14ac:dyDescent="0.25">
      <c r="A507" s="45">
        <f t="shared" si="288"/>
        <v>4900</v>
      </c>
      <c r="B507" s="48">
        <f t="shared" si="296"/>
        <v>0</v>
      </c>
      <c r="C507" s="48">
        <f t="shared" si="296"/>
        <v>0</v>
      </c>
      <c r="D507" s="48">
        <f t="shared" si="296"/>
        <v>0</v>
      </c>
      <c r="E507" s="48">
        <f t="shared" si="296"/>
        <v>0</v>
      </c>
      <c r="F507" s="48">
        <f t="shared" si="296"/>
        <v>0</v>
      </c>
      <c r="G507" s="48">
        <f t="shared" si="296"/>
        <v>0</v>
      </c>
      <c r="H507" s="48">
        <f t="shared" si="296"/>
        <v>0</v>
      </c>
      <c r="I507" s="48">
        <f t="shared" si="296"/>
        <v>0</v>
      </c>
      <c r="J507" s="48">
        <f t="shared" si="296"/>
        <v>0</v>
      </c>
      <c r="K507" s="48">
        <f t="shared" si="296"/>
        <v>0</v>
      </c>
      <c r="L507" s="48">
        <f t="shared" si="296"/>
        <v>0</v>
      </c>
      <c r="M507" s="48">
        <f t="shared" si="296"/>
        <v>0</v>
      </c>
      <c r="N507" s="48">
        <f t="shared" si="296"/>
        <v>0</v>
      </c>
      <c r="O507" s="48">
        <f t="shared" si="296"/>
        <v>0</v>
      </c>
      <c r="P507" s="48">
        <f t="shared" si="296"/>
        <v>0</v>
      </c>
      <c r="Q507" s="48">
        <f t="shared" si="296"/>
        <v>0</v>
      </c>
      <c r="R507" s="48">
        <f t="shared" si="296"/>
        <v>0</v>
      </c>
      <c r="S507" s="48">
        <f t="shared" si="296"/>
        <v>0</v>
      </c>
      <c r="T507" s="48">
        <f t="shared" si="296"/>
        <v>0</v>
      </c>
      <c r="U507" s="48">
        <f t="shared" si="296"/>
        <v>36.997450000000008</v>
      </c>
      <c r="V507" s="48">
        <f t="shared" si="296"/>
        <v>0</v>
      </c>
      <c r="W507" s="48">
        <f t="shared" si="296"/>
        <v>20.526479999999999</v>
      </c>
      <c r="X507" s="48">
        <f t="shared" si="296"/>
        <v>0</v>
      </c>
      <c r="Y507" s="48">
        <f t="shared" si="296"/>
        <v>0</v>
      </c>
      <c r="Z507" s="48">
        <f t="shared" si="296"/>
        <v>0</v>
      </c>
      <c r="AC507" s="48">
        <f t="shared" si="287"/>
        <v>0</v>
      </c>
      <c r="AD507" s="48">
        <f t="shared" si="263"/>
        <v>0</v>
      </c>
      <c r="AE507" s="48">
        <f t="shared" si="264"/>
        <v>0</v>
      </c>
      <c r="AF507" s="48">
        <f t="shared" si="265"/>
        <v>0</v>
      </c>
      <c r="AG507" s="48">
        <f t="shared" si="266"/>
        <v>0</v>
      </c>
      <c r="AH507" s="48">
        <f t="shared" si="267"/>
        <v>0</v>
      </c>
      <c r="AI507" s="48">
        <f t="shared" si="268"/>
        <v>0</v>
      </c>
      <c r="AJ507" s="48">
        <f t="shared" si="269"/>
        <v>0</v>
      </c>
      <c r="AK507" s="48">
        <f t="shared" si="270"/>
        <v>0</v>
      </c>
      <c r="AL507" s="48">
        <f t="shared" si="271"/>
        <v>0</v>
      </c>
      <c r="AM507" s="48">
        <f t="shared" si="272"/>
        <v>0</v>
      </c>
      <c r="AN507" s="48">
        <f t="shared" si="273"/>
        <v>0</v>
      </c>
      <c r="AO507" s="48">
        <f t="shared" si="274"/>
        <v>0</v>
      </c>
      <c r="AP507" s="48">
        <f t="shared" si="275"/>
        <v>0</v>
      </c>
      <c r="AQ507" s="48">
        <f t="shared" si="276"/>
        <v>0</v>
      </c>
      <c r="AR507" s="48">
        <f t="shared" si="277"/>
        <v>0</v>
      </c>
      <c r="AS507" s="48">
        <f t="shared" si="278"/>
        <v>0</v>
      </c>
      <c r="AT507" s="48">
        <f t="shared" si="279"/>
        <v>0</v>
      </c>
      <c r="AU507" s="48">
        <f t="shared" si="280"/>
        <v>0</v>
      </c>
      <c r="AV507" s="48">
        <f t="shared" si="281"/>
        <v>219.41753000000008</v>
      </c>
      <c r="AW507" s="48">
        <f t="shared" si="282"/>
        <v>0</v>
      </c>
      <c r="AX507" s="48">
        <f t="shared" si="283"/>
        <v>58.216864000000015</v>
      </c>
      <c r="AY507" s="48">
        <f t="shared" si="284"/>
        <v>0</v>
      </c>
      <c r="AZ507" s="48">
        <f t="shared" si="285"/>
        <v>0</v>
      </c>
      <c r="BA507" s="48">
        <f t="shared" si="286"/>
        <v>0</v>
      </c>
    </row>
    <row r="508" spans="1:53" x14ac:dyDescent="0.25">
      <c r="A508" s="45">
        <f t="shared" si="288"/>
        <v>4910</v>
      </c>
      <c r="B508" s="48">
        <f t="shared" si="296"/>
        <v>0</v>
      </c>
      <c r="C508" s="48">
        <f t="shared" si="296"/>
        <v>0</v>
      </c>
      <c r="D508" s="48">
        <f t="shared" si="296"/>
        <v>0</v>
      </c>
      <c r="E508" s="48">
        <f t="shared" si="296"/>
        <v>0</v>
      </c>
      <c r="F508" s="48">
        <f t="shared" si="296"/>
        <v>0</v>
      </c>
      <c r="G508" s="48">
        <f t="shared" si="296"/>
        <v>0</v>
      </c>
      <c r="H508" s="48">
        <f t="shared" si="296"/>
        <v>0</v>
      </c>
      <c r="I508" s="48">
        <f t="shared" si="296"/>
        <v>0</v>
      </c>
      <c r="J508" s="48">
        <f t="shared" si="296"/>
        <v>0</v>
      </c>
      <c r="K508" s="48">
        <f t="shared" si="296"/>
        <v>0</v>
      </c>
      <c r="L508" s="48">
        <f t="shared" si="296"/>
        <v>0</v>
      </c>
      <c r="M508" s="48">
        <f t="shared" si="296"/>
        <v>0</v>
      </c>
      <c r="N508" s="48">
        <f t="shared" si="296"/>
        <v>0</v>
      </c>
      <c r="O508" s="48">
        <f t="shared" si="296"/>
        <v>0</v>
      </c>
      <c r="P508" s="48">
        <f t="shared" si="296"/>
        <v>0</v>
      </c>
      <c r="Q508" s="48">
        <f t="shared" si="296"/>
        <v>0</v>
      </c>
      <c r="R508" s="48">
        <f t="shared" si="296"/>
        <v>0</v>
      </c>
      <c r="S508" s="48">
        <f t="shared" si="296"/>
        <v>0</v>
      </c>
      <c r="T508" s="48">
        <f t="shared" si="296"/>
        <v>0</v>
      </c>
      <c r="U508" s="48">
        <f t="shared" si="296"/>
        <v>36.75245000000001</v>
      </c>
      <c r="V508" s="48">
        <f t="shared" si="296"/>
        <v>0</v>
      </c>
      <c r="W508" s="48">
        <f t="shared" si="296"/>
        <v>20.397479999999998</v>
      </c>
      <c r="X508" s="48">
        <f t="shared" si="296"/>
        <v>0</v>
      </c>
      <c r="Y508" s="48">
        <f t="shared" si="296"/>
        <v>0</v>
      </c>
      <c r="Z508" s="48">
        <f t="shared" si="296"/>
        <v>0</v>
      </c>
      <c r="AC508" s="48">
        <f t="shared" si="287"/>
        <v>0</v>
      </c>
      <c r="AD508" s="48">
        <f t="shared" si="263"/>
        <v>0</v>
      </c>
      <c r="AE508" s="48">
        <f t="shared" si="264"/>
        <v>0</v>
      </c>
      <c r="AF508" s="48">
        <f t="shared" si="265"/>
        <v>0</v>
      </c>
      <c r="AG508" s="48">
        <f t="shared" si="266"/>
        <v>0</v>
      </c>
      <c r="AH508" s="48">
        <f t="shared" si="267"/>
        <v>0</v>
      </c>
      <c r="AI508" s="48">
        <f t="shared" si="268"/>
        <v>0</v>
      </c>
      <c r="AJ508" s="48">
        <f t="shared" si="269"/>
        <v>0</v>
      </c>
      <c r="AK508" s="48">
        <f t="shared" si="270"/>
        <v>0</v>
      </c>
      <c r="AL508" s="48">
        <f t="shared" si="271"/>
        <v>0</v>
      </c>
      <c r="AM508" s="48">
        <f t="shared" si="272"/>
        <v>0</v>
      </c>
      <c r="AN508" s="48">
        <f t="shared" si="273"/>
        <v>0</v>
      </c>
      <c r="AO508" s="48">
        <f t="shared" si="274"/>
        <v>0</v>
      </c>
      <c r="AP508" s="48">
        <f t="shared" si="275"/>
        <v>0</v>
      </c>
      <c r="AQ508" s="48">
        <f t="shared" si="276"/>
        <v>0</v>
      </c>
      <c r="AR508" s="48">
        <f t="shared" si="277"/>
        <v>0</v>
      </c>
      <c r="AS508" s="48">
        <f t="shared" si="278"/>
        <v>0</v>
      </c>
      <c r="AT508" s="48">
        <f t="shared" si="279"/>
        <v>0</v>
      </c>
      <c r="AU508" s="48">
        <f t="shared" si="280"/>
        <v>0</v>
      </c>
      <c r="AV508" s="48">
        <f t="shared" si="281"/>
        <v>217.96453000000008</v>
      </c>
      <c r="AW508" s="48">
        <f t="shared" si="282"/>
        <v>0</v>
      </c>
      <c r="AX508" s="48">
        <f t="shared" si="283"/>
        <v>58.216864000000015</v>
      </c>
      <c r="AY508" s="48">
        <f t="shared" si="284"/>
        <v>0</v>
      </c>
      <c r="AZ508" s="48">
        <f t="shared" si="285"/>
        <v>0</v>
      </c>
      <c r="BA508" s="48">
        <f t="shared" si="286"/>
        <v>0</v>
      </c>
    </row>
    <row r="509" spans="1:53" x14ac:dyDescent="0.25">
      <c r="A509" s="45">
        <f t="shared" si="288"/>
        <v>4920</v>
      </c>
      <c r="B509" s="48">
        <f t="shared" si="296"/>
        <v>0</v>
      </c>
      <c r="C509" s="48">
        <f t="shared" si="296"/>
        <v>0</v>
      </c>
      <c r="D509" s="48">
        <f t="shared" si="296"/>
        <v>0</v>
      </c>
      <c r="E509" s="48">
        <f t="shared" si="296"/>
        <v>0</v>
      </c>
      <c r="F509" s="48">
        <f t="shared" si="296"/>
        <v>0</v>
      </c>
      <c r="G509" s="48">
        <f t="shared" si="296"/>
        <v>0</v>
      </c>
      <c r="H509" s="48">
        <f t="shared" si="296"/>
        <v>0</v>
      </c>
      <c r="I509" s="48">
        <f t="shared" si="296"/>
        <v>0</v>
      </c>
      <c r="J509" s="48">
        <f t="shared" si="296"/>
        <v>0</v>
      </c>
      <c r="K509" s="48">
        <f t="shared" si="296"/>
        <v>0</v>
      </c>
      <c r="L509" s="48">
        <f t="shared" si="296"/>
        <v>0</v>
      </c>
      <c r="M509" s="48">
        <f t="shared" si="296"/>
        <v>0</v>
      </c>
      <c r="N509" s="48">
        <f t="shared" si="296"/>
        <v>0</v>
      </c>
      <c r="O509" s="48">
        <f t="shared" si="296"/>
        <v>0</v>
      </c>
      <c r="P509" s="48">
        <f t="shared" si="296"/>
        <v>0</v>
      </c>
      <c r="Q509" s="48">
        <f t="shared" si="296"/>
        <v>0</v>
      </c>
      <c r="R509" s="48">
        <f t="shared" si="296"/>
        <v>0</v>
      </c>
      <c r="S509" s="48">
        <f t="shared" si="296"/>
        <v>0</v>
      </c>
      <c r="T509" s="48">
        <f t="shared" si="296"/>
        <v>0</v>
      </c>
      <c r="U509" s="48">
        <f t="shared" si="296"/>
        <v>36.507450000000013</v>
      </c>
      <c r="V509" s="48">
        <f t="shared" si="296"/>
        <v>0</v>
      </c>
      <c r="W509" s="48">
        <f t="shared" si="296"/>
        <v>20.268479999999997</v>
      </c>
      <c r="X509" s="48">
        <f t="shared" si="296"/>
        <v>0</v>
      </c>
      <c r="Y509" s="48">
        <f t="shared" si="296"/>
        <v>0</v>
      </c>
      <c r="Z509" s="48">
        <f t="shared" si="296"/>
        <v>0</v>
      </c>
      <c r="AC509" s="48">
        <f t="shared" si="287"/>
        <v>0</v>
      </c>
      <c r="AD509" s="48">
        <f t="shared" si="263"/>
        <v>0</v>
      </c>
      <c r="AE509" s="48">
        <f t="shared" si="264"/>
        <v>0</v>
      </c>
      <c r="AF509" s="48">
        <f t="shared" si="265"/>
        <v>0</v>
      </c>
      <c r="AG509" s="48">
        <f t="shared" si="266"/>
        <v>0</v>
      </c>
      <c r="AH509" s="48">
        <f t="shared" si="267"/>
        <v>0</v>
      </c>
      <c r="AI509" s="48">
        <f t="shared" si="268"/>
        <v>0</v>
      </c>
      <c r="AJ509" s="48">
        <f t="shared" si="269"/>
        <v>0</v>
      </c>
      <c r="AK509" s="48">
        <f t="shared" si="270"/>
        <v>0</v>
      </c>
      <c r="AL509" s="48">
        <f t="shared" si="271"/>
        <v>0</v>
      </c>
      <c r="AM509" s="48">
        <f t="shared" si="272"/>
        <v>0</v>
      </c>
      <c r="AN509" s="48">
        <f t="shared" si="273"/>
        <v>0</v>
      </c>
      <c r="AO509" s="48">
        <f t="shared" si="274"/>
        <v>0</v>
      </c>
      <c r="AP509" s="48">
        <f t="shared" si="275"/>
        <v>0</v>
      </c>
      <c r="AQ509" s="48">
        <f t="shared" si="276"/>
        <v>0</v>
      </c>
      <c r="AR509" s="48">
        <f t="shared" si="277"/>
        <v>0</v>
      </c>
      <c r="AS509" s="48">
        <f t="shared" si="278"/>
        <v>0</v>
      </c>
      <c r="AT509" s="48">
        <f t="shared" si="279"/>
        <v>0</v>
      </c>
      <c r="AU509" s="48">
        <f t="shared" si="280"/>
        <v>0</v>
      </c>
      <c r="AV509" s="48">
        <f t="shared" si="281"/>
        <v>216.51153000000008</v>
      </c>
      <c r="AW509" s="48">
        <f t="shared" si="282"/>
        <v>0</v>
      </c>
      <c r="AX509" s="48">
        <f t="shared" si="283"/>
        <v>58.216864000000015</v>
      </c>
      <c r="AY509" s="48">
        <f t="shared" si="284"/>
        <v>0</v>
      </c>
      <c r="AZ509" s="48">
        <f t="shared" si="285"/>
        <v>0</v>
      </c>
      <c r="BA509" s="48">
        <f t="shared" si="286"/>
        <v>0</v>
      </c>
    </row>
    <row r="510" spans="1:53" x14ac:dyDescent="0.25">
      <c r="A510" s="45">
        <f t="shared" si="288"/>
        <v>4930</v>
      </c>
      <c r="B510" s="48">
        <f t="shared" si="296"/>
        <v>0</v>
      </c>
      <c r="C510" s="48">
        <f t="shared" si="296"/>
        <v>0</v>
      </c>
      <c r="D510" s="48">
        <f t="shared" si="296"/>
        <v>0</v>
      </c>
      <c r="E510" s="48">
        <f t="shared" si="296"/>
        <v>0</v>
      </c>
      <c r="F510" s="48">
        <f t="shared" si="296"/>
        <v>0</v>
      </c>
      <c r="G510" s="48">
        <f t="shared" si="296"/>
        <v>0</v>
      </c>
      <c r="H510" s="48">
        <f t="shared" si="296"/>
        <v>0</v>
      </c>
      <c r="I510" s="48">
        <f t="shared" si="296"/>
        <v>0</v>
      </c>
      <c r="J510" s="48">
        <f t="shared" si="296"/>
        <v>0</v>
      </c>
      <c r="K510" s="48">
        <f t="shared" si="296"/>
        <v>0</v>
      </c>
      <c r="L510" s="48">
        <f t="shared" si="296"/>
        <v>0</v>
      </c>
      <c r="M510" s="48">
        <f t="shared" si="296"/>
        <v>0</v>
      </c>
      <c r="N510" s="48">
        <f t="shared" si="296"/>
        <v>0</v>
      </c>
      <c r="O510" s="48">
        <f t="shared" si="296"/>
        <v>0</v>
      </c>
      <c r="P510" s="48">
        <f t="shared" si="296"/>
        <v>0</v>
      </c>
      <c r="Q510" s="48">
        <f t="shared" si="296"/>
        <v>0</v>
      </c>
      <c r="R510" s="48">
        <f t="shared" si="296"/>
        <v>0</v>
      </c>
      <c r="S510" s="48">
        <f t="shared" si="296"/>
        <v>0</v>
      </c>
      <c r="T510" s="48">
        <f t="shared" si="296"/>
        <v>0</v>
      </c>
      <c r="U510" s="48">
        <f t="shared" si="296"/>
        <v>36.262450000000008</v>
      </c>
      <c r="V510" s="48">
        <f t="shared" si="296"/>
        <v>0</v>
      </c>
      <c r="W510" s="48">
        <f t="shared" si="296"/>
        <v>20.139479999999999</v>
      </c>
      <c r="X510" s="48">
        <f t="shared" si="296"/>
        <v>0</v>
      </c>
      <c r="Y510" s="48">
        <f t="shared" si="296"/>
        <v>0</v>
      </c>
      <c r="Z510" s="48">
        <f t="shared" si="296"/>
        <v>0</v>
      </c>
      <c r="AC510" s="48">
        <f t="shared" si="287"/>
        <v>0</v>
      </c>
      <c r="AD510" s="48">
        <f t="shared" si="263"/>
        <v>0</v>
      </c>
      <c r="AE510" s="48">
        <f t="shared" si="264"/>
        <v>0</v>
      </c>
      <c r="AF510" s="48">
        <f t="shared" si="265"/>
        <v>0</v>
      </c>
      <c r="AG510" s="48">
        <f t="shared" si="266"/>
        <v>0</v>
      </c>
      <c r="AH510" s="48">
        <f t="shared" si="267"/>
        <v>0</v>
      </c>
      <c r="AI510" s="48">
        <f t="shared" si="268"/>
        <v>0</v>
      </c>
      <c r="AJ510" s="48">
        <f t="shared" si="269"/>
        <v>0</v>
      </c>
      <c r="AK510" s="48">
        <f t="shared" si="270"/>
        <v>0</v>
      </c>
      <c r="AL510" s="48">
        <f t="shared" si="271"/>
        <v>0</v>
      </c>
      <c r="AM510" s="48">
        <f t="shared" si="272"/>
        <v>0</v>
      </c>
      <c r="AN510" s="48">
        <f t="shared" si="273"/>
        <v>0</v>
      </c>
      <c r="AO510" s="48">
        <f t="shared" si="274"/>
        <v>0</v>
      </c>
      <c r="AP510" s="48">
        <f t="shared" si="275"/>
        <v>0</v>
      </c>
      <c r="AQ510" s="48">
        <f t="shared" si="276"/>
        <v>0</v>
      </c>
      <c r="AR510" s="48">
        <f t="shared" si="277"/>
        <v>0</v>
      </c>
      <c r="AS510" s="48">
        <f t="shared" si="278"/>
        <v>0</v>
      </c>
      <c r="AT510" s="48">
        <f t="shared" si="279"/>
        <v>0</v>
      </c>
      <c r="AU510" s="48">
        <f t="shared" si="280"/>
        <v>0</v>
      </c>
      <c r="AV510" s="48">
        <f t="shared" si="281"/>
        <v>215.05853000000008</v>
      </c>
      <c r="AW510" s="48">
        <f t="shared" si="282"/>
        <v>0</v>
      </c>
      <c r="AX510" s="48">
        <f t="shared" si="283"/>
        <v>58.216864000000015</v>
      </c>
      <c r="AY510" s="48">
        <f t="shared" si="284"/>
        <v>0</v>
      </c>
      <c r="AZ510" s="48">
        <f t="shared" si="285"/>
        <v>0</v>
      </c>
      <c r="BA510" s="48">
        <f t="shared" si="286"/>
        <v>0</v>
      </c>
    </row>
    <row r="511" spans="1:53" x14ac:dyDescent="0.25">
      <c r="A511" s="45">
        <f t="shared" si="288"/>
        <v>4940</v>
      </c>
      <c r="B511" s="48">
        <f t="shared" si="296"/>
        <v>0</v>
      </c>
      <c r="C511" s="48">
        <f t="shared" si="296"/>
        <v>0</v>
      </c>
      <c r="D511" s="48">
        <f t="shared" si="296"/>
        <v>0</v>
      </c>
      <c r="E511" s="48">
        <f t="shared" si="296"/>
        <v>0</v>
      </c>
      <c r="F511" s="48">
        <f t="shared" si="296"/>
        <v>0</v>
      </c>
      <c r="G511" s="48">
        <f t="shared" ref="G511:Z511" si="297">MIN(1000,MAX(G512,IF($A511&gt;=G$16,0,G$13*(G$16-$A511)+G$14*(G$16-$A511)^2+G$15*(G$16-$A511)^3)))</f>
        <v>0</v>
      </c>
      <c r="H511" s="48">
        <f t="shared" si="297"/>
        <v>0</v>
      </c>
      <c r="I511" s="48">
        <f t="shared" si="297"/>
        <v>0</v>
      </c>
      <c r="J511" s="48">
        <f t="shared" si="297"/>
        <v>0</v>
      </c>
      <c r="K511" s="48">
        <f t="shared" si="297"/>
        <v>0</v>
      </c>
      <c r="L511" s="48">
        <f t="shared" si="297"/>
        <v>0</v>
      </c>
      <c r="M511" s="48">
        <f t="shared" si="297"/>
        <v>0</v>
      </c>
      <c r="N511" s="48">
        <f t="shared" si="297"/>
        <v>0</v>
      </c>
      <c r="O511" s="48">
        <f t="shared" si="297"/>
        <v>0</v>
      </c>
      <c r="P511" s="48">
        <f t="shared" si="297"/>
        <v>0</v>
      </c>
      <c r="Q511" s="48">
        <f t="shared" si="297"/>
        <v>0</v>
      </c>
      <c r="R511" s="48">
        <f t="shared" si="297"/>
        <v>0</v>
      </c>
      <c r="S511" s="48">
        <f t="shared" si="297"/>
        <v>0</v>
      </c>
      <c r="T511" s="48">
        <f t="shared" si="297"/>
        <v>0</v>
      </c>
      <c r="U511" s="48">
        <f t="shared" si="297"/>
        <v>36.017450000000011</v>
      </c>
      <c r="V511" s="48">
        <f t="shared" si="297"/>
        <v>0</v>
      </c>
      <c r="W511" s="48">
        <f t="shared" si="297"/>
        <v>20.010479999999998</v>
      </c>
      <c r="X511" s="48">
        <f t="shared" si="297"/>
        <v>0</v>
      </c>
      <c r="Y511" s="48">
        <f t="shared" si="297"/>
        <v>0</v>
      </c>
      <c r="Z511" s="48">
        <f t="shared" si="297"/>
        <v>0</v>
      </c>
      <c r="AC511" s="48">
        <f t="shared" si="287"/>
        <v>0</v>
      </c>
      <c r="AD511" s="48">
        <f t="shared" si="263"/>
        <v>0</v>
      </c>
      <c r="AE511" s="48">
        <f t="shared" si="264"/>
        <v>0</v>
      </c>
      <c r="AF511" s="48">
        <f t="shared" si="265"/>
        <v>0</v>
      </c>
      <c r="AG511" s="48">
        <f t="shared" si="266"/>
        <v>0</v>
      </c>
      <c r="AH511" s="48">
        <f t="shared" si="267"/>
        <v>0</v>
      </c>
      <c r="AI511" s="48">
        <f t="shared" si="268"/>
        <v>0</v>
      </c>
      <c r="AJ511" s="48">
        <f t="shared" si="269"/>
        <v>0</v>
      </c>
      <c r="AK511" s="48">
        <f t="shared" si="270"/>
        <v>0</v>
      </c>
      <c r="AL511" s="48">
        <f t="shared" si="271"/>
        <v>0</v>
      </c>
      <c r="AM511" s="48">
        <f t="shared" si="272"/>
        <v>0</v>
      </c>
      <c r="AN511" s="48">
        <f t="shared" si="273"/>
        <v>0</v>
      </c>
      <c r="AO511" s="48">
        <f t="shared" si="274"/>
        <v>0</v>
      </c>
      <c r="AP511" s="48">
        <f t="shared" si="275"/>
        <v>0</v>
      </c>
      <c r="AQ511" s="48">
        <f t="shared" si="276"/>
        <v>0</v>
      </c>
      <c r="AR511" s="48">
        <f t="shared" si="277"/>
        <v>0</v>
      </c>
      <c r="AS511" s="48">
        <f t="shared" si="278"/>
        <v>0</v>
      </c>
      <c r="AT511" s="48">
        <f t="shared" si="279"/>
        <v>0</v>
      </c>
      <c r="AU511" s="48">
        <f t="shared" si="280"/>
        <v>0</v>
      </c>
      <c r="AV511" s="48">
        <f t="shared" si="281"/>
        <v>213.60553000000007</v>
      </c>
      <c r="AW511" s="48">
        <f t="shared" si="282"/>
        <v>0</v>
      </c>
      <c r="AX511" s="48">
        <f t="shared" si="283"/>
        <v>58.216864000000015</v>
      </c>
      <c r="AY511" s="48">
        <f t="shared" si="284"/>
        <v>0</v>
      </c>
      <c r="AZ511" s="48">
        <f t="shared" si="285"/>
        <v>0</v>
      </c>
      <c r="BA511" s="48">
        <f t="shared" si="286"/>
        <v>0</v>
      </c>
    </row>
    <row r="512" spans="1:53" x14ac:dyDescent="0.25">
      <c r="A512" s="45">
        <f t="shared" si="288"/>
        <v>4950</v>
      </c>
      <c r="B512" s="48">
        <f t="shared" ref="B512:Z522" si="298">MIN(1000,MAX(B513,IF($A512&gt;=B$16,0,B$13*(B$16-$A512)+B$14*(B$16-$A512)^2+B$15*(B$16-$A512)^3)))</f>
        <v>0</v>
      </c>
      <c r="C512" s="48">
        <f t="shared" si="298"/>
        <v>0</v>
      </c>
      <c r="D512" s="48">
        <f t="shared" si="298"/>
        <v>0</v>
      </c>
      <c r="E512" s="48">
        <f t="shared" si="298"/>
        <v>0</v>
      </c>
      <c r="F512" s="48">
        <f t="shared" si="298"/>
        <v>0</v>
      </c>
      <c r="G512" s="48">
        <f t="shared" si="298"/>
        <v>0</v>
      </c>
      <c r="H512" s="48">
        <f t="shared" si="298"/>
        <v>0</v>
      </c>
      <c r="I512" s="48">
        <f t="shared" si="298"/>
        <v>0</v>
      </c>
      <c r="J512" s="48">
        <f t="shared" si="298"/>
        <v>0</v>
      </c>
      <c r="K512" s="48">
        <f t="shared" si="298"/>
        <v>0</v>
      </c>
      <c r="L512" s="48">
        <f t="shared" si="298"/>
        <v>0</v>
      </c>
      <c r="M512" s="48">
        <f t="shared" si="298"/>
        <v>0</v>
      </c>
      <c r="N512" s="48">
        <f t="shared" si="298"/>
        <v>0</v>
      </c>
      <c r="O512" s="48">
        <f t="shared" si="298"/>
        <v>0</v>
      </c>
      <c r="P512" s="48">
        <f t="shared" si="298"/>
        <v>0</v>
      </c>
      <c r="Q512" s="48">
        <f t="shared" si="298"/>
        <v>0</v>
      </c>
      <c r="R512" s="48">
        <f t="shared" si="298"/>
        <v>0</v>
      </c>
      <c r="S512" s="48">
        <f t="shared" si="298"/>
        <v>0</v>
      </c>
      <c r="T512" s="48">
        <f t="shared" si="298"/>
        <v>0</v>
      </c>
      <c r="U512" s="48">
        <f t="shared" si="298"/>
        <v>35.772450000000013</v>
      </c>
      <c r="V512" s="48">
        <f t="shared" si="298"/>
        <v>0</v>
      </c>
      <c r="W512" s="48">
        <f t="shared" si="298"/>
        <v>19.881479999999996</v>
      </c>
      <c r="X512" s="48">
        <f t="shared" si="298"/>
        <v>0</v>
      </c>
      <c r="Y512" s="48">
        <f t="shared" si="298"/>
        <v>0</v>
      </c>
      <c r="Z512" s="48">
        <f t="shared" si="298"/>
        <v>0</v>
      </c>
      <c r="AC512" s="48">
        <f t="shared" si="287"/>
        <v>0</v>
      </c>
      <c r="AD512" s="48">
        <f t="shared" si="263"/>
        <v>0</v>
      </c>
      <c r="AE512" s="48">
        <f t="shared" si="264"/>
        <v>0</v>
      </c>
      <c r="AF512" s="48">
        <f t="shared" si="265"/>
        <v>0</v>
      </c>
      <c r="AG512" s="48">
        <f t="shared" si="266"/>
        <v>0</v>
      </c>
      <c r="AH512" s="48">
        <f t="shared" si="267"/>
        <v>0</v>
      </c>
      <c r="AI512" s="48">
        <f t="shared" si="268"/>
        <v>0</v>
      </c>
      <c r="AJ512" s="48">
        <f t="shared" si="269"/>
        <v>0</v>
      </c>
      <c r="AK512" s="48">
        <f t="shared" si="270"/>
        <v>0</v>
      </c>
      <c r="AL512" s="48">
        <f t="shared" si="271"/>
        <v>0</v>
      </c>
      <c r="AM512" s="48">
        <f t="shared" si="272"/>
        <v>0</v>
      </c>
      <c r="AN512" s="48">
        <f t="shared" si="273"/>
        <v>0</v>
      </c>
      <c r="AO512" s="48">
        <f t="shared" si="274"/>
        <v>0</v>
      </c>
      <c r="AP512" s="48">
        <f t="shared" si="275"/>
        <v>0</v>
      </c>
      <c r="AQ512" s="48">
        <f t="shared" si="276"/>
        <v>0</v>
      </c>
      <c r="AR512" s="48">
        <f t="shared" si="277"/>
        <v>0</v>
      </c>
      <c r="AS512" s="48">
        <f t="shared" si="278"/>
        <v>0</v>
      </c>
      <c r="AT512" s="48">
        <f t="shared" si="279"/>
        <v>0</v>
      </c>
      <c r="AU512" s="48">
        <f t="shared" si="280"/>
        <v>0</v>
      </c>
      <c r="AV512" s="48">
        <f t="shared" si="281"/>
        <v>212.15253000000007</v>
      </c>
      <c r="AW512" s="48">
        <f t="shared" si="282"/>
        <v>0</v>
      </c>
      <c r="AX512" s="48">
        <f t="shared" si="283"/>
        <v>58.216864000000015</v>
      </c>
      <c r="AY512" s="48">
        <f t="shared" si="284"/>
        <v>0</v>
      </c>
      <c r="AZ512" s="48">
        <f t="shared" si="285"/>
        <v>0</v>
      </c>
      <c r="BA512" s="48">
        <f t="shared" si="286"/>
        <v>0</v>
      </c>
    </row>
    <row r="513" spans="1:53" x14ac:dyDescent="0.25">
      <c r="A513" s="45">
        <f t="shared" si="288"/>
        <v>4960</v>
      </c>
      <c r="B513" s="48">
        <f t="shared" si="298"/>
        <v>0</v>
      </c>
      <c r="C513" s="48">
        <f t="shared" si="298"/>
        <v>0</v>
      </c>
      <c r="D513" s="48">
        <f t="shared" si="298"/>
        <v>0</v>
      </c>
      <c r="E513" s="48">
        <f t="shared" si="298"/>
        <v>0</v>
      </c>
      <c r="F513" s="48">
        <f t="shared" si="298"/>
        <v>0</v>
      </c>
      <c r="G513" s="48">
        <f t="shared" si="298"/>
        <v>0</v>
      </c>
      <c r="H513" s="48">
        <f t="shared" si="298"/>
        <v>0</v>
      </c>
      <c r="I513" s="48">
        <f t="shared" si="298"/>
        <v>0</v>
      </c>
      <c r="J513" s="48">
        <f t="shared" si="298"/>
        <v>0</v>
      </c>
      <c r="K513" s="48">
        <f t="shared" si="298"/>
        <v>0</v>
      </c>
      <c r="L513" s="48">
        <f t="shared" si="298"/>
        <v>0</v>
      </c>
      <c r="M513" s="48">
        <f t="shared" si="298"/>
        <v>0</v>
      </c>
      <c r="N513" s="48">
        <f t="shared" si="298"/>
        <v>0</v>
      </c>
      <c r="O513" s="48">
        <f t="shared" si="298"/>
        <v>0</v>
      </c>
      <c r="P513" s="48">
        <f t="shared" si="298"/>
        <v>0</v>
      </c>
      <c r="Q513" s="48">
        <f t="shared" si="298"/>
        <v>0</v>
      </c>
      <c r="R513" s="48">
        <f t="shared" si="298"/>
        <v>0</v>
      </c>
      <c r="S513" s="48">
        <f t="shared" si="298"/>
        <v>0</v>
      </c>
      <c r="T513" s="48">
        <f t="shared" si="298"/>
        <v>0</v>
      </c>
      <c r="U513" s="48">
        <f t="shared" si="298"/>
        <v>35.527450000000009</v>
      </c>
      <c r="V513" s="48">
        <f t="shared" si="298"/>
        <v>0</v>
      </c>
      <c r="W513" s="48">
        <f t="shared" si="298"/>
        <v>19.752479999999998</v>
      </c>
      <c r="X513" s="48">
        <f t="shared" si="298"/>
        <v>0</v>
      </c>
      <c r="Y513" s="48">
        <f t="shared" si="298"/>
        <v>0</v>
      </c>
      <c r="Z513" s="48">
        <f t="shared" si="298"/>
        <v>0</v>
      </c>
      <c r="AC513" s="48">
        <f t="shared" si="287"/>
        <v>0</v>
      </c>
      <c r="AD513" s="48">
        <f t="shared" si="263"/>
        <v>0</v>
      </c>
      <c r="AE513" s="48">
        <f t="shared" si="264"/>
        <v>0</v>
      </c>
      <c r="AF513" s="48">
        <f t="shared" si="265"/>
        <v>0</v>
      </c>
      <c r="AG513" s="48">
        <f t="shared" si="266"/>
        <v>0</v>
      </c>
      <c r="AH513" s="48">
        <f t="shared" si="267"/>
        <v>0</v>
      </c>
      <c r="AI513" s="48">
        <f t="shared" si="268"/>
        <v>0</v>
      </c>
      <c r="AJ513" s="48">
        <f t="shared" si="269"/>
        <v>0</v>
      </c>
      <c r="AK513" s="48">
        <f t="shared" si="270"/>
        <v>0</v>
      </c>
      <c r="AL513" s="48">
        <f t="shared" si="271"/>
        <v>0</v>
      </c>
      <c r="AM513" s="48">
        <f t="shared" si="272"/>
        <v>0</v>
      </c>
      <c r="AN513" s="48">
        <f t="shared" si="273"/>
        <v>0</v>
      </c>
      <c r="AO513" s="48">
        <f t="shared" si="274"/>
        <v>0</v>
      </c>
      <c r="AP513" s="48">
        <f t="shared" si="275"/>
        <v>0</v>
      </c>
      <c r="AQ513" s="48">
        <f t="shared" si="276"/>
        <v>0</v>
      </c>
      <c r="AR513" s="48">
        <f t="shared" si="277"/>
        <v>0</v>
      </c>
      <c r="AS513" s="48">
        <f t="shared" si="278"/>
        <v>0</v>
      </c>
      <c r="AT513" s="48">
        <f t="shared" si="279"/>
        <v>0</v>
      </c>
      <c r="AU513" s="48">
        <f t="shared" si="280"/>
        <v>0</v>
      </c>
      <c r="AV513" s="48">
        <f t="shared" si="281"/>
        <v>210.69953000000007</v>
      </c>
      <c r="AW513" s="48">
        <f t="shared" si="282"/>
        <v>0</v>
      </c>
      <c r="AX513" s="48">
        <f t="shared" si="283"/>
        <v>58.216864000000015</v>
      </c>
      <c r="AY513" s="48">
        <f t="shared" si="284"/>
        <v>0</v>
      </c>
      <c r="AZ513" s="48">
        <f t="shared" si="285"/>
        <v>0</v>
      </c>
      <c r="BA513" s="48">
        <f t="shared" si="286"/>
        <v>0</v>
      </c>
    </row>
    <row r="514" spans="1:53" x14ac:dyDescent="0.25">
      <c r="A514" s="45">
        <f t="shared" si="288"/>
        <v>4970</v>
      </c>
      <c r="B514" s="48">
        <f t="shared" si="298"/>
        <v>0</v>
      </c>
      <c r="C514" s="48">
        <f t="shared" si="298"/>
        <v>0</v>
      </c>
      <c r="D514" s="48">
        <f t="shared" si="298"/>
        <v>0</v>
      </c>
      <c r="E514" s="48">
        <f t="shared" si="298"/>
        <v>0</v>
      </c>
      <c r="F514" s="48">
        <f t="shared" si="298"/>
        <v>0</v>
      </c>
      <c r="G514" s="48">
        <f t="shared" si="298"/>
        <v>0</v>
      </c>
      <c r="H514" s="48">
        <f t="shared" si="298"/>
        <v>0</v>
      </c>
      <c r="I514" s="48">
        <f t="shared" si="298"/>
        <v>0</v>
      </c>
      <c r="J514" s="48">
        <f t="shared" si="298"/>
        <v>0</v>
      </c>
      <c r="K514" s="48">
        <f t="shared" si="298"/>
        <v>0</v>
      </c>
      <c r="L514" s="48">
        <f t="shared" si="298"/>
        <v>0</v>
      </c>
      <c r="M514" s="48">
        <f t="shared" si="298"/>
        <v>0</v>
      </c>
      <c r="N514" s="48">
        <f t="shared" si="298"/>
        <v>0</v>
      </c>
      <c r="O514" s="48">
        <f t="shared" si="298"/>
        <v>0</v>
      </c>
      <c r="P514" s="48">
        <f t="shared" si="298"/>
        <v>0</v>
      </c>
      <c r="Q514" s="48">
        <f t="shared" si="298"/>
        <v>0</v>
      </c>
      <c r="R514" s="48">
        <f t="shared" si="298"/>
        <v>0</v>
      </c>
      <c r="S514" s="48">
        <f t="shared" si="298"/>
        <v>0</v>
      </c>
      <c r="T514" s="48">
        <f t="shared" si="298"/>
        <v>0</v>
      </c>
      <c r="U514" s="48">
        <f t="shared" si="298"/>
        <v>35.282450000000011</v>
      </c>
      <c r="V514" s="48">
        <f t="shared" si="298"/>
        <v>0</v>
      </c>
      <c r="W514" s="48">
        <f t="shared" si="298"/>
        <v>19.623479999999997</v>
      </c>
      <c r="X514" s="48">
        <f t="shared" si="298"/>
        <v>0</v>
      </c>
      <c r="Y514" s="48">
        <f t="shared" si="298"/>
        <v>0</v>
      </c>
      <c r="Z514" s="48">
        <f t="shared" si="298"/>
        <v>0</v>
      </c>
      <c r="AC514" s="48">
        <f t="shared" si="287"/>
        <v>0</v>
      </c>
      <c r="AD514" s="48">
        <f t="shared" si="263"/>
        <v>0</v>
      </c>
      <c r="AE514" s="48">
        <f t="shared" si="264"/>
        <v>0</v>
      </c>
      <c r="AF514" s="48">
        <f t="shared" si="265"/>
        <v>0</v>
      </c>
      <c r="AG514" s="48">
        <f t="shared" si="266"/>
        <v>0</v>
      </c>
      <c r="AH514" s="48">
        <f t="shared" si="267"/>
        <v>0</v>
      </c>
      <c r="AI514" s="48">
        <f t="shared" si="268"/>
        <v>0</v>
      </c>
      <c r="AJ514" s="48">
        <f t="shared" si="269"/>
        <v>0</v>
      </c>
      <c r="AK514" s="48">
        <f t="shared" si="270"/>
        <v>0</v>
      </c>
      <c r="AL514" s="48">
        <f t="shared" si="271"/>
        <v>0</v>
      </c>
      <c r="AM514" s="48">
        <f t="shared" si="272"/>
        <v>0</v>
      </c>
      <c r="AN514" s="48">
        <f t="shared" si="273"/>
        <v>0</v>
      </c>
      <c r="AO514" s="48">
        <f t="shared" si="274"/>
        <v>0</v>
      </c>
      <c r="AP514" s="48">
        <f t="shared" si="275"/>
        <v>0</v>
      </c>
      <c r="AQ514" s="48">
        <f t="shared" si="276"/>
        <v>0</v>
      </c>
      <c r="AR514" s="48">
        <f t="shared" si="277"/>
        <v>0</v>
      </c>
      <c r="AS514" s="48">
        <f t="shared" si="278"/>
        <v>0</v>
      </c>
      <c r="AT514" s="48">
        <f t="shared" si="279"/>
        <v>0</v>
      </c>
      <c r="AU514" s="48">
        <f t="shared" si="280"/>
        <v>0</v>
      </c>
      <c r="AV514" s="48">
        <f t="shared" si="281"/>
        <v>209.24653000000006</v>
      </c>
      <c r="AW514" s="48">
        <f t="shared" si="282"/>
        <v>0</v>
      </c>
      <c r="AX514" s="48">
        <f t="shared" si="283"/>
        <v>58.216864000000015</v>
      </c>
      <c r="AY514" s="48">
        <f t="shared" si="284"/>
        <v>0</v>
      </c>
      <c r="AZ514" s="48">
        <f t="shared" si="285"/>
        <v>0</v>
      </c>
      <c r="BA514" s="48">
        <f t="shared" si="286"/>
        <v>0</v>
      </c>
    </row>
    <row r="515" spans="1:53" x14ac:dyDescent="0.25">
      <c r="A515" s="45">
        <f t="shared" si="288"/>
        <v>4980</v>
      </c>
      <c r="B515" s="48">
        <f t="shared" si="298"/>
        <v>0</v>
      </c>
      <c r="C515" s="48">
        <f t="shared" si="298"/>
        <v>0</v>
      </c>
      <c r="D515" s="48">
        <f t="shared" si="298"/>
        <v>0</v>
      </c>
      <c r="E515" s="48">
        <f t="shared" si="298"/>
        <v>0</v>
      </c>
      <c r="F515" s="48">
        <f t="shared" si="298"/>
        <v>0</v>
      </c>
      <c r="G515" s="48">
        <f t="shared" si="298"/>
        <v>0</v>
      </c>
      <c r="H515" s="48">
        <f t="shared" si="298"/>
        <v>0</v>
      </c>
      <c r="I515" s="48">
        <f t="shared" si="298"/>
        <v>0</v>
      </c>
      <c r="J515" s="48">
        <f t="shared" si="298"/>
        <v>0</v>
      </c>
      <c r="K515" s="48">
        <f t="shared" si="298"/>
        <v>0</v>
      </c>
      <c r="L515" s="48">
        <f t="shared" si="298"/>
        <v>0</v>
      </c>
      <c r="M515" s="48">
        <f t="shared" si="298"/>
        <v>0</v>
      </c>
      <c r="N515" s="48">
        <f t="shared" si="298"/>
        <v>0</v>
      </c>
      <c r="O515" s="48">
        <f t="shared" si="298"/>
        <v>0</v>
      </c>
      <c r="P515" s="48">
        <f t="shared" si="298"/>
        <v>0</v>
      </c>
      <c r="Q515" s="48">
        <f t="shared" si="298"/>
        <v>0</v>
      </c>
      <c r="R515" s="48">
        <f t="shared" si="298"/>
        <v>0</v>
      </c>
      <c r="S515" s="48">
        <f t="shared" si="298"/>
        <v>0</v>
      </c>
      <c r="T515" s="48">
        <f t="shared" si="298"/>
        <v>0</v>
      </c>
      <c r="U515" s="48">
        <f t="shared" si="298"/>
        <v>35.037450000000007</v>
      </c>
      <c r="V515" s="48">
        <f t="shared" si="298"/>
        <v>0</v>
      </c>
      <c r="W515" s="48">
        <f t="shared" si="298"/>
        <v>19.494479999999999</v>
      </c>
      <c r="X515" s="48">
        <f t="shared" si="298"/>
        <v>0</v>
      </c>
      <c r="Y515" s="48">
        <f t="shared" si="298"/>
        <v>0</v>
      </c>
      <c r="Z515" s="48">
        <f t="shared" si="298"/>
        <v>0</v>
      </c>
      <c r="AC515" s="48">
        <f t="shared" si="287"/>
        <v>0</v>
      </c>
      <c r="AD515" s="48">
        <f t="shared" si="263"/>
        <v>0</v>
      </c>
      <c r="AE515" s="48">
        <f t="shared" si="264"/>
        <v>0</v>
      </c>
      <c r="AF515" s="48">
        <f t="shared" si="265"/>
        <v>0</v>
      </c>
      <c r="AG515" s="48">
        <f t="shared" si="266"/>
        <v>0</v>
      </c>
      <c r="AH515" s="48">
        <f t="shared" si="267"/>
        <v>0</v>
      </c>
      <c r="AI515" s="48">
        <f t="shared" si="268"/>
        <v>0</v>
      </c>
      <c r="AJ515" s="48">
        <f t="shared" si="269"/>
        <v>0</v>
      </c>
      <c r="AK515" s="48">
        <f t="shared" si="270"/>
        <v>0</v>
      </c>
      <c r="AL515" s="48">
        <f t="shared" si="271"/>
        <v>0</v>
      </c>
      <c r="AM515" s="48">
        <f t="shared" si="272"/>
        <v>0</v>
      </c>
      <c r="AN515" s="48">
        <f t="shared" si="273"/>
        <v>0</v>
      </c>
      <c r="AO515" s="48">
        <f t="shared" si="274"/>
        <v>0</v>
      </c>
      <c r="AP515" s="48">
        <f t="shared" si="275"/>
        <v>0</v>
      </c>
      <c r="AQ515" s="48">
        <f t="shared" si="276"/>
        <v>0</v>
      </c>
      <c r="AR515" s="48">
        <f t="shared" si="277"/>
        <v>0</v>
      </c>
      <c r="AS515" s="48">
        <f t="shared" si="278"/>
        <v>0</v>
      </c>
      <c r="AT515" s="48">
        <f t="shared" si="279"/>
        <v>0</v>
      </c>
      <c r="AU515" s="48">
        <f t="shared" si="280"/>
        <v>0</v>
      </c>
      <c r="AV515" s="48">
        <f t="shared" si="281"/>
        <v>207.79353000000006</v>
      </c>
      <c r="AW515" s="48">
        <f t="shared" si="282"/>
        <v>0</v>
      </c>
      <c r="AX515" s="48">
        <f t="shared" si="283"/>
        <v>58.216864000000015</v>
      </c>
      <c r="AY515" s="48">
        <f t="shared" si="284"/>
        <v>0</v>
      </c>
      <c r="AZ515" s="48">
        <f t="shared" si="285"/>
        <v>0</v>
      </c>
      <c r="BA515" s="48">
        <f t="shared" si="286"/>
        <v>0</v>
      </c>
    </row>
    <row r="516" spans="1:53" x14ac:dyDescent="0.25">
      <c r="A516" s="45">
        <f t="shared" si="288"/>
        <v>4990</v>
      </c>
      <c r="B516" s="48">
        <f t="shared" si="298"/>
        <v>0</v>
      </c>
      <c r="C516" s="48">
        <f t="shared" si="298"/>
        <v>0</v>
      </c>
      <c r="D516" s="48">
        <f t="shared" si="298"/>
        <v>0</v>
      </c>
      <c r="E516" s="48">
        <f t="shared" si="298"/>
        <v>0</v>
      </c>
      <c r="F516" s="48">
        <f t="shared" si="298"/>
        <v>0</v>
      </c>
      <c r="G516" s="48">
        <f t="shared" si="298"/>
        <v>0</v>
      </c>
      <c r="H516" s="48">
        <f t="shared" si="298"/>
        <v>0</v>
      </c>
      <c r="I516" s="48">
        <f t="shared" si="298"/>
        <v>0</v>
      </c>
      <c r="J516" s="48">
        <f t="shared" si="298"/>
        <v>0</v>
      </c>
      <c r="K516" s="48">
        <f t="shared" si="298"/>
        <v>0</v>
      </c>
      <c r="L516" s="48">
        <f t="shared" si="298"/>
        <v>0</v>
      </c>
      <c r="M516" s="48">
        <f t="shared" si="298"/>
        <v>0</v>
      </c>
      <c r="N516" s="48">
        <f t="shared" si="298"/>
        <v>0</v>
      </c>
      <c r="O516" s="48">
        <f t="shared" si="298"/>
        <v>0</v>
      </c>
      <c r="P516" s="48">
        <f t="shared" si="298"/>
        <v>0</v>
      </c>
      <c r="Q516" s="48">
        <f t="shared" si="298"/>
        <v>0</v>
      </c>
      <c r="R516" s="48">
        <f t="shared" si="298"/>
        <v>0</v>
      </c>
      <c r="S516" s="48">
        <f t="shared" si="298"/>
        <v>0</v>
      </c>
      <c r="T516" s="48">
        <f t="shared" si="298"/>
        <v>0</v>
      </c>
      <c r="U516" s="48">
        <f t="shared" si="298"/>
        <v>34.792450000000009</v>
      </c>
      <c r="V516" s="48">
        <f t="shared" si="298"/>
        <v>0</v>
      </c>
      <c r="W516" s="48">
        <f t="shared" si="298"/>
        <v>19.365479999999998</v>
      </c>
      <c r="X516" s="48">
        <f t="shared" si="298"/>
        <v>0</v>
      </c>
      <c r="Y516" s="48">
        <f t="shared" si="298"/>
        <v>0</v>
      </c>
      <c r="Z516" s="48">
        <f t="shared" si="298"/>
        <v>0</v>
      </c>
      <c r="AC516" s="48">
        <f t="shared" si="287"/>
        <v>0</v>
      </c>
      <c r="AD516" s="48">
        <f t="shared" si="263"/>
        <v>0</v>
      </c>
      <c r="AE516" s="48">
        <f t="shared" si="264"/>
        <v>0</v>
      </c>
      <c r="AF516" s="48">
        <f t="shared" si="265"/>
        <v>0</v>
      </c>
      <c r="AG516" s="48">
        <f t="shared" si="266"/>
        <v>0</v>
      </c>
      <c r="AH516" s="48">
        <f t="shared" si="267"/>
        <v>0</v>
      </c>
      <c r="AI516" s="48">
        <f t="shared" si="268"/>
        <v>0</v>
      </c>
      <c r="AJ516" s="48">
        <f t="shared" si="269"/>
        <v>0</v>
      </c>
      <c r="AK516" s="48">
        <f t="shared" si="270"/>
        <v>0</v>
      </c>
      <c r="AL516" s="48">
        <f t="shared" si="271"/>
        <v>0</v>
      </c>
      <c r="AM516" s="48">
        <f t="shared" si="272"/>
        <v>0</v>
      </c>
      <c r="AN516" s="48">
        <f t="shared" si="273"/>
        <v>0</v>
      </c>
      <c r="AO516" s="48">
        <f t="shared" si="274"/>
        <v>0</v>
      </c>
      <c r="AP516" s="48">
        <f t="shared" si="275"/>
        <v>0</v>
      </c>
      <c r="AQ516" s="48">
        <f t="shared" si="276"/>
        <v>0</v>
      </c>
      <c r="AR516" s="48">
        <f t="shared" si="277"/>
        <v>0</v>
      </c>
      <c r="AS516" s="48">
        <f t="shared" si="278"/>
        <v>0</v>
      </c>
      <c r="AT516" s="48">
        <f t="shared" si="279"/>
        <v>0</v>
      </c>
      <c r="AU516" s="48">
        <f t="shared" si="280"/>
        <v>0</v>
      </c>
      <c r="AV516" s="48">
        <f t="shared" si="281"/>
        <v>206.34053000000006</v>
      </c>
      <c r="AW516" s="48">
        <f t="shared" si="282"/>
        <v>0</v>
      </c>
      <c r="AX516" s="48">
        <f t="shared" si="283"/>
        <v>58.216864000000015</v>
      </c>
      <c r="AY516" s="48">
        <f t="shared" si="284"/>
        <v>0</v>
      </c>
      <c r="AZ516" s="48">
        <f t="shared" si="285"/>
        <v>0</v>
      </c>
      <c r="BA516" s="48">
        <f t="shared" si="286"/>
        <v>0</v>
      </c>
    </row>
    <row r="517" spans="1:53" x14ac:dyDescent="0.25">
      <c r="A517" s="45">
        <f t="shared" si="288"/>
        <v>5000</v>
      </c>
      <c r="B517" s="48">
        <f t="shared" si="298"/>
        <v>0</v>
      </c>
      <c r="C517" s="48">
        <f t="shared" si="298"/>
        <v>0</v>
      </c>
      <c r="D517" s="48">
        <f t="shared" si="298"/>
        <v>0</v>
      </c>
      <c r="E517" s="48">
        <f t="shared" si="298"/>
        <v>0</v>
      </c>
      <c r="F517" s="48">
        <f t="shared" si="298"/>
        <v>0</v>
      </c>
      <c r="G517" s="48">
        <f t="shared" si="298"/>
        <v>0</v>
      </c>
      <c r="H517" s="48">
        <f t="shared" si="298"/>
        <v>0</v>
      </c>
      <c r="I517" s="48">
        <f t="shared" si="298"/>
        <v>0</v>
      </c>
      <c r="J517" s="48">
        <f t="shared" si="298"/>
        <v>0</v>
      </c>
      <c r="K517" s="48">
        <f t="shared" si="298"/>
        <v>0</v>
      </c>
      <c r="L517" s="48">
        <f t="shared" si="298"/>
        <v>0</v>
      </c>
      <c r="M517" s="48">
        <f t="shared" si="298"/>
        <v>0</v>
      </c>
      <c r="N517" s="48">
        <f t="shared" si="298"/>
        <v>0</v>
      </c>
      <c r="O517" s="48">
        <f t="shared" si="298"/>
        <v>0</v>
      </c>
      <c r="P517" s="48">
        <f t="shared" si="298"/>
        <v>0</v>
      </c>
      <c r="Q517" s="48">
        <f t="shared" si="298"/>
        <v>0</v>
      </c>
      <c r="R517" s="48">
        <f t="shared" si="298"/>
        <v>0</v>
      </c>
      <c r="S517" s="48">
        <f t="shared" si="298"/>
        <v>0</v>
      </c>
      <c r="T517" s="48">
        <f t="shared" si="298"/>
        <v>0</v>
      </c>
      <c r="U517" s="48">
        <f t="shared" si="298"/>
        <v>34.547450000000012</v>
      </c>
      <c r="V517" s="48">
        <f t="shared" si="298"/>
        <v>0</v>
      </c>
      <c r="W517" s="48">
        <f t="shared" si="298"/>
        <v>19.236479999999997</v>
      </c>
      <c r="X517" s="48">
        <f t="shared" si="298"/>
        <v>0</v>
      </c>
      <c r="Y517" s="48">
        <f t="shared" si="298"/>
        <v>0</v>
      </c>
      <c r="Z517" s="48">
        <f t="shared" si="298"/>
        <v>0</v>
      </c>
      <c r="AC517" s="48">
        <f t="shared" si="287"/>
        <v>0</v>
      </c>
      <c r="AD517" s="48">
        <f t="shared" si="263"/>
        <v>0</v>
      </c>
      <c r="AE517" s="48">
        <f t="shared" si="264"/>
        <v>0</v>
      </c>
      <c r="AF517" s="48">
        <f t="shared" si="265"/>
        <v>0</v>
      </c>
      <c r="AG517" s="48">
        <f t="shared" si="266"/>
        <v>0</v>
      </c>
      <c r="AH517" s="48">
        <f t="shared" si="267"/>
        <v>0</v>
      </c>
      <c r="AI517" s="48">
        <f t="shared" si="268"/>
        <v>0</v>
      </c>
      <c r="AJ517" s="48">
        <f t="shared" si="269"/>
        <v>0</v>
      </c>
      <c r="AK517" s="48">
        <f t="shared" si="270"/>
        <v>0</v>
      </c>
      <c r="AL517" s="48">
        <f t="shared" si="271"/>
        <v>0</v>
      </c>
      <c r="AM517" s="48">
        <f t="shared" si="272"/>
        <v>0</v>
      </c>
      <c r="AN517" s="48">
        <f t="shared" si="273"/>
        <v>0</v>
      </c>
      <c r="AO517" s="48">
        <f t="shared" si="274"/>
        <v>0</v>
      </c>
      <c r="AP517" s="48">
        <f t="shared" si="275"/>
        <v>0</v>
      </c>
      <c r="AQ517" s="48">
        <f t="shared" si="276"/>
        <v>0</v>
      </c>
      <c r="AR517" s="48">
        <f t="shared" si="277"/>
        <v>0</v>
      </c>
      <c r="AS517" s="48">
        <f t="shared" si="278"/>
        <v>0</v>
      </c>
      <c r="AT517" s="48">
        <f t="shared" si="279"/>
        <v>0</v>
      </c>
      <c r="AU517" s="48">
        <f t="shared" si="280"/>
        <v>0</v>
      </c>
      <c r="AV517" s="48">
        <f t="shared" si="281"/>
        <v>204.88753000000008</v>
      </c>
      <c r="AW517" s="48">
        <f t="shared" si="282"/>
        <v>0</v>
      </c>
      <c r="AX517" s="48">
        <f t="shared" si="283"/>
        <v>58.216864000000015</v>
      </c>
      <c r="AY517" s="48">
        <f t="shared" si="284"/>
        <v>0</v>
      </c>
      <c r="AZ517" s="48">
        <f t="shared" si="285"/>
        <v>0</v>
      </c>
      <c r="BA517" s="48">
        <f t="shared" si="286"/>
        <v>0</v>
      </c>
    </row>
    <row r="518" spans="1:53" x14ac:dyDescent="0.25">
      <c r="A518" s="45">
        <f t="shared" si="288"/>
        <v>5010</v>
      </c>
      <c r="B518" s="48">
        <f t="shared" si="298"/>
        <v>0</v>
      </c>
      <c r="C518" s="48">
        <f t="shared" si="298"/>
        <v>0</v>
      </c>
      <c r="D518" s="48">
        <f t="shared" si="298"/>
        <v>0</v>
      </c>
      <c r="E518" s="48">
        <f t="shared" si="298"/>
        <v>0</v>
      </c>
      <c r="F518" s="48">
        <f t="shared" si="298"/>
        <v>0</v>
      </c>
      <c r="G518" s="48">
        <f t="shared" si="298"/>
        <v>0</v>
      </c>
      <c r="H518" s="48">
        <f t="shared" si="298"/>
        <v>0</v>
      </c>
      <c r="I518" s="48">
        <f t="shared" si="298"/>
        <v>0</v>
      </c>
      <c r="J518" s="48">
        <f t="shared" si="298"/>
        <v>0</v>
      </c>
      <c r="K518" s="48">
        <f t="shared" si="298"/>
        <v>0</v>
      </c>
      <c r="L518" s="48">
        <f t="shared" si="298"/>
        <v>0</v>
      </c>
      <c r="M518" s="48">
        <f t="shared" si="298"/>
        <v>0</v>
      </c>
      <c r="N518" s="48">
        <f t="shared" si="298"/>
        <v>0</v>
      </c>
      <c r="O518" s="48">
        <f t="shared" si="298"/>
        <v>0</v>
      </c>
      <c r="P518" s="48">
        <f t="shared" si="298"/>
        <v>0</v>
      </c>
      <c r="Q518" s="48">
        <f t="shared" si="298"/>
        <v>0</v>
      </c>
      <c r="R518" s="48">
        <f t="shared" si="298"/>
        <v>0</v>
      </c>
      <c r="S518" s="48">
        <f t="shared" si="298"/>
        <v>0</v>
      </c>
      <c r="T518" s="48">
        <f t="shared" si="298"/>
        <v>0</v>
      </c>
      <c r="U518" s="48">
        <f t="shared" si="298"/>
        <v>34.302450000000007</v>
      </c>
      <c r="V518" s="48">
        <f t="shared" si="298"/>
        <v>0</v>
      </c>
      <c r="W518" s="48">
        <f t="shared" si="298"/>
        <v>19.107479999999999</v>
      </c>
      <c r="X518" s="48">
        <f t="shared" si="298"/>
        <v>0</v>
      </c>
      <c r="Y518" s="48">
        <f t="shared" si="298"/>
        <v>0</v>
      </c>
      <c r="Z518" s="48">
        <f t="shared" si="298"/>
        <v>0</v>
      </c>
      <c r="AC518" s="48">
        <f t="shared" si="287"/>
        <v>0</v>
      </c>
      <c r="AD518" s="48">
        <f t="shared" si="263"/>
        <v>0</v>
      </c>
      <c r="AE518" s="48">
        <f t="shared" si="264"/>
        <v>0</v>
      </c>
      <c r="AF518" s="48">
        <f t="shared" si="265"/>
        <v>0</v>
      </c>
      <c r="AG518" s="48">
        <f t="shared" si="266"/>
        <v>0</v>
      </c>
      <c r="AH518" s="48">
        <f t="shared" si="267"/>
        <v>0</v>
      </c>
      <c r="AI518" s="48">
        <f t="shared" si="268"/>
        <v>0</v>
      </c>
      <c r="AJ518" s="48">
        <f t="shared" si="269"/>
        <v>0</v>
      </c>
      <c r="AK518" s="48">
        <f t="shared" si="270"/>
        <v>0</v>
      </c>
      <c r="AL518" s="48">
        <f t="shared" si="271"/>
        <v>0</v>
      </c>
      <c r="AM518" s="48">
        <f t="shared" si="272"/>
        <v>0</v>
      </c>
      <c r="AN518" s="48">
        <f t="shared" si="273"/>
        <v>0</v>
      </c>
      <c r="AO518" s="48">
        <f t="shared" si="274"/>
        <v>0</v>
      </c>
      <c r="AP518" s="48">
        <f t="shared" si="275"/>
        <v>0</v>
      </c>
      <c r="AQ518" s="48">
        <f t="shared" si="276"/>
        <v>0</v>
      </c>
      <c r="AR518" s="48">
        <f t="shared" si="277"/>
        <v>0</v>
      </c>
      <c r="AS518" s="48">
        <f t="shared" si="278"/>
        <v>0</v>
      </c>
      <c r="AT518" s="48">
        <f t="shared" si="279"/>
        <v>0</v>
      </c>
      <c r="AU518" s="48">
        <f t="shared" si="280"/>
        <v>0</v>
      </c>
      <c r="AV518" s="48">
        <f t="shared" si="281"/>
        <v>203.43453000000008</v>
      </c>
      <c r="AW518" s="48">
        <f t="shared" si="282"/>
        <v>0</v>
      </c>
      <c r="AX518" s="48">
        <f t="shared" si="283"/>
        <v>58.216864000000015</v>
      </c>
      <c r="AY518" s="48">
        <f t="shared" si="284"/>
        <v>0</v>
      </c>
      <c r="AZ518" s="48">
        <f t="shared" si="285"/>
        <v>0</v>
      </c>
      <c r="BA518" s="48">
        <f t="shared" si="286"/>
        <v>0</v>
      </c>
    </row>
    <row r="519" spans="1:53" x14ac:dyDescent="0.25">
      <c r="A519" s="45">
        <f t="shared" si="288"/>
        <v>5020</v>
      </c>
      <c r="B519" s="48">
        <f t="shared" si="298"/>
        <v>0</v>
      </c>
      <c r="C519" s="48">
        <f t="shared" si="298"/>
        <v>0</v>
      </c>
      <c r="D519" s="48">
        <f t="shared" si="298"/>
        <v>0</v>
      </c>
      <c r="E519" s="48">
        <f t="shared" si="298"/>
        <v>0</v>
      </c>
      <c r="F519" s="48">
        <f t="shared" si="298"/>
        <v>0</v>
      </c>
      <c r="G519" s="48">
        <f t="shared" si="298"/>
        <v>0</v>
      </c>
      <c r="H519" s="48">
        <f t="shared" si="298"/>
        <v>0</v>
      </c>
      <c r="I519" s="48">
        <f t="shared" si="298"/>
        <v>0</v>
      </c>
      <c r="J519" s="48">
        <f t="shared" si="298"/>
        <v>0</v>
      </c>
      <c r="K519" s="48">
        <f t="shared" si="298"/>
        <v>0</v>
      </c>
      <c r="L519" s="48">
        <f t="shared" si="298"/>
        <v>0</v>
      </c>
      <c r="M519" s="48">
        <f t="shared" si="298"/>
        <v>0</v>
      </c>
      <c r="N519" s="48">
        <f t="shared" si="298"/>
        <v>0</v>
      </c>
      <c r="O519" s="48">
        <f t="shared" si="298"/>
        <v>0</v>
      </c>
      <c r="P519" s="48">
        <f t="shared" si="298"/>
        <v>0</v>
      </c>
      <c r="Q519" s="48">
        <f t="shared" si="298"/>
        <v>0</v>
      </c>
      <c r="R519" s="48">
        <f t="shared" si="298"/>
        <v>0</v>
      </c>
      <c r="S519" s="48">
        <f t="shared" si="298"/>
        <v>0</v>
      </c>
      <c r="T519" s="48">
        <f t="shared" si="298"/>
        <v>0</v>
      </c>
      <c r="U519" s="48">
        <f t="shared" si="298"/>
        <v>34.05745000000001</v>
      </c>
      <c r="V519" s="48">
        <f t="shared" si="298"/>
        <v>0</v>
      </c>
      <c r="W519" s="48">
        <f t="shared" si="298"/>
        <v>18.978479999999998</v>
      </c>
      <c r="X519" s="48">
        <f t="shared" si="298"/>
        <v>0</v>
      </c>
      <c r="Y519" s="48">
        <f t="shared" si="298"/>
        <v>0</v>
      </c>
      <c r="Z519" s="48">
        <f t="shared" si="298"/>
        <v>0</v>
      </c>
      <c r="AC519" s="48">
        <f t="shared" si="287"/>
        <v>0</v>
      </c>
      <c r="AD519" s="48">
        <f t="shared" si="263"/>
        <v>0</v>
      </c>
      <c r="AE519" s="48">
        <f t="shared" si="264"/>
        <v>0</v>
      </c>
      <c r="AF519" s="48">
        <f t="shared" si="265"/>
        <v>0</v>
      </c>
      <c r="AG519" s="48">
        <f t="shared" si="266"/>
        <v>0</v>
      </c>
      <c r="AH519" s="48">
        <f t="shared" si="267"/>
        <v>0</v>
      </c>
      <c r="AI519" s="48">
        <f t="shared" si="268"/>
        <v>0</v>
      </c>
      <c r="AJ519" s="48">
        <f t="shared" si="269"/>
        <v>0</v>
      </c>
      <c r="AK519" s="48">
        <f t="shared" si="270"/>
        <v>0</v>
      </c>
      <c r="AL519" s="48">
        <f t="shared" si="271"/>
        <v>0</v>
      </c>
      <c r="AM519" s="48">
        <f t="shared" si="272"/>
        <v>0</v>
      </c>
      <c r="AN519" s="48">
        <f t="shared" si="273"/>
        <v>0</v>
      </c>
      <c r="AO519" s="48">
        <f t="shared" si="274"/>
        <v>0</v>
      </c>
      <c r="AP519" s="48">
        <f t="shared" si="275"/>
        <v>0</v>
      </c>
      <c r="AQ519" s="48">
        <f t="shared" si="276"/>
        <v>0</v>
      </c>
      <c r="AR519" s="48">
        <f t="shared" si="277"/>
        <v>0</v>
      </c>
      <c r="AS519" s="48">
        <f t="shared" si="278"/>
        <v>0</v>
      </c>
      <c r="AT519" s="48">
        <f t="shared" si="279"/>
        <v>0</v>
      </c>
      <c r="AU519" s="48">
        <f t="shared" si="280"/>
        <v>0</v>
      </c>
      <c r="AV519" s="48">
        <f t="shared" si="281"/>
        <v>201.98153000000008</v>
      </c>
      <c r="AW519" s="48">
        <f t="shared" si="282"/>
        <v>0</v>
      </c>
      <c r="AX519" s="48">
        <f t="shared" si="283"/>
        <v>58.216864000000015</v>
      </c>
      <c r="AY519" s="48">
        <f t="shared" si="284"/>
        <v>0</v>
      </c>
      <c r="AZ519" s="48">
        <f t="shared" si="285"/>
        <v>0</v>
      </c>
      <c r="BA519" s="48">
        <f t="shared" si="286"/>
        <v>0</v>
      </c>
    </row>
    <row r="520" spans="1:53" x14ac:dyDescent="0.25">
      <c r="A520" s="45">
        <f t="shared" si="288"/>
        <v>5030</v>
      </c>
      <c r="B520" s="48">
        <f t="shared" si="298"/>
        <v>0</v>
      </c>
      <c r="C520" s="48">
        <f t="shared" si="298"/>
        <v>0</v>
      </c>
      <c r="D520" s="48">
        <f t="shared" si="298"/>
        <v>0</v>
      </c>
      <c r="E520" s="48">
        <f t="shared" si="298"/>
        <v>0</v>
      </c>
      <c r="F520" s="48">
        <f t="shared" si="298"/>
        <v>0</v>
      </c>
      <c r="G520" s="48">
        <f t="shared" si="298"/>
        <v>0</v>
      </c>
      <c r="H520" s="48">
        <f t="shared" si="298"/>
        <v>0</v>
      </c>
      <c r="I520" s="48">
        <f t="shared" si="298"/>
        <v>0</v>
      </c>
      <c r="J520" s="48">
        <f t="shared" si="298"/>
        <v>0</v>
      </c>
      <c r="K520" s="48">
        <f t="shared" si="298"/>
        <v>0</v>
      </c>
      <c r="L520" s="48">
        <f t="shared" si="298"/>
        <v>0</v>
      </c>
      <c r="M520" s="48">
        <f t="shared" si="298"/>
        <v>0</v>
      </c>
      <c r="N520" s="48">
        <f t="shared" si="298"/>
        <v>0</v>
      </c>
      <c r="O520" s="48">
        <f t="shared" si="298"/>
        <v>0</v>
      </c>
      <c r="P520" s="48">
        <f t="shared" si="298"/>
        <v>0</v>
      </c>
      <c r="Q520" s="48">
        <f t="shared" si="298"/>
        <v>0</v>
      </c>
      <c r="R520" s="48">
        <f t="shared" si="298"/>
        <v>0</v>
      </c>
      <c r="S520" s="48">
        <f t="shared" si="298"/>
        <v>0</v>
      </c>
      <c r="T520" s="48">
        <f t="shared" si="298"/>
        <v>0</v>
      </c>
      <c r="U520" s="48">
        <f t="shared" si="298"/>
        <v>33.812450000000013</v>
      </c>
      <c r="V520" s="48">
        <f t="shared" si="298"/>
        <v>0</v>
      </c>
      <c r="W520" s="48">
        <f t="shared" si="298"/>
        <v>18.849479999999996</v>
      </c>
      <c r="X520" s="48">
        <f t="shared" si="298"/>
        <v>0</v>
      </c>
      <c r="Y520" s="48">
        <f t="shared" si="298"/>
        <v>0</v>
      </c>
      <c r="Z520" s="48">
        <f t="shared" si="298"/>
        <v>0</v>
      </c>
      <c r="AC520" s="48">
        <f t="shared" si="287"/>
        <v>0</v>
      </c>
      <c r="AD520" s="48">
        <f t="shared" si="263"/>
        <v>0</v>
      </c>
      <c r="AE520" s="48">
        <f t="shared" si="264"/>
        <v>0</v>
      </c>
      <c r="AF520" s="48">
        <f t="shared" si="265"/>
        <v>0</v>
      </c>
      <c r="AG520" s="48">
        <f t="shared" si="266"/>
        <v>0</v>
      </c>
      <c r="AH520" s="48">
        <f t="shared" si="267"/>
        <v>0</v>
      </c>
      <c r="AI520" s="48">
        <f t="shared" si="268"/>
        <v>0</v>
      </c>
      <c r="AJ520" s="48">
        <f t="shared" si="269"/>
        <v>0</v>
      </c>
      <c r="AK520" s="48">
        <f t="shared" si="270"/>
        <v>0</v>
      </c>
      <c r="AL520" s="48">
        <f t="shared" si="271"/>
        <v>0</v>
      </c>
      <c r="AM520" s="48">
        <f t="shared" si="272"/>
        <v>0</v>
      </c>
      <c r="AN520" s="48">
        <f t="shared" si="273"/>
        <v>0</v>
      </c>
      <c r="AO520" s="48">
        <f t="shared" si="274"/>
        <v>0</v>
      </c>
      <c r="AP520" s="48">
        <f t="shared" si="275"/>
        <v>0</v>
      </c>
      <c r="AQ520" s="48">
        <f t="shared" si="276"/>
        <v>0</v>
      </c>
      <c r="AR520" s="48">
        <f t="shared" si="277"/>
        <v>0</v>
      </c>
      <c r="AS520" s="48">
        <f t="shared" si="278"/>
        <v>0</v>
      </c>
      <c r="AT520" s="48">
        <f t="shared" si="279"/>
        <v>0</v>
      </c>
      <c r="AU520" s="48">
        <f t="shared" si="280"/>
        <v>0</v>
      </c>
      <c r="AV520" s="48">
        <f t="shared" si="281"/>
        <v>200.52853000000007</v>
      </c>
      <c r="AW520" s="48">
        <f t="shared" si="282"/>
        <v>0</v>
      </c>
      <c r="AX520" s="48">
        <f t="shared" si="283"/>
        <v>58.216864000000015</v>
      </c>
      <c r="AY520" s="48">
        <f t="shared" si="284"/>
        <v>0</v>
      </c>
      <c r="AZ520" s="48">
        <f t="shared" si="285"/>
        <v>0</v>
      </c>
      <c r="BA520" s="48">
        <f t="shared" si="286"/>
        <v>0</v>
      </c>
    </row>
    <row r="521" spans="1:53" x14ac:dyDescent="0.25">
      <c r="A521" s="45">
        <f t="shared" si="288"/>
        <v>5040</v>
      </c>
      <c r="B521" s="48">
        <f t="shared" si="298"/>
        <v>0</v>
      </c>
      <c r="C521" s="48">
        <f t="shared" si="298"/>
        <v>0</v>
      </c>
      <c r="D521" s="48">
        <f t="shared" si="298"/>
        <v>0</v>
      </c>
      <c r="E521" s="48">
        <f t="shared" si="298"/>
        <v>0</v>
      </c>
      <c r="F521" s="48">
        <f t="shared" si="298"/>
        <v>0</v>
      </c>
      <c r="G521" s="48">
        <f t="shared" si="298"/>
        <v>0</v>
      </c>
      <c r="H521" s="48">
        <f t="shared" si="298"/>
        <v>0</v>
      </c>
      <c r="I521" s="48">
        <f t="shared" si="298"/>
        <v>0</v>
      </c>
      <c r="J521" s="48">
        <f t="shared" si="298"/>
        <v>0</v>
      </c>
      <c r="K521" s="48">
        <f t="shared" si="298"/>
        <v>0</v>
      </c>
      <c r="L521" s="48">
        <f t="shared" si="298"/>
        <v>0</v>
      </c>
      <c r="M521" s="48">
        <f t="shared" si="298"/>
        <v>0</v>
      </c>
      <c r="N521" s="48">
        <f t="shared" si="298"/>
        <v>0</v>
      </c>
      <c r="O521" s="48">
        <f t="shared" si="298"/>
        <v>0</v>
      </c>
      <c r="P521" s="48">
        <f t="shared" si="298"/>
        <v>0</v>
      </c>
      <c r="Q521" s="48">
        <f t="shared" si="298"/>
        <v>0</v>
      </c>
      <c r="R521" s="48">
        <f t="shared" si="298"/>
        <v>0</v>
      </c>
      <c r="S521" s="48">
        <f t="shared" si="298"/>
        <v>0</v>
      </c>
      <c r="T521" s="48">
        <f t="shared" si="298"/>
        <v>0</v>
      </c>
      <c r="U521" s="48">
        <f t="shared" si="298"/>
        <v>33.567450000000008</v>
      </c>
      <c r="V521" s="48">
        <f t="shared" si="298"/>
        <v>0</v>
      </c>
      <c r="W521" s="48">
        <f t="shared" si="298"/>
        <v>18.720479999999998</v>
      </c>
      <c r="X521" s="48">
        <f t="shared" si="298"/>
        <v>0</v>
      </c>
      <c r="Y521" s="48">
        <f t="shared" si="298"/>
        <v>0</v>
      </c>
      <c r="Z521" s="48">
        <f t="shared" si="298"/>
        <v>0</v>
      </c>
      <c r="AC521" s="48">
        <f t="shared" si="287"/>
        <v>0</v>
      </c>
      <c r="AD521" s="48">
        <f t="shared" si="263"/>
        <v>0</v>
      </c>
      <c r="AE521" s="48">
        <f t="shared" si="264"/>
        <v>0</v>
      </c>
      <c r="AF521" s="48">
        <f t="shared" si="265"/>
        <v>0</v>
      </c>
      <c r="AG521" s="48">
        <f t="shared" si="266"/>
        <v>0</v>
      </c>
      <c r="AH521" s="48">
        <f t="shared" si="267"/>
        <v>0</v>
      </c>
      <c r="AI521" s="48">
        <f t="shared" si="268"/>
        <v>0</v>
      </c>
      <c r="AJ521" s="48">
        <f t="shared" si="269"/>
        <v>0</v>
      </c>
      <c r="AK521" s="48">
        <f t="shared" si="270"/>
        <v>0</v>
      </c>
      <c r="AL521" s="48">
        <f t="shared" si="271"/>
        <v>0</v>
      </c>
      <c r="AM521" s="48">
        <f t="shared" si="272"/>
        <v>0</v>
      </c>
      <c r="AN521" s="48">
        <f t="shared" si="273"/>
        <v>0</v>
      </c>
      <c r="AO521" s="48">
        <f t="shared" si="274"/>
        <v>0</v>
      </c>
      <c r="AP521" s="48">
        <f t="shared" si="275"/>
        <v>0</v>
      </c>
      <c r="AQ521" s="48">
        <f t="shared" si="276"/>
        <v>0</v>
      </c>
      <c r="AR521" s="48">
        <f t="shared" si="277"/>
        <v>0</v>
      </c>
      <c r="AS521" s="48">
        <f t="shared" si="278"/>
        <v>0</v>
      </c>
      <c r="AT521" s="48">
        <f t="shared" si="279"/>
        <v>0</v>
      </c>
      <c r="AU521" s="48">
        <f t="shared" si="280"/>
        <v>0</v>
      </c>
      <c r="AV521" s="48">
        <f t="shared" si="281"/>
        <v>199.07553000000007</v>
      </c>
      <c r="AW521" s="48">
        <f t="shared" si="282"/>
        <v>0</v>
      </c>
      <c r="AX521" s="48">
        <f t="shared" si="283"/>
        <v>58.216864000000015</v>
      </c>
      <c r="AY521" s="48">
        <f t="shared" si="284"/>
        <v>0</v>
      </c>
      <c r="AZ521" s="48">
        <f t="shared" si="285"/>
        <v>0</v>
      </c>
      <c r="BA521" s="48">
        <f t="shared" si="286"/>
        <v>0</v>
      </c>
    </row>
    <row r="522" spans="1:53" x14ac:dyDescent="0.25">
      <c r="A522" s="45">
        <f t="shared" si="288"/>
        <v>5050</v>
      </c>
      <c r="B522" s="48">
        <f t="shared" si="298"/>
        <v>0</v>
      </c>
      <c r="C522" s="48">
        <f t="shared" si="298"/>
        <v>0</v>
      </c>
      <c r="D522" s="48">
        <f t="shared" si="298"/>
        <v>0</v>
      </c>
      <c r="E522" s="48">
        <f t="shared" si="298"/>
        <v>0</v>
      </c>
      <c r="F522" s="48">
        <f t="shared" si="298"/>
        <v>0</v>
      </c>
      <c r="G522" s="48">
        <f t="shared" ref="G522:Z522" si="299">MIN(1000,MAX(G523,IF($A522&gt;=G$16,0,G$13*(G$16-$A522)+G$14*(G$16-$A522)^2+G$15*(G$16-$A522)^3)))</f>
        <v>0</v>
      </c>
      <c r="H522" s="48">
        <f t="shared" si="299"/>
        <v>0</v>
      </c>
      <c r="I522" s="48">
        <f t="shared" si="299"/>
        <v>0</v>
      </c>
      <c r="J522" s="48">
        <f t="shared" si="299"/>
        <v>0</v>
      </c>
      <c r="K522" s="48">
        <f t="shared" si="299"/>
        <v>0</v>
      </c>
      <c r="L522" s="48">
        <f t="shared" si="299"/>
        <v>0</v>
      </c>
      <c r="M522" s="48">
        <f t="shared" si="299"/>
        <v>0</v>
      </c>
      <c r="N522" s="48">
        <f t="shared" si="299"/>
        <v>0</v>
      </c>
      <c r="O522" s="48">
        <f t="shared" si="299"/>
        <v>0</v>
      </c>
      <c r="P522" s="48">
        <f t="shared" si="299"/>
        <v>0</v>
      </c>
      <c r="Q522" s="48">
        <f t="shared" si="299"/>
        <v>0</v>
      </c>
      <c r="R522" s="48">
        <f t="shared" si="299"/>
        <v>0</v>
      </c>
      <c r="S522" s="48">
        <f t="shared" si="299"/>
        <v>0</v>
      </c>
      <c r="T522" s="48">
        <f t="shared" si="299"/>
        <v>0</v>
      </c>
      <c r="U522" s="48">
        <f t="shared" si="299"/>
        <v>33.322450000000011</v>
      </c>
      <c r="V522" s="48">
        <f t="shared" si="299"/>
        <v>0</v>
      </c>
      <c r="W522" s="48">
        <f t="shared" si="299"/>
        <v>18.591479999999997</v>
      </c>
      <c r="X522" s="48">
        <f t="shared" si="299"/>
        <v>0</v>
      </c>
      <c r="Y522" s="48">
        <f t="shared" si="299"/>
        <v>0</v>
      </c>
      <c r="Z522" s="48">
        <f t="shared" si="299"/>
        <v>0</v>
      </c>
      <c r="AC522" s="48">
        <f t="shared" si="287"/>
        <v>0</v>
      </c>
      <c r="AD522" s="48">
        <f t="shared" si="263"/>
        <v>0</v>
      </c>
      <c r="AE522" s="48">
        <f t="shared" si="264"/>
        <v>0</v>
      </c>
      <c r="AF522" s="48">
        <f t="shared" si="265"/>
        <v>0</v>
      </c>
      <c r="AG522" s="48">
        <f t="shared" si="266"/>
        <v>0</v>
      </c>
      <c r="AH522" s="48">
        <f t="shared" si="267"/>
        <v>0</v>
      </c>
      <c r="AI522" s="48">
        <f t="shared" si="268"/>
        <v>0</v>
      </c>
      <c r="AJ522" s="48">
        <f t="shared" si="269"/>
        <v>0</v>
      </c>
      <c r="AK522" s="48">
        <f t="shared" si="270"/>
        <v>0</v>
      </c>
      <c r="AL522" s="48">
        <f t="shared" si="271"/>
        <v>0</v>
      </c>
      <c r="AM522" s="48">
        <f t="shared" si="272"/>
        <v>0</v>
      </c>
      <c r="AN522" s="48">
        <f t="shared" si="273"/>
        <v>0</v>
      </c>
      <c r="AO522" s="48">
        <f t="shared" si="274"/>
        <v>0</v>
      </c>
      <c r="AP522" s="48">
        <f t="shared" si="275"/>
        <v>0</v>
      </c>
      <c r="AQ522" s="48">
        <f t="shared" si="276"/>
        <v>0</v>
      </c>
      <c r="AR522" s="48">
        <f t="shared" si="277"/>
        <v>0</v>
      </c>
      <c r="AS522" s="48">
        <f t="shared" si="278"/>
        <v>0</v>
      </c>
      <c r="AT522" s="48">
        <f t="shared" si="279"/>
        <v>0</v>
      </c>
      <c r="AU522" s="48">
        <f t="shared" si="280"/>
        <v>0</v>
      </c>
      <c r="AV522" s="48">
        <f t="shared" si="281"/>
        <v>197.62253000000007</v>
      </c>
      <c r="AW522" s="48">
        <f t="shared" si="282"/>
        <v>0</v>
      </c>
      <c r="AX522" s="48">
        <f t="shared" si="283"/>
        <v>58.216864000000015</v>
      </c>
      <c r="AY522" s="48">
        <f t="shared" si="284"/>
        <v>0</v>
      </c>
      <c r="AZ522" s="48">
        <f t="shared" si="285"/>
        <v>0</v>
      </c>
      <c r="BA522" s="48">
        <f t="shared" si="286"/>
        <v>0</v>
      </c>
    </row>
    <row r="523" spans="1:53" x14ac:dyDescent="0.25">
      <c r="A523" s="45">
        <f t="shared" si="288"/>
        <v>5060</v>
      </c>
      <c r="B523" s="48">
        <f t="shared" ref="B523:Z533" si="300">MIN(1000,MAX(B524,IF($A523&gt;=B$16,0,B$13*(B$16-$A523)+B$14*(B$16-$A523)^2+B$15*(B$16-$A523)^3)))</f>
        <v>0</v>
      </c>
      <c r="C523" s="48">
        <f t="shared" si="300"/>
        <v>0</v>
      </c>
      <c r="D523" s="48">
        <f t="shared" si="300"/>
        <v>0</v>
      </c>
      <c r="E523" s="48">
        <f t="shared" si="300"/>
        <v>0</v>
      </c>
      <c r="F523" s="48">
        <f t="shared" si="300"/>
        <v>0</v>
      </c>
      <c r="G523" s="48">
        <f t="shared" si="300"/>
        <v>0</v>
      </c>
      <c r="H523" s="48">
        <f t="shared" si="300"/>
        <v>0</v>
      </c>
      <c r="I523" s="48">
        <f t="shared" si="300"/>
        <v>0</v>
      </c>
      <c r="J523" s="48">
        <f t="shared" si="300"/>
        <v>0</v>
      </c>
      <c r="K523" s="48">
        <f t="shared" si="300"/>
        <v>0</v>
      </c>
      <c r="L523" s="48">
        <f t="shared" si="300"/>
        <v>0</v>
      </c>
      <c r="M523" s="48">
        <f t="shared" si="300"/>
        <v>0</v>
      </c>
      <c r="N523" s="48">
        <f t="shared" si="300"/>
        <v>0</v>
      </c>
      <c r="O523" s="48">
        <f t="shared" si="300"/>
        <v>0</v>
      </c>
      <c r="P523" s="48">
        <f t="shared" si="300"/>
        <v>0</v>
      </c>
      <c r="Q523" s="48">
        <f t="shared" si="300"/>
        <v>0</v>
      </c>
      <c r="R523" s="48">
        <f t="shared" si="300"/>
        <v>0</v>
      </c>
      <c r="S523" s="48">
        <f t="shared" si="300"/>
        <v>0</v>
      </c>
      <c r="T523" s="48">
        <f t="shared" si="300"/>
        <v>0</v>
      </c>
      <c r="U523" s="48">
        <f t="shared" si="300"/>
        <v>33.077450000000013</v>
      </c>
      <c r="V523" s="48">
        <f t="shared" si="300"/>
        <v>0</v>
      </c>
      <c r="W523" s="48">
        <f t="shared" si="300"/>
        <v>18.462479999999999</v>
      </c>
      <c r="X523" s="48">
        <f t="shared" si="300"/>
        <v>0</v>
      </c>
      <c r="Y523" s="48">
        <f t="shared" si="300"/>
        <v>0</v>
      </c>
      <c r="Z523" s="48">
        <f t="shared" si="300"/>
        <v>0</v>
      </c>
      <c r="AC523" s="48">
        <f t="shared" si="287"/>
        <v>0</v>
      </c>
      <c r="AD523" s="48">
        <f t="shared" si="263"/>
        <v>0</v>
      </c>
      <c r="AE523" s="48">
        <f t="shared" si="264"/>
        <v>0</v>
      </c>
      <c r="AF523" s="48">
        <f t="shared" si="265"/>
        <v>0</v>
      </c>
      <c r="AG523" s="48">
        <f t="shared" si="266"/>
        <v>0</v>
      </c>
      <c r="AH523" s="48">
        <f t="shared" si="267"/>
        <v>0</v>
      </c>
      <c r="AI523" s="48">
        <f t="shared" si="268"/>
        <v>0</v>
      </c>
      <c r="AJ523" s="48">
        <f t="shared" si="269"/>
        <v>0</v>
      </c>
      <c r="AK523" s="48">
        <f t="shared" si="270"/>
        <v>0</v>
      </c>
      <c r="AL523" s="48">
        <f t="shared" si="271"/>
        <v>0</v>
      </c>
      <c r="AM523" s="48">
        <f t="shared" si="272"/>
        <v>0</v>
      </c>
      <c r="AN523" s="48">
        <f t="shared" si="273"/>
        <v>0</v>
      </c>
      <c r="AO523" s="48">
        <f t="shared" si="274"/>
        <v>0</v>
      </c>
      <c r="AP523" s="48">
        <f t="shared" si="275"/>
        <v>0</v>
      </c>
      <c r="AQ523" s="48">
        <f t="shared" si="276"/>
        <v>0</v>
      </c>
      <c r="AR523" s="48">
        <f t="shared" si="277"/>
        <v>0</v>
      </c>
      <c r="AS523" s="48">
        <f t="shared" si="278"/>
        <v>0</v>
      </c>
      <c r="AT523" s="48">
        <f t="shared" si="279"/>
        <v>0</v>
      </c>
      <c r="AU523" s="48">
        <f t="shared" si="280"/>
        <v>0</v>
      </c>
      <c r="AV523" s="48">
        <f t="shared" si="281"/>
        <v>196.16953000000007</v>
      </c>
      <c r="AW523" s="48">
        <f t="shared" si="282"/>
        <v>0</v>
      </c>
      <c r="AX523" s="48">
        <f t="shared" si="283"/>
        <v>58.216864000000015</v>
      </c>
      <c r="AY523" s="48">
        <f t="shared" si="284"/>
        <v>0</v>
      </c>
      <c r="AZ523" s="48">
        <f t="shared" si="285"/>
        <v>0</v>
      </c>
      <c r="BA523" s="48">
        <f t="shared" si="286"/>
        <v>0</v>
      </c>
    </row>
    <row r="524" spans="1:53" x14ac:dyDescent="0.25">
      <c r="A524" s="45">
        <f t="shared" si="288"/>
        <v>5070</v>
      </c>
      <c r="B524" s="48">
        <f t="shared" si="300"/>
        <v>0</v>
      </c>
      <c r="C524" s="48">
        <f t="shared" si="300"/>
        <v>0</v>
      </c>
      <c r="D524" s="48">
        <f t="shared" si="300"/>
        <v>0</v>
      </c>
      <c r="E524" s="48">
        <f t="shared" si="300"/>
        <v>0</v>
      </c>
      <c r="F524" s="48">
        <f t="shared" si="300"/>
        <v>0</v>
      </c>
      <c r="G524" s="48">
        <f t="shared" si="300"/>
        <v>0</v>
      </c>
      <c r="H524" s="48">
        <f t="shared" si="300"/>
        <v>0</v>
      </c>
      <c r="I524" s="48">
        <f t="shared" si="300"/>
        <v>0</v>
      </c>
      <c r="J524" s="48">
        <f t="shared" si="300"/>
        <v>0</v>
      </c>
      <c r="K524" s="48">
        <f t="shared" si="300"/>
        <v>0</v>
      </c>
      <c r="L524" s="48">
        <f t="shared" si="300"/>
        <v>0</v>
      </c>
      <c r="M524" s="48">
        <f t="shared" si="300"/>
        <v>0</v>
      </c>
      <c r="N524" s="48">
        <f t="shared" si="300"/>
        <v>0</v>
      </c>
      <c r="O524" s="48">
        <f t="shared" si="300"/>
        <v>0</v>
      </c>
      <c r="P524" s="48">
        <f t="shared" si="300"/>
        <v>0</v>
      </c>
      <c r="Q524" s="48">
        <f t="shared" si="300"/>
        <v>0</v>
      </c>
      <c r="R524" s="48">
        <f t="shared" si="300"/>
        <v>0</v>
      </c>
      <c r="S524" s="48">
        <f t="shared" si="300"/>
        <v>0</v>
      </c>
      <c r="T524" s="48">
        <f t="shared" si="300"/>
        <v>0</v>
      </c>
      <c r="U524" s="48">
        <f t="shared" si="300"/>
        <v>32.832450000000009</v>
      </c>
      <c r="V524" s="48">
        <f t="shared" si="300"/>
        <v>0</v>
      </c>
      <c r="W524" s="48">
        <f t="shared" si="300"/>
        <v>18.333479999999998</v>
      </c>
      <c r="X524" s="48">
        <f t="shared" si="300"/>
        <v>0</v>
      </c>
      <c r="Y524" s="48">
        <f t="shared" si="300"/>
        <v>0</v>
      </c>
      <c r="Z524" s="48">
        <f t="shared" si="300"/>
        <v>0</v>
      </c>
      <c r="AC524" s="48">
        <f t="shared" si="287"/>
        <v>0</v>
      </c>
      <c r="AD524" s="48">
        <f t="shared" si="263"/>
        <v>0</v>
      </c>
      <c r="AE524" s="48">
        <f t="shared" si="264"/>
        <v>0</v>
      </c>
      <c r="AF524" s="48">
        <f t="shared" si="265"/>
        <v>0</v>
      </c>
      <c r="AG524" s="48">
        <f t="shared" si="266"/>
        <v>0</v>
      </c>
      <c r="AH524" s="48">
        <f t="shared" si="267"/>
        <v>0</v>
      </c>
      <c r="AI524" s="48">
        <f t="shared" si="268"/>
        <v>0</v>
      </c>
      <c r="AJ524" s="48">
        <f t="shared" si="269"/>
        <v>0</v>
      </c>
      <c r="AK524" s="48">
        <f t="shared" si="270"/>
        <v>0</v>
      </c>
      <c r="AL524" s="48">
        <f t="shared" si="271"/>
        <v>0</v>
      </c>
      <c r="AM524" s="48">
        <f t="shared" si="272"/>
        <v>0</v>
      </c>
      <c r="AN524" s="48">
        <f t="shared" si="273"/>
        <v>0</v>
      </c>
      <c r="AO524" s="48">
        <f t="shared" si="274"/>
        <v>0</v>
      </c>
      <c r="AP524" s="48">
        <f t="shared" si="275"/>
        <v>0</v>
      </c>
      <c r="AQ524" s="48">
        <f t="shared" si="276"/>
        <v>0</v>
      </c>
      <c r="AR524" s="48">
        <f t="shared" si="277"/>
        <v>0</v>
      </c>
      <c r="AS524" s="48">
        <f t="shared" si="278"/>
        <v>0</v>
      </c>
      <c r="AT524" s="48">
        <f t="shared" si="279"/>
        <v>0</v>
      </c>
      <c r="AU524" s="48">
        <f t="shared" si="280"/>
        <v>0</v>
      </c>
      <c r="AV524" s="48">
        <f t="shared" si="281"/>
        <v>194.71653000000006</v>
      </c>
      <c r="AW524" s="48">
        <f t="shared" si="282"/>
        <v>0</v>
      </c>
      <c r="AX524" s="48">
        <f t="shared" si="283"/>
        <v>58.216864000000015</v>
      </c>
      <c r="AY524" s="48">
        <f t="shared" si="284"/>
        <v>0</v>
      </c>
      <c r="AZ524" s="48">
        <f t="shared" si="285"/>
        <v>0</v>
      </c>
      <c r="BA524" s="48">
        <f t="shared" si="286"/>
        <v>0</v>
      </c>
    </row>
    <row r="525" spans="1:53" x14ac:dyDescent="0.25">
      <c r="A525" s="45">
        <f t="shared" si="288"/>
        <v>5080</v>
      </c>
      <c r="B525" s="48">
        <f t="shared" si="300"/>
        <v>0</v>
      </c>
      <c r="C525" s="48">
        <f t="shared" si="300"/>
        <v>0</v>
      </c>
      <c r="D525" s="48">
        <f t="shared" si="300"/>
        <v>0</v>
      </c>
      <c r="E525" s="48">
        <f t="shared" si="300"/>
        <v>0</v>
      </c>
      <c r="F525" s="48">
        <f t="shared" si="300"/>
        <v>0</v>
      </c>
      <c r="G525" s="48">
        <f t="shared" si="300"/>
        <v>0</v>
      </c>
      <c r="H525" s="48">
        <f t="shared" si="300"/>
        <v>0</v>
      </c>
      <c r="I525" s="48">
        <f t="shared" si="300"/>
        <v>0</v>
      </c>
      <c r="J525" s="48">
        <f t="shared" si="300"/>
        <v>0</v>
      </c>
      <c r="K525" s="48">
        <f t="shared" si="300"/>
        <v>0</v>
      </c>
      <c r="L525" s="48">
        <f t="shared" si="300"/>
        <v>0</v>
      </c>
      <c r="M525" s="48">
        <f t="shared" si="300"/>
        <v>0</v>
      </c>
      <c r="N525" s="48">
        <f t="shared" si="300"/>
        <v>0</v>
      </c>
      <c r="O525" s="48">
        <f t="shared" si="300"/>
        <v>0</v>
      </c>
      <c r="P525" s="48">
        <f t="shared" si="300"/>
        <v>0</v>
      </c>
      <c r="Q525" s="48">
        <f t="shared" si="300"/>
        <v>0</v>
      </c>
      <c r="R525" s="48">
        <f t="shared" si="300"/>
        <v>0</v>
      </c>
      <c r="S525" s="48">
        <f t="shared" si="300"/>
        <v>0</v>
      </c>
      <c r="T525" s="48">
        <f t="shared" si="300"/>
        <v>0</v>
      </c>
      <c r="U525" s="48">
        <f t="shared" si="300"/>
        <v>32.587450000000011</v>
      </c>
      <c r="V525" s="48">
        <f t="shared" si="300"/>
        <v>0</v>
      </c>
      <c r="W525" s="48">
        <f t="shared" si="300"/>
        <v>18.204479999999997</v>
      </c>
      <c r="X525" s="48">
        <f t="shared" si="300"/>
        <v>0</v>
      </c>
      <c r="Y525" s="48">
        <f t="shared" si="300"/>
        <v>0</v>
      </c>
      <c r="Z525" s="48">
        <f t="shared" si="300"/>
        <v>0</v>
      </c>
      <c r="AC525" s="48">
        <f t="shared" si="287"/>
        <v>0</v>
      </c>
      <c r="AD525" s="48">
        <f t="shared" si="263"/>
        <v>0</v>
      </c>
      <c r="AE525" s="48">
        <f t="shared" si="264"/>
        <v>0</v>
      </c>
      <c r="AF525" s="48">
        <f t="shared" si="265"/>
        <v>0</v>
      </c>
      <c r="AG525" s="48">
        <f t="shared" si="266"/>
        <v>0</v>
      </c>
      <c r="AH525" s="48">
        <f t="shared" si="267"/>
        <v>0</v>
      </c>
      <c r="AI525" s="48">
        <f t="shared" si="268"/>
        <v>0</v>
      </c>
      <c r="AJ525" s="48">
        <f t="shared" si="269"/>
        <v>0</v>
      </c>
      <c r="AK525" s="48">
        <f t="shared" si="270"/>
        <v>0</v>
      </c>
      <c r="AL525" s="48">
        <f t="shared" si="271"/>
        <v>0</v>
      </c>
      <c r="AM525" s="48">
        <f t="shared" si="272"/>
        <v>0</v>
      </c>
      <c r="AN525" s="48">
        <f t="shared" si="273"/>
        <v>0</v>
      </c>
      <c r="AO525" s="48">
        <f t="shared" si="274"/>
        <v>0</v>
      </c>
      <c r="AP525" s="48">
        <f t="shared" si="275"/>
        <v>0</v>
      </c>
      <c r="AQ525" s="48">
        <f t="shared" si="276"/>
        <v>0</v>
      </c>
      <c r="AR525" s="48">
        <f t="shared" si="277"/>
        <v>0</v>
      </c>
      <c r="AS525" s="48">
        <f t="shared" si="278"/>
        <v>0</v>
      </c>
      <c r="AT525" s="48">
        <f t="shared" si="279"/>
        <v>0</v>
      </c>
      <c r="AU525" s="48">
        <f t="shared" si="280"/>
        <v>0</v>
      </c>
      <c r="AV525" s="48">
        <f t="shared" si="281"/>
        <v>193.26353000000006</v>
      </c>
      <c r="AW525" s="48">
        <f t="shared" si="282"/>
        <v>0</v>
      </c>
      <c r="AX525" s="48">
        <f t="shared" si="283"/>
        <v>58.216864000000015</v>
      </c>
      <c r="AY525" s="48">
        <f t="shared" si="284"/>
        <v>0</v>
      </c>
      <c r="AZ525" s="48">
        <f t="shared" si="285"/>
        <v>0</v>
      </c>
      <c r="BA525" s="48">
        <f t="shared" si="286"/>
        <v>0</v>
      </c>
    </row>
    <row r="526" spans="1:53" x14ac:dyDescent="0.25">
      <c r="A526" s="45">
        <f t="shared" si="288"/>
        <v>5090</v>
      </c>
      <c r="B526" s="48">
        <f t="shared" si="300"/>
        <v>0</v>
      </c>
      <c r="C526" s="48">
        <f t="shared" si="300"/>
        <v>0</v>
      </c>
      <c r="D526" s="48">
        <f t="shared" si="300"/>
        <v>0</v>
      </c>
      <c r="E526" s="48">
        <f t="shared" si="300"/>
        <v>0</v>
      </c>
      <c r="F526" s="48">
        <f t="shared" si="300"/>
        <v>0</v>
      </c>
      <c r="G526" s="48">
        <f t="shared" si="300"/>
        <v>0</v>
      </c>
      <c r="H526" s="48">
        <f t="shared" si="300"/>
        <v>0</v>
      </c>
      <c r="I526" s="48">
        <f t="shared" si="300"/>
        <v>0</v>
      </c>
      <c r="J526" s="48">
        <f t="shared" si="300"/>
        <v>0</v>
      </c>
      <c r="K526" s="48">
        <f t="shared" si="300"/>
        <v>0</v>
      </c>
      <c r="L526" s="48">
        <f t="shared" si="300"/>
        <v>0</v>
      </c>
      <c r="M526" s="48">
        <f t="shared" si="300"/>
        <v>0</v>
      </c>
      <c r="N526" s="48">
        <f t="shared" si="300"/>
        <v>0</v>
      </c>
      <c r="O526" s="48">
        <f t="shared" si="300"/>
        <v>0</v>
      </c>
      <c r="P526" s="48">
        <f t="shared" si="300"/>
        <v>0</v>
      </c>
      <c r="Q526" s="48">
        <f t="shared" si="300"/>
        <v>0</v>
      </c>
      <c r="R526" s="48">
        <f t="shared" si="300"/>
        <v>0</v>
      </c>
      <c r="S526" s="48">
        <f t="shared" si="300"/>
        <v>0</v>
      </c>
      <c r="T526" s="48">
        <f t="shared" si="300"/>
        <v>0</v>
      </c>
      <c r="U526" s="48">
        <f t="shared" si="300"/>
        <v>32.342450000000014</v>
      </c>
      <c r="V526" s="48">
        <f t="shared" si="300"/>
        <v>0</v>
      </c>
      <c r="W526" s="48">
        <f t="shared" si="300"/>
        <v>18.075479999999999</v>
      </c>
      <c r="X526" s="48">
        <f t="shared" si="300"/>
        <v>0</v>
      </c>
      <c r="Y526" s="48">
        <f t="shared" si="300"/>
        <v>0</v>
      </c>
      <c r="Z526" s="48">
        <f t="shared" si="300"/>
        <v>0</v>
      </c>
      <c r="AC526" s="48">
        <f t="shared" si="287"/>
        <v>0</v>
      </c>
      <c r="AD526" s="48">
        <f t="shared" si="263"/>
        <v>0</v>
      </c>
      <c r="AE526" s="48">
        <f t="shared" si="264"/>
        <v>0</v>
      </c>
      <c r="AF526" s="48">
        <f t="shared" si="265"/>
        <v>0</v>
      </c>
      <c r="AG526" s="48">
        <f t="shared" si="266"/>
        <v>0</v>
      </c>
      <c r="AH526" s="48">
        <f t="shared" si="267"/>
        <v>0</v>
      </c>
      <c r="AI526" s="48">
        <f t="shared" si="268"/>
        <v>0</v>
      </c>
      <c r="AJ526" s="48">
        <f t="shared" si="269"/>
        <v>0</v>
      </c>
      <c r="AK526" s="48">
        <f t="shared" si="270"/>
        <v>0</v>
      </c>
      <c r="AL526" s="48">
        <f t="shared" si="271"/>
        <v>0</v>
      </c>
      <c r="AM526" s="48">
        <f t="shared" si="272"/>
        <v>0</v>
      </c>
      <c r="AN526" s="48">
        <f t="shared" si="273"/>
        <v>0</v>
      </c>
      <c r="AO526" s="48">
        <f t="shared" si="274"/>
        <v>0</v>
      </c>
      <c r="AP526" s="48">
        <f t="shared" si="275"/>
        <v>0</v>
      </c>
      <c r="AQ526" s="48">
        <f t="shared" si="276"/>
        <v>0</v>
      </c>
      <c r="AR526" s="48">
        <f t="shared" si="277"/>
        <v>0</v>
      </c>
      <c r="AS526" s="48">
        <f t="shared" si="278"/>
        <v>0</v>
      </c>
      <c r="AT526" s="48">
        <f t="shared" si="279"/>
        <v>0</v>
      </c>
      <c r="AU526" s="48">
        <f t="shared" si="280"/>
        <v>0</v>
      </c>
      <c r="AV526" s="48">
        <f t="shared" si="281"/>
        <v>191.81053000000006</v>
      </c>
      <c r="AW526" s="48">
        <f t="shared" si="282"/>
        <v>0</v>
      </c>
      <c r="AX526" s="48">
        <f t="shared" si="283"/>
        <v>58.216864000000015</v>
      </c>
      <c r="AY526" s="48">
        <f t="shared" si="284"/>
        <v>0</v>
      </c>
      <c r="AZ526" s="48">
        <f t="shared" si="285"/>
        <v>0</v>
      </c>
      <c r="BA526" s="48">
        <f t="shared" si="286"/>
        <v>0</v>
      </c>
    </row>
    <row r="527" spans="1:53" x14ac:dyDescent="0.25">
      <c r="A527" s="45">
        <f t="shared" si="288"/>
        <v>5100</v>
      </c>
      <c r="B527" s="48">
        <f t="shared" si="300"/>
        <v>0</v>
      </c>
      <c r="C527" s="48">
        <f t="shared" si="300"/>
        <v>0</v>
      </c>
      <c r="D527" s="48">
        <f t="shared" si="300"/>
        <v>0</v>
      </c>
      <c r="E527" s="48">
        <f t="shared" si="300"/>
        <v>0</v>
      </c>
      <c r="F527" s="48">
        <f t="shared" si="300"/>
        <v>0</v>
      </c>
      <c r="G527" s="48">
        <f t="shared" si="300"/>
        <v>0</v>
      </c>
      <c r="H527" s="48">
        <f t="shared" si="300"/>
        <v>0</v>
      </c>
      <c r="I527" s="48">
        <f t="shared" si="300"/>
        <v>0</v>
      </c>
      <c r="J527" s="48">
        <f t="shared" si="300"/>
        <v>0</v>
      </c>
      <c r="K527" s="48">
        <f t="shared" si="300"/>
        <v>0</v>
      </c>
      <c r="L527" s="48">
        <f t="shared" si="300"/>
        <v>0</v>
      </c>
      <c r="M527" s="48">
        <f t="shared" si="300"/>
        <v>0</v>
      </c>
      <c r="N527" s="48">
        <f t="shared" si="300"/>
        <v>0</v>
      </c>
      <c r="O527" s="48">
        <f t="shared" si="300"/>
        <v>0</v>
      </c>
      <c r="P527" s="48">
        <f t="shared" si="300"/>
        <v>0</v>
      </c>
      <c r="Q527" s="48">
        <f t="shared" si="300"/>
        <v>0</v>
      </c>
      <c r="R527" s="48">
        <f t="shared" si="300"/>
        <v>0</v>
      </c>
      <c r="S527" s="48">
        <f t="shared" si="300"/>
        <v>0</v>
      </c>
      <c r="T527" s="48">
        <f t="shared" si="300"/>
        <v>0</v>
      </c>
      <c r="U527" s="48">
        <f t="shared" si="300"/>
        <v>32.097450000000009</v>
      </c>
      <c r="V527" s="48">
        <f t="shared" si="300"/>
        <v>0</v>
      </c>
      <c r="W527" s="48">
        <f t="shared" si="300"/>
        <v>17.946479999999998</v>
      </c>
      <c r="X527" s="48">
        <f t="shared" si="300"/>
        <v>0</v>
      </c>
      <c r="Y527" s="48">
        <f t="shared" si="300"/>
        <v>0</v>
      </c>
      <c r="Z527" s="48">
        <f t="shared" si="300"/>
        <v>0</v>
      </c>
      <c r="AC527" s="48">
        <f t="shared" si="287"/>
        <v>0</v>
      </c>
      <c r="AD527" s="48">
        <f t="shared" si="263"/>
        <v>0</v>
      </c>
      <c r="AE527" s="48">
        <f t="shared" si="264"/>
        <v>0</v>
      </c>
      <c r="AF527" s="48">
        <f t="shared" si="265"/>
        <v>0</v>
      </c>
      <c r="AG527" s="48">
        <f t="shared" si="266"/>
        <v>0</v>
      </c>
      <c r="AH527" s="48">
        <f t="shared" si="267"/>
        <v>0</v>
      </c>
      <c r="AI527" s="48">
        <f t="shared" si="268"/>
        <v>0</v>
      </c>
      <c r="AJ527" s="48">
        <f t="shared" si="269"/>
        <v>0</v>
      </c>
      <c r="AK527" s="48">
        <f t="shared" si="270"/>
        <v>0</v>
      </c>
      <c r="AL527" s="48">
        <f t="shared" si="271"/>
        <v>0</v>
      </c>
      <c r="AM527" s="48">
        <f t="shared" si="272"/>
        <v>0</v>
      </c>
      <c r="AN527" s="48">
        <f t="shared" si="273"/>
        <v>0</v>
      </c>
      <c r="AO527" s="48">
        <f t="shared" si="274"/>
        <v>0</v>
      </c>
      <c r="AP527" s="48">
        <f t="shared" si="275"/>
        <v>0</v>
      </c>
      <c r="AQ527" s="48">
        <f t="shared" si="276"/>
        <v>0</v>
      </c>
      <c r="AR527" s="48">
        <f t="shared" si="277"/>
        <v>0</v>
      </c>
      <c r="AS527" s="48">
        <f t="shared" si="278"/>
        <v>0</v>
      </c>
      <c r="AT527" s="48">
        <f t="shared" si="279"/>
        <v>0</v>
      </c>
      <c r="AU527" s="48">
        <f t="shared" si="280"/>
        <v>0</v>
      </c>
      <c r="AV527" s="48">
        <f t="shared" si="281"/>
        <v>190.35753000000008</v>
      </c>
      <c r="AW527" s="48">
        <f t="shared" si="282"/>
        <v>0</v>
      </c>
      <c r="AX527" s="48">
        <f t="shared" si="283"/>
        <v>58.216864000000015</v>
      </c>
      <c r="AY527" s="48">
        <f t="shared" si="284"/>
        <v>0</v>
      </c>
      <c r="AZ527" s="48">
        <f t="shared" si="285"/>
        <v>0</v>
      </c>
      <c r="BA527" s="48">
        <f t="shared" si="286"/>
        <v>0</v>
      </c>
    </row>
    <row r="528" spans="1:53" x14ac:dyDescent="0.25">
      <c r="A528" s="45">
        <f t="shared" si="288"/>
        <v>5110</v>
      </c>
      <c r="B528" s="48">
        <f t="shared" si="300"/>
        <v>0</v>
      </c>
      <c r="C528" s="48">
        <f t="shared" si="300"/>
        <v>0</v>
      </c>
      <c r="D528" s="48">
        <f t="shared" si="300"/>
        <v>0</v>
      </c>
      <c r="E528" s="48">
        <f t="shared" si="300"/>
        <v>0</v>
      </c>
      <c r="F528" s="48">
        <f t="shared" si="300"/>
        <v>0</v>
      </c>
      <c r="G528" s="48">
        <f t="shared" si="300"/>
        <v>0</v>
      </c>
      <c r="H528" s="48">
        <f t="shared" si="300"/>
        <v>0</v>
      </c>
      <c r="I528" s="48">
        <f t="shared" si="300"/>
        <v>0</v>
      </c>
      <c r="J528" s="48">
        <f t="shared" si="300"/>
        <v>0</v>
      </c>
      <c r="K528" s="48">
        <f t="shared" si="300"/>
        <v>0</v>
      </c>
      <c r="L528" s="48">
        <f t="shared" si="300"/>
        <v>0</v>
      </c>
      <c r="M528" s="48">
        <f t="shared" si="300"/>
        <v>0</v>
      </c>
      <c r="N528" s="48">
        <f t="shared" si="300"/>
        <v>0</v>
      </c>
      <c r="O528" s="48">
        <f t="shared" si="300"/>
        <v>0</v>
      </c>
      <c r="P528" s="48">
        <f t="shared" si="300"/>
        <v>0</v>
      </c>
      <c r="Q528" s="48">
        <f t="shared" si="300"/>
        <v>0</v>
      </c>
      <c r="R528" s="48">
        <f t="shared" si="300"/>
        <v>0</v>
      </c>
      <c r="S528" s="48">
        <f t="shared" si="300"/>
        <v>0</v>
      </c>
      <c r="T528" s="48">
        <f t="shared" si="300"/>
        <v>0</v>
      </c>
      <c r="U528" s="48">
        <f t="shared" si="300"/>
        <v>31.852450000000012</v>
      </c>
      <c r="V528" s="48">
        <f t="shared" si="300"/>
        <v>0</v>
      </c>
      <c r="W528" s="48">
        <f t="shared" si="300"/>
        <v>17.817479999999996</v>
      </c>
      <c r="X528" s="48">
        <f t="shared" si="300"/>
        <v>0</v>
      </c>
      <c r="Y528" s="48">
        <f t="shared" si="300"/>
        <v>0</v>
      </c>
      <c r="Z528" s="48">
        <f t="shared" si="300"/>
        <v>0</v>
      </c>
      <c r="AC528" s="48">
        <f t="shared" si="287"/>
        <v>0</v>
      </c>
      <c r="AD528" s="48">
        <f t="shared" si="263"/>
        <v>0</v>
      </c>
      <c r="AE528" s="48">
        <f t="shared" si="264"/>
        <v>0</v>
      </c>
      <c r="AF528" s="48">
        <f t="shared" si="265"/>
        <v>0</v>
      </c>
      <c r="AG528" s="48">
        <f t="shared" si="266"/>
        <v>0</v>
      </c>
      <c r="AH528" s="48">
        <f t="shared" si="267"/>
        <v>0</v>
      </c>
      <c r="AI528" s="48">
        <f t="shared" si="268"/>
        <v>0</v>
      </c>
      <c r="AJ528" s="48">
        <f t="shared" si="269"/>
        <v>0</v>
      </c>
      <c r="AK528" s="48">
        <f t="shared" si="270"/>
        <v>0</v>
      </c>
      <c r="AL528" s="48">
        <f t="shared" si="271"/>
        <v>0</v>
      </c>
      <c r="AM528" s="48">
        <f t="shared" si="272"/>
        <v>0</v>
      </c>
      <c r="AN528" s="48">
        <f t="shared" si="273"/>
        <v>0</v>
      </c>
      <c r="AO528" s="48">
        <f t="shared" si="274"/>
        <v>0</v>
      </c>
      <c r="AP528" s="48">
        <f t="shared" si="275"/>
        <v>0</v>
      </c>
      <c r="AQ528" s="48">
        <f t="shared" si="276"/>
        <v>0</v>
      </c>
      <c r="AR528" s="48">
        <f t="shared" si="277"/>
        <v>0</v>
      </c>
      <c r="AS528" s="48">
        <f t="shared" si="278"/>
        <v>0</v>
      </c>
      <c r="AT528" s="48">
        <f t="shared" si="279"/>
        <v>0</v>
      </c>
      <c r="AU528" s="48">
        <f t="shared" si="280"/>
        <v>0</v>
      </c>
      <c r="AV528" s="48">
        <f t="shared" si="281"/>
        <v>188.90453000000008</v>
      </c>
      <c r="AW528" s="48">
        <f t="shared" si="282"/>
        <v>0</v>
      </c>
      <c r="AX528" s="48">
        <f t="shared" si="283"/>
        <v>58.216864000000015</v>
      </c>
      <c r="AY528" s="48">
        <f t="shared" si="284"/>
        <v>0</v>
      </c>
      <c r="AZ528" s="48">
        <f t="shared" si="285"/>
        <v>0</v>
      </c>
      <c r="BA528" s="48">
        <f t="shared" si="286"/>
        <v>0</v>
      </c>
    </row>
    <row r="529" spans="1:53" x14ac:dyDescent="0.25">
      <c r="A529" s="45">
        <f t="shared" si="288"/>
        <v>5120</v>
      </c>
      <c r="B529" s="48">
        <f t="shared" si="300"/>
        <v>0</v>
      </c>
      <c r="C529" s="48">
        <f t="shared" si="300"/>
        <v>0</v>
      </c>
      <c r="D529" s="48">
        <f t="shared" si="300"/>
        <v>0</v>
      </c>
      <c r="E529" s="48">
        <f t="shared" si="300"/>
        <v>0</v>
      </c>
      <c r="F529" s="48">
        <f t="shared" si="300"/>
        <v>0</v>
      </c>
      <c r="G529" s="48">
        <f t="shared" si="300"/>
        <v>0</v>
      </c>
      <c r="H529" s="48">
        <f t="shared" si="300"/>
        <v>0</v>
      </c>
      <c r="I529" s="48">
        <f t="shared" si="300"/>
        <v>0</v>
      </c>
      <c r="J529" s="48">
        <f t="shared" si="300"/>
        <v>0</v>
      </c>
      <c r="K529" s="48">
        <f t="shared" si="300"/>
        <v>0</v>
      </c>
      <c r="L529" s="48">
        <f t="shared" si="300"/>
        <v>0</v>
      </c>
      <c r="M529" s="48">
        <f t="shared" si="300"/>
        <v>0</v>
      </c>
      <c r="N529" s="48">
        <f t="shared" si="300"/>
        <v>0</v>
      </c>
      <c r="O529" s="48">
        <f t="shared" si="300"/>
        <v>0</v>
      </c>
      <c r="P529" s="48">
        <f t="shared" si="300"/>
        <v>0</v>
      </c>
      <c r="Q529" s="48">
        <f t="shared" si="300"/>
        <v>0</v>
      </c>
      <c r="R529" s="48">
        <f t="shared" si="300"/>
        <v>0</v>
      </c>
      <c r="S529" s="48">
        <f t="shared" si="300"/>
        <v>0</v>
      </c>
      <c r="T529" s="48">
        <f t="shared" si="300"/>
        <v>0</v>
      </c>
      <c r="U529" s="48">
        <f t="shared" si="300"/>
        <v>31.607450000000011</v>
      </c>
      <c r="V529" s="48">
        <f t="shared" si="300"/>
        <v>0</v>
      </c>
      <c r="W529" s="48">
        <f t="shared" si="300"/>
        <v>17.688479999999998</v>
      </c>
      <c r="X529" s="48">
        <f t="shared" si="300"/>
        <v>0</v>
      </c>
      <c r="Y529" s="48">
        <f t="shared" si="300"/>
        <v>0</v>
      </c>
      <c r="Z529" s="48">
        <f t="shared" si="300"/>
        <v>0</v>
      </c>
      <c r="AC529" s="48">
        <f t="shared" si="287"/>
        <v>0</v>
      </c>
      <c r="AD529" s="48">
        <f t="shared" ref="AD529:AD592" si="301">MIN(1000,MAX(AD530,IF($A529&gt;=AD$16,0,AD$13*(AD$16-$A529)+AD$14*(AD$16-$A529)^2+AD$15*(AD$16-$A529)^3)))</f>
        <v>0</v>
      </c>
      <c r="AE529" s="48">
        <f t="shared" ref="AE529:AE592" si="302">MIN(1000,MAX(AE530,IF($A529&gt;=AE$16,0,AE$13*(AE$16-$A529)+AE$14*(AE$16-$A529)^2+AE$15*(AE$16-$A529)^3)))</f>
        <v>0</v>
      </c>
      <c r="AF529" s="48">
        <f t="shared" ref="AF529:AF592" si="303">MIN(1000,MAX(AF530,IF($A529&gt;=AF$16,0,AF$13*(AF$16-$A529)+AF$14*(AF$16-$A529)^2+AF$15*(AF$16-$A529)^3)))</f>
        <v>0</v>
      </c>
      <c r="AG529" s="48">
        <f t="shared" ref="AG529:AG592" si="304">MIN(1000,MAX(AG530,IF($A529&gt;=AG$16,0,AG$13*(AG$16-$A529)+AG$14*(AG$16-$A529)^2+AG$15*(AG$16-$A529)^3)))</f>
        <v>0</v>
      </c>
      <c r="AH529" s="48">
        <f t="shared" ref="AH529:AH592" si="305">MIN(1000,MAX(AH530,IF($A529&gt;=AH$16,0,AH$13*(AH$16-$A529)+AH$14*(AH$16-$A529)^2+AH$15*(AH$16-$A529)^3)))</f>
        <v>0</v>
      </c>
      <c r="AI529" s="48">
        <f t="shared" ref="AI529:AI592" si="306">MIN(1000,MAX(AI530,IF($A529&gt;=AI$16,0,AI$13*(AI$16-$A529)+AI$14*(AI$16-$A529)^2+AI$15*(AI$16-$A529)^3)))</f>
        <v>0</v>
      </c>
      <c r="AJ529" s="48">
        <f t="shared" ref="AJ529:AJ592" si="307">MIN(1000,MAX(AJ530,IF($A529&gt;=AJ$16,0,AJ$13*(AJ$16-$A529)+AJ$14*(AJ$16-$A529)^2+AJ$15*(AJ$16-$A529)^3)))</f>
        <v>0</v>
      </c>
      <c r="AK529" s="48">
        <f t="shared" ref="AK529:AK592" si="308">MIN(1000,MAX(AK530,IF($A529&gt;=AK$16,0,AK$13*(AK$16-$A529)+AK$14*(AK$16-$A529)^2+AK$15*(AK$16-$A529)^3)))</f>
        <v>0</v>
      </c>
      <c r="AL529" s="48">
        <f t="shared" ref="AL529:AL592" si="309">MIN(1000,MAX(AL530,IF($A529&gt;=AL$16,0,AL$13*(AL$16-$A529)+AL$14*(AL$16-$A529)^2+AL$15*(AL$16-$A529)^3)))</f>
        <v>0</v>
      </c>
      <c r="AM529" s="48">
        <f t="shared" ref="AM529:AM592" si="310">MIN(1000,MAX(AM530,IF($A529&gt;=AM$16,0,AM$13*(AM$16-$A529)+AM$14*(AM$16-$A529)^2+AM$15*(AM$16-$A529)^3)))</f>
        <v>0</v>
      </c>
      <c r="AN529" s="48">
        <f t="shared" ref="AN529:AN592" si="311">MIN(1000,MAX(AN530,IF($A529&gt;=AN$16,0,AN$13*(AN$16-$A529)+AN$14*(AN$16-$A529)^2+AN$15*(AN$16-$A529)^3)))</f>
        <v>0</v>
      </c>
      <c r="AO529" s="48">
        <f t="shared" ref="AO529:AO592" si="312">MIN(1000,MAX(AO530,IF($A529&gt;=AO$16,0,AO$13*(AO$16-$A529)+AO$14*(AO$16-$A529)^2+AO$15*(AO$16-$A529)^3)))</f>
        <v>0</v>
      </c>
      <c r="AP529" s="48">
        <f t="shared" ref="AP529:AP592" si="313">MIN(1000,MAX(AP530,IF($A529&gt;=AP$16,0,AP$13*(AP$16-$A529)+AP$14*(AP$16-$A529)^2+AP$15*(AP$16-$A529)^3)))</f>
        <v>0</v>
      </c>
      <c r="AQ529" s="48">
        <f t="shared" ref="AQ529:AQ592" si="314">MIN(1000,MAX(AQ530,IF($A529&gt;=AQ$16,0,AQ$13*(AQ$16-$A529)+AQ$14*(AQ$16-$A529)^2+AQ$15*(AQ$16-$A529)^3)))</f>
        <v>0</v>
      </c>
      <c r="AR529" s="48">
        <f t="shared" ref="AR529:AR592" si="315">MIN(1000,MAX(AR530,IF($A529&gt;=AR$16,0,AR$13*(AR$16-$A529)+AR$14*(AR$16-$A529)^2+AR$15*(AR$16-$A529)^3)))</f>
        <v>0</v>
      </c>
      <c r="AS529" s="48">
        <f t="shared" ref="AS529:AS592" si="316">MIN(1000,MAX(AS530,IF($A529&gt;=AS$16,0,AS$13*(AS$16-$A529)+AS$14*(AS$16-$A529)^2+AS$15*(AS$16-$A529)^3)))</f>
        <v>0</v>
      </c>
      <c r="AT529" s="48">
        <f t="shared" ref="AT529:AT592" si="317">MIN(1000,MAX(AT530,IF($A529&gt;=AT$16,0,AT$13*(AT$16-$A529)+AT$14*(AT$16-$A529)^2+AT$15*(AT$16-$A529)^3)))</f>
        <v>0</v>
      </c>
      <c r="AU529" s="48">
        <f t="shared" ref="AU529:AU592" si="318">MIN(1000,MAX(AU530,IF($A529&gt;=AU$16,0,AU$13*(AU$16-$A529)+AU$14*(AU$16-$A529)^2+AU$15*(AU$16-$A529)^3)))</f>
        <v>0</v>
      </c>
      <c r="AV529" s="48">
        <f t="shared" ref="AV529:AV592" si="319">MIN(1000,MAX(AV530,IF($A529&gt;=AV$16,0,AV$13*(AV$16-$A529)+AV$14*(AV$16-$A529)^2+AV$15*(AV$16-$A529)^3)))</f>
        <v>187.45153000000008</v>
      </c>
      <c r="AW529" s="48">
        <f t="shared" ref="AW529:AW592" si="320">MIN(1000,MAX(AW530,IF($A529&gt;=AW$16,0,AW$13*(AW$16-$A529)+AW$14*(AW$16-$A529)^2+AW$15*(AW$16-$A529)^3)))</f>
        <v>0</v>
      </c>
      <c r="AX529" s="48">
        <f t="shared" ref="AX529:AX592" si="321">MIN(1000,MAX(AX530,IF($A529&gt;=AX$16,0,AX$13*(AX$16-$A529)+AX$14*(AX$16-$A529)^2+AX$15*(AX$16-$A529)^3)))</f>
        <v>58.216864000000015</v>
      </c>
      <c r="AY529" s="48">
        <f t="shared" ref="AY529:AY592" si="322">MIN(1000,MAX(AY530,IF($A529&gt;=AY$16,0,AY$13*(AY$16-$A529)+AY$14*(AY$16-$A529)^2+AY$15*(AY$16-$A529)^3)))</f>
        <v>0</v>
      </c>
      <c r="AZ529" s="48">
        <f t="shared" ref="AZ529:AZ592" si="323">MIN(1000,MAX(AZ530,IF($A529&gt;=AZ$16,0,AZ$13*(AZ$16-$A529)+AZ$14*(AZ$16-$A529)^2+AZ$15*(AZ$16-$A529)^3)))</f>
        <v>0</v>
      </c>
      <c r="BA529" s="48">
        <f t="shared" ref="BA529:BA592" si="324">MIN(1000,MAX(BA530,IF($A529&gt;=BA$16,0,BA$13*(BA$16-$A529)+BA$14*(BA$16-$A529)^2+BA$15*(BA$16-$A529)^3)))</f>
        <v>0</v>
      </c>
    </row>
    <row r="530" spans="1:53" x14ac:dyDescent="0.25">
      <c r="A530" s="45">
        <f t="shared" si="288"/>
        <v>5130</v>
      </c>
      <c r="B530" s="48">
        <f t="shared" si="300"/>
        <v>0</v>
      </c>
      <c r="C530" s="48">
        <f t="shared" si="300"/>
        <v>0</v>
      </c>
      <c r="D530" s="48">
        <f t="shared" si="300"/>
        <v>0</v>
      </c>
      <c r="E530" s="48">
        <f t="shared" si="300"/>
        <v>0</v>
      </c>
      <c r="F530" s="48">
        <f t="shared" si="300"/>
        <v>0</v>
      </c>
      <c r="G530" s="48">
        <f t="shared" si="300"/>
        <v>0</v>
      </c>
      <c r="H530" s="48">
        <f t="shared" si="300"/>
        <v>0</v>
      </c>
      <c r="I530" s="48">
        <f t="shared" si="300"/>
        <v>0</v>
      </c>
      <c r="J530" s="48">
        <f t="shared" si="300"/>
        <v>0</v>
      </c>
      <c r="K530" s="48">
        <f t="shared" si="300"/>
        <v>0</v>
      </c>
      <c r="L530" s="48">
        <f t="shared" si="300"/>
        <v>0</v>
      </c>
      <c r="M530" s="48">
        <f t="shared" si="300"/>
        <v>0</v>
      </c>
      <c r="N530" s="48">
        <f t="shared" si="300"/>
        <v>0</v>
      </c>
      <c r="O530" s="48">
        <f t="shared" si="300"/>
        <v>0</v>
      </c>
      <c r="P530" s="48">
        <f t="shared" si="300"/>
        <v>0</v>
      </c>
      <c r="Q530" s="48">
        <f t="shared" si="300"/>
        <v>0</v>
      </c>
      <c r="R530" s="48">
        <f t="shared" si="300"/>
        <v>0</v>
      </c>
      <c r="S530" s="48">
        <f t="shared" si="300"/>
        <v>0</v>
      </c>
      <c r="T530" s="48">
        <f t="shared" si="300"/>
        <v>0</v>
      </c>
      <c r="U530" s="48">
        <f t="shared" si="300"/>
        <v>31.36245000000001</v>
      </c>
      <c r="V530" s="48">
        <f t="shared" si="300"/>
        <v>0</v>
      </c>
      <c r="W530" s="48">
        <f t="shared" si="300"/>
        <v>17.559479999999997</v>
      </c>
      <c r="X530" s="48">
        <f t="shared" si="300"/>
        <v>0</v>
      </c>
      <c r="Y530" s="48">
        <f t="shared" si="300"/>
        <v>0</v>
      </c>
      <c r="Z530" s="48">
        <f t="shared" si="300"/>
        <v>0</v>
      </c>
      <c r="AC530" s="48">
        <f t="shared" ref="AC530:AC593" si="325">MIN(1000,MAX(AC531,IF($A530&gt;=AC$16,0,AC$13*(AC$16-$A530)+AC$14*(AC$16-$A530)^2+AC$15*(AC$16-$A530)^3)))</f>
        <v>0</v>
      </c>
      <c r="AD530" s="48">
        <f t="shared" si="301"/>
        <v>0</v>
      </c>
      <c r="AE530" s="48">
        <f t="shared" si="302"/>
        <v>0</v>
      </c>
      <c r="AF530" s="48">
        <f t="shared" si="303"/>
        <v>0</v>
      </c>
      <c r="AG530" s="48">
        <f t="shared" si="304"/>
        <v>0</v>
      </c>
      <c r="AH530" s="48">
        <f t="shared" si="305"/>
        <v>0</v>
      </c>
      <c r="AI530" s="48">
        <f t="shared" si="306"/>
        <v>0</v>
      </c>
      <c r="AJ530" s="48">
        <f t="shared" si="307"/>
        <v>0</v>
      </c>
      <c r="AK530" s="48">
        <f t="shared" si="308"/>
        <v>0</v>
      </c>
      <c r="AL530" s="48">
        <f t="shared" si="309"/>
        <v>0</v>
      </c>
      <c r="AM530" s="48">
        <f t="shared" si="310"/>
        <v>0</v>
      </c>
      <c r="AN530" s="48">
        <f t="shared" si="311"/>
        <v>0</v>
      </c>
      <c r="AO530" s="48">
        <f t="shared" si="312"/>
        <v>0</v>
      </c>
      <c r="AP530" s="48">
        <f t="shared" si="313"/>
        <v>0</v>
      </c>
      <c r="AQ530" s="48">
        <f t="shared" si="314"/>
        <v>0</v>
      </c>
      <c r="AR530" s="48">
        <f t="shared" si="315"/>
        <v>0</v>
      </c>
      <c r="AS530" s="48">
        <f t="shared" si="316"/>
        <v>0</v>
      </c>
      <c r="AT530" s="48">
        <f t="shared" si="317"/>
        <v>0</v>
      </c>
      <c r="AU530" s="48">
        <f t="shared" si="318"/>
        <v>0</v>
      </c>
      <c r="AV530" s="48">
        <f t="shared" si="319"/>
        <v>185.99853000000007</v>
      </c>
      <c r="AW530" s="48">
        <f t="shared" si="320"/>
        <v>0</v>
      </c>
      <c r="AX530" s="48">
        <f t="shared" si="321"/>
        <v>58.216864000000015</v>
      </c>
      <c r="AY530" s="48">
        <f t="shared" si="322"/>
        <v>0</v>
      </c>
      <c r="AZ530" s="48">
        <f t="shared" si="323"/>
        <v>0</v>
      </c>
      <c r="BA530" s="48">
        <f t="shared" si="324"/>
        <v>0</v>
      </c>
    </row>
    <row r="531" spans="1:53" x14ac:dyDescent="0.25">
      <c r="A531" s="45">
        <f t="shared" ref="A531:A594" si="326">A530+10</f>
        <v>5140</v>
      </c>
      <c r="B531" s="48">
        <f t="shared" si="300"/>
        <v>0</v>
      </c>
      <c r="C531" s="48">
        <f t="shared" si="300"/>
        <v>0</v>
      </c>
      <c r="D531" s="48">
        <f t="shared" si="300"/>
        <v>0</v>
      </c>
      <c r="E531" s="48">
        <f t="shared" si="300"/>
        <v>0</v>
      </c>
      <c r="F531" s="48">
        <f t="shared" si="300"/>
        <v>0</v>
      </c>
      <c r="G531" s="48">
        <f t="shared" si="300"/>
        <v>0</v>
      </c>
      <c r="H531" s="48">
        <f t="shared" si="300"/>
        <v>0</v>
      </c>
      <c r="I531" s="48">
        <f t="shared" si="300"/>
        <v>0</v>
      </c>
      <c r="J531" s="48">
        <f t="shared" si="300"/>
        <v>0</v>
      </c>
      <c r="K531" s="48">
        <f t="shared" si="300"/>
        <v>0</v>
      </c>
      <c r="L531" s="48">
        <f t="shared" si="300"/>
        <v>0</v>
      </c>
      <c r="M531" s="48">
        <f t="shared" si="300"/>
        <v>0</v>
      </c>
      <c r="N531" s="48">
        <f t="shared" si="300"/>
        <v>0</v>
      </c>
      <c r="O531" s="48">
        <f t="shared" si="300"/>
        <v>0</v>
      </c>
      <c r="P531" s="48">
        <f t="shared" si="300"/>
        <v>0</v>
      </c>
      <c r="Q531" s="48">
        <f t="shared" si="300"/>
        <v>0</v>
      </c>
      <c r="R531" s="48">
        <f t="shared" si="300"/>
        <v>0</v>
      </c>
      <c r="S531" s="48">
        <f t="shared" si="300"/>
        <v>0</v>
      </c>
      <c r="T531" s="48">
        <f t="shared" si="300"/>
        <v>0</v>
      </c>
      <c r="U531" s="48">
        <f t="shared" si="300"/>
        <v>31.117450000000009</v>
      </c>
      <c r="V531" s="48">
        <f t="shared" si="300"/>
        <v>0</v>
      </c>
      <c r="W531" s="48">
        <f t="shared" si="300"/>
        <v>17.430479999999999</v>
      </c>
      <c r="X531" s="48">
        <f t="shared" si="300"/>
        <v>0</v>
      </c>
      <c r="Y531" s="48">
        <f t="shared" si="300"/>
        <v>0</v>
      </c>
      <c r="Z531" s="48">
        <f t="shared" si="300"/>
        <v>0</v>
      </c>
      <c r="AC531" s="48">
        <f t="shared" si="325"/>
        <v>0</v>
      </c>
      <c r="AD531" s="48">
        <f t="shared" si="301"/>
        <v>0</v>
      </c>
      <c r="AE531" s="48">
        <f t="shared" si="302"/>
        <v>0</v>
      </c>
      <c r="AF531" s="48">
        <f t="shared" si="303"/>
        <v>0</v>
      </c>
      <c r="AG531" s="48">
        <f t="shared" si="304"/>
        <v>0</v>
      </c>
      <c r="AH531" s="48">
        <f t="shared" si="305"/>
        <v>0</v>
      </c>
      <c r="AI531" s="48">
        <f t="shared" si="306"/>
        <v>0</v>
      </c>
      <c r="AJ531" s="48">
        <f t="shared" si="307"/>
        <v>0</v>
      </c>
      <c r="AK531" s="48">
        <f t="shared" si="308"/>
        <v>0</v>
      </c>
      <c r="AL531" s="48">
        <f t="shared" si="309"/>
        <v>0</v>
      </c>
      <c r="AM531" s="48">
        <f t="shared" si="310"/>
        <v>0</v>
      </c>
      <c r="AN531" s="48">
        <f t="shared" si="311"/>
        <v>0</v>
      </c>
      <c r="AO531" s="48">
        <f t="shared" si="312"/>
        <v>0</v>
      </c>
      <c r="AP531" s="48">
        <f t="shared" si="313"/>
        <v>0</v>
      </c>
      <c r="AQ531" s="48">
        <f t="shared" si="314"/>
        <v>0</v>
      </c>
      <c r="AR531" s="48">
        <f t="shared" si="315"/>
        <v>0</v>
      </c>
      <c r="AS531" s="48">
        <f t="shared" si="316"/>
        <v>0</v>
      </c>
      <c r="AT531" s="48">
        <f t="shared" si="317"/>
        <v>0</v>
      </c>
      <c r="AU531" s="48">
        <f t="shared" si="318"/>
        <v>0</v>
      </c>
      <c r="AV531" s="48">
        <f t="shared" si="319"/>
        <v>184.54553000000007</v>
      </c>
      <c r="AW531" s="48">
        <f t="shared" si="320"/>
        <v>0</v>
      </c>
      <c r="AX531" s="48">
        <f t="shared" si="321"/>
        <v>58.216864000000015</v>
      </c>
      <c r="AY531" s="48">
        <f t="shared" si="322"/>
        <v>0</v>
      </c>
      <c r="AZ531" s="48">
        <f t="shared" si="323"/>
        <v>0</v>
      </c>
      <c r="BA531" s="48">
        <f t="shared" si="324"/>
        <v>0</v>
      </c>
    </row>
    <row r="532" spans="1:53" x14ac:dyDescent="0.25">
      <c r="A532" s="45">
        <f t="shared" si="326"/>
        <v>5150</v>
      </c>
      <c r="B532" s="48">
        <f t="shared" si="300"/>
        <v>0</v>
      </c>
      <c r="C532" s="48">
        <f t="shared" si="300"/>
        <v>0</v>
      </c>
      <c r="D532" s="48">
        <f t="shared" si="300"/>
        <v>0</v>
      </c>
      <c r="E532" s="48">
        <f t="shared" si="300"/>
        <v>0</v>
      </c>
      <c r="F532" s="48">
        <f t="shared" si="300"/>
        <v>0</v>
      </c>
      <c r="G532" s="48">
        <f t="shared" si="300"/>
        <v>0</v>
      </c>
      <c r="H532" s="48">
        <f t="shared" si="300"/>
        <v>0</v>
      </c>
      <c r="I532" s="48">
        <f t="shared" si="300"/>
        <v>0</v>
      </c>
      <c r="J532" s="48">
        <f t="shared" si="300"/>
        <v>0</v>
      </c>
      <c r="K532" s="48">
        <f t="shared" si="300"/>
        <v>0</v>
      </c>
      <c r="L532" s="48">
        <f t="shared" si="300"/>
        <v>0</v>
      </c>
      <c r="M532" s="48">
        <f t="shared" si="300"/>
        <v>0</v>
      </c>
      <c r="N532" s="48">
        <f t="shared" si="300"/>
        <v>0</v>
      </c>
      <c r="O532" s="48">
        <f t="shared" si="300"/>
        <v>0</v>
      </c>
      <c r="P532" s="48">
        <f t="shared" si="300"/>
        <v>0</v>
      </c>
      <c r="Q532" s="48">
        <f t="shared" si="300"/>
        <v>0</v>
      </c>
      <c r="R532" s="48">
        <f t="shared" si="300"/>
        <v>0</v>
      </c>
      <c r="S532" s="48">
        <f t="shared" si="300"/>
        <v>0</v>
      </c>
      <c r="T532" s="48">
        <f t="shared" si="300"/>
        <v>0</v>
      </c>
      <c r="U532" s="48">
        <f t="shared" si="300"/>
        <v>30.872450000000011</v>
      </c>
      <c r="V532" s="48">
        <f t="shared" si="300"/>
        <v>0</v>
      </c>
      <c r="W532" s="48">
        <f t="shared" si="300"/>
        <v>17.301479999999998</v>
      </c>
      <c r="X532" s="48">
        <f t="shared" si="300"/>
        <v>0</v>
      </c>
      <c r="Y532" s="48">
        <f t="shared" si="300"/>
        <v>0</v>
      </c>
      <c r="Z532" s="48">
        <f t="shared" si="300"/>
        <v>0</v>
      </c>
      <c r="AC532" s="48">
        <f t="shared" si="325"/>
        <v>0</v>
      </c>
      <c r="AD532" s="48">
        <f t="shared" si="301"/>
        <v>0</v>
      </c>
      <c r="AE532" s="48">
        <f t="shared" si="302"/>
        <v>0</v>
      </c>
      <c r="AF532" s="48">
        <f t="shared" si="303"/>
        <v>0</v>
      </c>
      <c r="AG532" s="48">
        <f t="shared" si="304"/>
        <v>0</v>
      </c>
      <c r="AH532" s="48">
        <f t="shared" si="305"/>
        <v>0</v>
      </c>
      <c r="AI532" s="48">
        <f t="shared" si="306"/>
        <v>0</v>
      </c>
      <c r="AJ532" s="48">
        <f t="shared" si="307"/>
        <v>0</v>
      </c>
      <c r="AK532" s="48">
        <f t="shared" si="308"/>
        <v>0</v>
      </c>
      <c r="AL532" s="48">
        <f t="shared" si="309"/>
        <v>0</v>
      </c>
      <c r="AM532" s="48">
        <f t="shared" si="310"/>
        <v>0</v>
      </c>
      <c r="AN532" s="48">
        <f t="shared" si="311"/>
        <v>0</v>
      </c>
      <c r="AO532" s="48">
        <f t="shared" si="312"/>
        <v>0</v>
      </c>
      <c r="AP532" s="48">
        <f t="shared" si="313"/>
        <v>0</v>
      </c>
      <c r="AQ532" s="48">
        <f t="shared" si="314"/>
        <v>0</v>
      </c>
      <c r="AR532" s="48">
        <f t="shared" si="315"/>
        <v>0</v>
      </c>
      <c r="AS532" s="48">
        <f t="shared" si="316"/>
        <v>0</v>
      </c>
      <c r="AT532" s="48">
        <f t="shared" si="317"/>
        <v>0</v>
      </c>
      <c r="AU532" s="48">
        <f t="shared" si="318"/>
        <v>0</v>
      </c>
      <c r="AV532" s="48">
        <f t="shared" si="319"/>
        <v>183.09253000000007</v>
      </c>
      <c r="AW532" s="48">
        <f t="shared" si="320"/>
        <v>0</v>
      </c>
      <c r="AX532" s="48">
        <f t="shared" si="321"/>
        <v>58.216864000000015</v>
      </c>
      <c r="AY532" s="48">
        <f t="shared" si="322"/>
        <v>0</v>
      </c>
      <c r="AZ532" s="48">
        <f t="shared" si="323"/>
        <v>0</v>
      </c>
      <c r="BA532" s="48">
        <f t="shared" si="324"/>
        <v>0</v>
      </c>
    </row>
    <row r="533" spans="1:53" x14ac:dyDescent="0.25">
      <c r="A533" s="45">
        <f t="shared" si="326"/>
        <v>5160</v>
      </c>
      <c r="B533" s="48">
        <f t="shared" si="300"/>
        <v>0</v>
      </c>
      <c r="C533" s="48">
        <f t="shared" si="300"/>
        <v>0</v>
      </c>
      <c r="D533" s="48">
        <f t="shared" si="300"/>
        <v>0</v>
      </c>
      <c r="E533" s="48">
        <f t="shared" si="300"/>
        <v>0</v>
      </c>
      <c r="F533" s="48">
        <f t="shared" si="300"/>
        <v>0</v>
      </c>
      <c r="G533" s="48">
        <f t="shared" ref="G533:Z533" si="327">MIN(1000,MAX(G534,IF($A533&gt;=G$16,0,G$13*(G$16-$A533)+G$14*(G$16-$A533)^2+G$15*(G$16-$A533)^3)))</f>
        <v>0</v>
      </c>
      <c r="H533" s="48">
        <f t="shared" si="327"/>
        <v>0</v>
      </c>
      <c r="I533" s="48">
        <f t="shared" si="327"/>
        <v>0</v>
      </c>
      <c r="J533" s="48">
        <f t="shared" si="327"/>
        <v>0</v>
      </c>
      <c r="K533" s="48">
        <f t="shared" si="327"/>
        <v>0</v>
      </c>
      <c r="L533" s="48">
        <f t="shared" si="327"/>
        <v>0</v>
      </c>
      <c r="M533" s="48">
        <f t="shared" si="327"/>
        <v>0</v>
      </c>
      <c r="N533" s="48">
        <f t="shared" si="327"/>
        <v>0</v>
      </c>
      <c r="O533" s="48">
        <f t="shared" si="327"/>
        <v>0</v>
      </c>
      <c r="P533" s="48">
        <f t="shared" si="327"/>
        <v>0</v>
      </c>
      <c r="Q533" s="48">
        <f t="shared" si="327"/>
        <v>0</v>
      </c>
      <c r="R533" s="48">
        <f t="shared" si="327"/>
        <v>0</v>
      </c>
      <c r="S533" s="48">
        <f t="shared" si="327"/>
        <v>0</v>
      </c>
      <c r="T533" s="48">
        <f t="shared" si="327"/>
        <v>0</v>
      </c>
      <c r="U533" s="48">
        <f t="shared" si="327"/>
        <v>30.62745000000001</v>
      </c>
      <c r="V533" s="48">
        <f t="shared" si="327"/>
        <v>0</v>
      </c>
      <c r="W533" s="48">
        <f t="shared" si="327"/>
        <v>17.172479999999997</v>
      </c>
      <c r="X533" s="48">
        <f t="shared" si="327"/>
        <v>0</v>
      </c>
      <c r="Y533" s="48">
        <f t="shared" si="327"/>
        <v>0</v>
      </c>
      <c r="Z533" s="48">
        <f t="shared" si="327"/>
        <v>0</v>
      </c>
      <c r="AC533" s="48">
        <f t="shared" si="325"/>
        <v>0</v>
      </c>
      <c r="AD533" s="48">
        <f t="shared" si="301"/>
        <v>0</v>
      </c>
      <c r="AE533" s="48">
        <f t="shared" si="302"/>
        <v>0</v>
      </c>
      <c r="AF533" s="48">
        <f t="shared" si="303"/>
        <v>0</v>
      </c>
      <c r="AG533" s="48">
        <f t="shared" si="304"/>
        <v>0</v>
      </c>
      <c r="AH533" s="48">
        <f t="shared" si="305"/>
        <v>0</v>
      </c>
      <c r="AI533" s="48">
        <f t="shared" si="306"/>
        <v>0</v>
      </c>
      <c r="AJ533" s="48">
        <f t="shared" si="307"/>
        <v>0</v>
      </c>
      <c r="AK533" s="48">
        <f t="shared" si="308"/>
        <v>0</v>
      </c>
      <c r="AL533" s="48">
        <f t="shared" si="309"/>
        <v>0</v>
      </c>
      <c r="AM533" s="48">
        <f t="shared" si="310"/>
        <v>0</v>
      </c>
      <c r="AN533" s="48">
        <f t="shared" si="311"/>
        <v>0</v>
      </c>
      <c r="AO533" s="48">
        <f t="shared" si="312"/>
        <v>0</v>
      </c>
      <c r="AP533" s="48">
        <f t="shared" si="313"/>
        <v>0</v>
      </c>
      <c r="AQ533" s="48">
        <f t="shared" si="314"/>
        <v>0</v>
      </c>
      <c r="AR533" s="48">
        <f t="shared" si="315"/>
        <v>0</v>
      </c>
      <c r="AS533" s="48">
        <f t="shared" si="316"/>
        <v>0</v>
      </c>
      <c r="AT533" s="48">
        <f t="shared" si="317"/>
        <v>0</v>
      </c>
      <c r="AU533" s="48">
        <f t="shared" si="318"/>
        <v>0</v>
      </c>
      <c r="AV533" s="48">
        <f t="shared" si="319"/>
        <v>181.63953000000006</v>
      </c>
      <c r="AW533" s="48">
        <f t="shared" si="320"/>
        <v>0</v>
      </c>
      <c r="AX533" s="48">
        <f t="shared" si="321"/>
        <v>58.216864000000015</v>
      </c>
      <c r="AY533" s="48">
        <f t="shared" si="322"/>
        <v>0</v>
      </c>
      <c r="AZ533" s="48">
        <f t="shared" si="323"/>
        <v>0</v>
      </c>
      <c r="BA533" s="48">
        <f t="shared" si="324"/>
        <v>0</v>
      </c>
    </row>
    <row r="534" spans="1:53" x14ac:dyDescent="0.25">
      <c r="A534" s="45">
        <f t="shared" si="326"/>
        <v>5170</v>
      </c>
      <c r="B534" s="48">
        <f t="shared" ref="B534:Z544" si="328">MIN(1000,MAX(B535,IF($A534&gt;=B$16,0,B$13*(B$16-$A534)+B$14*(B$16-$A534)^2+B$15*(B$16-$A534)^3)))</f>
        <v>0</v>
      </c>
      <c r="C534" s="48">
        <f t="shared" si="328"/>
        <v>0</v>
      </c>
      <c r="D534" s="48">
        <f t="shared" si="328"/>
        <v>0</v>
      </c>
      <c r="E534" s="48">
        <f t="shared" si="328"/>
        <v>0</v>
      </c>
      <c r="F534" s="48">
        <f t="shared" si="328"/>
        <v>0</v>
      </c>
      <c r="G534" s="48">
        <f t="shared" si="328"/>
        <v>0</v>
      </c>
      <c r="H534" s="48">
        <f t="shared" si="328"/>
        <v>0</v>
      </c>
      <c r="I534" s="48">
        <f t="shared" si="328"/>
        <v>0</v>
      </c>
      <c r="J534" s="48">
        <f t="shared" si="328"/>
        <v>0</v>
      </c>
      <c r="K534" s="48">
        <f t="shared" si="328"/>
        <v>0</v>
      </c>
      <c r="L534" s="48">
        <f t="shared" si="328"/>
        <v>0</v>
      </c>
      <c r="M534" s="48">
        <f t="shared" si="328"/>
        <v>0</v>
      </c>
      <c r="N534" s="48">
        <f t="shared" si="328"/>
        <v>0</v>
      </c>
      <c r="O534" s="48">
        <f t="shared" si="328"/>
        <v>0</v>
      </c>
      <c r="P534" s="48">
        <f t="shared" si="328"/>
        <v>0</v>
      </c>
      <c r="Q534" s="48">
        <f t="shared" si="328"/>
        <v>0</v>
      </c>
      <c r="R534" s="48">
        <f t="shared" si="328"/>
        <v>0</v>
      </c>
      <c r="S534" s="48">
        <f t="shared" si="328"/>
        <v>0</v>
      </c>
      <c r="T534" s="48">
        <f t="shared" si="328"/>
        <v>0</v>
      </c>
      <c r="U534" s="48">
        <f t="shared" si="328"/>
        <v>30.382450000000009</v>
      </c>
      <c r="V534" s="48">
        <f t="shared" si="328"/>
        <v>0</v>
      </c>
      <c r="W534" s="48">
        <f t="shared" si="328"/>
        <v>17.043479999999999</v>
      </c>
      <c r="X534" s="48">
        <f t="shared" si="328"/>
        <v>0</v>
      </c>
      <c r="Y534" s="48">
        <f t="shared" si="328"/>
        <v>0</v>
      </c>
      <c r="Z534" s="48">
        <f t="shared" si="328"/>
        <v>0</v>
      </c>
      <c r="AC534" s="48">
        <f t="shared" si="325"/>
        <v>0</v>
      </c>
      <c r="AD534" s="48">
        <f t="shared" si="301"/>
        <v>0</v>
      </c>
      <c r="AE534" s="48">
        <f t="shared" si="302"/>
        <v>0</v>
      </c>
      <c r="AF534" s="48">
        <f t="shared" si="303"/>
        <v>0</v>
      </c>
      <c r="AG534" s="48">
        <f t="shared" si="304"/>
        <v>0</v>
      </c>
      <c r="AH534" s="48">
        <f t="shared" si="305"/>
        <v>0</v>
      </c>
      <c r="AI534" s="48">
        <f t="shared" si="306"/>
        <v>0</v>
      </c>
      <c r="AJ534" s="48">
        <f t="shared" si="307"/>
        <v>0</v>
      </c>
      <c r="AK534" s="48">
        <f t="shared" si="308"/>
        <v>0</v>
      </c>
      <c r="AL534" s="48">
        <f t="shared" si="309"/>
        <v>0</v>
      </c>
      <c r="AM534" s="48">
        <f t="shared" si="310"/>
        <v>0</v>
      </c>
      <c r="AN534" s="48">
        <f t="shared" si="311"/>
        <v>0</v>
      </c>
      <c r="AO534" s="48">
        <f t="shared" si="312"/>
        <v>0</v>
      </c>
      <c r="AP534" s="48">
        <f t="shared" si="313"/>
        <v>0</v>
      </c>
      <c r="AQ534" s="48">
        <f t="shared" si="314"/>
        <v>0</v>
      </c>
      <c r="AR534" s="48">
        <f t="shared" si="315"/>
        <v>0</v>
      </c>
      <c r="AS534" s="48">
        <f t="shared" si="316"/>
        <v>0</v>
      </c>
      <c r="AT534" s="48">
        <f t="shared" si="317"/>
        <v>0</v>
      </c>
      <c r="AU534" s="48">
        <f t="shared" si="318"/>
        <v>0</v>
      </c>
      <c r="AV534" s="48">
        <f t="shared" si="319"/>
        <v>180.18653000000006</v>
      </c>
      <c r="AW534" s="48">
        <f t="shared" si="320"/>
        <v>0</v>
      </c>
      <c r="AX534" s="48">
        <f t="shared" si="321"/>
        <v>58.216864000000015</v>
      </c>
      <c r="AY534" s="48">
        <f t="shared" si="322"/>
        <v>0</v>
      </c>
      <c r="AZ534" s="48">
        <f t="shared" si="323"/>
        <v>0</v>
      </c>
      <c r="BA534" s="48">
        <f t="shared" si="324"/>
        <v>0</v>
      </c>
    </row>
    <row r="535" spans="1:53" x14ac:dyDescent="0.25">
      <c r="A535" s="45">
        <f t="shared" si="326"/>
        <v>5180</v>
      </c>
      <c r="B535" s="48">
        <f t="shared" si="328"/>
        <v>0</v>
      </c>
      <c r="C535" s="48">
        <f t="shared" si="328"/>
        <v>0</v>
      </c>
      <c r="D535" s="48">
        <f t="shared" si="328"/>
        <v>0</v>
      </c>
      <c r="E535" s="48">
        <f t="shared" si="328"/>
        <v>0</v>
      </c>
      <c r="F535" s="48">
        <f t="shared" si="328"/>
        <v>0</v>
      </c>
      <c r="G535" s="48">
        <f t="shared" si="328"/>
        <v>0</v>
      </c>
      <c r="H535" s="48">
        <f t="shared" si="328"/>
        <v>0</v>
      </c>
      <c r="I535" s="48">
        <f t="shared" si="328"/>
        <v>0</v>
      </c>
      <c r="J535" s="48">
        <f t="shared" si="328"/>
        <v>0</v>
      </c>
      <c r="K535" s="48">
        <f t="shared" si="328"/>
        <v>0</v>
      </c>
      <c r="L535" s="48">
        <f t="shared" si="328"/>
        <v>0</v>
      </c>
      <c r="M535" s="48">
        <f t="shared" si="328"/>
        <v>0</v>
      </c>
      <c r="N535" s="48">
        <f t="shared" si="328"/>
        <v>0</v>
      </c>
      <c r="O535" s="48">
        <f t="shared" si="328"/>
        <v>0</v>
      </c>
      <c r="P535" s="48">
        <f t="shared" si="328"/>
        <v>0</v>
      </c>
      <c r="Q535" s="48">
        <f t="shared" si="328"/>
        <v>0</v>
      </c>
      <c r="R535" s="48">
        <f t="shared" si="328"/>
        <v>0</v>
      </c>
      <c r="S535" s="48">
        <f t="shared" si="328"/>
        <v>0</v>
      </c>
      <c r="T535" s="48">
        <f t="shared" si="328"/>
        <v>0</v>
      </c>
      <c r="U535" s="48">
        <f t="shared" si="328"/>
        <v>30.137450000000012</v>
      </c>
      <c r="V535" s="48">
        <f t="shared" si="328"/>
        <v>0</v>
      </c>
      <c r="W535" s="48">
        <f t="shared" si="328"/>
        <v>16.914479999999998</v>
      </c>
      <c r="X535" s="48">
        <f t="shared" si="328"/>
        <v>0</v>
      </c>
      <c r="Y535" s="48">
        <f t="shared" si="328"/>
        <v>0</v>
      </c>
      <c r="Z535" s="48">
        <f t="shared" si="328"/>
        <v>0</v>
      </c>
      <c r="AC535" s="48">
        <f t="shared" si="325"/>
        <v>0</v>
      </c>
      <c r="AD535" s="48">
        <f t="shared" si="301"/>
        <v>0</v>
      </c>
      <c r="AE535" s="48">
        <f t="shared" si="302"/>
        <v>0</v>
      </c>
      <c r="AF535" s="48">
        <f t="shared" si="303"/>
        <v>0</v>
      </c>
      <c r="AG535" s="48">
        <f t="shared" si="304"/>
        <v>0</v>
      </c>
      <c r="AH535" s="48">
        <f t="shared" si="305"/>
        <v>0</v>
      </c>
      <c r="AI535" s="48">
        <f t="shared" si="306"/>
        <v>0</v>
      </c>
      <c r="AJ535" s="48">
        <f t="shared" si="307"/>
        <v>0</v>
      </c>
      <c r="AK535" s="48">
        <f t="shared" si="308"/>
        <v>0</v>
      </c>
      <c r="AL535" s="48">
        <f t="shared" si="309"/>
        <v>0</v>
      </c>
      <c r="AM535" s="48">
        <f t="shared" si="310"/>
        <v>0</v>
      </c>
      <c r="AN535" s="48">
        <f t="shared" si="311"/>
        <v>0</v>
      </c>
      <c r="AO535" s="48">
        <f t="shared" si="312"/>
        <v>0</v>
      </c>
      <c r="AP535" s="48">
        <f t="shared" si="313"/>
        <v>0</v>
      </c>
      <c r="AQ535" s="48">
        <f t="shared" si="314"/>
        <v>0</v>
      </c>
      <c r="AR535" s="48">
        <f t="shared" si="315"/>
        <v>0</v>
      </c>
      <c r="AS535" s="48">
        <f t="shared" si="316"/>
        <v>0</v>
      </c>
      <c r="AT535" s="48">
        <f t="shared" si="317"/>
        <v>0</v>
      </c>
      <c r="AU535" s="48">
        <f t="shared" si="318"/>
        <v>0</v>
      </c>
      <c r="AV535" s="48">
        <f t="shared" si="319"/>
        <v>178.73353000000006</v>
      </c>
      <c r="AW535" s="48">
        <f t="shared" si="320"/>
        <v>0</v>
      </c>
      <c r="AX535" s="48">
        <f t="shared" si="321"/>
        <v>58.216864000000015</v>
      </c>
      <c r="AY535" s="48">
        <f t="shared" si="322"/>
        <v>0</v>
      </c>
      <c r="AZ535" s="48">
        <f t="shared" si="323"/>
        <v>0</v>
      </c>
      <c r="BA535" s="48">
        <f t="shared" si="324"/>
        <v>0</v>
      </c>
    </row>
    <row r="536" spans="1:53" x14ac:dyDescent="0.25">
      <c r="A536" s="45">
        <f t="shared" si="326"/>
        <v>5190</v>
      </c>
      <c r="B536" s="48">
        <f t="shared" si="328"/>
        <v>0</v>
      </c>
      <c r="C536" s="48">
        <f t="shared" si="328"/>
        <v>0</v>
      </c>
      <c r="D536" s="48">
        <f t="shared" si="328"/>
        <v>0</v>
      </c>
      <c r="E536" s="48">
        <f t="shared" si="328"/>
        <v>0</v>
      </c>
      <c r="F536" s="48">
        <f t="shared" si="328"/>
        <v>0</v>
      </c>
      <c r="G536" s="48">
        <f t="shared" si="328"/>
        <v>0</v>
      </c>
      <c r="H536" s="48">
        <f t="shared" si="328"/>
        <v>0</v>
      </c>
      <c r="I536" s="48">
        <f t="shared" si="328"/>
        <v>0</v>
      </c>
      <c r="J536" s="48">
        <f t="shared" si="328"/>
        <v>0</v>
      </c>
      <c r="K536" s="48">
        <f t="shared" si="328"/>
        <v>0</v>
      </c>
      <c r="L536" s="48">
        <f t="shared" si="328"/>
        <v>0</v>
      </c>
      <c r="M536" s="48">
        <f t="shared" si="328"/>
        <v>0</v>
      </c>
      <c r="N536" s="48">
        <f t="shared" si="328"/>
        <v>0</v>
      </c>
      <c r="O536" s="48">
        <f t="shared" si="328"/>
        <v>0</v>
      </c>
      <c r="P536" s="48">
        <f t="shared" si="328"/>
        <v>0</v>
      </c>
      <c r="Q536" s="48">
        <f t="shared" si="328"/>
        <v>0</v>
      </c>
      <c r="R536" s="48">
        <f t="shared" si="328"/>
        <v>0</v>
      </c>
      <c r="S536" s="48">
        <f t="shared" si="328"/>
        <v>0</v>
      </c>
      <c r="T536" s="48">
        <f t="shared" si="328"/>
        <v>0</v>
      </c>
      <c r="U536" s="48">
        <f t="shared" si="328"/>
        <v>29.892450000000011</v>
      </c>
      <c r="V536" s="48">
        <f t="shared" si="328"/>
        <v>0</v>
      </c>
      <c r="W536" s="48">
        <f t="shared" si="328"/>
        <v>16.785479999999996</v>
      </c>
      <c r="X536" s="48">
        <f t="shared" si="328"/>
        <v>0</v>
      </c>
      <c r="Y536" s="48">
        <f t="shared" si="328"/>
        <v>0</v>
      </c>
      <c r="Z536" s="48">
        <f t="shared" si="328"/>
        <v>0</v>
      </c>
      <c r="AC536" s="48">
        <f t="shared" si="325"/>
        <v>0</v>
      </c>
      <c r="AD536" s="48">
        <f t="shared" si="301"/>
        <v>0</v>
      </c>
      <c r="AE536" s="48">
        <f t="shared" si="302"/>
        <v>0</v>
      </c>
      <c r="AF536" s="48">
        <f t="shared" si="303"/>
        <v>0</v>
      </c>
      <c r="AG536" s="48">
        <f t="shared" si="304"/>
        <v>0</v>
      </c>
      <c r="AH536" s="48">
        <f t="shared" si="305"/>
        <v>0</v>
      </c>
      <c r="AI536" s="48">
        <f t="shared" si="306"/>
        <v>0</v>
      </c>
      <c r="AJ536" s="48">
        <f t="shared" si="307"/>
        <v>0</v>
      </c>
      <c r="AK536" s="48">
        <f t="shared" si="308"/>
        <v>0</v>
      </c>
      <c r="AL536" s="48">
        <f t="shared" si="309"/>
        <v>0</v>
      </c>
      <c r="AM536" s="48">
        <f t="shared" si="310"/>
        <v>0</v>
      </c>
      <c r="AN536" s="48">
        <f t="shared" si="311"/>
        <v>0</v>
      </c>
      <c r="AO536" s="48">
        <f t="shared" si="312"/>
        <v>0</v>
      </c>
      <c r="AP536" s="48">
        <f t="shared" si="313"/>
        <v>0</v>
      </c>
      <c r="AQ536" s="48">
        <f t="shared" si="314"/>
        <v>0</v>
      </c>
      <c r="AR536" s="48">
        <f t="shared" si="315"/>
        <v>0</v>
      </c>
      <c r="AS536" s="48">
        <f t="shared" si="316"/>
        <v>0</v>
      </c>
      <c r="AT536" s="48">
        <f t="shared" si="317"/>
        <v>0</v>
      </c>
      <c r="AU536" s="48">
        <f t="shared" si="318"/>
        <v>0</v>
      </c>
      <c r="AV536" s="48">
        <f t="shared" si="319"/>
        <v>177.28053000000006</v>
      </c>
      <c r="AW536" s="48">
        <f t="shared" si="320"/>
        <v>0</v>
      </c>
      <c r="AX536" s="48">
        <f t="shared" si="321"/>
        <v>58.216864000000015</v>
      </c>
      <c r="AY536" s="48">
        <f t="shared" si="322"/>
        <v>0</v>
      </c>
      <c r="AZ536" s="48">
        <f t="shared" si="323"/>
        <v>0</v>
      </c>
      <c r="BA536" s="48">
        <f t="shared" si="324"/>
        <v>0</v>
      </c>
    </row>
    <row r="537" spans="1:53" x14ac:dyDescent="0.25">
      <c r="A537" s="45">
        <f t="shared" si="326"/>
        <v>5200</v>
      </c>
      <c r="B537" s="48">
        <f t="shared" si="328"/>
        <v>0</v>
      </c>
      <c r="C537" s="48">
        <f t="shared" si="328"/>
        <v>0</v>
      </c>
      <c r="D537" s="48">
        <f t="shared" si="328"/>
        <v>0</v>
      </c>
      <c r="E537" s="48">
        <f t="shared" si="328"/>
        <v>0</v>
      </c>
      <c r="F537" s="48">
        <f t="shared" si="328"/>
        <v>0</v>
      </c>
      <c r="G537" s="48">
        <f t="shared" si="328"/>
        <v>0</v>
      </c>
      <c r="H537" s="48">
        <f t="shared" si="328"/>
        <v>0</v>
      </c>
      <c r="I537" s="48">
        <f t="shared" si="328"/>
        <v>0</v>
      </c>
      <c r="J537" s="48">
        <f t="shared" si="328"/>
        <v>0</v>
      </c>
      <c r="K537" s="48">
        <f t="shared" si="328"/>
        <v>0</v>
      </c>
      <c r="L537" s="48">
        <f t="shared" si="328"/>
        <v>0</v>
      </c>
      <c r="M537" s="48">
        <f t="shared" si="328"/>
        <v>0</v>
      </c>
      <c r="N537" s="48">
        <f t="shared" si="328"/>
        <v>0</v>
      </c>
      <c r="O537" s="48">
        <f t="shared" si="328"/>
        <v>0</v>
      </c>
      <c r="P537" s="48">
        <f t="shared" si="328"/>
        <v>0</v>
      </c>
      <c r="Q537" s="48">
        <f t="shared" si="328"/>
        <v>0</v>
      </c>
      <c r="R537" s="48">
        <f t="shared" si="328"/>
        <v>0</v>
      </c>
      <c r="S537" s="48">
        <f t="shared" si="328"/>
        <v>0</v>
      </c>
      <c r="T537" s="48">
        <f t="shared" si="328"/>
        <v>0</v>
      </c>
      <c r="U537" s="48">
        <f t="shared" si="328"/>
        <v>29.64745000000001</v>
      </c>
      <c r="V537" s="48">
        <f t="shared" si="328"/>
        <v>0</v>
      </c>
      <c r="W537" s="48">
        <f t="shared" si="328"/>
        <v>16.656479999999998</v>
      </c>
      <c r="X537" s="48">
        <f t="shared" si="328"/>
        <v>0</v>
      </c>
      <c r="Y537" s="48">
        <f t="shared" si="328"/>
        <v>0</v>
      </c>
      <c r="Z537" s="48">
        <f t="shared" si="328"/>
        <v>0</v>
      </c>
      <c r="AC537" s="48">
        <f t="shared" si="325"/>
        <v>0</v>
      </c>
      <c r="AD537" s="48">
        <f t="shared" si="301"/>
        <v>0</v>
      </c>
      <c r="AE537" s="48">
        <f t="shared" si="302"/>
        <v>0</v>
      </c>
      <c r="AF537" s="48">
        <f t="shared" si="303"/>
        <v>0</v>
      </c>
      <c r="AG537" s="48">
        <f t="shared" si="304"/>
        <v>0</v>
      </c>
      <c r="AH537" s="48">
        <f t="shared" si="305"/>
        <v>0</v>
      </c>
      <c r="AI537" s="48">
        <f t="shared" si="306"/>
        <v>0</v>
      </c>
      <c r="AJ537" s="48">
        <f t="shared" si="307"/>
        <v>0</v>
      </c>
      <c r="AK537" s="48">
        <f t="shared" si="308"/>
        <v>0</v>
      </c>
      <c r="AL537" s="48">
        <f t="shared" si="309"/>
        <v>0</v>
      </c>
      <c r="AM537" s="48">
        <f t="shared" si="310"/>
        <v>0</v>
      </c>
      <c r="AN537" s="48">
        <f t="shared" si="311"/>
        <v>0</v>
      </c>
      <c r="AO537" s="48">
        <f t="shared" si="312"/>
        <v>0</v>
      </c>
      <c r="AP537" s="48">
        <f t="shared" si="313"/>
        <v>0</v>
      </c>
      <c r="AQ537" s="48">
        <f t="shared" si="314"/>
        <v>0</v>
      </c>
      <c r="AR537" s="48">
        <f t="shared" si="315"/>
        <v>0</v>
      </c>
      <c r="AS537" s="48">
        <f t="shared" si="316"/>
        <v>0</v>
      </c>
      <c r="AT537" s="48">
        <f t="shared" si="317"/>
        <v>0</v>
      </c>
      <c r="AU537" s="48">
        <f t="shared" si="318"/>
        <v>0</v>
      </c>
      <c r="AV537" s="48">
        <f t="shared" si="319"/>
        <v>175.82753000000008</v>
      </c>
      <c r="AW537" s="48">
        <f t="shared" si="320"/>
        <v>0</v>
      </c>
      <c r="AX537" s="48">
        <f t="shared" si="321"/>
        <v>58.216864000000015</v>
      </c>
      <c r="AY537" s="48">
        <f t="shared" si="322"/>
        <v>0</v>
      </c>
      <c r="AZ537" s="48">
        <f t="shared" si="323"/>
        <v>0</v>
      </c>
      <c r="BA537" s="48">
        <f t="shared" si="324"/>
        <v>0</v>
      </c>
    </row>
    <row r="538" spans="1:53" x14ac:dyDescent="0.25">
      <c r="A538" s="45">
        <f t="shared" si="326"/>
        <v>5210</v>
      </c>
      <c r="B538" s="48">
        <f t="shared" si="328"/>
        <v>0</v>
      </c>
      <c r="C538" s="48">
        <f t="shared" si="328"/>
        <v>0</v>
      </c>
      <c r="D538" s="48">
        <f t="shared" si="328"/>
        <v>0</v>
      </c>
      <c r="E538" s="48">
        <f t="shared" si="328"/>
        <v>0</v>
      </c>
      <c r="F538" s="48">
        <f t="shared" si="328"/>
        <v>0</v>
      </c>
      <c r="G538" s="48">
        <f t="shared" si="328"/>
        <v>0</v>
      </c>
      <c r="H538" s="48">
        <f t="shared" si="328"/>
        <v>0</v>
      </c>
      <c r="I538" s="48">
        <f t="shared" si="328"/>
        <v>0</v>
      </c>
      <c r="J538" s="48">
        <f t="shared" si="328"/>
        <v>0</v>
      </c>
      <c r="K538" s="48">
        <f t="shared" si="328"/>
        <v>0</v>
      </c>
      <c r="L538" s="48">
        <f t="shared" si="328"/>
        <v>0</v>
      </c>
      <c r="M538" s="48">
        <f t="shared" si="328"/>
        <v>0</v>
      </c>
      <c r="N538" s="48">
        <f t="shared" si="328"/>
        <v>0</v>
      </c>
      <c r="O538" s="48">
        <f t="shared" si="328"/>
        <v>0</v>
      </c>
      <c r="P538" s="48">
        <f t="shared" si="328"/>
        <v>0</v>
      </c>
      <c r="Q538" s="48">
        <f t="shared" si="328"/>
        <v>0</v>
      </c>
      <c r="R538" s="48">
        <f t="shared" si="328"/>
        <v>0</v>
      </c>
      <c r="S538" s="48">
        <f t="shared" si="328"/>
        <v>0</v>
      </c>
      <c r="T538" s="48">
        <f t="shared" si="328"/>
        <v>0</v>
      </c>
      <c r="U538" s="48">
        <f t="shared" si="328"/>
        <v>29.402450000000009</v>
      </c>
      <c r="V538" s="48">
        <f t="shared" si="328"/>
        <v>0</v>
      </c>
      <c r="W538" s="48">
        <f t="shared" si="328"/>
        <v>16.527479999999997</v>
      </c>
      <c r="X538" s="48">
        <f t="shared" si="328"/>
        <v>0</v>
      </c>
      <c r="Y538" s="48">
        <f t="shared" si="328"/>
        <v>0</v>
      </c>
      <c r="Z538" s="48">
        <f t="shared" si="328"/>
        <v>0</v>
      </c>
      <c r="AC538" s="48">
        <f t="shared" si="325"/>
        <v>0</v>
      </c>
      <c r="AD538" s="48">
        <f t="shared" si="301"/>
        <v>0</v>
      </c>
      <c r="AE538" s="48">
        <f t="shared" si="302"/>
        <v>0</v>
      </c>
      <c r="AF538" s="48">
        <f t="shared" si="303"/>
        <v>0</v>
      </c>
      <c r="AG538" s="48">
        <f t="shared" si="304"/>
        <v>0</v>
      </c>
      <c r="AH538" s="48">
        <f t="shared" si="305"/>
        <v>0</v>
      </c>
      <c r="AI538" s="48">
        <f t="shared" si="306"/>
        <v>0</v>
      </c>
      <c r="AJ538" s="48">
        <f t="shared" si="307"/>
        <v>0</v>
      </c>
      <c r="AK538" s="48">
        <f t="shared" si="308"/>
        <v>0</v>
      </c>
      <c r="AL538" s="48">
        <f t="shared" si="309"/>
        <v>0</v>
      </c>
      <c r="AM538" s="48">
        <f t="shared" si="310"/>
        <v>0</v>
      </c>
      <c r="AN538" s="48">
        <f t="shared" si="311"/>
        <v>0</v>
      </c>
      <c r="AO538" s="48">
        <f t="shared" si="312"/>
        <v>0</v>
      </c>
      <c r="AP538" s="48">
        <f t="shared" si="313"/>
        <v>0</v>
      </c>
      <c r="AQ538" s="48">
        <f t="shared" si="314"/>
        <v>0</v>
      </c>
      <c r="AR538" s="48">
        <f t="shared" si="315"/>
        <v>0</v>
      </c>
      <c r="AS538" s="48">
        <f t="shared" si="316"/>
        <v>0</v>
      </c>
      <c r="AT538" s="48">
        <f t="shared" si="317"/>
        <v>0</v>
      </c>
      <c r="AU538" s="48">
        <f t="shared" si="318"/>
        <v>0</v>
      </c>
      <c r="AV538" s="48">
        <f t="shared" si="319"/>
        <v>174.37453000000008</v>
      </c>
      <c r="AW538" s="48">
        <f t="shared" si="320"/>
        <v>0</v>
      </c>
      <c r="AX538" s="48">
        <f t="shared" si="321"/>
        <v>58.216864000000015</v>
      </c>
      <c r="AY538" s="48">
        <f t="shared" si="322"/>
        <v>0</v>
      </c>
      <c r="AZ538" s="48">
        <f t="shared" si="323"/>
        <v>0</v>
      </c>
      <c r="BA538" s="48">
        <f t="shared" si="324"/>
        <v>0</v>
      </c>
    </row>
    <row r="539" spans="1:53" x14ac:dyDescent="0.25">
      <c r="A539" s="45">
        <f t="shared" si="326"/>
        <v>5220</v>
      </c>
      <c r="B539" s="48">
        <f t="shared" si="328"/>
        <v>0</v>
      </c>
      <c r="C539" s="48">
        <f t="shared" si="328"/>
        <v>0</v>
      </c>
      <c r="D539" s="48">
        <f t="shared" si="328"/>
        <v>0</v>
      </c>
      <c r="E539" s="48">
        <f t="shared" si="328"/>
        <v>0</v>
      </c>
      <c r="F539" s="48">
        <f t="shared" si="328"/>
        <v>0</v>
      </c>
      <c r="G539" s="48">
        <f t="shared" si="328"/>
        <v>0</v>
      </c>
      <c r="H539" s="48">
        <f t="shared" si="328"/>
        <v>0</v>
      </c>
      <c r="I539" s="48">
        <f t="shared" si="328"/>
        <v>0</v>
      </c>
      <c r="J539" s="48">
        <f t="shared" si="328"/>
        <v>0</v>
      </c>
      <c r="K539" s="48">
        <f t="shared" si="328"/>
        <v>0</v>
      </c>
      <c r="L539" s="48">
        <f t="shared" si="328"/>
        <v>0</v>
      </c>
      <c r="M539" s="48">
        <f t="shared" si="328"/>
        <v>0</v>
      </c>
      <c r="N539" s="48">
        <f t="shared" si="328"/>
        <v>0</v>
      </c>
      <c r="O539" s="48">
        <f t="shared" si="328"/>
        <v>0</v>
      </c>
      <c r="P539" s="48">
        <f t="shared" si="328"/>
        <v>0</v>
      </c>
      <c r="Q539" s="48">
        <f t="shared" si="328"/>
        <v>0</v>
      </c>
      <c r="R539" s="48">
        <f t="shared" si="328"/>
        <v>0</v>
      </c>
      <c r="S539" s="48">
        <f t="shared" si="328"/>
        <v>0</v>
      </c>
      <c r="T539" s="48">
        <f t="shared" si="328"/>
        <v>0</v>
      </c>
      <c r="U539" s="48">
        <f t="shared" si="328"/>
        <v>29.157450000000011</v>
      </c>
      <c r="V539" s="48">
        <f t="shared" si="328"/>
        <v>0</v>
      </c>
      <c r="W539" s="48">
        <f t="shared" si="328"/>
        <v>16.398479999999999</v>
      </c>
      <c r="X539" s="48">
        <f t="shared" si="328"/>
        <v>0</v>
      </c>
      <c r="Y539" s="48">
        <f t="shared" si="328"/>
        <v>0</v>
      </c>
      <c r="Z539" s="48">
        <f t="shared" si="328"/>
        <v>0</v>
      </c>
      <c r="AC539" s="48">
        <f t="shared" si="325"/>
        <v>0</v>
      </c>
      <c r="AD539" s="48">
        <f t="shared" si="301"/>
        <v>0</v>
      </c>
      <c r="AE539" s="48">
        <f t="shared" si="302"/>
        <v>0</v>
      </c>
      <c r="AF539" s="48">
        <f t="shared" si="303"/>
        <v>0</v>
      </c>
      <c r="AG539" s="48">
        <f t="shared" si="304"/>
        <v>0</v>
      </c>
      <c r="AH539" s="48">
        <f t="shared" si="305"/>
        <v>0</v>
      </c>
      <c r="AI539" s="48">
        <f t="shared" si="306"/>
        <v>0</v>
      </c>
      <c r="AJ539" s="48">
        <f t="shared" si="307"/>
        <v>0</v>
      </c>
      <c r="AK539" s="48">
        <f t="shared" si="308"/>
        <v>0</v>
      </c>
      <c r="AL539" s="48">
        <f t="shared" si="309"/>
        <v>0</v>
      </c>
      <c r="AM539" s="48">
        <f t="shared" si="310"/>
        <v>0</v>
      </c>
      <c r="AN539" s="48">
        <f t="shared" si="311"/>
        <v>0</v>
      </c>
      <c r="AO539" s="48">
        <f t="shared" si="312"/>
        <v>0</v>
      </c>
      <c r="AP539" s="48">
        <f t="shared" si="313"/>
        <v>0</v>
      </c>
      <c r="AQ539" s="48">
        <f t="shared" si="314"/>
        <v>0</v>
      </c>
      <c r="AR539" s="48">
        <f t="shared" si="315"/>
        <v>0</v>
      </c>
      <c r="AS539" s="48">
        <f t="shared" si="316"/>
        <v>0</v>
      </c>
      <c r="AT539" s="48">
        <f t="shared" si="317"/>
        <v>0</v>
      </c>
      <c r="AU539" s="48">
        <f t="shared" si="318"/>
        <v>0</v>
      </c>
      <c r="AV539" s="48">
        <f t="shared" si="319"/>
        <v>172.92153000000008</v>
      </c>
      <c r="AW539" s="48">
        <f t="shared" si="320"/>
        <v>0</v>
      </c>
      <c r="AX539" s="48">
        <f t="shared" si="321"/>
        <v>58.216864000000015</v>
      </c>
      <c r="AY539" s="48">
        <f t="shared" si="322"/>
        <v>0</v>
      </c>
      <c r="AZ539" s="48">
        <f t="shared" si="323"/>
        <v>0</v>
      </c>
      <c r="BA539" s="48">
        <f t="shared" si="324"/>
        <v>0</v>
      </c>
    </row>
    <row r="540" spans="1:53" x14ac:dyDescent="0.25">
      <c r="A540" s="45">
        <f t="shared" si="326"/>
        <v>5230</v>
      </c>
      <c r="B540" s="48">
        <f t="shared" si="328"/>
        <v>0</v>
      </c>
      <c r="C540" s="48">
        <f t="shared" si="328"/>
        <v>0</v>
      </c>
      <c r="D540" s="48">
        <f t="shared" si="328"/>
        <v>0</v>
      </c>
      <c r="E540" s="48">
        <f t="shared" si="328"/>
        <v>0</v>
      </c>
      <c r="F540" s="48">
        <f t="shared" si="328"/>
        <v>0</v>
      </c>
      <c r="G540" s="48">
        <f t="shared" si="328"/>
        <v>0</v>
      </c>
      <c r="H540" s="48">
        <f t="shared" si="328"/>
        <v>0</v>
      </c>
      <c r="I540" s="48">
        <f t="shared" si="328"/>
        <v>0</v>
      </c>
      <c r="J540" s="48">
        <f t="shared" si="328"/>
        <v>0</v>
      </c>
      <c r="K540" s="48">
        <f t="shared" si="328"/>
        <v>0</v>
      </c>
      <c r="L540" s="48">
        <f t="shared" si="328"/>
        <v>0</v>
      </c>
      <c r="M540" s="48">
        <f t="shared" si="328"/>
        <v>0</v>
      </c>
      <c r="N540" s="48">
        <f t="shared" si="328"/>
        <v>0</v>
      </c>
      <c r="O540" s="48">
        <f t="shared" si="328"/>
        <v>0</v>
      </c>
      <c r="P540" s="48">
        <f t="shared" si="328"/>
        <v>0</v>
      </c>
      <c r="Q540" s="48">
        <f t="shared" si="328"/>
        <v>0</v>
      </c>
      <c r="R540" s="48">
        <f t="shared" si="328"/>
        <v>0</v>
      </c>
      <c r="S540" s="48">
        <f t="shared" si="328"/>
        <v>0</v>
      </c>
      <c r="T540" s="48">
        <f t="shared" si="328"/>
        <v>0</v>
      </c>
      <c r="U540" s="48">
        <f t="shared" si="328"/>
        <v>28.91245000000001</v>
      </c>
      <c r="V540" s="48">
        <f t="shared" si="328"/>
        <v>0</v>
      </c>
      <c r="W540" s="48">
        <f t="shared" si="328"/>
        <v>16.269479999999998</v>
      </c>
      <c r="X540" s="48">
        <f t="shared" si="328"/>
        <v>0</v>
      </c>
      <c r="Y540" s="48">
        <f t="shared" si="328"/>
        <v>0</v>
      </c>
      <c r="Z540" s="48">
        <f t="shared" si="328"/>
        <v>0</v>
      </c>
      <c r="AC540" s="48">
        <f t="shared" si="325"/>
        <v>0</v>
      </c>
      <c r="AD540" s="48">
        <f t="shared" si="301"/>
        <v>0</v>
      </c>
      <c r="AE540" s="48">
        <f t="shared" si="302"/>
        <v>0</v>
      </c>
      <c r="AF540" s="48">
        <f t="shared" si="303"/>
        <v>0</v>
      </c>
      <c r="AG540" s="48">
        <f t="shared" si="304"/>
        <v>0</v>
      </c>
      <c r="AH540" s="48">
        <f t="shared" si="305"/>
        <v>0</v>
      </c>
      <c r="AI540" s="48">
        <f t="shared" si="306"/>
        <v>0</v>
      </c>
      <c r="AJ540" s="48">
        <f t="shared" si="307"/>
        <v>0</v>
      </c>
      <c r="AK540" s="48">
        <f t="shared" si="308"/>
        <v>0</v>
      </c>
      <c r="AL540" s="48">
        <f t="shared" si="309"/>
        <v>0</v>
      </c>
      <c r="AM540" s="48">
        <f t="shared" si="310"/>
        <v>0</v>
      </c>
      <c r="AN540" s="48">
        <f t="shared" si="311"/>
        <v>0</v>
      </c>
      <c r="AO540" s="48">
        <f t="shared" si="312"/>
        <v>0</v>
      </c>
      <c r="AP540" s="48">
        <f t="shared" si="313"/>
        <v>0</v>
      </c>
      <c r="AQ540" s="48">
        <f t="shared" si="314"/>
        <v>0</v>
      </c>
      <c r="AR540" s="48">
        <f t="shared" si="315"/>
        <v>0</v>
      </c>
      <c r="AS540" s="48">
        <f t="shared" si="316"/>
        <v>0</v>
      </c>
      <c r="AT540" s="48">
        <f t="shared" si="317"/>
        <v>0</v>
      </c>
      <c r="AU540" s="48">
        <f t="shared" si="318"/>
        <v>0</v>
      </c>
      <c r="AV540" s="48">
        <f t="shared" si="319"/>
        <v>171.46853000000007</v>
      </c>
      <c r="AW540" s="48">
        <f t="shared" si="320"/>
        <v>0</v>
      </c>
      <c r="AX540" s="48">
        <f t="shared" si="321"/>
        <v>58.216864000000015</v>
      </c>
      <c r="AY540" s="48">
        <f t="shared" si="322"/>
        <v>0</v>
      </c>
      <c r="AZ540" s="48">
        <f t="shared" si="323"/>
        <v>0</v>
      </c>
      <c r="BA540" s="48">
        <f t="shared" si="324"/>
        <v>0</v>
      </c>
    </row>
    <row r="541" spans="1:53" x14ac:dyDescent="0.25">
      <c r="A541" s="45">
        <f t="shared" si="326"/>
        <v>5240</v>
      </c>
      <c r="B541" s="48">
        <f t="shared" si="328"/>
        <v>0</v>
      </c>
      <c r="C541" s="48">
        <f t="shared" si="328"/>
        <v>0</v>
      </c>
      <c r="D541" s="48">
        <f t="shared" si="328"/>
        <v>0</v>
      </c>
      <c r="E541" s="48">
        <f t="shared" si="328"/>
        <v>0</v>
      </c>
      <c r="F541" s="48">
        <f t="shared" si="328"/>
        <v>0</v>
      </c>
      <c r="G541" s="48">
        <f t="shared" si="328"/>
        <v>0</v>
      </c>
      <c r="H541" s="48">
        <f t="shared" si="328"/>
        <v>0</v>
      </c>
      <c r="I541" s="48">
        <f t="shared" si="328"/>
        <v>0</v>
      </c>
      <c r="J541" s="48">
        <f t="shared" si="328"/>
        <v>0</v>
      </c>
      <c r="K541" s="48">
        <f t="shared" si="328"/>
        <v>0</v>
      </c>
      <c r="L541" s="48">
        <f t="shared" si="328"/>
        <v>0</v>
      </c>
      <c r="M541" s="48">
        <f t="shared" si="328"/>
        <v>0</v>
      </c>
      <c r="N541" s="48">
        <f t="shared" si="328"/>
        <v>0</v>
      </c>
      <c r="O541" s="48">
        <f t="shared" si="328"/>
        <v>0</v>
      </c>
      <c r="P541" s="48">
        <f t="shared" si="328"/>
        <v>0</v>
      </c>
      <c r="Q541" s="48">
        <f t="shared" si="328"/>
        <v>0</v>
      </c>
      <c r="R541" s="48">
        <f t="shared" si="328"/>
        <v>0</v>
      </c>
      <c r="S541" s="48">
        <f t="shared" si="328"/>
        <v>0</v>
      </c>
      <c r="T541" s="48">
        <f t="shared" si="328"/>
        <v>0</v>
      </c>
      <c r="U541" s="48">
        <f t="shared" si="328"/>
        <v>28.667450000000009</v>
      </c>
      <c r="V541" s="48">
        <f t="shared" si="328"/>
        <v>0</v>
      </c>
      <c r="W541" s="48">
        <f t="shared" si="328"/>
        <v>16.140479999999997</v>
      </c>
      <c r="X541" s="48">
        <f t="shared" si="328"/>
        <v>0</v>
      </c>
      <c r="Y541" s="48">
        <f t="shared" si="328"/>
        <v>0</v>
      </c>
      <c r="Z541" s="48">
        <f t="shared" si="328"/>
        <v>0</v>
      </c>
      <c r="AC541" s="48">
        <f t="shared" si="325"/>
        <v>0</v>
      </c>
      <c r="AD541" s="48">
        <f t="shared" si="301"/>
        <v>0</v>
      </c>
      <c r="AE541" s="48">
        <f t="shared" si="302"/>
        <v>0</v>
      </c>
      <c r="AF541" s="48">
        <f t="shared" si="303"/>
        <v>0</v>
      </c>
      <c r="AG541" s="48">
        <f t="shared" si="304"/>
        <v>0</v>
      </c>
      <c r="AH541" s="48">
        <f t="shared" si="305"/>
        <v>0</v>
      </c>
      <c r="AI541" s="48">
        <f t="shared" si="306"/>
        <v>0</v>
      </c>
      <c r="AJ541" s="48">
        <f t="shared" si="307"/>
        <v>0</v>
      </c>
      <c r="AK541" s="48">
        <f t="shared" si="308"/>
        <v>0</v>
      </c>
      <c r="AL541" s="48">
        <f t="shared" si="309"/>
        <v>0</v>
      </c>
      <c r="AM541" s="48">
        <f t="shared" si="310"/>
        <v>0</v>
      </c>
      <c r="AN541" s="48">
        <f t="shared" si="311"/>
        <v>0</v>
      </c>
      <c r="AO541" s="48">
        <f t="shared" si="312"/>
        <v>0</v>
      </c>
      <c r="AP541" s="48">
        <f t="shared" si="313"/>
        <v>0</v>
      </c>
      <c r="AQ541" s="48">
        <f t="shared" si="314"/>
        <v>0</v>
      </c>
      <c r="AR541" s="48">
        <f t="shared" si="315"/>
        <v>0</v>
      </c>
      <c r="AS541" s="48">
        <f t="shared" si="316"/>
        <v>0</v>
      </c>
      <c r="AT541" s="48">
        <f t="shared" si="317"/>
        <v>0</v>
      </c>
      <c r="AU541" s="48">
        <f t="shared" si="318"/>
        <v>0</v>
      </c>
      <c r="AV541" s="48">
        <f t="shared" si="319"/>
        <v>170.01553000000007</v>
      </c>
      <c r="AW541" s="48">
        <f t="shared" si="320"/>
        <v>0</v>
      </c>
      <c r="AX541" s="48">
        <f t="shared" si="321"/>
        <v>58.216864000000015</v>
      </c>
      <c r="AY541" s="48">
        <f t="shared" si="322"/>
        <v>0</v>
      </c>
      <c r="AZ541" s="48">
        <f t="shared" si="323"/>
        <v>0</v>
      </c>
      <c r="BA541" s="48">
        <f t="shared" si="324"/>
        <v>0</v>
      </c>
    </row>
    <row r="542" spans="1:53" x14ac:dyDescent="0.25">
      <c r="A542" s="45">
        <f t="shared" si="326"/>
        <v>5250</v>
      </c>
      <c r="B542" s="48">
        <f t="shared" si="328"/>
        <v>0</v>
      </c>
      <c r="C542" s="48">
        <f t="shared" si="328"/>
        <v>0</v>
      </c>
      <c r="D542" s="48">
        <f t="shared" si="328"/>
        <v>0</v>
      </c>
      <c r="E542" s="48">
        <f t="shared" si="328"/>
        <v>0</v>
      </c>
      <c r="F542" s="48">
        <f t="shared" si="328"/>
        <v>0</v>
      </c>
      <c r="G542" s="48">
        <f t="shared" si="328"/>
        <v>0</v>
      </c>
      <c r="H542" s="48">
        <f t="shared" si="328"/>
        <v>0</v>
      </c>
      <c r="I542" s="48">
        <f t="shared" si="328"/>
        <v>0</v>
      </c>
      <c r="J542" s="48">
        <f t="shared" si="328"/>
        <v>0</v>
      </c>
      <c r="K542" s="48">
        <f t="shared" si="328"/>
        <v>0</v>
      </c>
      <c r="L542" s="48">
        <f t="shared" si="328"/>
        <v>0</v>
      </c>
      <c r="M542" s="48">
        <f t="shared" si="328"/>
        <v>0</v>
      </c>
      <c r="N542" s="48">
        <f t="shared" si="328"/>
        <v>0</v>
      </c>
      <c r="O542" s="48">
        <f t="shared" si="328"/>
        <v>0</v>
      </c>
      <c r="P542" s="48">
        <f t="shared" si="328"/>
        <v>0</v>
      </c>
      <c r="Q542" s="48">
        <f t="shared" si="328"/>
        <v>0</v>
      </c>
      <c r="R542" s="48">
        <f t="shared" si="328"/>
        <v>0</v>
      </c>
      <c r="S542" s="48">
        <f t="shared" si="328"/>
        <v>0</v>
      </c>
      <c r="T542" s="48">
        <f t="shared" si="328"/>
        <v>0</v>
      </c>
      <c r="U542" s="48">
        <f t="shared" si="328"/>
        <v>28.422450000000008</v>
      </c>
      <c r="V542" s="48">
        <f t="shared" si="328"/>
        <v>0</v>
      </c>
      <c r="W542" s="48">
        <f t="shared" si="328"/>
        <v>16.011479999999999</v>
      </c>
      <c r="X542" s="48">
        <f t="shared" si="328"/>
        <v>0</v>
      </c>
      <c r="Y542" s="48">
        <f t="shared" si="328"/>
        <v>0</v>
      </c>
      <c r="Z542" s="48">
        <f t="shared" si="328"/>
        <v>0</v>
      </c>
      <c r="AC542" s="48">
        <f t="shared" si="325"/>
        <v>0</v>
      </c>
      <c r="AD542" s="48">
        <f t="shared" si="301"/>
        <v>0</v>
      </c>
      <c r="AE542" s="48">
        <f t="shared" si="302"/>
        <v>0</v>
      </c>
      <c r="AF542" s="48">
        <f t="shared" si="303"/>
        <v>0</v>
      </c>
      <c r="AG542" s="48">
        <f t="shared" si="304"/>
        <v>0</v>
      </c>
      <c r="AH542" s="48">
        <f t="shared" si="305"/>
        <v>0</v>
      </c>
      <c r="AI542" s="48">
        <f t="shared" si="306"/>
        <v>0</v>
      </c>
      <c r="AJ542" s="48">
        <f t="shared" si="307"/>
        <v>0</v>
      </c>
      <c r="AK542" s="48">
        <f t="shared" si="308"/>
        <v>0</v>
      </c>
      <c r="AL542" s="48">
        <f t="shared" si="309"/>
        <v>0</v>
      </c>
      <c r="AM542" s="48">
        <f t="shared" si="310"/>
        <v>0</v>
      </c>
      <c r="AN542" s="48">
        <f t="shared" si="311"/>
        <v>0</v>
      </c>
      <c r="AO542" s="48">
        <f t="shared" si="312"/>
        <v>0</v>
      </c>
      <c r="AP542" s="48">
        <f t="shared" si="313"/>
        <v>0</v>
      </c>
      <c r="AQ542" s="48">
        <f t="shared" si="314"/>
        <v>0</v>
      </c>
      <c r="AR542" s="48">
        <f t="shared" si="315"/>
        <v>0</v>
      </c>
      <c r="AS542" s="48">
        <f t="shared" si="316"/>
        <v>0</v>
      </c>
      <c r="AT542" s="48">
        <f t="shared" si="317"/>
        <v>0</v>
      </c>
      <c r="AU542" s="48">
        <f t="shared" si="318"/>
        <v>0</v>
      </c>
      <c r="AV542" s="48">
        <f t="shared" si="319"/>
        <v>168.56253000000007</v>
      </c>
      <c r="AW542" s="48">
        <f t="shared" si="320"/>
        <v>0</v>
      </c>
      <c r="AX542" s="48">
        <f t="shared" si="321"/>
        <v>58.216864000000015</v>
      </c>
      <c r="AY542" s="48">
        <f t="shared" si="322"/>
        <v>0</v>
      </c>
      <c r="AZ542" s="48">
        <f t="shared" si="323"/>
        <v>0</v>
      </c>
      <c r="BA542" s="48">
        <f t="shared" si="324"/>
        <v>0</v>
      </c>
    </row>
    <row r="543" spans="1:53" x14ac:dyDescent="0.25">
      <c r="A543" s="45">
        <f t="shared" si="326"/>
        <v>5260</v>
      </c>
      <c r="B543" s="48">
        <f t="shared" si="328"/>
        <v>0</v>
      </c>
      <c r="C543" s="48">
        <f t="shared" si="328"/>
        <v>0</v>
      </c>
      <c r="D543" s="48">
        <f t="shared" si="328"/>
        <v>0</v>
      </c>
      <c r="E543" s="48">
        <f t="shared" si="328"/>
        <v>0</v>
      </c>
      <c r="F543" s="48">
        <f t="shared" si="328"/>
        <v>0</v>
      </c>
      <c r="G543" s="48">
        <f t="shared" si="328"/>
        <v>0</v>
      </c>
      <c r="H543" s="48">
        <f t="shared" si="328"/>
        <v>0</v>
      </c>
      <c r="I543" s="48">
        <f t="shared" si="328"/>
        <v>0</v>
      </c>
      <c r="J543" s="48">
        <f t="shared" si="328"/>
        <v>0</v>
      </c>
      <c r="K543" s="48">
        <f t="shared" si="328"/>
        <v>0</v>
      </c>
      <c r="L543" s="48">
        <f t="shared" si="328"/>
        <v>0</v>
      </c>
      <c r="M543" s="48">
        <f t="shared" si="328"/>
        <v>0</v>
      </c>
      <c r="N543" s="48">
        <f t="shared" si="328"/>
        <v>0</v>
      </c>
      <c r="O543" s="48">
        <f t="shared" si="328"/>
        <v>0</v>
      </c>
      <c r="P543" s="48">
        <f t="shared" si="328"/>
        <v>0</v>
      </c>
      <c r="Q543" s="48">
        <f t="shared" si="328"/>
        <v>0</v>
      </c>
      <c r="R543" s="48">
        <f t="shared" si="328"/>
        <v>0</v>
      </c>
      <c r="S543" s="48">
        <f t="shared" si="328"/>
        <v>0</v>
      </c>
      <c r="T543" s="48">
        <f t="shared" si="328"/>
        <v>0</v>
      </c>
      <c r="U543" s="48">
        <f t="shared" si="328"/>
        <v>28.177450000000011</v>
      </c>
      <c r="V543" s="48">
        <f t="shared" si="328"/>
        <v>0</v>
      </c>
      <c r="W543" s="48">
        <f t="shared" si="328"/>
        <v>15.882479999999997</v>
      </c>
      <c r="X543" s="48">
        <f t="shared" si="328"/>
        <v>0</v>
      </c>
      <c r="Y543" s="48">
        <f t="shared" si="328"/>
        <v>0</v>
      </c>
      <c r="Z543" s="48">
        <f t="shared" si="328"/>
        <v>0</v>
      </c>
      <c r="AC543" s="48">
        <f t="shared" si="325"/>
        <v>0</v>
      </c>
      <c r="AD543" s="48">
        <f t="shared" si="301"/>
        <v>0</v>
      </c>
      <c r="AE543" s="48">
        <f t="shared" si="302"/>
        <v>0</v>
      </c>
      <c r="AF543" s="48">
        <f t="shared" si="303"/>
        <v>0</v>
      </c>
      <c r="AG543" s="48">
        <f t="shared" si="304"/>
        <v>0</v>
      </c>
      <c r="AH543" s="48">
        <f t="shared" si="305"/>
        <v>0</v>
      </c>
      <c r="AI543" s="48">
        <f t="shared" si="306"/>
        <v>0</v>
      </c>
      <c r="AJ543" s="48">
        <f t="shared" si="307"/>
        <v>0</v>
      </c>
      <c r="AK543" s="48">
        <f t="shared" si="308"/>
        <v>0</v>
      </c>
      <c r="AL543" s="48">
        <f t="shared" si="309"/>
        <v>0</v>
      </c>
      <c r="AM543" s="48">
        <f t="shared" si="310"/>
        <v>0</v>
      </c>
      <c r="AN543" s="48">
        <f t="shared" si="311"/>
        <v>0</v>
      </c>
      <c r="AO543" s="48">
        <f t="shared" si="312"/>
        <v>0</v>
      </c>
      <c r="AP543" s="48">
        <f t="shared" si="313"/>
        <v>0</v>
      </c>
      <c r="AQ543" s="48">
        <f t="shared" si="314"/>
        <v>0</v>
      </c>
      <c r="AR543" s="48">
        <f t="shared" si="315"/>
        <v>0</v>
      </c>
      <c r="AS543" s="48">
        <f t="shared" si="316"/>
        <v>0</v>
      </c>
      <c r="AT543" s="48">
        <f t="shared" si="317"/>
        <v>0</v>
      </c>
      <c r="AU543" s="48">
        <f t="shared" si="318"/>
        <v>0</v>
      </c>
      <c r="AV543" s="48">
        <f t="shared" si="319"/>
        <v>167.10953000000006</v>
      </c>
      <c r="AW543" s="48">
        <f t="shared" si="320"/>
        <v>0</v>
      </c>
      <c r="AX543" s="48">
        <f t="shared" si="321"/>
        <v>58.216864000000015</v>
      </c>
      <c r="AY543" s="48">
        <f t="shared" si="322"/>
        <v>0</v>
      </c>
      <c r="AZ543" s="48">
        <f t="shared" si="323"/>
        <v>0</v>
      </c>
      <c r="BA543" s="48">
        <f t="shared" si="324"/>
        <v>0</v>
      </c>
    </row>
    <row r="544" spans="1:53" x14ac:dyDescent="0.25">
      <c r="A544" s="45">
        <f t="shared" si="326"/>
        <v>5270</v>
      </c>
      <c r="B544" s="48">
        <f t="shared" si="328"/>
        <v>0</v>
      </c>
      <c r="C544" s="48">
        <f t="shared" si="328"/>
        <v>0</v>
      </c>
      <c r="D544" s="48">
        <f t="shared" si="328"/>
        <v>0</v>
      </c>
      <c r="E544" s="48">
        <f t="shared" si="328"/>
        <v>0</v>
      </c>
      <c r="F544" s="48">
        <f t="shared" si="328"/>
        <v>0</v>
      </c>
      <c r="G544" s="48">
        <f t="shared" ref="G544:Z544" si="329">MIN(1000,MAX(G545,IF($A544&gt;=G$16,0,G$13*(G$16-$A544)+G$14*(G$16-$A544)^2+G$15*(G$16-$A544)^3)))</f>
        <v>0</v>
      </c>
      <c r="H544" s="48">
        <f t="shared" si="329"/>
        <v>0</v>
      </c>
      <c r="I544" s="48">
        <f t="shared" si="329"/>
        <v>0</v>
      </c>
      <c r="J544" s="48">
        <f t="shared" si="329"/>
        <v>0</v>
      </c>
      <c r="K544" s="48">
        <f t="shared" si="329"/>
        <v>0</v>
      </c>
      <c r="L544" s="48">
        <f t="shared" si="329"/>
        <v>0</v>
      </c>
      <c r="M544" s="48">
        <f t="shared" si="329"/>
        <v>0</v>
      </c>
      <c r="N544" s="48">
        <f t="shared" si="329"/>
        <v>0</v>
      </c>
      <c r="O544" s="48">
        <f t="shared" si="329"/>
        <v>0</v>
      </c>
      <c r="P544" s="48">
        <f t="shared" si="329"/>
        <v>0</v>
      </c>
      <c r="Q544" s="48">
        <f t="shared" si="329"/>
        <v>0</v>
      </c>
      <c r="R544" s="48">
        <f t="shared" si="329"/>
        <v>0</v>
      </c>
      <c r="S544" s="48">
        <f t="shared" si="329"/>
        <v>0</v>
      </c>
      <c r="T544" s="48">
        <f t="shared" si="329"/>
        <v>0</v>
      </c>
      <c r="U544" s="48">
        <f t="shared" si="329"/>
        <v>27.93245000000001</v>
      </c>
      <c r="V544" s="48">
        <f t="shared" si="329"/>
        <v>0</v>
      </c>
      <c r="W544" s="48">
        <f t="shared" si="329"/>
        <v>15.753479999999998</v>
      </c>
      <c r="X544" s="48">
        <f t="shared" si="329"/>
        <v>0</v>
      </c>
      <c r="Y544" s="48">
        <f t="shared" si="329"/>
        <v>0</v>
      </c>
      <c r="Z544" s="48">
        <f t="shared" si="329"/>
        <v>0</v>
      </c>
      <c r="AC544" s="48">
        <f t="shared" si="325"/>
        <v>0</v>
      </c>
      <c r="AD544" s="48">
        <f t="shared" si="301"/>
        <v>0</v>
      </c>
      <c r="AE544" s="48">
        <f t="shared" si="302"/>
        <v>0</v>
      </c>
      <c r="AF544" s="48">
        <f t="shared" si="303"/>
        <v>0</v>
      </c>
      <c r="AG544" s="48">
        <f t="shared" si="304"/>
        <v>0</v>
      </c>
      <c r="AH544" s="48">
        <f t="shared" si="305"/>
        <v>0</v>
      </c>
      <c r="AI544" s="48">
        <f t="shared" si="306"/>
        <v>0</v>
      </c>
      <c r="AJ544" s="48">
        <f t="shared" si="307"/>
        <v>0</v>
      </c>
      <c r="AK544" s="48">
        <f t="shared" si="308"/>
        <v>0</v>
      </c>
      <c r="AL544" s="48">
        <f t="shared" si="309"/>
        <v>0</v>
      </c>
      <c r="AM544" s="48">
        <f t="shared" si="310"/>
        <v>0</v>
      </c>
      <c r="AN544" s="48">
        <f t="shared" si="311"/>
        <v>0</v>
      </c>
      <c r="AO544" s="48">
        <f t="shared" si="312"/>
        <v>0</v>
      </c>
      <c r="AP544" s="48">
        <f t="shared" si="313"/>
        <v>0</v>
      </c>
      <c r="AQ544" s="48">
        <f t="shared" si="314"/>
        <v>0</v>
      </c>
      <c r="AR544" s="48">
        <f t="shared" si="315"/>
        <v>0</v>
      </c>
      <c r="AS544" s="48">
        <f t="shared" si="316"/>
        <v>0</v>
      </c>
      <c r="AT544" s="48">
        <f t="shared" si="317"/>
        <v>0</v>
      </c>
      <c r="AU544" s="48">
        <f t="shared" si="318"/>
        <v>0</v>
      </c>
      <c r="AV544" s="48">
        <f t="shared" si="319"/>
        <v>165.65653000000006</v>
      </c>
      <c r="AW544" s="48">
        <f t="shared" si="320"/>
        <v>0</v>
      </c>
      <c r="AX544" s="48">
        <f t="shared" si="321"/>
        <v>58.216864000000015</v>
      </c>
      <c r="AY544" s="48">
        <f t="shared" si="322"/>
        <v>0</v>
      </c>
      <c r="AZ544" s="48">
        <f t="shared" si="323"/>
        <v>0</v>
      </c>
      <c r="BA544" s="48">
        <f t="shared" si="324"/>
        <v>0</v>
      </c>
    </row>
    <row r="545" spans="1:53" x14ac:dyDescent="0.25">
      <c r="A545" s="45">
        <f t="shared" si="326"/>
        <v>5280</v>
      </c>
      <c r="B545" s="48">
        <f t="shared" ref="B545:Z555" si="330">MIN(1000,MAX(B546,IF($A545&gt;=B$16,0,B$13*(B$16-$A545)+B$14*(B$16-$A545)^2+B$15*(B$16-$A545)^3)))</f>
        <v>0</v>
      </c>
      <c r="C545" s="48">
        <f t="shared" si="330"/>
        <v>0</v>
      </c>
      <c r="D545" s="48">
        <f t="shared" si="330"/>
        <v>0</v>
      </c>
      <c r="E545" s="48">
        <f t="shared" si="330"/>
        <v>0</v>
      </c>
      <c r="F545" s="48">
        <f t="shared" si="330"/>
        <v>0</v>
      </c>
      <c r="G545" s="48">
        <f t="shared" si="330"/>
        <v>0</v>
      </c>
      <c r="H545" s="48">
        <f t="shared" si="330"/>
        <v>0</v>
      </c>
      <c r="I545" s="48">
        <f t="shared" si="330"/>
        <v>0</v>
      </c>
      <c r="J545" s="48">
        <f t="shared" si="330"/>
        <v>0</v>
      </c>
      <c r="K545" s="48">
        <f t="shared" si="330"/>
        <v>0</v>
      </c>
      <c r="L545" s="48">
        <f t="shared" si="330"/>
        <v>0</v>
      </c>
      <c r="M545" s="48">
        <f t="shared" si="330"/>
        <v>0</v>
      </c>
      <c r="N545" s="48">
        <f t="shared" si="330"/>
        <v>0</v>
      </c>
      <c r="O545" s="48">
        <f t="shared" si="330"/>
        <v>0</v>
      </c>
      <c r="P545" s="48">
        <f t="shared" si="330"/>
        <v>0</v>
      </c>
      <c r="Q545" s="48">
        <f t="shared" si="330"/>
        <v>0</v>
      </c>
      <c r="R545" s="48">
        <f t="shared" si="330"/>
        <v>0</v>
      </c>
      <c r="S545" s="48">
        <f t="shared" si="330"/>
        <v>0</v>
      </c>
      <c r="T545" s="48">
        <f t="shared" si="330"/>
        <v>0</v>
      </c>
      <c r="U545" s="48">
        <f t="shared" si="330"/>
        <v>27.687450000000009</v>
      </c>
      <c r="V545" s="48">
        <f t="shared" si="330"/>
        <v>0</v>
      </c>
      <c r="W545" s="48">
        <f t="shared" si="330"/>
        <v>15.624479999999998</v>
      </c>
      <c r="X545" s="48">
        <f t="shared" si="330"/>
        <v>0</v>
      </c>
      <c r="Y545" s="48">
        <f t="shared" si="330"/>
        <v>0</v>
      </c>
      <c r="Z545" s="48">
        <f t="shared" si="330"/>
        <v>0</v>
      </c>
      <c r="AC545" s="48">
        <f t="shared" si="325"/>
        <v>0</v>
      </c>
      <c r="AD545" s="48">
        <f t="shared" si="301"/>
        <v>0</v>
      </c>
      <c r="AE545" s="48">
        <f t="shared" si="302"/>
        <v>0</v>
      </c>
      <c r="AF545" s="48">
        <f t="shared" si="303"/>
        <v>0</v>
      </c>
      <c r="AG545" s="48">
        <f t="shared" si="304"/>
        <v>0</v>
      </c>
      <c r="AH545" s="48">
        <f t="shared" si="305"/>
        <v>0</v>
      </c>
      <c r="AI545" s="48">
        <f t="shared" si="306"/>
        <v>0</v>
      </c>
      <c r="AJ545" s="48">
        <f t="shared" si="307"/>
        <v>0</v>
      </c>
      <c r="AK545" s="48">
        <f t="shared" si="308"/>
        <v>0</v>
      </c>
      <c r="AL545" s="48">
        <f t="shared" si="309"/>
        <v>0</v>
      </c>
      <c r="AM545" s="48">
        <f t="shared" si="310"/>
        <v>0</v>
      </c>
      <c r="AN545" s="48">
        <f t="shared" si="311"/>
        <v>0</v>
      </c>
      <c r="AO545" s="48">
        <f t="shared" si="312"/>
        <v>0</v>
      </c>
      <c r="AP545" s="48">
        <f t="shared" si="313"/>
        <v>0</v>
      </c>
      <c r="AQ545" s="48">
        <f t="shared" si="314"/>
        <v>0</v>
      </c>
      <c r="AR545" s="48">
        <f t="shared" si="315"/>
        <v>0</v>
      </c>
      <c r="AS545" s="48">
        <f t="shared" si="316"/>
        <v>0</v>
      </c>
      <c r="AT545" s="48">
        <f t="shared" si="317"/>
        <v>0</v>
      </c>
      <c r="AU545" s="48">
        <f t="shared" si="318"/>
        <v>0</v>
      </c>
      <c r="AV545" s="48">
        <f t="shared" si="319"/>
        <v>164.20353000000006</v>
      </c>
      <c r="AW545" s="48">
        <f t="shared" si="320"/>
        <v>0</v>
      </c>
      <c r="AX545" s="48">
        <f t="shared" si="321"/>
        <v>58.216864000000015</v>
      </c>
      <c r="AY545" s="48">
        <f t="shared" si="322"/>
        <v>0</v>
      </c>
      <c r="AZ545" s="48">
        <f t="shared" si="323"/>
        <v>0</v>
      </c>
      <c r="BA545" s="48">
        <f t="shared" si="324"/>
        <v>0</v>
      </c>
    </row>
    <row r="546" spans="1:53" x14ac:dyDescent="0.25">
      <c r="A546" s="45">
        <f t="shared" si="326"/>
        <v>5290</v>
      </c>
      <c r="B546" s="48">
        <f t="shared" si="330"/>
        <v>0</v>
      </c>
      <c r="C546" s="48">
        <f t="shared" si="330"/>
        <v>0</v>
      </c>
      <c r="D546" s="48">
        <f t="shared" si="330"/>
        <v>0</v>
      </c>
      <c r="E546" s="48">
        <f t="shared" si="330"/>
        <v>0</v>
      </c>
      <c r="F546" s="48">
        <f t="shared" si="330"/>
        <v>0</v>
      </c>
      <c r="G546" s="48">
        <f t="shared" si="330"/>
        <v>0</v>
      </c>
      <c r="H546" s="48">
        <f t="shared" si="330"/>
        <v>0</v>
      </c>
      <c r="I546" s="48">
        <f t="shared" si="330"/>
        <v>0</v>
      </c>
      <c r="J546" s="48">
        <f t="shared" si="330"/>
        <v>0</v>
      </c>
      <c r="K546" s="48">
        <f t="shared" si="330"/>
        <v>0</v>
      </c>
      <c r="L546" s="48">
        <f t="shared" si="330"/>
        <v>0</v>
      </c>
      <c r="M546" s="48">
        <f t="shared" si="330"/>
        <v>0</v>
      </c>
      <c r="N546" s="48">
        <f t="shared" si="330"/>
        <v>0</v>
      </c>
      <c r="O546" s="48">
        <f t="shared" si="330"/>
        <v>0</v>
      </c>
      <c r="P546" s="48">
        <f t="shared" si="330"/>
        <v>0</v>
      </c>
      <c r="Q546" s="48">
        <f t="shared" si="330"/>
        <v>0</v>
      </c>
      <c r="R546" s="48">
        <f t="shared" si="330"/>
        <v>0</v>
      </c>
      <c r="S546" s="48">
        <f t="shared" si="330"/>
        <v>0</v>
      </c>
      <c r="T546" s="48">
        <f t="shared" si="330"/>
        <v>0</v>
      </c>
      <c r="U546" s="48">
        <f t="shared" si="330"/>
        <v>27.442450000000012</v>
      </c>
      <c r="V546" s="48">
        <f t="shared" si="330"/>
        <v>0</v>
      </c>
      <c r="W546" s="48">
        <f t="shared" si="330"/>
        <v>15.495479999999997</v>
      </c>
      <c r="X546" s="48">
        <f t="shared" si="330"/>
        <v>0</v>
      </c>
      <c r="Y546" s="48">
        <f t="shared" si="330"/>
        <v>0</v>
      </c>
      <c r="Z546" s="48">
        <f t="shared" si="330"/>
        <v>0</v>
      </c>
      <c r="AC546" s="48">
        <f t="shared" si="325"/>
        <v>0</v>
      </c>
      <c r="AD546" s="48">
        <f t="shared" si="301"/>
        <v>0</v>
      </c>
      <c r="AE546" s="48">
        <f t="shared" si="302"/>
        <v>0</v>
      </c>
      <c r="AF546" s="48">
        <f t="shared" si="303"/>
        <v>0</v>
      </c>
      <c r="AG546" s="48">
        <f t="shared" si="304"/>
        <v>0</v>
      </c>
      <c r="AH546" s="48">
        <f t="shared" si="305"/>
        <v>0</v>
      </c>
      <c r="AI546" s="48">
        <f t="shared" si="306"/>
        <v>0</v>
      </c>
      <c r="AJ546" s="48">
        <f t="shared" si="307"/>
        <v>0</v>
      </c>
      <c r="AK546" s="48">
        <f t="shared" si="308"/>
        <v>0</v>
      </c>
      <c r="AL546" s="48">
        <f t="shared" si="309"/>
        <v>0</v>
      </c>
      <c r="AM546" s="48">
        <f t="shared" si="310"/>
        <v>0</v>
      </c>
      <c r="AN546" s="48">
        <f t="shared" si="311"/>
        <v>0</v>
      </c>
      <c r="AO546" s="48">
        <f t="shared" si="312"/>
        <v>0</v>
      </c>
      <c r="AP546" s="48">
        <f t="shared" si="313"/>
        <v>0</v>
      </c>
      <c r="AQ546" s="48">
        <f t="shared" si="314"/>
        <v>0</v>
      </c>
      <c r="AR546" s="48">
        <f t="shared" si="315"/>
        <v>0</v>
      </c>
      <c r="AS546" s="48">
        <f t="shared" si="316"/>
        <v>0</v>
      </c>
      <c r="AT546" s="48">
        <f t="shared" si="317"/>
        <v>0</v>
      </c>
      <c r="AU546" s="48">
        <f t="shared" si="318"/>
        <v>0</v>
      </c>
      <c r="AV546" s="48">
        <f t="shared" si="319"/>
        <v>162.75053000000005</v>
      </c>
      <c r="AW546" s="48">
        <f t="shared" si="320"/>
        <v>0</v>
      </c>
      <c r="AX546" s="48">
        <f t="shared" si="321"/>
        <v>58.216864000000015</v>
      </c>
      <c r="AY546" s="48">
        <f t="shared" si="322"/>
        <v>0</v>
      </c>
      <c r="AZ546" s="48">
        <f t="shared" si="323"/>
        <v>0</v>
      </c>
      <c r="BA546" s="48">
        <f t="shared" si="324"/>
        <v>0</v>
      </c>
    </row>
    <row r="547" spans="1:53" x14ac:dyDescent="0.25">
      <c r="A547" s="45">
        <f t="shared" si="326"/>
        <v>5300</v>
      </c>
      <c r="B547" s="48">
        <f t="shared" si="330"/>
        <v>0</v>
      </c>
      <c r="C547" s="48">
        <f t="shared" si="330"/>
        <v>0</v>
      </c>
      <c r="D547" s="48">
        <f t="shared" si="330"/>
        <v>0</v>
      </c>
      <c r="E547" s="48">
        <f t="shared" si="330"/>
        <v>0</v>
      </c>
      <c r="F547" s="48">
        <f t="shared" si="330"/>
        <v>0</v>
      </c>
      <c r="G547" s="48">
        <f t="shared" si="330"/>
        <v>0</v>
      </c>
      <c r="H547" s="48">
        <f t="shared" si="330"/>
        <v>0</v>
      </c>
      <c r="I547" s="48">
        <f t="shared" si="330"/>
        <v>0</v>
      </c>
      <c r="J547" s="48">
        <f t="shared" si="330"/>
        <v>0</v>
      </c>
      <c r="K547" s="48">
        <f t="shared" si="330"/>
        <v>0</v>
      </c>
      <c r="L547" s="48">
        <f t="shared" si="330"/>
        <v>0</v>
      </c>
      <c r="M547" s="48">
        <f t="shared" si="330"/>
        <v>0</v>
      </c>
      <c r="N547" s="48">
        <f t="shared" si="330"/>
        <v>0</v>
      </c>
      <c r="O547" s="48">
        <f t="shared" si="330"/>
        <v>0</v>
      </c>
      <c r="P547" s="48">
        <f t="shared" si="330"/>
        <v>0</v>
      </c>
      <c r="Q547" s="48">
        <f t="shared" si="330"/>
        <v>0</v>
      </c>
      <c r="R547" s="48">
        <f t="shared" si="330"/>
        <v>0</v>
      </c>
      <c r="S547" s="48">
        <f t="shared" si="330"/>
        <v>0</v>
      </c>
      <c r="T547" s="48">
        <f t="shared" si="330"/>
        <v>0</v>
      </c>
      <c r="U547" s="48">
        <f t="shared" si="330"/>
        <v>27.197450000000011</v>
      </c>
      <c r="V547" s="48">
        <f t="shared" si="330"/>
        <v>0</v>
      </c>
      <c r="W547" s="48">
        <f t="shared" si="330"/>
        <v>15.366479999999997</v>
      </c>
      <c r="X547" s="48">
        <f t="shared" si="330"/>
        <v>0</v>
      </c>
      <c r="Y547" s="48">
        <f t="shared" si="330"/>
        <v>0</v>
      </c>
      <c r="Z547" s="48">
        <f t="shared" si="330"/>
        <v>0</v>
      </c>
      <c r="AC547" s="48">
        <f t="shared" si="325"/>
        <v>0</v>
      </c>
      <c r="AD547" s="48">
        <f t="shared" si="301"/>
        <v>0</v>
      </c>
      <c r="AE547" s="48">
        <f t="shared" si="302"/>
        <v>0</v>
      </c>
      <c r="AF547" s="48">
        <f t="shared" si="303"/>
        <v>0</v>
      </c>
      <c r="AG547" s="48">
        <f t="shared" si="304"/>
        <v>0</v>
      </c>
      <c r="AH547" s="48">
        <f t="shared" si="305"/>
        <v>0</v>
      </c>
      <c r="AI547" s="48">
        <f t="shared" si="306"/>
        <v>0</v>
      </c>
      <c r="AJ547" s="48">
        <f t="shared" si="307"/>
        <v>0</v>
      </c>
      <c r="AK547" s="48">
        <f t="shared" si="308"/>
        <v>0</v>
      </c>
      <c r="AL547" s="48">
        <f t="shared" si="309"/>
        <v>0</v>
      </c>
      <c r="AM547" s="48">
        <f t="shared" si="310"/>
        <v>0</v>
      </c>
      <c r="AN547" s="48">
        <f t="shared" si="311"/>
        <v>0</v>
      </c>
      <c r="AO547" s="48">
        <f t="shared" si="312"/>
        <v>0</v>
      </c>
      <c r="AP547" s="48">
        <f t="shared" si="313"/>
        <v>0</v>
      </c>
      <c r="AQ547" s="48">
        <f t="shared" si="314"/>
        <v>0</v>
      </c>
      <c r="AR547" s="48">
        <f t="shared" si="315"/>
        <v>0</v>
      </c>
      <c r="AS547" s="48">
        <f t="shared" si="316"/>
        <v>0</v>
      </c>
      <c r="AT547" s="48">
        <f t="shared" si="317"/>
        <v>0</v>
      </c>
      <c r="AU547" s="48">
        <f t="shared" si="318"/>
        <v>0</v>
      </c>
      <c r="AV547" s="48">
        <f t="shared" si="319"/>
        <v>161.29753000000008</v>
      </c>
      <c r="AW547" s="48">
        <f t="shared" si="320"/>
        <v>0</v>
      </c>
      <c r="AX547" s="48">
        <f t="shared" si="321"/>
        <v>58.216864000000015</v>
      </c>
      <c r="AY547" s="48">
        <f t="shared" si="322"/>
        <v>0</v>
      </c>
      <c r="AZ547" s="48">
        <f t="shared" si="323"/>
        <v>0</v>
      </c>
      <c r="BA547" s="48">
        <f t="shared" si="324"/>
        <v>0</v>
      </c>
    </row>
    <row r="548" spans="1:53" x14ac:dyDescent="0.25">
      <c r="A548" s="45">
        <f t="shared" si="326"/>
        <v>5310</v>
      </c>
      <c r="B548" s="48">
        <f t="shared" si="330"/>
        <v>0</v>
      </c>
      <c r="C548" s="48">
        <f t="shared" si="330"/>
        <v>0</v>
      </c>
      <c r="D548" s="48">
        <f t="shared" si="330"/>
        <v>0</v>
      </c>
      <c r="E548" s="48">
        <f t="shared" si="330"/>
        <v>0</v>
      </c>
      <c r="F548" s="48">
        <f t="shared" si="330"/>
        <v>0</v>
      </c>
      <c r="G548" s="48">
        <f t="shared" si="330"/>
        <v>0</v>
      </c>
      <c r="H548" s="48">
        <f t="shared" si="330"/>
        <v>0</v>
      </c>
      <c r="I548" s="48">
        <f t="shared" si="330"/>
        <v>0</v>
      </c>
      <c r="J548" s="48">
        <f t="shared" si="330"/>
        <v>0</v>
      </c>
      <c r="K548" s="48">
        <f t="shared" si="330"/>
        <v>0</v>
      </c>
      <c r="L548" s="48">
        <f t="shared" si="330"/>
        <v>0</v>
      </c>
      <c r="M548" s="48">
        <f t="shared" si="330"/>
        <v>0</v>
      </c>
      <c r="N548" s="48">
        <f t="shared" si="330"/>
        <v>0</v>
      </c>
      <c r="O548" s="48">
        <f t="shared" si="330"/>
        <v>0</v>
      </c>
      <c r="P548" s="48">
        <f t="shared" si="330"/>
        <v>0</v>
      </c>
      <c r="Q548" s="48">
        <f t="shared" si="330"/>
        <v>0</v>
      </c>
      <c r="R548" s="48">
        <f t="shared" si="330"/>
        <v>0</v>
      </c>
      <c r="S548" s="48">
        <f t="shared" si="330"/>
        <v>0</v>
      </c>
      <c r="T548" s="48">
        <f t="shared" si="330"/>
        <v>0</v>
      </c>
      <c r="U548" s="48">
        <f t="shared" si="330"/>
        <v>26.95245000000001</v>
      </c>
      <c r="V548" s="48">
        <f t="shared" si="330"/>
        <v>0</v>
      </c>
      <c r="W548" s="48">
        <f t="shared" si="330"/>
        <v>15.237479999999998</v>
      </c>
      <c r="X548" s="48">
        <f t="shared" si="330"/>
        <v>0</v>
      </c>
      <c r="Y548" s="48">
        <f t="shared" si="330"/>
        <v>0</v>
      </c>
      <c r="Z548" s="48">
        <f t="shared" si="330"/>
        <v>0</v>
      </c>
      <c r="AC548" s="48">
        <f t="shared" si="325"/>
        <v>0</v>
      </c>
      <c r="AD548" s="48">
        <f t="shared" si="301"/>
        <v>0</v>
      </c>
      <c r="AE548" s="48">
        <f t="shared" si="302"/>
        <v>0</v>
      </c>
      <c r="AF548" s="48">
        <f t="shared" si="303"/>
        <v>0</v>
      </c>
      <c r="AG548" s="48">
        <f t="shared" si="304"/>
        <v>0</v>
      </c>
      <c r="AH548" s="48">
        <f t="shared" si="305"/>
        <v>0</v>
      </c>
      <c r="AI548" s="48">
        <f t="shared" si="306"/>
        <v>0</v>
      </c>
      <c r="AJ548" s="48">
        <f t="shared" si="307"/>
        <v>0</v>
      </c>
      <c r="AK548" s="48">
        <f t="shared" si="308"/>
        <v>0</v>
      </c>
      <c r="AL548" s="48">
        <f t="shared" si="309"/>
        <v>0</v>
      </c>
      <c r="AM548" s="48">
        <f t="shared" si="310"/>
        <v>0</v>
      </c>
      <c r="AN548" s="48">
        <f t="shared" si="311"/>
        <v>0</v>
      </c>
      <c r="AO548" s="48">
        <f t="shared" si="312"/>
        <v>0</v>
      </c>
      <c r="AP548" s="48">
        <f t="shared" si="313"/>
        <v>0</v>
      </c>
      <c r="AQ548" s="48">
        <f t="shared" si="314"/>
        <v>0</v>
      </c>
      <c r="AR548" s="48">
        <f t="shared" si="315"/>
        <v>0</v>
      </c>
      <c r="AS548" s="48">
        <f t="shared" si="316"/>
        <v>0</v>
      </c>
      <c r="AT548" s="48">
        <f t="shared" si="317"/>
        <v>0</v>
      </c>
      <c r="AU548" s="48">
        <f t="shared" si="318"/>
        <v>0</v>
      </c>
      <c r="AV548" s="48">
        <f t="shared" si="319"/>
        <v>159.84453000000008</v>
      </c>
      <c r="AW548" s="48">
        <f t="shared" si="320"/>
        <v>0</v>
      </c>
      <c r="AX548" s="48">
        <f t="shared" si="321"/>
        <v>58.216864000000015</v>
      </c>
      <c r="AY548" s="48">
        <f t="shared" si="322"/>
        <v>0</v>
      </c>
      <c r="AZ548" s="48">
        <f t="shared" si="323"/>
        <v>0</v>
      </c>
      <c r="BA548" s="48">
        <f t="shared" si="324"/>
        <v>0</v>
      </c>
    </row>
    <row r="549" spans="1:53" x14ac:dyDescent="0.25">
      <c r="A549" s="45">
        <f t="shared" si="326"/>
        <v>5320</v>
      </c>
      <c r="B549" s="48">
        <f t="shared" si="330"/>
        <v>0</v>
      </c>
      <c r="C549" s="48">
        <f t="shared" si="330"/>
        <v>0</v>
      </c>
      <c r="D549" s="48">
        <f t="shared" si="330"/>
        <v>0</v>
      </c>
      <c r="E549" s="48">
        <f t="shared" si="330"/>
        <v>0</v>
      </c>
      <c r="F549" s="48">
        <f t="shared" si="330"/>
        <v>0</v>
      </c>
      <c r="G549" s="48">
        <f t="shared" si="330"/>
        <v>0</v>
      </c>
      <c r="H549" s="48">
        <f t="shared" si="330"/>
        <v>0</v>
      </c>
      <c r="I549" s="48">
        <f t="shared" si="330"/>
        <v>0</v>
      </c>
      <c r="J549" s="48">
        <f t="shared" si="330"/>
        <v>0</v>
      </c>
      <c r="K549" s="48">
        <f t="shared" si="330"/>
        <v>0</v>
      </c>
      <c r="L549" s="48">
        <f t="shared" si="330"/>
        <v>0</v>
      </c>
      <c r="M549" s="48">
        <f t="shared" si="330"/>
        <v>0</v>
      </c>
      <c r="N549" s="48">
        <f t="shared" si="330"/>
        <v>0</v>
      </c>
      <c r="O549" s="48">
        <f t="shared" si="330"/>
        <v>0</v>
      </c>
      <c r="P549" s="48">
        <f t="shared" si="330"/>
        <v>0</v>
      </c>
      <c r="Q549" s="48">
        <f t="shared" si="330"/>
        <v>0</v>
      </c>
      <c r="R549" s="48">
        <f t="shared" si="330"/>
        <v>0</v>
      </c>
      <c r="S549" s="48">
        <f t="shared" si="330"/>
        <v>0</v>
      </c>
      <c r="T549" s="48">
        <f t="shared" si="330"/>
        <v>0</v>
      </c>
      <c r="U549" s="48">
        <f t="shared" si="330"/>
        <v>26.707450000000009</v>
      </c>
      <c r="V549" s="48">
        <f t="shared" si="330"/>
        <v>0</v>
      </c>
      <c r="W549" s="48">
        <f t="shared" si="330"/>
        <v>15.108479999999998</v>
      </c>
      <c r="X549" s="48">
        <f t="shared" si="330"/>
        <v>0</v>
      </c>
      <c r="Y549" s="48">
        <f t="shared" si="330"/>
        <v>0</v>
      </c>
      <c r="Z549" s="48">
        <f t="shared" si="330"/>
        <v>0</v>
      </c>
      <c r="AC549" s="48">
        <f t="shared" si="325"/>
        <v>0</v>
      </c>
      <c r="AD549" s="48">
        <f t="shared" si="301"/>
        <v>0</v>
      </c>
      <c r="AE549" s="48">
        <f t="shared" si="302"/>
        <v>0</v>
      </c>
      <c r="AF549" s="48">
        <f t="shared" si="303"/>
        <v>0</v>
      </c>
      <c r="AG549" s="48">
        <f t="shared" si="304"/>
        <v>0</v>
      </c>
      <c r="AH549" s="48">
        <f t="shared" si="305"/>
        <v>0</v>
      </c>
      <c r="AI549" s="48">
        <f t="shared" si="306"/>
        <v>0</v>
      </c>
      <c r="AJ549" s="48">
        <f t="shared" si="307"/>
        <v>0</v>
      </c>
      <c r="AK549" s="48">
        <f t="shared" si="308"/>
        <v>0</v>
      </c>
      <c r="AL549" s="48">
        <f t="shared" si="309"/>
        <v>0</v>
      </c>
      <c r="AM549" s="48">
        <f t="shared" si="310"/>
        <v>0</v>
      </c>
      <c r="AN549" s="48">
        <f t="shared" si="311"/>
        <v>0</v>
      </c>
      <c r="AO549" s="48">
        <f t="shared" si="312"/>
        <v>0</v>
      </c>
      <c r="AP549" s="48">
        <f t="shared" si="313"/>
        <v>0</v>
      </c>
      <c r="AQ549" s="48">
        <f t="shared" si="314"/>
        <v>0</v>
      </c>
      <c r="AR549" s="48">
        <f t="shared" si="315"/>
        <v>0</v>
      </c>
      <c r="AS549" s="48">
        <f t="shared" si="316"/>
        <v>0</v>
      </c>
      <c r="AT549" s="48">
        <f t="shared" si="317"/>
        <v>0</v>
      </c>
      <c r="AU549" s="48">
        <f t="shared" si="318"/>
        <v>0</v>
      </c>
      <c r="AV549" s="48">
        <f t="shared" si="319"/>
        <v>158.39153000000007</v>
      </c>
      <c r="AW549" s="48">
        <f t="shared" si="320"/>
        <v>0</v>
      </c>
      <c r="AX549" s="48">
        <f t="shared" si="321"/>
        <v>58.216864000000015</v>
      </c>
      <c r="AY549" s="48">
        <f t="shared" si="322"/>
        <v>0</v>
      </c>
      <c r="AZ549" s="48">
        <f t="shared" si="323"/>
        <v>0</v>
      </c>
      <c r="BA549" s="48">
        <f t="shared" si="324"/>
        <v>0</v>
      </c>
    </row>
    <row r="550" spans="1:53" x14ac:dyDescent="0.25">
      <c r="A550" s="45">
        <f t="shared" si="326"/>
        <v>5330</v>
      </c>
      <c r="B550" s="48">
        <f t="shared" si="330"/>
        <v>0</v>
      </c>
      <c r="C550" s="48">
        <f t="shared" si="330"/>
        <v>0</v>
      </c>
      <c r="D550" s="48">
        <f t="shared" si="330"/>
        <v>0</v>
      </c>
      <c r="E550" s="48">
        <f t="shared" si="330"/>
        <v>0</v>
      </c>
      <c r="F550" s="48">
        <f t="shared" si="330"/>
        <v>0</v>
      </c>
      <c r="G550" s="48">
        <f t="shared" si="330"/>
        <v>0</v>
      </c>
      <c r="H550" s="48">
        <f t="shared" si="330"/>
        <v>0</v>
      </c>
      <c r="I550" s="48">
        <f t="shared" si="330"/>
        <v>0</v>
      </c>
      <c r="J550" s="48">
        <f t="shared" si="330"/>
        <v>0</v>
      </c>
      <c r="K550" s="48">
        <f t="shared" si="330"/>
        <v>0</v>
      </c>
      <c r="L550" s="48">
        <f t="shared" si="330"/>
        <v>0</v>
      </c>
      <c r="M550" s="48">
        <f t="shared" si="330"/>
        <v>0</v>
      </c>
      <c r="N550" s="48">
        <f t="shared" si="330"/>
        <v>0</v>
      </c>
      <c r="O550" s="48">
        <f t="shared" si="330"/>
        <v>0</v>
      </c>
      <c r="P550" s="48">
        <f t="shared" si="330"/>
        <v>0</v>
      </c>
      <c r="Q550" s="48">
        <f t="shared" si="330"/>
        <v>0</v>
      </c>
      <c r="R550" s="48">
        <f t="shared" si="330"/>
        <v>0</v>
      </c>
      <c r="S550" s="48">
        <f t="shared" si="330"/>
        <v>0</v>
      </c>
      <c r="T550" s="48">
        <f t="shared" si="330"/>
        <v>0</v>
      </c>
      <c r="U550" s="48">
        <f t="shared" si="330"/>
        <v>26.462450000000011</v>
      </c>
      <c r="V550" s="48">
        <f t="shared" si="330"/>
        <v>0</v>
      </c>
      <c r="W550" s="48">
        <f t="shared" si="330"/>
        <v>14.979479999999997</v>
      </c>
      <c r="X550" s="48">
        <f t="shared" si="330"/>
        <v>0</v>
      </c>
      <c r="Y550" s="48">
        <f t="shared" si="330"/>
        <v>0</v>
      </c>
      <c r="Z550" s="48">
        <f t="shared" si="330"/>
        <v>0</v>
      </c>
      <c r="AC550" s="48">
        <f t="shared" si="325"/>
        <v>0</v>
      </c>
      <c r="AD550" s="48">
        <f t="shared" si="301"/>
        <v>0</v>
      </c>
      <c r="AE550" s="48">
        <f t="shared" si="302"/>
        <v>0</v>
      </c>
      <c r="AF550" s="48">
        <f t="shared" si="303"/>
        <v>0</v>
      </c>
      <c r="AG550" s="48">
        <f t="shared" si="304"/>
        <v>0</v>
      </c>
      <c r="AH550" s="48">
        <f t="shared" si="305"/>
        <v>0</v>
      </c>
      <c r="AI550" s="48">
        <f t="shared" si="306"/>
        <v>0</v>
      </c>
      <c r="AJ550" s="48">
        <f t="shared" si="307"/>
        <v>0</v>
      </c>
      <c r="AK550" s="48">
        <f t="shared" si="308"/>
        <v>0</v>
      </c>
      <c r="AL550" s="48">
        <f t="shared" si="309"/>
        <v>0</v>
      </c>
      <c r="AM550" s="48">
        <f t="shared" si="310"/>
        <v>0</v>
      </c>
      <c r="AN550" s="48">
        <f t="shared" si="311"/>
        <v>0</v>
      </c>
      <c r="AO550" s="48">
        <f t="shared" si="312"/>
        <v>0</v>
      </c>
      <c r="AP550" s="48">
        <f t="shared" si="313"/>
        <v>0</v>
      </c>
      <c r="AQ550" s="48">
        <f t="shared" si="314"/>
        <v>0</v>
      </c>
      <c r="AR550" s="48">
        <f t="shared" si="315"/>
        <v>0</v>
      </c>
      <c r="AS550" s="48">
        <f t="shared" si="316"/>
        <v>0</v>
      </c>
      <c r="AT550" s="48">
        <f t="shared" si="317"/>
        <v>0</v>
      </c>
      <c r="AU550" s="48">
        <f t="shared" si="318"/>
        <v>0</v>
      </c>
      <c r="AV550" s="48">
        <f t="shared" si="319"/>
        <v>156.93853000000007</v>
      </c>
      <c r="AW550" s="48">
        <f t="shared" si="320"/>
        <v>0</v>
      </c>
      <c r="AX550" s="48">
        <f t="shared" si="321"/>
        <v>58.216864000000015</v>
      </c>
      <c r="AY550" s="48">
        <f t="shared" si="322"/>
        <v>0</v>
      </c>
      <c r="AZ550" s="48">
        <f t="shared" si="323"/>
        <v>0</v>
      </c>
      <c r="BA550" s="48">
        <f t="shared" si="324"/>
        <v>0</v>
      </c>
    </row>
    <row r="551" spans="1:53" x14ac:dyDescent="0.25">
      <c r="A551" s="45">
        <f t="shared" si="326"/>
        <v>5340</v>
      </c>
      <c r="B551" s="48">
        <f t="shared" si="330"/>
        <v>0</v>
      </c>
      <c r="C551" s="48">
        <f t="shared" si="330"/>
        <v>0</v>
      </c>
      <c r="D551" s="48">
        <f t="shared" si="330"/>
        <v>0</v>
      </c>
      <c r="E551" s="48">
        <f t="shared" si="330"/>
        <v>0</v>
      </c>
      <c r="F551" s="48">
        <f t="shared" si="330"/>
        <v>0</v>
      </c>
      <c r="G551" s="48">
        <f t="shared" si="330"/>
        <v>0</v>
      </c>
      <c r="H551" s="48">
        <f t="shared" si="330"/>
        <v>0</v>
      </c>
      <c r="I551" s="48">
        <f t="shared" si="330"/>
        <v>0</v>
      </c>
      <c r="J551" s="48">
        <f t="shared" si="330"/>
        <v>0</v>
      </c>
      <c r="K551" s="48">
        <f t="shared" si="330"/>
        <v>0</v>
      </c>
      <c r="L551" s="48">
        <f t="shared" si="330"/>
        <v>0</v>
      </c>
      <c r="M551" s="48">
        <f t="shared" si="330"/>
        <v>0</v>
      </c>
      <c r="N551" s="48">
        <f t="shared" si="330"/>
        <v>0</v>
      </c>
      <c r="O551" s="48">
        <f t="shared" si="330"/>
        <v>0</v>
      </c>
      <c r="P551" s="48">
        <f t="shared" si="330"/>
        <v>0</v>
      </c>
      <c r="Q551" s="48">
        <f t="shared" si="330"/>
        <v>0</v>
      </c>
      <c r="R551" s="48">
        <f t="shared" si="330"/>
        <v>0</v>
      </c>
      <c r="S551" s="48">
        <f t="shared" si="330"/>
        <v>0</v>
      </c>
      <c r="T551" s="48">
        <f t="shared" si="330"/>
        <v>0</v>
      </c>
      <c r="U551" s="48">
        <f t="shared" si="330"/>
        <v>26.21745000000001</v>
      </c>
      <c r="V551" s="48">
        <f t="shared" si="330"/>
        <v>0</v>
      </c>
      <c r="W551" s="48">
        <f t="shared" si="330"/>
        <v>14.850479999999997</v>
      </c>
      <c r="X551" s="48">
        <f t="shared" si="330"/>
        <v>0</v>
      </c>
      <c r="Y551" s="48">
        <f t="shared" si="330"/>
        <v>0</v>
      </c>
      <c r="Z551" s="48">
        <f t="shared" si="330"/>
        <v>0</v>
      </c>
      <c r="AC551" s="48">
        <f t="shared" si="325"/>
        <v>0</v>
      </c>
      <c r="AD551" s="48">
        <f t="shared" si="301"/>
        <v>0</v>
      </c>
      <c r="AE551" s="48">
        <f t="shared" si="302"/>
        <v>0</v>
      </c>
      <c r="AF551" s="48">
        <f t="shared" si="303"/>
        <v>0</v>
      </c>
      <c r="AG551" s="48">
        <f t="shared" si="304"/>
        <v>0</v>
      </c>
      <c r="AH551" s="48">
        <f t="shared" si="305"/>
        <v>0</v>
      </c>
      <c r="AI551" s="48">
        <f t="shared" si="306"/>
        <v>0</v>
      </c>
      <c r="AJ551" s="48">
        <f t="shared" si="307"/>
        <v>0</v>
      </c>
      <c r="AK551" s="48">
        <f t="shared" si="308"/>
        <v>0</v>
      </c>
      <c r="AL551" s="48">
        <f t="shared" si="309"/>
        <v>0</v>
      </c>
      <c r="AM551" s="48">
        <f t="shared" si="310"/>
        <v>0</v>
      </c>
      <c r="AN551" s="48">
        <f t="shared" si="311"/>
        <v>0</v>
      </c>
      <c r="AO551" s="48">
        <f t="shared" si="312"/>
        <v>0</v>
      </c>
      <c r="AP551" s="48">
        <f t="shared" si="313"/>
        <v>0</v>
      </c>
      <c r="AQ551" s="48">
        <f t="shared" si="314"/>
        <v>0</v>
      </c>
      <c r="AR551" s="48">
        <f t="shared" si="315"/>
        <v>0</v>
      </c>
      <c r="AS551" s="48">
        <f t="shared" si="316"/>
        <v>0</v>
      </c>
      <c r="AT551" s="48">
        <f t="shared" si="317"/>
        <v>0</v>
      </c>
      <c r="AU551" s="48">
        <f t="shared" si="318"/>
        <v>0</v>
      </c>
      <c r="AV551" s="48">
        <f t="shared" si="319"/>
        <v>155.48553000000007</v>
      </c>
      <c r="AW551" s="48">
        <f t="shared" si="320"/>
        <v>0</v>
      </c>
      <c r="AX551" s="48">
        <f t="shared" si="321"/>
        <v>58.216864000000015</v>
      </c>
      <c r="AY551" s="48">
        <f t="shared" si="322"/>
        <v>0</v>
      </c>
      <c r="AZ551" s="48">
        <f t="shared" si="323"/>
        <v>0</v>
      </c>
      <c r="BA551" s="48">
        <f t="shared" si="324"/>
        <v>0</v>
      </c>
    </row>
    <row r="552" spans="1:53" x14ac:dyDescent="0.25">
      <c r="A552" s="45">
        <f t="shared" si="326"/>
        <v>5350</v>
      </c>
      <c r="B552" s="48">
        <f t="shared" si="330"/>
        <v>0</v>
      </c>
      <c r="C552" s="48">
        <f t="shared" si="330"/>
        <v>0</v>
      </c>
      <c r="D552" s="48">
        <f t="shared" si="330"/>
        <v>0</v>
      </c>
      <c r="E552" s="48">
        <f t="shared" si="330"/>
        <v>0</v>
      </c>
      <c r="F552" s="48">
        <f t="shared" si="330"/>
        <v>0</v>
      </c>
      <c r="G552" s="48">
        <f t="shared" si="330"/>
        <v>0</v>
      </c>
      <c r="H552" s="48">
        <f t="shared" si="330"/>
        <v>0</v>
      </c>
      <c r="I552" s="48">
        <f t="shared" si="330"/>
        <v>0</v>
      </c>
      <c r="J552" s="48">
        <f t="shared" si="330"/>
        <v>0</v>
      </c>
      <c r="K552" s="48">
        <f t="shared" si="330"/>
        <v>0</v>
      </c>
      <c r="L552" s="48">
        <f t="shared" si="330"/>
        <v>0</v>
      </c>
      <c r="M552" s="48">
        <f t="shared" si="330"/>
        <v>0</v>
      </c>
      <c r="N552" s="48">
        <f t="shared" si="330"/>
        <v>0</v>
      </c>
      <c r="O552" s="48">
        <f t="shared" si="330"/>
        <v>0</v>
      </c>
      <c r="P552" s="48">
        <f t="shared" si="330"/>
        <v>0</v>
      </c>
      <c r="Q552" s="48">
        <f t="shared" si="330"/>
        <v>0</v>
      </c>
      <c r="R552" s="48">
        <f t="shared" si="330"/>
        <v>0</v>
      </c>
      <c r="S552" s="48">
        <f t="shared" si="330"/>
        <v>0</v>
      </c>
      <c r="T552" s="48">
        <f t="shared" si="330"/>
        <v>0</v>
      </c>
      <c r="U552" s="48">
        <f t="shared" si="330"/>
        <v>25.972450000000009</v>
      </c>
      <c r="V552" s="48">
        <f t="shared" si="330"/>
        <v>0</v>
      </c>
      <c r="W552" s="48">
        <f t="shared" si="330"/>
        <v>14.721479999999998</v>
      </c>
      <c r="X552" s="48">
        <f t="shared" si="330"/>
        <v>0</v>
      </c>
      <c r="Y552" s="48">
        <f t="shared" si="330"/>
        <v>0</v>
      </c>
      <c r="Z552" s="48">
        <f t="shared" si="330"/>
        <v>0</v>
      </c>
      <c r="AC552" s="48">
        <f t="shared" si="325"/>
        <v>0</v>
      </c>
      <c r="AD552" s="48">
        <f t="shared" si="301"/>
        <v>0</v>
      </c>
      <c r="AE552" s="48">
        <f t="shared" si="302"/>
        <v>0</v>
      </c>
      <c r="AF552" s="48">
        <f t="shared" si="303"/>
        <v>0</v>
      </c>
      <c r="AG552" s="48">
        <f t="shared" si="304"/>
        <v>0</v>
      </c>
      <c r="AH552" s="48">
        <f t="shared" si="305"/>
        <v>0</v>
      </c>
      <c r="AI552" s="48">
        <f t="shared" si="306"/>
        <v>0</v>
      </c>
      <c r="AJ552" s="48">
        <f t="shared" si="307"/>
        <v>0</v>
      </c>
      <c r="AK552" s="48">
        <f t="shared" si="308"/>
        <v>0</v>
      </c>
      <c r="AL552" s="48">
        <f t="shared" si="309"/>
        <v>0</v>
      </c>
      <c r="AM552" s="48">
        <f t="shared" si="310"/>
        <v>0</v>
      </c>
      <c r="AN552" s="48">
        <f t="shared" si="311"/>
        <v>0</v>
      </c>
      <c r="AO552" s="48">
        <f t="shared" si="312"/>
        <v>0</v>
      </c>
      <c r="AP552" s="48">
        <f t="shared" si="313"/>
        <v>0</v>
      </c>
      <c r="AQ552" s="48">
        <f t="shared" si="314"/>
        <v>0</v>
      </c>
      <c r="AR552" s="48">
        <f t="shared" si="315"/>
        <v>0</v>
      </c>
      <c r="AS552" s="48">
        <f t="shared" si="316"/>
        <v>0</v>
      </c>
      <c r="AT552" s="48">
        <f t="shared" si="317"/>
        <v>0</v>
      </c>
      <c r="AU552" s="48">
        <f t="shared" si="318"/>
        <v>0</v>
      </c>
      <c r="AV552" s="48">
        <f t="shared" si="319"/>
        <v>154.03253000000007</v>
      </c>
      <c r="AW552" s="48">
        <f t="shared" si="320"/>
        <v>0</v>
      </c>
      <c r="AX552" s="48">
        <f t="shared" si="321"/>
        <v>58.216864000000015</v>
      </c>
      <c r="AY552" s="48">
        <f t="shared" si="322"/>
        <v>0</v>
      </c>
      <c r="AZ552" s="48">
        <f t="shared" si="323"/>
        <v>0</v>
      </c>
      <c r="BA552" s="48">
        <f t="shared" si="324"/>
        <v>0</v>
      </c>
    </row>
    <row r="553" spans="1:53" x14ac:dyDescent="0.25">
      <c r="A553" s="45">
        <f t="shared" si="326"/>
        <v>5360</v>
      </c>
      <c r="B553" s="48">
        <f t="shared" si="330"/>
        <v>0</v>
      </c>
      <c r="C553" s="48">
        <f t="shared" si="330"/>
        <v>0</v>
      </c>
      <c r="D553" s="48">
        <f t="shared" si="330"/>
        <v>0</v>
      </c>
      <c r="E553" s="48">
        <f t="shared" si="330"/>
        <v>0</v>
      </c>
      <c r="F553" s="48">
        <f t="shared" si="330"/>
        <v>0</v>
      </c>
      <c r="G553" s="48">
        <f t="shared" si="330"/>
        <v>0</v>
      </c>
      <c r="H553" s="48">
        <f t="shared" si="330"/>
        <v>0</v>
      </c>
      <c r="I553" s="48">
        <f t="shared" si="330"/>
        <v>0</v>
      </c>
      <c r="J553" s="48">
        <f t="shared" si="330"/>
        <v>0</v>
      </c>
      <c r="K553" s="48">
        <f t="shared" si="330"/>
        <v>0</v>
      </c>
      <c r="L553" s="48">
        <f t="shared" si="330"/>
        <v>0</v>
      </c>
      <c r="M553" s="48">
        <f t="shared" si="330"/>
        <v>0</v>
      </c>
      <c r="N553" s="48">
        <f t="shared" si="330"/>
        <v>0</v>
      </c>
      <c r="O553" s="48">
        <f t="shared" si="330"/>
        <v>0</v>
      </c>
      <c r="P553" s="48">
        <f t="shared" si="330"/>
        <v>0</v>
      </c>
      <c r="Q553" s="48">
        <f t="shared" si="330"/>
        <v>0</v>
      </c>
      <c r="R553" s="48">
        <f t="shared" si="330"/>
        <v>0</v>
      </c>
      <c r="S553" s="48">
        <f t="shared" si="330"/>
        <v>0</v>
      </c>
      <c r="T553" s="48">
        <f t="shared" si="330"/>
        <v>0</v>
      </c>
      <c r="U553" s="48">
        <f t="shared" si="330"/>
        <v>25.727450000000008</v>
      </c>
      <c r="V553" s="48">
        <f t="shared" si="330"/>
        <v>0</v>
      </c>
      <c r="W553" s="48">
        <f t="shared" si="330"/>
        <v>14.592479999999998</v>
      </c>
      <c r="X553" s="48">
        <f t="shared" si="330"/>
        <v>0</v>
      </c>
      <c r="Y553" s="48">
        <f t="shared" si="330"/>
        <v>0</v>
      </c>
      <c r="Z553" s="48">
        <f t="shared" si="330"/>
        <v>0</v>
      </c>
      <c r="AC553" s="48">
        <f t="shared" si="325"/>
        <v>0</v>
      </c>
      <c r="AD553" s="48">
        <f t="shared" si="301"/>
        <v>0</v>
      </c>
      <c r="AE553" s="48">
        <f t="shared" si="302"/>
        <v>0</v>
      </c>
      <c r="AF553" s="48">
        <f t="shared" si="303"/>
        <v>0</v>
      </c>
      <c r="AG553" s="48">
        <f t="shared" si="304"/>
        <v>0</v>
      </c>
      <c r="AH553" s="48">
        <f t="shared" si="305"/>
        <v>0</v>
      </c>
      <c r="AI553" s="48">
        <f t="shared" si="306"/>
        <v>0</v>
      </c>
      <c r="AJ553" s="48">
        <f t="shared" si="307"/>
        <v>0</v>
      </c>
      <c r="AK553" s="48">
        <f t="shared" si="308"/>
        <v>0</v>
      </c>
      <c r="AL553" s="48">
        <f t="shared" si="309"/>
        <v>0</v>
      </c>
      <c r="AM553" s="48">
        <f t="shared" si="310"/>
        <v>0</v>
      </c>
      <c r="AN553" s="48">
        <f t="shared" si="311"/>
        <v>0</v>
      </c>
      <c r="AO553" s="48">
        <f t="shared" si="312"/>
        <v>0</v>
      </c>
      <c r="AP553" s="48">
        <f t="shared" si="313"/>
        <v>0</v>
      </c>
      <c r="AQ553" s="48">
        <f t="shared" si="314"/>
        <v>0</v>
      </c>
      <c r="AR553" s="48">
        <f t="shared" si="315"/>
        <v>0</v>
      </c>
      <c r="AS553" s="48">
        <f t="shared" si="316"/>
        <v>0</v>
      </c>
      <c r="AT553" s="48">
        <f t="shared" si="317"/>
        <v>0</v>
      </c>
      <c r="AU553" s="48">
        <f t="shared" si="318"/>
        <v>0</v>
      </c>
      <c r="AV553" s="48">
        <f t="shared" si="319"/>
        <v>152.57953000000006</v>
      </c>
      <c r="AW553" s="48">
        <f t="shared" si="320"/>
        <v>0</v>
      </c>
      <c r="AX553" s="48">
        <f t="shared" si="321"/>
        <v>58.216864000000015</v>
      </c>
      <c r="AY553" s="48">
        <f t="shared" si="322"/>
        <v>0</v>
      </c>
      <c r="AZ553" s="48">
        <f t="shared" si="323"/>
        <v>0</v>
      </c>
      <c r="BA553" s="48">
        <f t="shared" si="324"/>
        <v>0</v>
      </c>
    </row>
    <row r="554" spans="1:53" x14ac:dyDescent="0.25">
      <c r="A554" s="45">
        <f t="shared" si="326"/>
        <v>5370</v>
      </c>
      <c r="B554" s="48">
        <f t="shared" si="330"/>
        <v>0</v>
      </c>
      <c r="C554" s="48">
        <f t="shared" si="330"/>
        <v>0</v>
      </c>
      <c r="D554" s="48">
        <f t="shared" si="330"/>
        <v>0</v>
      </c>
      <c r="E554" s="48">
        <f t="shared" si="330"/>
        <v>0</v>
      </c>
      <c r="F554" s="48">
        <f t="shared" si="330"/>
        <v>0</v>
      </c>
      <c r="G554" s="48">
        <f t="shared" si="330"/>
        <v>0</v>
      </c>
      <c r="H554" s="48">
        <f t="shared" si="330"/>
        <v>0</v>
      </c>
      <c r="I554" s="48">
        <f t="shared" si="330"/>
        <v>0</v>
      </c>
      <c r="J554" s="48">
        <f t="shared" si="330"/>
        <v>0</v>
      </c>
      <c r="K554" s="48">
        <f t="shared" si="330"/>
        <v>0</v>
      </c>
      <c r="L554" s="48">
        <f t="shared" si="330"/>
        <v>0</v>
      </c>
      <c r="M554" s="48">
        <f t="shared" si="330"/>
        <v>0</v>
      </c>
      <c r="N554" s="48">
        <f t="shared" si="330"/>
        <v>0</v>
      </c>
      <c r="O554" s="48">
        <f t="shared" si="330"/>
        <v>0</v>
      </c>
      <c r="P554" s="48">
        <f t="shared" si="330"/>
        <v>0</v>
      </c>
      <c r="Q554" s="48">
        <f t="shared" si="330"/>
        <v>0</v>
      </c>
      <c r="R554" s="48">
        <f t="shared" si="330"/>
        <v>0</v>
      </c>
      <c r="S554" s="48">
        <f t="shared" si="330"/>
        <v>0</v>
      </c>
      <c r="T554" s="48">
        <f t="shared" si="330"/>
        <v>0</v>
      </c>
      <c r="U554" s="48">
        <f t="shared" si="330"/>
        <v>25.482450000000011</v>
      </c>
      <c r="V554" s="48">
        <f t="shared" si="330"/>
        <v>0</v>
      </c>
      <c r="W554" s="48">
        <f t="shared" si="330"/>
        <v>14.463479999999997</v>
      </c>
      <c r="X554" s="48">
        <f t="shared" si="330"/>
        <v>0</v>
      </c>
      <c r="Y554" s="48">
        <f t="shared" si="330"/>
        <v>0</v>
      </c>
      <c r="Z554" s="48">
        <f t="shared" si="330"/>
        <v>0</v>
      </c>
      <c r="AC554" s="48">
        <f t="shared" si="325"/>
        <v>0</v>
      </c>
      <c r="AD554" s="48">
        <f t="shared" si="301"/>
        <v>0</v>
      </c>
      <c r="AE554" s="48">
        <f t="shared" si="302"/>
        <v>0</v>
      </c>
      <c r="AF554" s="48">
        <f t="shared" si="303"/>
        <v>0</v>
      </c>
      <c r="AG554" s="48">
        <f t="shared" si="304"/>
        <v>0</v>
      </c>
      <c r="AH554" s="48">
        <f t="shared" si="305"/>
        <v>0</v>
      </c>
      <c r="AI554" s="48">
        <f t="shared" si="306"/>
        <v>0</v>
      </c>
      <c r="AJ554" s="48">
        <f t="shared" si="307"/>
        <v>0</v>
      </c>
      <c r="AK554" s="48">
        <f t="shared" si="308"/>
        <v>0</v>
      </c>
      <c r="AL554" s="48">
        <f t="shared" si="309"/>
        <v>0</v>
      </c>
      <c r="AM554" s="48">
        <f t="shared" si="310"/>
        <v>0</v>
      </c>
      <c r="AN554" s="48">
        <f t="shared" si="311"/>
        <v>0</v>
      </c>
      <c r="AO554" s="48">
        <f t="shared" si="312"/>
        <v>0</v>
      </c>
      <c r="AP554" s="48">
        <f t="shared" si="313"/>
        <v>0</v>
      </c>
      <c r="AQ554" s="48">
        <f t="shared" si="314"/>
        <v>0</v>
      </c>
      <c r="AR554" s="48">
        <f t="shared" si="315"/>
        <v>0</v>
      </c>
      <c r="AS554" s="48">
        <f t="shared" si="316"/>
        <v>0</v>
      </c>
      <c r="AT554" s="48">
        <f t="shared" si="317"/>
        <v>0</v>
      </c>
      <c r="AU554" s="48">
        <f t="shared" si="318"/>
        <v>0</v>
      </c>
      <c r="AV554" s="48">
        <f t="shared" si="319"/>
        <v>151.12653000000006</v>
      </c>
      <c r="AW554" s="48">
        <f t="shared" si="320"/>
        <v>0</v>
      </c>
      <c r="AX554" s="48">
        <f t="shared" si="321"/>
        <v>58.216864000000015</v>
      </c>
      <c r="AY554" s="48">
        <f t="shared" si="322"/>
        <v>0</v>
      </c>
      <c r="AZ554" s="48">
        <f t="shared" si="323"/>
        <v>0</v>
      </c>
      <c r="BA554" s="48">
        <f t="shared" si="324"/>
        <v>0</v>
      </c>
    </row>
    <row r="555" spans="1:53" x14ac:dyDescent="0.25">
      <c r="A555" s="45">
        <f t="shared" si="326"/>
        <v>5380</v>
      </c>
      <c r="B555" s="48">
        <f t="shared" si="330"/>
        <v>0</v>
      </c>
      <c r="C555" s="48">
        <f t="shared" si="330"/>
        <v>0</v>
      </c>
      <c r="D555" s="48">
        <f t="shared" si="330"/>
        <v>0</v>
      </c>
      <c r="E555" s="48">
        <f t="shared" si="330"/>
        <v>0</v>
      </c>
      <c r="F555" s="48">
        <f t="shared" si="330"/>
        <v>0</v>
      </c>
      <c r="G555" s="48">
        <f t="shared" ref="G555:Z555" si="331">MIN(1000,MAX(G556,IF($A555&gt;=G$16,0,G$13*(G$16-$A555)+G$14*(G$16-$A555)^2+G$15*(G$16-$A555)^3)))</f>
        <v>0</v>
      </c>
      <c r="H555" s="48">
        <f t="shared" si="331"/>
        <v>0</v>
      </c>
      <c r="I555" s="48">
        <f t="shared" si="331"/>
        <v>0</v>
      </c>
      <c r="J555" s="48">
        <f t="shared" si="331"/>
        <v>0</v>
      </c>
      <c r="K555" s="48">
        <f t="shared" si="331"/>
        <v>0</v>
      </c>
      <c r="L555" s="48">
        <f t="shared" si="331"/>
        <v>0</v>
      </c>
      <c r="M555" s="48">
        <f t="shared" si="331"/>
        <v>0</v>
      </c>
      <c r="N555" s="48">
        <f t="shared" si="331"/>
        <v>0</v>
      </c>
      <c r="O555" s="48">
        <f t="shared" si="331"/>
        <v>0</v>
      </c>
      <c r="P555" s="48">
        <f t="shared" si="331"/>
        <v>0</v>
      </c>
      <c r="Q555" s="48">
        <f t="shared" si="331"/>
        <v>0</v>
      </c>
      <c r="R555" s="48">
        <f t="shared" si="331"/>
        <v>0</v>
      </c>
      <c r="S555" s="48">
        <f t="shared" si="331"/>
        <v>0</v>
      </c>
      <c r="T555" s="48">
        <f t="shared" si="331"/>
        <v>0</v>
      </c>
      <c r="U555" s="48">
        <f t="shared" si="331"/>
        <v>25.23745000000001</v>
      </c>
      <c r="V555" s="48">
        <f t="shared" si="331"/>
        <v>0</v>
      </c>
      <c r="W555" s="48">
        <f t="shared" si="331"/>
        <v>14.334479999999997</v>
      </c>
      <c r="X555" s="48">
        <f t="shared" si="331"/>
        <v>0</v>
      </c>
      <c r="Y555" s="48">
        <f t="shared" si="331"/>
        <v>0</v>
      </c>
      <c r="Z555" s="48">
        <f t="shared" si="331"/>
        <v>0</v>
      </c>
      <c r="AC555" s="48">
        <f t="shared" si="325"/>
        <v>0</v>
      </c>
      <c r="AD555" s="48">
        <f t="shared" si="301"/>
        <v>0</v>
      </c>
      <c r="AE555" s="48">
        <f t="shared" si="302"/>
        <v>0</v>
      </c>
      <c r="AF555" s="48">
        <f t="shared" si="303"/>
        <v>0</v>
      </c>
      <c r="AG555" s="48">
        <f t="shared" si="304"/>
        <v>0</v>
      </c>
      <c r="AH555" s="48">
        <f t="shared" si="305"/>
        <v>0</v>
      </c>
      <c r="AI555" s="48">
        <f t="shared" si="306"/>
        <v>0</v>
      </c>
      <c r="AJ555" s="48">
        <f t="shared" si="307"/>
        <v>0</v>
      </c>
      <c r="AK555" s="48">
        <f t="shared" si="308"/>
        <v>0</v>
      </c>
      <c r="AL555" s="48">
        <f t="shared" si="309"/>
        <v>0</v>
      </c>
      <c r="AM555" s="48">
        <f t="shared" si="310"/>
        <v>0</v>
      </c>
      <c r="AN555" s="48">
        <f t="shared" si="311"/>
        <v>0</v>
      </c>
      <c r="AO555" s="48">
        <f t="shared" si="312"/>
        <v>0</v>
      </c>
      <c r="AP555" s="48">
        <f t="shared" si="313"/>
        <v>0</v>
      </c>
      <c r="AQ555" s="48">
        <f t="shared" si="314"/>
        <v>0</v>
      </c>
      <c r="AR555" s="48">
        <f t="shared" si="315"/>
        <v>0</v>
      </c>
      <c r="AS555" s="48">
        <f t="shared" si="316"/>
        <v>0</v>
      </c>
      <c r="AT555" s="48">
        <f t="shared" si="317"/>
        <v>0</v>
      </c>
      <c r="AU555" s="48">
        <f t="shared" si="318"/>
        <v>0</v>
      </c>
      <c r="AV555" s="48">
        <f t="shared" si="319"/>
        <v>149.67353000000006</v>
      </c>
      <c r="AW555" s="48">
        <f t="shared" si="320"/>
        <v>0</v>
      </c>
      <c r="AX555" s="48">
        <f t="shared" si="321"/>
        <v>58.216864000000015</v>
      </c>
      <c r="AY555" s="48">
        <f t="shared" si="322"/>
        <v>0</v>
      </c>
      <c r="AZ555" s="48">
        <f t="shared" si="323"/>
        <v>0</v>
      </c>
      <c r="BA555" s="48">
        <f t="shared" si="324"/>
        <v>0</v>
      </c>
    </row>
    <row r="556" spans="1:53" x14ac:dyDescent="0.25">
      <c r="A556" s="45">
        <f t="shared" si="326"/>
        <v>5390</v>
      </c>
      <c r="B556" s="48">
        <f t="shared" ref="B556:Z566" si="332">MIN(1000,MAX(B557,IF($A556&gt;=B$16,0,B$13*(B$16-$A556)+B$14*(B$16-$A556)^2+B$15*(B$16-$A556)^3)))</f>
        <v>0</v>
      </c>
      <c r="C556" s="48">
        <f t="shared" si="332"/>
        <v>0</v>
      </c>
      <c r="D556" s="48">
        <f t="shared" si="332"/>
        <v>0</v>
      </c>
      <c r="E556" s="48">
        <f t="shared" si="332"/>
        <v>0</v>
      </c>
      <c r="F556" s="48">
        <f t="shared" si="332"/>
        <v>0</v>
      </c>
      <c r="G556" s="48">
        <f t="shared" si="332"/>
        <v>0</v>
      </c>
      <c r="H556" s="48">
        <f t="shared" si="332"/>
        <v>0</v>
      </c>
      <c r="I556" s="48">
        <f t="shared" si="332"/>
        <v>0</v>
      </c>
      <c r="J556" s="48">
        <f t="shared" si="332"/>
        <v>0</v>
      </c>
      <c r="K556" s="48">
        <f t="shared" si="332"/>
        <v>0</v>
      </c>
      <c r="L556" s="48">
        <f t="shared" si="332"/>
        <v>0</v>
      </c>
      <c r="M556" s="48">
        <f t="shared" si="332"/>
        <v>0</v>
      </c>
      <c r="N556" s="48">
        <f t="shared" si="332"/>
        <v>0</v>
      </c>
      <c r="O556" s="48">
        <f t="shared" si="332"/>
        <v>0</v>
      </c>
      <c r="P556" s="48">
        <f t="shared" si="332"/>
        <v>0</v>
      </c>
      <c r="Q556" s="48">
        <f t="shared" si="332"/>
        <v>0</v>
      </c>
      <c r="R556" s="48">
        <f t="shared" si="332"/>
        <v>0</v>
      </c>
      <c r="S556" s="48">
        <f t="shared" si="332"/>
        <v>0</v>
      </c>
      <c r="T556" s="48">
        <f t="shared" si="332"/>
        <v>0</v>
      </c>
      <c r="U556" s="48">
        <f t="shared" si="332"/>
        <v>24.992450000000009</v>
      </c>
      <c r="V556" s="48">
        <f t="shared" si="332"/>
        <v>0</v>
      </c>
      <c r="W556" s="48">
        <f t="shared" si="332"/>
        <v>14.205479999999998</v>
      </c>
      <c r="X556" s="48">
        <f t="shared" si="332"/>
        <v>0</v>
      </c>
      <c r="Y556" s="48">
        <f t="shared" si="332"/>
        <v>0</v>
      </c>
      <c r="Z556" s="48">
        <f t="shared" si="332"/>
        <v>0</v>
      </c>
      <c r="AC556" s="48">
        <f t="shared" si="325"/>
        <v>0</v>
      </c>
      <c r="AD556" s="48">
        <f t="shared" si="301"/>
        <v>0</v>
      </c>
      <c r="AE556" s="48">
        <f t="shared" si="302"/>
        <v>0</v>
      </c>
      <c r="AF556" s="48">
        <f t="shared" si="303"/>
        <v>0</v>
      </c>
      <c r="AG556" s="48">
        <f t="shared" si="304"/>
        <v>0</v>
      </c>
      <c r="AH556" s="48">
        <f t="shared" si="305"/>
        <v>0</v>
      </c>
      <c r="AI556" s="48">
        <f t="shared" si="306"/>
        <v>0</v>
      </c>
      <c r="AJ556" s="48">
        <f t="shared" si="307"/>
        <v>0</v>
      </c>
      <c r="AK556" s="48">
        <f t="shared" si="308"/>
        <v>0</v>
      </c>
      <c r="AL556" s="48">
        <f t="shared" si="309"/>
        <v>0</v>
      </c>
      <c r="AM556" s="48">
        <f t="shared" si="310"/>
        <v>0</v>
      </c>
      <c r="AN556" s="48">
        <f t="shared" si="311"/>
        <v>0</v>
      </c>
      <c r="AO556" s="48">
        <f t="shared" si="312"/>
        <v>0</v>
      </c>
      <c r="AP556" s="48">
        <f t="shared" si="313"/>
        <v>0</v>
      </c>
      <c r="AQ556" s="48">
        <f t="shared" si="314"/>
        <v>0</v>
      </c>
      <c r="AR556" s="48">
        <f t="shared" si="315"/>
        <v>0</v>
      </c>
      <c r="AS556" s="48">
        <f t="shared" si="316"/>
        <v>0</v>
      </c>
      <c r="AT556" s="48">
        <f t="shared" si="317"/>
        <v>0</v>
      </c>
      <c r="AU556" s="48">
        <f t="shared" si="318"/>
        <v>0</v>
      </c>
      <c r="AV556" s="48">
        <f t="shared" si="319"/>
        <v>148.22053000000005</v>
      </c>
      <c r="AW556" s="48">
        <f t="shared" si="320"/>
        <v>0</v>
      </c>
      <c r="AX556" s="48">
        <f t="shared" si="321"/>
        <v>58.216864000000015</v>
      </c>
      <c r="AY556" s="48">
        <f t="shared" si="322"/>
        <v>0</v>
      </c>
      <c r="AZ556" s="48">
        <f t="shared" si="323"/>
        <v>0</v>
      </c>
      <c r="BA556" s="48">
        <f t="shared" si="324"/>
        <v>0</v>
      </c>
    </row>
    <row r="557" spans="1:53" x14ac:dyDescent="0.25">
      <c r="A557" s="45">
        <f t="shared" si="326"/>
        <v>5400</v>
      </c>
      <c r="B557" s="48">
        <f t="shared" si="332"/>
        <v>0</v>
      </c>
      <c r="C557" s="48">
        <f t="shared" si="332"/>
        <v>0</v>
      </c>
      <c r="D557" s="48">
        <f t="shared" si="332"/>
        <v>0</v>
      </c>
      <c r="E557" s="48">
        <f t="shared" si="332"/>
        <v>0</v>
      </c>
      <c r="F557" s="48">
        <f t="shared" si="332"/>
        <v>0</v>
      </c>
      <c r="G557" s="48">
        <f t="shared" si="332"/>
        <v>0</v>
      </c>
      <c r="H557" s="48">
        <f t="shared" si="332"/>
        <v>0</v>
      </c>
      <c r="I557" s="48">
        <f t="shared" si="332"/>
        <v>0</v>
      </c>
      <c r="J557" s="48">
        <f t="shared" si="332"/>
        <v>0</v>
      </c>
      <c r="K557" s="48">
        <f t="shared" si="332"/>
        <v>0</v>
      </c>
      <c r="L557" s="48">
        <f t="shared" si="332"/>
        <v>0</v>
      </c>
      <c r="M557" s="48">
        <f t="shared" si="332"/>
        <v>0</v>
      </c>
      <c r="N557" s="48">
        <f t="shared" si="332"/>
        <v>0</v>
      </c>
      <c r="O557" s="48">
        <f t="shared" si="332"/>
        <v>0</v>
      </c>
      <c r="P557" s="48">
        <f t="shared" si="332"/>
        <v>0</v>
      </c>
      <c r="Q557" s="48">
        <f t="shared" si="332"/>
        <v>0</v>
      </c>
      <c r="R557" s="48">
        <f t="shared" si="332"/>
        <v>0</v>
      </c>
      <c r="S557" s="48">
        <f t="shared" si="332"/>
        <v>0</v>
      </c>
      <c r="T557" s="48">
        <f t="shared" si="332"/>
        <v>0</v>
      </c>
      <c r="U557" s="48">
        <f t="shared" si="332"/>
        <v>24.747450000000011</v>
      </c>
      <c r="V557" s="48">
        <f t="shared" si="332"/>
        <v>0</v>
      </c>
      <c r="W557" s="48">
        <f t="shared" si="332"/>
        <v>14.076479999999998</v>
      </c>
      <c r="X557" s="48">
        <f t="shared" si="332"/>
        <v>0</v>
      </c>
      <c r="Y557" s="48">
        <f t="shared" si="332"/>
        <v>0</v>
      </c>
      <c r="Z557" s="48">
        <f t="shared" si="332"/>
        <v>0</v>
      </c>
      <c r="AC557" s="48">
        <f t="shared" si="325"/>
        <v>0</v>
      </c>
      <c r="AD557" s="48">
        <f t="shared" si="301"/>
        <v>0</v>
      </c>
      <c r="AE557" s="48">
        <f t="shared" si="302"/>
        <v>0</v>
      </c>
      <c r="AF557" s="48">
        <f t="shared" si="303"/>
        <v>0</v>
      </c>
      <c r="AG557" s="48">
        <f t="shared" si="304"/>
        <v>0</v>
      </c>
      <c r="AH557" s="48">
        <f t="shared" si="305"/>
        <v>0</v>
      </c>
      <c r="AI557" s="48">
        <f t="shared" si="306"/>
        <v>0</v>
      </c>
      <c r="AJ557" s="48">
        <f t="shared" si="307"/>
        <v>0</v>
      </c>
      <c r="AK557" s="48">
        <f t="shared" si="308"/>
        <v>0</v>
      </c>
      <c r="AL557" s="48">
        <f t="shared" si="309"/>
        <v>0</v>
      </c>
      <c r="AM557" s="48">
        <f t="shared" si="310"/>
        <v>0</v>
      </c>
      <c r="AN557" s="48">
        <f t="shared" si="311"/>
        <v>0</v>
      </c>
      <c r="AO557" s="48">
        <f t="shared" si="312"/>
        <v>0</v>
      </c>
      <c r="AP557" s="48">
        <f t="shared" si="313"/>
        <v>0</v>
      </c>
      <c r="AQ557" s="48">
        <f t="shared" si="314"/>
        <v>0</v>
      </c>
      <c r="AR557" s="48">
        <f t="shared" si="315"/>
        <v>0</v>
      </c>
      <c r="AS557" s="48">
        <f t="shared" si="316"/>
        <v>0</v>
      </c>
      <c r="AT557" s="48">
        <f t="shared" si="317"/>
        <v>0</v>
      </c>
      <c r="AU557" s="48">
        <f t="shared" si="318"/>
        <v>0</v>
      </c>
      <c r="AV557" s="48">
        <f t="shared" si="319"/>
        <v>146.76753000000008</v>
      </c>
      <c r="AW557" s="48">
        <f t="shared" si="320"/>
        <v>0</v>
      </c>
      <c r="AX557" s="48">
        <f t="shared" si="321"/>
        <v>58.216864000000015</v>
      </c>
      <c r="AY557" s="48">
        <f t="shared" si="322"/>
        <v>0</v>
      </c>
      <c r="AZ557" s="48">
        <f t="shared" si="323"/>
        <v>0</v>
      </c>
      <c r="BA557" s="48">
        <f t="shared" si="324"/>
        <v>0</v>
      </c>
    </row>
    <row r="558" spans="1:53" x14ac:dyDescent="0.25">
      <c r="A558" s="45">
        <f t="shared" si="326"/>
        <v>5410</v>
      </c>
      <c r="B558" s="48">
        <f t="shared" si="332"/>
        <v>0</v>
      </c>
      <c r="C558" s="48">
        <f t="shared" si="332"/>
        <v>0</v>
      </c>
      <c r="D558" s="48">
        <f t="shared" si="332"/>
        <v>0</v>
      </c>
      <c r="E558" s="48">
        <f t="shared" si="332"/>
        <v>0</v>
      </c>
      <c r="F558" s="48">
        <f t="shared" si="332"/>
        <v>0</v>
      </c>
      <c r="G558" s="48">
        <f t="shared" si="332"/>
        <v>0</v>
      </c>
      <c r="H558" s="48">
        <f t="shared" si="332"/>
        <v>0</v>
      </c>
      <c r="I558" s="48">
        <f t="shared" si="332"/>
        <v>0</v>
      </c>
      <c r="J558" s="48">
        <f t="shared" si="332"/>
        <v>0</v>
      </c>
      <c r="K558" s="48">
        <f t="shared" si="332"/>
        <v>0</v>
      </c>
      <c r="L558" s="48">
        <f t="shared" si="332"/>
        <v>0</v>
      </c>
      <c r="M558" s="48">
        <f t="shared" si="332"/>
        <v>0</v>
      </c>
      <c r="N558" s="48">
        <f t="shared" si="332"/>
        <v>0</v>
      </c>
      <c r="O558" s="48">
        <f t="shared" si="332"/>
        <v>0</v>
      </c>
      <c r="P558" s="48">
        <f t="shared" si="332"/>
        <v>0</v>
      </c>
      <c r="Q558" s="48">
        <f t="shared" si="332"/>
        <v>0</v>
      </c>
      <c r="R558" s="48">
        <f t="shared" si="332"/>
        <v>0</v>
      </c>
      <c r="S558" s="48">
        <f t="shared" si="332"/>
        <v>0</v>
      </c>
      <c r="T558" s="48">
        <f t="shared" si="332"/>
        <v>0</v>
      </c>
      <c r="U558" s="48">
        <f t="shared" si="332"/>
        <v>24.50245000000001</v>
      </c>
      <c r="V558" s="48">
        <f t="shared" si="332"/>
        <v>0</v>
      </c>
      <c r="W558" s="48">
        <f t="shared" si="332"/>
        <v>13.947479999999997</v>
      </c>
      <c r="X558" s="48">
        <f t="shared" si="332"/>
        <v>0</v>
      </c>
      <c r="Y558" s="48">
        <f t="shared" si="332"/>
        <v>0</v>
      </c>
      <c r="Z558" s="48">
        <f t="shared" si="332"/>
        <v>0</v>
      </c>
      <c r="AC558" s="48">
        <f t="shared" si="325"/>
        <v>0</v>
      </c>
      <c r="AD558" s="48">
        <f t="shared" si="301"/>
        <v>0</v>
      </c>
      <c r="AE558" s="48">
        <f t="shared" si="302"/>
        <v>0</v>
      </c>
      <c r="AF558" s="48">
        <f t="shared" si="303"/>
        <v>0</v>
      </c>
      <c r="AG558" s="48">
        <f t="shared" si="304"/>
        <v>0</v>
      </c>
      <c r="AH558" s="48">
        <f t="shared" si="305"/>
        <v>0</v>
      </c>
      <c r="AI558" s="48">
        <f t="shared" si="306"/>
        <v>0</v>
      </c>
      <c r="AJ558" s="48">
        <f t="shared" si="307"/>
        <v>0</v>
      </c>
      <c r="AK558" s="48">
        <f t="shared" si="308"/>
        <v>0</v>
      </c>
      <c r="AL558" s="48">
        <f t="shared" si="309"/>
        <v>0</v>
      </c>
      <c r="AM558" s="48">
        <f t="shared" si="310"/>
        <v>0</v>
      </c>
      <c r="AN558" s="48">
        <f t="shared" si="311"/>
        <v>0</v>
      </c>
      <c r="AO558" s="48">
        <f t="shared" si="312"/>
        <v>0</v>
      </c>
      <c r="AP558" s="48">
        <f t="shared" si="313"/>
        <v>0</v>
      </c>
      <c r="AQ558" s="48">
        <f t="shared" si="314"/>
        <v>0</v>
      </c>
      <c r="AR558" s="48">
        <f t="shared" si="315"/>
        <v>0</v>
      </c>
      <c r="AS558" s="48">
        <f t="shared" si="316"/>
        <v>0</v>
      </c>
      <c r="AT558" s="48">
        <f t="shared" si="317"/>
        <v>0</v>
      </c>
      <c r="AU558" s="48">
        <f t="shared" si="318"/>
        <v>0</v>
      </c>
      <c r="AV558" s="48">
        <f t="shared" si="319"/>
        <v>145.31453000000008</v>
      </c>
      <c r="AW558" s="48">
        <f t="shared" si="320"/>
        <v>0</v>
      </c>
      <c r="AX558" s="48">
        <f t="shared" si="321"/>
        <v>58.216864000000015</v>
      </c>
      <c r="AY558" s="48">
        <f t="shared" si="322"/>
        <v>0</v>
      </c>
      <c r="AZ558" s="48">
        <f t="shared" si="323"/>
        <v>0</v>
      </c>
      <c r="BA558" s="48">
        <f t="shared" si="324"/>
        <v>0</v>
      </c>
    </row>
    <row r="559" spans="1:53" x14ac:dyDescent="0.25">
      <c r="A559" s="45">
        <f t="shared" si="326"/>
        <v>5420</v>
      </c>
      <c r="B559" s="48">
        <f t="shared" si="332"/>
        <v>0</v>
      </c>
      <c r="C559" s="48">
        <f t="shared" si="332"/>
        <v>0</v>
      </c>
      <c r="D559" s="48">
        <f t="shared" si="332"/>
        <v>0</v>
      </c>
      <c r="E559" s="48">
        <f t="shared" si="332"/>
        <v>0</v>
      </c>
      <c r="F559" s="48">
        <f t="shared" si="332"/>
        <v>0</v>
      </c>
      <c r="G559" s="48">
        <f t="shared" si="332"/>
        <v>0</v>
      </c>
      <c r="H559" s="48">
        <f t="shared" si="332"/>
        <v>0</v>
      </c>
      <c r="I559" s="48">
        <f t="shared" si="332"/>
        <v>0</v>
      </c>
      <c r="J559" s="48">
        <f t="shared" si="332"/>
        <v>0</v>
      </c>
      <c r="K559" s="48">
        <f t="shared" si="332"/>
        <v>0</v>
      </c>
      <c r="L559" s="48">
        <f t="shared" si="332"/>
        <v>0</v>
      </c>
      <c r="M559" s="48">
        <f t="shared" si="332"/>
        <v>0</v>
      </c>
      <c r="N559" s="48">
        <f t="shared" si="332"/>
        <v>0</v>
      </c>
      <c r="O559" s="48">
        <f t="shared" si="332"/>
        <v>0</v>
      </c>
      <c r="P559" s="48">
        <f t="shared" si="332"/>
        <v>0</v>
      </c>
      <c r="Q559" s="48">
        <f t="shared" si="332"/>
        <v>0</v>
      </c>
      <c r="R559" s="48">
        <f t="shared" si="332"/>
        <v>0</v>
      </c>
      <c r="S559" s="48">
        <f t="shared" si="332"/>
        <v>0</v>
      </c>
      <c r="T559" s="48">
        <f t="shared" si="332"/>
        <v>0</v>
      </c>
      <c r="U559" s="48">
        <f t="shared" si="332"/>
        <v>24.257450000000009</v>
      </c>
      <c r="V559" s="48">
        <f t="shared" si="332"/>
        <v>0</v>
      </c>
      <c r="W559" s="48">
        <f t="shared" si="332"/>
        <v>13.818479999999997</v>
      </c>
      <c r="X559" s="48">
        <f t="shared" si="332"/>
        <v>0</v>
      </c>
      <c r="Y559" s="48">
        <f t="shared" si="332"/>
        <v>0</v>
      </c>
      <c r="Z559" s="48">
        <f t="shared" si="332"/>
        <v>0</v>
      </c>
      <c r="AC559" s="48">
        <f t="shared" si="325"/>
        <v>0</v>
      </c>
      <c r="AD559" s="48">
        <f t="shared" si="301"/>
        <v>0</v>
      </c>
      <c r="AE559" s="48">
        <f t="shared" si="302"/>
        <v>0</v>
      </c>
      <c r="AF559" s="48">
        <f t="shared" si="303"/>
        <v>0</v>
      </c>
      <c r="AG559" s="48">
        <f t="shared" si="304"/>
        <v>0</v>
      </c>
      <c r="AH559" s="48">
        <f t="shared" si="305"/>
        <v>0</v>
      </c>
      <c r="AI559" s="48">
        <f t="shared" si="306"/>
        <v>0</v>
      </c>
      <c r="AJ559" s="48">
        <f t="shared" si="307"/>
        <v>0</v>
      </c>
      <c r="AK559" s="48">
        <f t="shared" si="308"/>
        <v>0</v>
      </c>
      <c r="AL559" s="48">
        <f t="shared" si="309"/>
        <v>0</v>
      </c>
      <c r="AM559" s="48">
        <f t="shared" si="310"/>
        <v>0</v>
      </c>
      <c r="AN559" s="48">
        <f t="shared" si="311"/>
        <v>0</v>
      </c>
      <c r="AO559" s="48">
        <f t="shared" si="312"/>
        <v>0</v>
      </c>
      <c r="AP559" s="48">
        <f t="shared" si="313"/>
        <v>0</v>
      </c>
      <c r="AQ559" s="48">
        <f t="shared" si="314"/>
        <v>0</v>
      </c>
      <c r="AR559" s="48">
        <f t="shared" si="315"/>
        <v>0</v>
      </c>
      <c r="AS559" s="48">
        <f t="shared" si="316"/>
        <v>0</v>
      </c>
      <c r="AT559" s="48">
        <f t="shared" si="317"/>
        <v>0</v>
      </c>
      <c r="AU559" s="48">
        <f t="shared" si="318"/>
        <v>0</v>
      </c>
      <c r="AV559" s="48">
        <f t="shared" si="319"/>
        <v>143.86153000000007</v>
      </c>
      <c r="AW559" s="48">
        <f t="shared" si="320"/>
        <v>0</v>
      </c>
      <c r="AX559" s="48">
        <f t="shared" si="321"/>
        <v>58.216864000000015</v>
      </c>
      <c r="AY559" s="48">
        <f t="shared" si="322"/>
        <v>0</v>
      </c>
      <c r="AZ559" s="48">
        <f t="shared" si="323"/>
        <v>0</v>
      </c>
      <c r="BA559" s="48">
        <f t="shared" si="324"/>
        <v>0</v>
      </c>
    </row>
    <row r="560" spans="1:53" x14ac:dyDescent="0.25">
      <c r="A560" s="45">
        <f t="shared" si="326"/>
        <v>5430</v>
      </c>
      <c r="B560" s="48">
        <f t="shared" si="332"/>
        <v>0</v>
      </c>
      <c r="C560" s="48">
        <f t="shared" si="332"/>
        <v>0</v>
      </c>
      <c r="D560" s="48">
        <f t="shared" si="332"/>
        <v>0</v>
      </c>
      <c r="E560" s="48">
        <f t="shared" si="332"/>
        <v>0</v>
      </c>
      <c r="F560" s="48">
        <f t="shared" si="332"/>
        <v>0</v>
      </c>
      <c r="G560" s="48">
        <f t="shared" si="332"/>
        <v>0</v>
      </c>
      <c r="H560" s="48">
        <f t="shared" si="332"/>
        <v>0</v>
      </c>
      <c r="I560" s="48">
        <f t="shared" si="332"/>
        <v>0</v>
      </c>
      <c r="J560" s="48">
        <f t="shared" si="332"/>
        <v>0</v>
      </c>
      <c r="K560" s="48">
        <f t="shared" si="332"/>
        <v>0</v>
      </c>
      <c r="L560" s="48">
        <f t="shared" si="332"/>
        <v>0</v>
      </c>
      <c r="M560" s="48">
        <f t="shared" si="332"/>
        <v>0</v>
      </c>
      <c r="N560" s="48">
        <f t="shared" si="332"/>
        <v>0</v>
      </c>
      <c r="O560" s="48">
        <f t="shared" si="332"/>
        <v>0</v>
      </c>
      <c r="P560" s="48">
        <f t="shared" si="332"/>
        <v>0</v>
      </c>
      <c r="Q560" s="48">
        <f t="shared" si="332"/>
        <v>0</v>
      </c>
      <c r="R560" s="48">
        <f t="shared" si="332"/>
        <v>0</v>
      </c>
      <c r="S560" s="48">
        <f t="shared" si="332"/>
        <v>0</v>
      </c>
      <c r="T560" s="48">
        <f t="shared" si="332"/>
        <v>0</v>
      </c>
      <c r="U560" s="48">
        <f t="shared" si="332"/>
        <v>24.012450000000008</v>
      </c>
      <c r="V560" s="48">
        <f t="shared" si="332"/>
        <v>0</v>
      </c>
      <c r="W560" s="48">
        <f t="shared" si="332"/>
        <v>13.689479999999998</v>
      </c>
      <c r="X560" s="48">
        <f t="shared" si="332"/>
        <v>0</v>
      </c>
      <c r="Y560" s="48">
        <f t="shared" si="332"/>
        <v>0</v>
      </c>
      <c r="Z560" s="48">
        <f t="shared" si="332"/>
        <v>0</v>
      </c>
      <c r="AC560" s="48">
        <f t="shared" si="325"/>
        <v>0</v>
      </c>
      <c r="AD560" s="48">
        <f t="shared" si="301"/>
        <v>0</v>
      </c>
      <c r="AE560" s="48">
        <f t="shared" si="302"/>
        <v>0</v>
      </c>
      <c r="AF560" s="48">
        <f t="shared" si="303"/>
        <v>0</v>
      </c>
      <c r="AG560" s="48">
        <f t="shared" si="304"/>
        <v>0</v>
      </c>
      <c r="AH560" s="48">
        <f t="shared" si="305"/>
        <v>0</v>
      </c>
      <c r="AI560" s="48">
        <f t="shared" si="306"/>
        <v>0</v>
      </c>
      <c r="AJ560" s="48">
        <f t="shared" si="307"/>
        <v>0</v>
      </c>
      <c r="AK560" s="48">
        <f t="shared" si="308"/>
        <v>0</v>
      </c>
      <c r="AL560" s="48">
        <f t="shared" si="309"/>
        <v>0</v>
      </c>
      <c r="AM560" s="48">
        <f t="shared" si="310"/>
        <v>0</v>
      </c>
      <c r="AN560" s="48">
        <f t="shared" si="311"/>
        <v>0</v>
      </c>
      <c r="AO560" s="48">
        <f t="shared" si="312"/>
        <v>0</v>
      </c>
      <c r="AP560" s="48">
        <f t="shared" si="313"/>
        <v>0</v>
      </c>
      <c r="AQ560" s="48">
        <f t="shared" si="314"/>
        <v>0</v>
      </c>
      <c r="AR560" s="48">
        <f t="shared" si="315"/>
        <v>0</v>
      </c>
      <c r="AS560" s="48">
        <f t="shared" si="316"/>
        <v>0</v>
      </c>
      <c r="AT560" s="48">
        <f t="shared" si="317"/>
        <v>0</v>
      </c>
      <c r="AU560" s="48">
        <f t="shared" si="318"/>
        <v>0</v>
      </c>
      <c r="AV560" s="48">
        <f t="shared" si="319"/>
        <v>142.40853000000007</v>
      </c>
      <c r="AW560" s="48">
        <f t="shared" si="320"/>
        <v>0</v>
      </c>
      <c r="AX560" s="48">
        <f t="shared" si="321"/>
        <v>58.216864000000015</v>
      </c>
      <c r="AY560" s="48">
        <f t="shared" si="322"/>
        <v>0</v>
      </c>
      <c r="AZ560" s="48">
        <f t="shared" si="323"/>
        <v>0</v>
      </c>
      <c r="BA560" s="48">
        <f t="shared" si="324"/>
        <v>0</v>
      </c>
    </row>
    <row r="561" spans="1:53" x14ac:dyDescent="0.25">
      <c r="A561" s="45">
        <f t="shared" si="326"/>
        <v>5440</v>
      </c>
      <c r="B561" s="48">
        <f t="shared" si="332"/>
        <v>0</v>
      </c>
      <c r="C561" s="48">
        <f t="shared" si="332"/>
        <v>0</v>
      </c>
      <c r="D561" s="48">
        <f t="shared" si="332"/>
        <v>0</v>
      </c>
      <c r="E561" s="48">
        <f t="shared" si="332"/>
        <v>0</v>
      </c>
      <c r="F561" s="48">
        <f t="shared" si="332"/>
        <v>0</v>
      </c>
      <c r="G561" s="48">
        <f t="shared" si="332"/>
        <v>0</v>
      </c>
      <c r="H561" s="48">
        <f t="shared" si="332"/>
        <v>0</v>
      </c>
      <c r="I561" s="48">
        <f t="shared" si="332"/>
        <v>0</v>
      </c>
      <c r="J561" s="48">
        <f t="shared" si="332"/>
        <v>0</v>
      </c>
      <c r="K561" s="48">
        <f t="shared" si="332"/>
        <v>0</v>
      </c>
      <c r="L561" s="48">
        <f t="shared" si="332"/>
        <v>0</v>
      </c>
      <c r="M561" s="48">
        <f t="shared" si="332"/>
        <v>0</v>
      </c>
      <c r="N561" s="48">
        <f t="shared" si="332"/>
        <v>0</v>
      </c>
      <c r="O561" s="48">
        <f t="shared" si="332"/>
        <v>0</v>
      </c>
      <c r="P561" s="48">
        <f t="shared" si="332"/>
        <v>0</v>
      </c>
      <c r="Q561" s="48">
        <f t="shared" si="332"/>
        <v>0</v>
      </c>
      <c r="R561" s="48">
        <f t="shared" si="332"/>
        <v>0</v>
      </c>
      <c r="S561" s="48">
        <f t="shared" si="332"/>
        <v>0</v>
      </c>
      <c r="T561" s="48">
        <f t="shared" si="332"/>
        <v>0</v>
      </c>
      <c r="U561" s="48">
        <f t="shared" si="332"/>
        <v>23.767450000000011</v>
      </c>
      <c r="V561" s="48">
        <f t="shared" si="332"/>
        <v>0</v>
      </c>
      <c r="W561" s="48">
        <f t="shared" si="332"/>
        <v>13.560479999999998</v>
      </c>
      <c r="X561" s="48">
        <f t="shared" si="332"/>
        <v>0</v>
      </c>
      <c r="Y561" s="48">
        <f t="shared" si="332"/>
        <v>0</v>
      </c>
      <c r="Z561" s="48">
        <f t="shared" si="332"/>
        <v>0</v>
      </c>
      <c r="AC561" s="48">
        <f t="shared" si="325"/>
        <v>0</v>
      </c>
      <c r="AD561" s="48">
        <f t="shared" si="301"/>
        <v>0</v>
      </c>
      <c r="AE561" s="48">
        <f t="shared" si="302"/>
        <v>0</v>
      </c>
      <c r="AF561" s="48">
        <f t="shared" si="303"/>
        <v>0</v>
      </c>
      <c r="AG561" s="48">
        <f t="shared" si="304"/>
        <v>0</v>
      </c>
      <c r="AH561" s="48">
        <f t="shared" si="305"/>
        <v>0</v>
      </c>
      <c r="AI561" s="48">
        <f t="shared" si="306"/>
        <v>0</v>
      </c>
      <c r="AJ561" s="48">
        <f t="shared" si="307"/>
        <v>0</v>
      </c>
      <c r="AK561" s="48">
        <f t="shared" si="308"/>
        <v>0</v>
      </c>
      <c r="AL561" s="48">
        <f t="shared" si="309"/>
        <v>0</v>
      </c>
      <c r="AM561" s="48">
        <f t="shared" si="310"/>
        <v>0</v>
      </c>
      <c r="AN561" s="48">
        <f t="shared" si="311"/>
        <v>0</v>
      </c>
      <c r="AO561" s="48">
        <f t="shared" si="312"/>
        <v>0</v>
      </c>
      <c r="AP561" s="48">
        <f t="shared" si="313"/>
        <v>0</v>
      </c>
      <c r="AQ561" s="48">
        <f t="shared" si="314"/>
        <v>0</v>
      </c>
      <c r="AR561" s="48">
        <f t="shared" si="315"/>
        <v>0</v>
      </c>
      <c r="AS561" s="48">
        <f t="shared" si="316"/>
        <v>0</v>
      </c>
      <c r="AT561" s="48">
        <f t="shared" si="317"/>
        <v>0</v>
      </c>
      <c r="AU561" s="48">
        <f t="shared" si="318"/>
        <v>0</v>
      </c>
      <c r="AV561" s="48">
        <f t="shared" si="319"/>
        <v>140.95553000000007</v>
      </c>
      <c r="AW561" s="48">
        <f t="shared" si="320"/>
        <v>0</v>
      </c>
      <c r="AX561" s="48">
        <f t="shared" si="321"/>
        <v>58.216864000000015</v>
      </c>
      <c r="AY561" s="48">
        <f t="shared" si="322"/>
        <v>0</v>
      </c>
      <c r="AZ561" s="48">
        <f t="shared" si="323"/>
        <v>0</v>
      </c>
      <c r="BA561" s="48">
        <f t="shared" si="324"/>
        <v>0</v>
      </c>
    </row>
    <row r="562" spans="1:53" x14ac:dyDescent="0.25">
      <c r="A562" s="45">
        <f t="shared" si="326"/>
        <v>5450</v>
      </c>
      <c r="B562" s="48">
        <f t="shared" si="332"/>
        <v>0</v>
      </c>
      <c r="C562" s="48">
        <f t="shared" si="332"/>
        <v>0</v>
      </c>
      <c r="D562" s="48">
        <f t="shared" si="332"/>
        <v>0</v>
      </c>
      <c r="E562" s="48">
        <f t="shared" si="332"/>
        <v>0</v>
      </c>
      <c r="F562" s="48">
        <f t="shared" si="332"/>
        <v>0</v>
      </c>
      <c r="G562" s="48">
        <f t="shared" si="332"/>
        <v>0</v>
      </c>
      <c r="H562" s="48">
        <f t="shared" si="332"/>
        <v>0</v>
      </c>
      <c r="I562" s="48">
        <f t="shared" si="332"/>
        <v>0</v>
      </c>
      <c r="J562" s="48">
        <f t="shared" si="332"/>
        <v>0</v>
      </c>
      <c r="K562" s="48">
        <f t="shared" si="332"/>
        <v>0</v>
      </c>
      <c r="L562" s="48">
        <f t="shared" si="332"/>
        <v>0</v>
      </c>
      <c r="M562" s="48">
        <f t="shared" si="332"/>
        <v>0</v>
      </c>
      <c r="N562" s="48">
        <f t="shared" si="332"/>
        <v>0</v>
      </c>
      <c r="O562" s="48">
        <f t="shared" si="332"/>
        <v>0</v>
      </c>
      <c r="P562" s="48">
        <f t="shared" si="332"/>
        <v>0</v>
      </c>
      <c r="Q562" s="48">
        <f t="shared" si="332"/>
        <v>0</v>
      </c>
      <c r="R562" s="48">
        <f t="shared" si="332"/>
        <v>0</v>
      </c>
      <c r="S562" s="48">
        <f t="shared" si="332"/>
        <v>0</v>
      </c>
      <c r="T562" s="48">
        <f t="shared" si="332"/>
        <v>0</v>
      </c>
      <c r="U562" s="48">
        <f t="shared" si="332"/>
        <v>23.52245000000001</v>
      </c>
      <c r="V562" s="48">
        <f t="shared" si="332"/>
        <v>0</v>
      </c>
      <c r="W562" s="48">
        <f t="shared" si="332"/>
        <v>13.431479999999997</v>
      </c>
      <c r="X562" s="48">
        <f t="shared" si="332"/>
        <v>0</v>
      </c>
      <c r="Y562" s="48">
        <f t="shared" si="332"/>
        <v>0</v>
      </c>
      <c r="Z562" s="48">
        <f t="shared" si="332"/>
        <v>0</v>
      </c>
      <c r="AC562" s="48">
        <f t="shared" si="325"/>
        <v>0</v>
      </c>
      <c r="AD562" s="48">
        <f t="shared" si="301"/>
        <v>0</v>
      </c>
      <c r="AE562" s="48">
        <f t="shared" si="302"/>
        <v>0</v>
      </c>
      <c r="AF562" s="48">
        <f t="shared" si="303"/>
        <v>0</v>
      </c>
      <c r="AG562" s="48">
        <f t="shared" si="304"/>
        <v>0</v>
      </c>
      <c r="AH562" s="48">
        <f t="shared" si="305"/>
        <v>0</v>
      </c>
      <c r="AI562" s="48">
        <f t="shared" si="306"/>
        <v>0</v>
      </c>
      <c r="AJ562" s="48">
        <f t="shared" si="307"/>
        <v>0</v>
      </c>
      <c r="AK562" s="48">
        <f t="shared" si="308"/>
        <v>0</v>
      </c>
      <c r="AL562" s="48">
        <f t="shared" si="309"/>
        <v>0</v>
      </c>
      <c r="AM562" s="48">
        <f t="shared" si="310"/>
        <v>0</v>
      </c>
      <c r="AN562" s="48">
        <f t="shared" si="311"/>
        <v>0</v>
      </c>
      <c r="AO562" s="48">
        <f t="shared" si="312"/>
        <v>0</v>
      </c>
      <c r="AP562" s="48">
        <f t="shared" si="313"/>
        <v>0</v>
      </c>
      <c r="AQ562" s="48">
        <f t="shared" si="314"/>
        <v>0</v>
      </c>
      <c r="AR562" s="48">
        <f t="shared" si="315"/>
        <v>0</v>
      </c>
      <c r="AS562" s="48">
        <f t="shared" si="316"/>
        <v>0</v>
      </c>
      <c r="AT562" s="48">
        <f t="shared" si="317"/>
        <v>0</v>
      </c>
      <c r="AU562" s="48">
        <f t="shared" si="318"/>
        <v>0</v>
      </c>
      <c r="AV562" s="48">
        <f t="shared" si="319"/>
        <v>139.50253000000006</v>
      </c>
      <c r="AW562" s="48">
        <f t="shared" si="320"/>
        <v>0</v>
      </c>
      <c r="AX562" s="48">
        <f t="shared" si="321"/>
        <v>58.216864000000015</v>
      </c>
      <c r="AY562" s="48">
        <f t="shared" si="322"/>
        <v>0</v>
      </c>
      <c r="AZ562" s="48">
        <f t="shared" si="323"/>
        <v>0</v>
      </c>
      <c r="BA562" s="48">
        <f t="shared" si="324"/>
        <v>0</v>
      </c>
    </row>
    <row r="563" spans="1:53" x14ac:dyDescent="0.25">
      <c r="A563" s="45">
        <f t="shared" si="326"/>
        <v>5460</v>
      </c>
      <c r="B563" s="48">
        <f t="shared" si="332"/>
        <v>0</v>
      </c>
      <c r="C563" s="48">
        <f t="shared" si="332"/>
        <v>0</v>
      </c>
      <c r="D563" s="48">
        <f t="shared" si="332"/>
        <v>0</v>
      </c>
      <c r="E563" s="48">
        <f t="shared" si="332"/>
        <v>0</v>
      </c>
      <c r="F563" s="48">
        <f t="shared" si="332"/>
        <v>0</v>
      </c>
      <c r="G563" s="48">
        <f t="shared" si="332"/>
        <v>0</v>
      </c>
      <c r="H563" s="48">
        <f t="shared" si="332"/>
        <v>0</v>
      </c>
      <c r="I563" s="48">
        <f t="shared" si="332"/>
        <v>0</v>
      </c>
      <c r="J563" s="48">
        <f t="shared" si="332"/>
        <v>0</v>
      </c>
      <c r="K563" s="48">
        <f t="shared" si="332"/>
        <v>0</v>
      </c>
      <c r="L563" s="48">
        <f t="shared" si="332"/>
        <v>0</v>
      </c>
      <c r="M563" s="48">
        <f t="shared" si="332"/>
        <v>0</v>
      </c>
      <c r="N563" s="48">
        <f t="shared" si="332"/>
        <v>0</v>
      </c>
      <c r="O563" s="48">
        <f t="shared" si="332"/>
        <v>0</v>
      </c>
      <c r="P563" s="48">
        <f t="shared" si="332"/>
        <v>0</v>
      </c>
      <c r="Q563" s="48">
        <f t="shared" si="332"/>
        <v>0</v>
      </c>
      <c r="R563" s="48">
        <f t="shared" si="332"/>
        <v>0</v>
      </c>
      <c r="S563" s="48">
        <f t="shared" si="332"/>
        <v>0</v>
      </c>
      <c r="T563" s="48">
        <f t="shared" si="332"/>
        <v>0</v>
      </c>
      <c r="U563" s="48">
        <f t="shared" si="332"/>
        <v>23.277450000000009</v>
      </c>
      <c r="V563" s="48">
        <f t="shared" si="332"/>
        <v>0</v>
      </c>
      <c r="W563" s="48">
        <f t="shared" si="332"/>
        <v>13.302479999999997</v>
      </c>
      <c r="X563" s="48">
        <f t="shared" si="332"/>
        <v>0</v>
      </c>
      <c r="Y563" s="48">
        <f t="shared" si="332"/>
        <v>0</v>
      </c>
      <c r="Z563" s="48">
        <f t="shared" si="332"/>
        <v>0</v>
      </c>
      <c r="AC563" s="48">
        <f t="shared" si="325"/>
        <v>0</v>
      </c>
      <c r="AD563" s="48">
        <f t="shared" si="301"/>
        <v>0</v>
      </c>
      <c r="AE563" s="48">
        <f t="shared" si="302"/>
        <v>0</v>
      </c>
      <c r="AF563" s="48">
        <f t="shared" si="303"/>
        <v>0</v>
      </c>
      <c r="AG563" s="48">
        <f t="shared" si="304"/>
        <v>0</v>
      </c>
      <c r="AH563" s="48">
        <f t="shared" si="305"/>
        <v>0</v>
      </c>
      <c r="AI563" s="48">
        <f t="shared" si="306"/>
        <v>0</v>
      </c>
      <c r="AJ563" s="48">
        <f t="shared" si="307"/>
        <v>0</v>
      </c>
      <c r="AK563" s="48">
        <f t="shared" si="308"/>
        <v>0</v>
      </c>
      <c r="AL563" s="48">
        <f t="shared" si="309"/>
        <v>0</v>
      </c>
      <c r="AM563" s="48">
        <f t="shared" si="310"/>
        <v>0</v>
      </c>
      <c r="AN563" s="48">
        <f t="shared" si="311"/>
        <v>0</v>
      </c>
      <c r="AO563" s="48">
        <f t="shared" si="312"/>
        <v>0</v>
      </c>
      <c r="AP563" s="48">
        <f t="shared" si="313"/>
        <v>0</v>
      </c>
      <c r="AQ563" s="48">
        <f t="shared" si="314"/>
        <v>0</v>
      </c>
      <c r="AR563" s="48">
        <f t="shared" si="315"/>
        <v>0</v>
      </c>
      <c r="AS563" s="48">
        <f t="shared" si="316"/>
        <v>0</v>
      </c>
      <c r="AT563" s="48">
        <f t="shared" si="317"/>
        <v>0</v>
      </c>
      <c r="AU563" s="48">
        <f t="shared" si="318"/>
        <v>0</v>
      </c>
      <c r="AV563" s="48">
        <f t="shared" si="319"/>
        <v>138.04953000000006</v>
      </c>
      <c r="AW563" s="48">
        <f t="shared" si="320"/>
        <v>0</v>
      </c>
      <c r="AX563" s="48">
        <f t="shared" si="321"/>
        <v>58.216864000000015</v>
      </c>
      <c r="AY563" s="48">
        <f t="shared" si="322"/>
        <v>0</v>
      </c>
      <c r="AZ563" s="48">
        <f t="shared" si="323"/>
        <v>0</v>
      </c>
      <c r="BA563" s="48">
        <f t="shared" si="324"/>
        <v>0</v>
      </c>
    </row>
    <row r="564" spans="1:53" x14ac:dyDescent="0.25">
      <c r="A564" s="45">
        <f t="shared" si="326"/>
        <v>5470</v>
      </c>
      <c r="B564" s="48">
        <f t="shared" si="332"/>
        <v>0</v>
      </c>
      <c r="C564" s="48">
        <f t="shared" si="332"/>
        <v>0</v>
      </c>
      <c r="D564" s="48">
        <f t="shared" si="332"/>
        <v>0</v>
      </c>
      <c r="E564" s="48">
        <f t="shared" si="332"/>
        <v>0</v>
      </c>
      <c r="F564" s="48">
        <f t="shared" si="332"/>
        <v>0</v>
      </c>
      <c r="G564" s="48">
        <f t="shared" si="332"/>
        <v>0</v>
      </c>
      <c r="H564" s="48">
        <f t="shared" si="332"/>
        <v>0</v>
      </c>
      <c r="I564" s="48">
        <f t="shared" si="332"/>
        <v>0</v>
      </c>
      <c r="J564" s="48">
        <f t="shared" si="332"/>
        <v>0</v>
      </c>
      <c r="K564" s="48">
        <f t="shared" si="332"/>
        <v>0</v>
      </c>
      <c r="L564" s="48">
        <f t="shared" si="332"/>
        <v>0</v>
      </c>
      <c r="M564" s="48">
        <f t="shared" si="332"/>
        <v>0</v>
      </c>
      <c r="N564" s="48">
        <f t="shared" si="332"/>
        <v>0</v>
      </c>
      <c r="O564" s="48">
        <f t="shared" si="332"/>
        <v>0</v>
      </c>
      <c r="P564" s="48">
        <f t="shared" si="332"/>
        <v>0</v>
      </c>
      <c r="Q564" s="48">
        <f t="shared" si="332"/>
        <v>0</v>
      </c>
      <c r="R564" s="48">
        <f t="shared" si="332"/>
        <v>0</v>
      </c>
      <c r="S564" s="48">
        <f t="shared" si="332"/>
        <v>0</v>
      </c>
      <c r="T564" s="48">
        <f t="shared" si="332"/>
        <v>0</v>
      </c>
      <c r="U564" s="48">
        <f t="shared" si="332"/>
        <v>23.032450000000011</v>
      </c>
      <c r="V564" s="48">
        <f t="shared" si="332"/>
        <v>0</v>
      </c>
      <c r="W564" s="48">
        <f t="shared" si="332"/>
        <v>13.173479999999998</v>
      </c>
      <c r="X564" s="48">
        <f t="shared" si="332"/>
        <v>0</v>
      </c>
      <c r="Y564" s="48">
        <f t="shared" si="332"/>
        <v>0</v>
      </c>
      <c r="Z564" s="48">
        <f t="shared" si="332"/>
        <v>0</v>
      </c>
      <c r="AC564" s="48">
        <f t="shared" si="325"/>
        <v>0</v>
      </c>
      <c r="AD564" s="48">
        <f t="shared" si="301"/>
        <v>0</v>
      </c>
      <c r="AE564" s="48">
        <f t="shared" si="302"/>
        <v>0</v>
      </c>
      <c r="AF564" s="48">
        <f t="shared" si="303"/>
        <v>0</v>
      </c>
      <c r="AG564" s="48">
        <f t="shared" si="304"/>
        <v>0</v>
      </c>
      <c r="AH564" s="48">
        <f t="shared" si="305"/>
        <v>0</v>
      </c>
      <c r="AI564" s="48">
        <f t="shared" si="306"/>
        <v>0</v>
      </c>
      <c r="AJ564" s="48">
        <f t="shared" si="307"/>
        <v>0</v>
      </c>
      <c r="AK564" s="48">
        <f t="shared" si="308"/>
        <v>0</v>
      </c>
      <c r="AL564" s="48">
        <f t="shared" si="309"/>
        <v>0</v>
      </c>
      <c r="AM564" s="48">
        <f t="shared" si="310"/>
        <v>0</v>
      </c>
      <c r="AN564" s="48">
        <f t="shared" si="311"/>
        <v>0</v>
      </c>
      <c r="AO564" s="48">
        <f t="shared" si="312"/>
        <v>0</v>
      </c>
      <c r="AP564" s="48">
        <f t="shared" si="313"/>
        <v>0</v>
      </c>
      <c r="AQ564" s="48">
        <f t="shared" si="314"/>
        <v>0</v>
      </c>
      <c r="AR564" s="48">
        <f t="shared" si="315"/>
        <v>0</v>
      </c>
      <c r="AS564" s="48">
        <f t="shared" si="316"/>
        <v>0</v>
      </c>
      <c r="AT564" s="48">
        <f t="shared" si="317"/>
        <v>0</v>
      </c>
      <c r="AU564" s="48">
        <f t="shared" si="318"/>
        <v>0</v>
      </c>
      <c r="AV564" s="48">
        <f t="shared" si="319"/>
        <v>136.59653000000006</v>
      </c>
      <c r="AW564" s="48">
        <f t="shared" si="320"/>
        <v>0</v>
      </c>
      <c r="AX564" s="48">
        <f t="shared" si="321"/>
        <v>58.216864000000015</v>
      </c>
      <c r="AY564" s="48">
        <f t="shared" si="322"/>
        <v>0</v>
      </c>
      <c r="AZ564" s="48">
        <f t="shared" si="323"/>
        <v>0</v>
      </c>
      <c r="BA564" s="48">
        <f t="shared" si="324"/>
        <v>0</v>
      </c>
    </row>
    <row r="565" spans="1:53" x14ac:dyDescent="0.25">
      <c r="A565" s="45">
        <f t="shared" si="326"/>
        <v>5480</v>
      </c>
      <c r="B565" s="48">
        <f t="shared" si="332"/>
        <v>0</v>
      </c>
      <c r="C565" s="48">
        <f t="shared" si="332"/>
        <v>0</v>
      </c>
      <c r="D565" s="48">
        <f t="shared" si="332"/>
        <v>0</v>
      </c>
      <c r="E565" s="48">
        <f t="shared" si="332"/>
        <v>0</v>
      </c>
      <c r="F565" s="48">
        <f t="shared" si="332"/>
        <v>0</v>
      </c>
      <c r="G565" s="48">
        <f t="shared" si="332"/>
        <v>0</v>
      </c>
      <c r="H565" s="48">
        <f t="shared" si="332"/>
        <v>0</v>
      </c>
      <c r="I565" s="48">
        <f t="shared" si="332"/>
        <v>0</v>
      </c>
      <c r="J565" s="48">
        <f t="shared" si="332"/>
        <v>0</v>
      </c>
      <c r="K565" s="48">
        <f t="shared" si="332"/>
        <v>0</v>
      </c>
      <c r="L565" s="48">
        <f t="shared" si="332"/>
        <v>0</v>
      </c>
      <c r="M565" s="48">
        <f t="shared" si="332"/>
        <v>0</v>
      </c>
      <c r="N565" s="48">
        <f t="shared" si="332"/>
        <v>0</v>
      </c>
      <c r="O565" s="48">
        <f t="shared" si="332"/>
        <v>0</v>
      </c>
      <c r="P565" s="48">
        <f t="shared" si="332"/>
        <v>0</v>
      </c>
      <c r="Q565" s="48">
        <f t="shared" si="332"/>
        <v>0</v>
      </c>
      <c r="R565" s="48">
        <f t="shared" si="332"/>
        <v>0</v>
      </c>
      <c r="S565" s="48">
        <f t="shared" si="332"/>
        <v>0</v>
      </c>
      <c r="T565" s="48">
        <f t="shared" si="332"/>
        <v>0</v>
      </c>
      <c r="U565" s="48">
        <f t="shared" si="332"/>
        <v>22.78745000000001</v>
      </c>
      <c r="V565" s="48">
        <f t="shared" si="332"/>
        <v>0</v>
      </c>
      <c r="W565" s="48">
        <f t="shared" si="332"/>
        <v>13.044479999999998</v>
      </c>
      <c r="X565" s="48">
        <f t="shared" si="332"/>
        <v>0</v>
      </c>
      <c r="Y565" s="48">
        <f t="shared" si="332"/>
        <v>0</v>
      </c>
      <c r="Z565" s="48">
        <f t="shared" si="332"/>
        <v>0</v>
      </c>
      <c r="AC565" s="48">
        <f t="shared" si="325"/>
        <v>0</v>
      </c>
      <c r="AD565" s="48">
        <f t="shared" si="301"/>
        <v>0</v>
      </c>
      <c r="AE565" s="48">
        <f t="shared" si="302"/>
        <v>0</v>
      </c>
      <c r="AF565" s="48">
        <f t="shared" si="303"/>
        <v>0</v>
      </c>
      <c r="AG565" s="48">
        <f t="shared" si="304"/>
        <v>0</v>
      </c>
      <c r="AH565" s="48">
        <f t="shared" si="305"/>
        <v>0</v>
      </c>
      <c r="AI565" s="48">
        <f t="shared" si="306"/>
        <v>0</v>
      </c>
      <c r="AJ565" s="48">
        <f t="shared" si="307"/>
        <v>0</v>
      </c>
      <c r="AK565" s="48">
        <f t="shared" si="308"/>
        <v>0</v>
      </c>
      <c r="AL565" s="48">
        <f t="shared" si="309"/>
        <v>0</v>
      </c>
      <c r="AM565" s="48">
        <f t="shared" si="310"/>
        <v>0</v>
      </c>
      <c r="AN565" s="48">
        <f t="shared" si="311"/>
        <v>0</v>
      </c>
      <c r="AO565" s="48">
        <f t="shared" si="312"/>
        <v>0</v>
      </c>
      <c r="AP565" s="48">
        <f t="shared" si="313"/>
        <v>0</v>
      </c>
      <c r="AQ565" s="48">
        <f t="shared" si="314"/>
        <v>0</v>
      </c>
      <c r="AR565" s="48">
        <f t="shared" si="315"/>
        <v>0</v>
      </c>
      <c r="AS565" s="48">
        <f t="shared" si="316"/>
        <v>0</v>
      </c>
      <c r="AT565" s="48">
        <f t="shared" si="317"/>
        <v>0</v>
      </c>
      <c r="AU565" s="48">
        <f t="shared" si="318"/>
        <v>0</v>
      </c>
      <c r="AV565" s="48">
        <f t="shared" si="319"/>
        <v>135.14353000000006</v>
      </c>
      <c r="AW565" s="48">
        <f t="shared" si="320"/>
        <v>0</v>
      </c>
      <c r="AX565" s="48">
        <f t="shared" si="321"/>
        <v>58.216864000000015</v>
      </c>
      <c r="AY565" s="48">
        <f t="shared" si="322"/>
        <v>0</v>
      </c>
      <c r="AZ565" s="48">
        <f t="shared" si="323"/>
        <v>0</v>
      </c>
      <c r="BA565" s="48">
        <f t="shared" si="324"/>
        <v>0</v>
      </c>
    </row>
    <row r="566" spans="1:53" x14ac:dyDescent="0.25">
      <c r="A566" s="45">
        <f t="shared" si="326"/>
        <v>5490</v>
      </c>
      <c r="B566" s="48">
        <f t="shared" si="332"/>
        <v>0</v>
      </c>
      <c r="C566" s="48">
        <f t="shared" si="332"/>
        <v>0</v>
      </c>
      <c r="D566" s="48">
        <f t="shared" si="332"/>
        <v>0</v>
      </c>
      <c r="E566" s="48">
        <f t="shared" si="332"/>
        <v>0</v>
      </c>
      <c r="F566" s="48">
        <f t="shared" si="332"/>
        <v>0</v>
      </c>
      <c r="G566" s="48">
        <f t="shared" ref="G566:Z566" si="333">MIN(1000,MAX(G567,IF($A566&gt;=G$16,0,G$13*(G$16-$A566)+G$14*(G$16-$A566)^2+G$15*(G$16-$A566)^3)))</f>
        <v>0</v>
      </c>
      <c r="H566" s="48">
        <f t="shared" si="333"/>
        <v>0</v>
      </c>
      <c r="I566" s="48">
        <f t="shared" si="333"/>
        <v>0</v>
      </c>
      <c r="J566" s="48">
        <f t="shared" si="333"/>
        <v>0</v>
      </c>
      <c r="K566" s="48">
        <f t="shared" si="333"/>
        <v>0</v>
      </c>
      <c r="L566" s="48">
        <f t="shared" si="333"/>
        <v>0</v>
      </c>
      <c r="M566" s="48">
        <f t="shared" si="333"/>
        <v>0</v>
      </c>
      <c r="N566" s="48">
        <f t="shared" si="333"/>
        <v>0</v>
      </c>
      <c r="O566" s="48">
        <f t="shared" si="333"/>
        <v>0</v>
      </c>
      <c r="P566" s="48">
        <f t="shared" si="333"/>
        <v>0</v>
      </c>
      <c r="Q566" s="48">
        <f t="shared" si="333"/>
        <v>0</v>
      </c>
      <c r="R566" s="48">
        <f t="shared" si="333"/>
        <v>0</v>
      </c>
      <c r="S566" s="48">
        <f t="shared" si="333"/>
        <v>0</v>
      </c>
      <c r="T566" s="48">
        <f t="shared" si="333"/>
        <v>0</v>
      </c>
      <c r="U566" s="48">
        <f t="shared" si="333"/>
        <v>22.542450000000009</v>
      </c>
      <c r="V566" s="48">
        <f t="shared" si="333"/>
        <v>0</v>
      </c>
      <c r="W566" s="48">
        <f t="shared" si="333"/>
        <v>12.915479999999997</v>
      </c>
      <c r="X566" s="48">
        <f t="shared" si="333"/>
        <v>0</v>
      </c>
      <c r="Y566" s="48">
        <f t="shared" si="333"/>
        <v>0</v>
      </c>
      <c r="Z566" s="48">
        <f t="shared" si="333"/>
        <v>0</v>
      </c>
      <c r="AC566" s="48">
        <f t="shared" si="325"/>
        <v>0</v>
      </c>
      <c r="AD566" s="48">
        <f t="shared" si="301"/>
        <v>0</v>
      </c>
      <c r="AE566" s="48">
        <f t="shared" si="302"/>
        <v>0</v>
      </c>
      <c r="AF566" s="48">
        <f t="shared" si="303"/>
        <v>0</v>
      </c>
      <c r="AG566" s="48">
        <f t="shared" si="304"/>
        <v>0</v>
      </c>
      <c r="AH566" s="48">
        <f t="shared" si="305"/>
        <v>0</v>
      </c>
      <c r="AI566" s="48">
        <f t="shared" si="306"/>
        <v>0</v>
      </c>
      <c r="AJ566" s="48">
        <f t="shared" si="307"/>
        <v>0</v>
      </c>
      <c r="AK566" s="48">
        <f t="shared" si="308"/>
        <v>0</v>
      </c>
      <c r="AL566" s="48">
        <f t="shared" si="309"/>
        <v>0</v>
      </c>
      <c r="AM566" s="48">
        <f t="shared" si="310"/>
        <v>0</v>
      </c>
      <c r="AN566" s="48">
        <f t="shared" si="311"/>
        <v>0</v>
      </c>
      <c r="AO566" s="48">
        <f t="shared" si="312"/>
        <v>0</v>
      </c>
      <c r="AP566" s="48">
        <f t="shared" si="313"/>
        <v>0</v>
      </c>
      <c r="AQ566" s="48">
        <f t="shared" si="314"/>
        <v>0</v>
      </c>
      <c r="AR566" s="48">
        <f t="shared" si="315"/>
        <v>0</v>
      </c>
      <c r="AS566" s="48">
        <f t="shared" si="316"/>
        <v>0</v>
      </c>
      <c r="AT566" s="48">
        <f t="shared" si="317"/>
        <v>0</v>
      </c>
      <c r="AU566" s="48">
        <f t="shared" si="318"/>
        <v>0</v>
      </c>
      <c r="AV566" s="48">
        <f t="shared" si="319"/>
        <v>133.69053000000005</v>
      </c>
      <c r="AW566" s="48">
        <f t="shared" si="320"/>
        <v>0</v>
      </c>
      <c r="AX566" s="48">
        <f t="shared" si="321"/>
        <v>58.216864000000015</v>
      </c>
      <c r="AY566" s="48">
        <f t="shared" si="322"/>
        <v>0</v>
      </c>
      <c r="AZ566" s="48">
        <f t="shared" si="323"/>
        <v>0</v>
      </c>
      <c r="BA566" s="48">
        <f t="shared" si="324"/>
        <v>0</v>
      </c>
    </row>
    <row r="567" spans="1:53" x14ac:dyDescent="0.25">
      <c r="A567" s="45">
        <f t="shared" si="326"/>
        <v>5500</v>
      </c>
      <c r="B567" s="48">
        <f t="shared" ref="B567:Z577" si="334">MIN(1000,MAX(B568,IF($A567&gt;=B$16,0,B$13*(B$16-$A567)+B$14*(B$16-$A567)^2+B$15*(B$16-$A567)^3)))</f>
        <v>0</v>
      </c>
      <c r="C567" s="48">
        <f t="shared" si="334"/>
        <v>0</v>
      </c>
      <c r="D567" s="48">
        <f t="shared" si="334"/>
        <v>0</v>
      </c>
      <c r="E567" s="48">
        <f t="shared" si="334"/>
        <v>0</v>
      </c>
      <c r="F567" s="48">
        <f t="shared" si="334"/>
        <v>0</v>
      </c>
      <c r="G567" s="48">
        <f t="shared" si="334"/>
        <v>0</v>
      </c>
      <c r="H567" s="48">
        <f t="shared" si="334"/>
        <v>0</v>
      </c>
      <c r="I567" s="48">
        <f t="shared" si="334"/>
        <v>0</v>
      </c>
      <c r="J567" s="48">
        <f t="shared" si="334"/>
        <v>0</v>
      </c>
      <c r="K567" s="48">
        <f t="shared" si="334"/>
        <v>0</v>
      </c>
      <c r="L567" s="48">
        <f t="shared" si="334"/>
        <v>0</v>
      </c>
      <c r="M567" s="48">
        <f t="shared" si="334"/>
        <v>0</v>
      </c>
      <c r="N567" s="48">
        <f t="shared" si="334"/>
        <v>0</v>
      </c>
      <c r="O567" s="48">
        <f t="shared" si="334"/>
        <v>0</v>
      </c>
      <c r="P567" s="48">
        <f t="shared" si="334"/>
        <v>0</v>
      </c>
      <c r="Q567" s="48">
        <f t="shared" si="334"/>
        <v>0</v>
      </c>
      <c r="R567" s="48">
        <f t="shared" si="334"/>
        <v>0</v>
      </c>
      <c r="S567" s="48">
        <f t="shared" si="334"/>
        <v>0</v>
      </c>
      <c r="T567" s="48">
        <f t="shared" si="334"/>
        <v>0</v>
      </c>
      <c r="U567" s="48">
        <f t="shared" si="334"/>
        <v>22.297450000000008</v>
      </c>
      <c r="V567" s="48">
        <f t="shared" si="334"/>
        <v>0</v>
      </c>
      <c r="W567" s="48">
        <f t="shared" si="334"/>
        <v>12.786479999999997</v>
      </c>
      <c r="X567" s="48">
        <f t="shared" si="334"/>
        <v>0</v>
      </c>
      <c r="Y567" s="48">
        <f t="shared" si="334"/>
        <v>0</v>
      </c>
      <c r="Z567" s="48">
        <f t="shared" si="334"/>
        <v>0</v>
      </c>
      <c r="AC567" s="48">
        <f t="shared" si="325"/>
        <v>0</v>
      </c>
      <c r="AD567" s="48">
        <f t="shared" si="301"/>
        <v>0</v>
      </c>
      <c r="AE567" s="48">
        <f t="shared" si="302"/>
        <v>0</v>
      </c>
      <c r="AF567" s="48">
        <f t="shared" si="303"/>
        <v>0</v>
      </c>
      <c r="AG567" s="48">
        <f t="shared" si="304"/>
        <v>0</v>
      </c>
      <c r="AH567" s="48">
        <f t="shared" si="305"/>
        <v>0</v>
      </c>
      <c r="AI567" s="48">
        <f t="shared" si="306"/>
        <v>0</v>
      </c>
      <c r="AJ567" s="48">
        <f t="shared" si="307"/>
        <v>0</v>
      </c>
      <c r="AK567" s="48">
        <f t="shared" si="308"/>
        <v>0</v>
      </c>
      <c r="AL567" s="48">
        <f t="shared" si="309"/>
        <v>0</v>
      </c>
      <c r="AM567" s="48">
        <f t="shared" si="310"/>
        <v>0</v>
      </c>
      <c r="AN567" s="48">
        <f t="shared" si="311"/>
        <v>0</v>
      </c>
      <c r="AO567" s="48">
        <f t="shared" si="312"/>
        <v>0</v>
      </c>
      <c r="AP567" s="48">
        <f t="shared" si="313"/>
        <v>0</v>
      </c>
      <c r="AQ567" s="48">
        <f t="shared" si="314"/>
        <v>0</v>
      </c>
      <c r="AR567" s="48">
        <f t="shared" si="315"/>
        <v>0</v>
      </c>
      <c r="AS567" s="48">
        <f t="shared" si="316"/>
        <v>0</v>
      </c>
      <c r="AT567" s="48">
        <f t="shared" si="317"/>
        <v>0</v>
      </c>
      <c r="AU567" s="48">
        <f t="shared" si="318"/>
        <v>0</v>
      </c>
      <c r="AV567" s="48">
        <f t="shared" si="319"/>
        <v>132.23753000000008</v>
      </c>
      <c r="AW567" s="48">
        <f t="shared" si="320"/>
        <v>0</v>
      </c>
      <c r="AX567" s="48">
        <f t="shared" si="321"/>
        <v>58.216864000000015</v>
      </c>
      <c r="AY567" s="48">
        <f t="shared" si="322"/>
        <v>0</v>
      </c>
      <c r="AZ567" s="48">
        <f t="shared" si="323"/>
        <v>0</v>
      </c>
      <c r="BA567" s="48">
        <f t="shared" si="324"/>
        <v>0</v>
      </c>
    </row>
    <row r="568" spans="1:53" x14ac:dyDescent="0.25">
      <c r="A568" s="45">
        <f t="shared" si="326"/>
        <v>5510</v>
      </c>
      <c r="B568" s="48">
        <f t="shared" si="334"/>
        <v>0</v>
      </c>
      <c r="C568" s="48">
        <f t="shared" si="334"/>
        <v>0</v>
      </c>
      <c r="D568" s="48">
        <f t="shared" si="334"/>
        <v>0</v>
      </c>
      <c r="E568" s="48">
        <f t="shared" si="334"/>
        <v>0</v>
      </c>
      <c r="F568" s="48">
        <f t="shared" si="334"/>
        <v>0</v>
      </c>
      <c r="G568" s="48">
        <f t="shared" si="334"/>
        <v>0</v>
      </c>
      <c r="H568" s="48">
        <f t="shared" si="334"/>
        <v>0</v>
      </c>
      <c r="I568" s="48">
        <f t="shared" si="334"/>
        <v>0</v>
      </c>
      <c r="J568" s="48">
        <f t="shared" si="334"/>
        <v>0</v>
      </c>
      <c r="K568" s="48">
        <f t="shared" si="334"/>
        <v>0</v>
      </c>
      <c r="L568" s="48">
        <f t="shared" si="334"/>
        <v>0</v>
      </c>
      <c r="M568" s="48">
        <f t="shared" si="334"/>
        <v>0</v>
      </c>
      <c r="N568" s="48">
        <f t="shared" si="334"/>
        <v>0</v>
      </c>
      <c r="O568" s="48">
        <f t="shared" si="334"/>
        <v>0</v>
      </c>
      <c r="P568" s="48">
        <f t="shared" si="334"/>
        <v>0</v>
      </c>
      <c r="Q568" s="48">
        <f t="shared" si="334"/>
        <v>0</v>
      </c>
      <c r="R568" s="48">
        <f t="shared" si="334"/>
        <v>0</v>
      </c>
      <c r="S568" s="48">
        <f t="shared" si="334"/>
        <v>0</v>
      </c>
      <c r="T568" s="48">
        <f t="shared" si="334"/>
        <v>0</v>
      </c>
      <c r="U568" s="48">
        <f t="shared" si="334"/>
        <v>22.052450000000011</v>
      </c>
      <c r="V568" s="48">
        <f t="shared" si="334"/>
        <v>0</v>
      </c>
      <c r="W568" s="48">
        <f t="shared" si="334"/>
        <v>12.657479999999998</v>
      </c>
      <c r="X568" s="48">
        <f t="shared" si="334"/>
        <v>0</v>
      </c>
      <c r="Y568" s="48">
        <f t="shared" si="334"/>
        <v>0</v>
      </c>
      <c r="Z568" s="48">
        <f t="shared" si="334"/>
        <v>0</v>
      </c>
      <c r="AC568" s="48">
        <f t="shared" si="325"/>
        <v>0</v>
      </c>
      <c r="AD568" s="48">
        <f t="shared" si="301"/>
        <v>0</v>
      </c>
      <c r="AE568" s="48">
        <f t="shared" si="302"/>
        <v>0</v>
      </c>
      <c r="AF568" s="48">
        <f t="shared" si="303"/>
        <v>0</v>
      </c>
      <c r="AG568" s="48">
        <f t="shared" si="304"/>
        <v>0</v>
      </c>
      <c r="AH568" s="48">
        <f t="shared" si="305"/>
        <v>0</v>
      </c>
      <c r="AI568" s="48">
        <f t="shared" si="306"/>
        <v>0</v>
      </c>
      <c r="AJ568" s="48">
        <f t="shared" si="307"/>
        <v>0</v>
      </c>
      <c r="AK568" s="48">
        <f t="shared" si="308"/>
        <v>0</v>
      </c>
      <c r="AL568" s="48">
        <f t="shared" si="309"/>
        <v>0</v>
      </c>
      <c r="AM568" s="48">
        <f t="shared" si="310"/>
        <v>0</v>
      </c>
      <c r="AN568" s="48">
        <f t="shared" si="311"/>
        <v>0</v>
      </c>
      <c r="AO568" s="48">
        <f t="shared" si="312"/>
        <v>0</v>
      </c>
      <c r="AP568" s="48">
        <f t="shared" si="313"/>
        <v>0</v>
      </c>
      <c r="AQ568" s="48">
        <f t="shared" si="314"/>
        <v>0</v>
      </c>
      <c r="AR568" s="48">
        <f t="shared" si="315"/>
        <v>0</v>
      </c>
      <c r="AS568" s="48">
        <f t="shared" si="316"/>
        <v>0</v>
      </c>
      <c r="AT568" s="48">
        <f t="shared" si="317"/>
        <v>0</v>
      </c>
      <c r="AU568" s="48">
        <f t="shared" si="318"/>
        <v>0</v>
      </c>
      <c r="AV568" s="48">
        <f t="shared" si="319"/>
        <v>130.78453000000007</v>
      </c>
      <c r="AW568" s="48">
        <f t="shared" si="320"/>
        <v>0</v>
      </c>
      <c r="AX568" s="48">
        <f t="shared" si="321"/>
        <v>58.216864000000015</v>
      </c>
      <c r="AY568" s="48">
        <f t="shared" si="322"/>
        <v>0</v>
      </c>
      <c r="AZ568" s="48">
        <f t="shared" si="323"/>
        <v>0</v>
      </c>
      <c r="BA568" s="48">
        <f t="shared" si="324"/>
        <v>0</v>
      </c>
    </row>
    <row r="569" spans="1:53" x14ac:dyDescent="0.25">
      <c r="A569" s="45">
        <f t="shared" si="326"/>
        <v>5520</v>
      </c>
      <c r="B569" s="48">
        <f t="shared" si="334"/>
        <v>0</v>
      </c>
      <c r="C569" s="48">
        <f t="shared" si="334"/>
        <v>0</v>
      </c>
      <c r="D569" s="48">
        <f t="shared" si="334"/>
        <v>0</v>
      </c>
      <c r="E569" s="48">
        <f t="shared" si="334"/>
        <v>0</v>
      </c>
      <c r="F569" s="48">
        <f t="shared" si="334"/>
        <v>0</v>
      </c>
      <c r="G569" s="48">
        <f t="shared" si="334"/>
        <v>0</v>
      </c>
      <c r="H569" s="48">
        <f t="shared" si="334"/>
        <v>0</v>
      </c>
      <c r="I569" s="48">
        <f t="shared" si="334"/>
        <v>0</v>
      </c>
      <c r="J569" s="48">
        <f t="shared" si="334"/>
        <v>0</v>
      </c>
      <c r="K569" s="48">
        <f t="shared" si="334"/>
        <v>0</v>
      </c>
      <c r="L569" s="48">
        <f t="shared" si="334"/>
        <v>0</v>
      </c>
      <c r="M569" s="48">
        <f t="shared" si="334"/>
        <v>0</v>
      </c>
      <c r="N569" s="48">
        <f t="shared" si="334"/>
        <v>0</v>
      </c>
      <c r="O569" s="48">
        <f t="shared" si="334"/>
        <v>0</v>
      </c>
      <c r="P569" s="48">
        <f t="shared" si="334"/>
        <v>0</v>
      </c>
      <c r="Q569" s="48">
        <f t="shared" si="334"/>
        <v>0</v>
      </c>
      <c r="R569" s="48">
        <f t="shared" si="334"/>
        <v>0</v>
      </c>
      <c r="S569" s="48">
        <f t="shared" si="334"/>
        <v>0</v>
      </c>
      <c r="T569" s="48">
        <f t="shared" si="334"/>
        <v>0</v>
      </c>
      <c r="U569" s="48">
        <f t="shared" si="334"/>
        <v>21.80745000000001</v>
      </c>
      <c r="V569" s="48">
        <f t="shared" si="334"/>
        <v>0</v>
      </c>
      <c r="W569" s="48">
        <f t="shared" si="334"/>
        <v>12.528479999999998</v>
      </c>
      <c r="X569" s="48">
        <f t="shared" si="334"/>
        <v>0</v>
      </c>
      <c r="Y569" s="48">
        <f t="shared" si="334"/>
        <v>0</v>
      </c>
      <c r="Z569" s="48">
        <f t="shared" si="334"/>
        <v>0</v>
      </c>
      <c r="AC569" s="48">
        <f t="shared" si="325"/>
        <v>0</v>
      </c>
      <c r="AD569" s="48">
        <f t="shared" si="301"/>
        <v>0</v>
      </c>
      <c r="AE569" s="48">
        <f t="shared" si="302"/>
        <v>0</v>
      </c>
      <c r="AF569" s="48">
        <f t="shared" si="303"/>
        <v>0</v>
      </c>
      <c r="AG569" s="48">
        <f t="shared" si="304"/>
        <v>0</v>
      </c>
      <c r="AH569" s="48">
        <f t="shared" si="305"/>
        <v>0</v>
      </c>
      <c r="AI569" s="48">
        <f t="shared" si="306"/>
        <v>0</v>
      </c>
      <c r="AJ569" s="48">
        <f t="shared" si="307"/>
        <v>0</v>
      </c>
      <c r="AK569" s="48">
        <f t="shared" si="308"/>
        <v>0</v>
      </c>
      <c r="AL569" s="48">
        <f t="shared" si="309"/>
        <v>0</v>
      </c>
      <c r="AM569" s="48">
        <f t="shared" si="310"/>
        <v>0</v>
      </c>
      <c r="AN569" s="48">
        <f t="shared" si="311"/>
        <v>0</v>
      </c>
      <c r="AO569" s="48">
        <f t="shared" si="312"/>
        <v>0</v>
      </c>
      <c r="AP569" s="48">
        <f t="shared" si="313"/>
        <v>0</v>
      </c>
      <c r="AQ569" s="48">
        <f t="shared" si="314"/>
        <v>0</v>
      </c>
      <c r="AR569" s="48">
        <f t="shared" si="315"/>
        <v>0</v>
      </c>
      <c r="AS569" s="48">
        <f t="shared" si="316"/>
        <v>0</v>
      </c>
      <c r="AT569" s="48">
        <f t="shared" si="317"/>
        <v>0</v>
      </c>
      <c r="AU569" s="48">
        <f t="shared" si="318"/>
        <v>0</v>
      </c>
      <c r="AV569" s="48">
        <f t="shared" si="319"/>
        <v>129.33153000000007</v>
      </c>
      <c r="AW569" s="48">
        <f t="shared" si="320"/>
        <v>0</v>
      </c>
      <c r="AX569" s="48">
        <f t="shared" si="321"/>
        <v>58.216864000000015</v>
      </c>
      <c r="AY569" s="48">
        <f t="shared" si="322"/>
        <v>0</v>
      </c>
      <c r="AZ569" s="48">
        <f t="shared" si="323"/>
        <v>0</v>
      </c>
      <c r="BA569" s="48">
        <f t="shared" si="324"/>
        <v>0</v>
      </c>
    </row>
    <row r="570" spans="1:53" x14ac:dyDescent="0.25">
      <c r="A570" s="45">
        <f t="shared" si="326"/>
        <v>5530</v>
      </c>
      <c r="B570" s="48">
        <f t="shared" si="334"/>
        <v>0</v>
      </c>
      <c r="C570" s="48">
        <f t="shared" si="334"/>
        <v>0</v>
      </c>
      <c r="D570" s="48">
        <f t="shared" si="334"/>
        <v>0</v>
      </c>
      <c r="E570" s="48">
        <f t="shared" si="334"/>
        <v>0</v>
      </c>
      <c r="F570" s="48">
        <f t="shared" si="334"/>
        <v>0</v>
      </c>
      <c r="G570" s="48">
        <f t="shared" si="334"/>
        <v>0</v>
      </c>
      <c r="H570" s="48">
        <f t="shared" si="334"/>
        <v>0</v>
      </c>
      <c r="I570" s="48">
        <f t="shared" si="334"/>
        <v>0</v>
      </c>
      <c r="J570" s="48">
        <f t="shared" si="334"/>
        <v>0</v>
      </c>
      <c r="K570" s="48">
        <f t="shared" si="334"/>
        <v>0</v>
      </c>
      <c r="L570" s="48">
        <f t="shared" si="334"/>
        <v>0</v>
      </c>
      <c r="M570" s="48">
        <f t="shared" si="334"/>
        <v>0</v>
      </c>
      <c r="N570" s="48">
        <f t="shared" si="334"/>
        <v>0</v>
      </c>
      <c r="O570" s="48">
        <f t="shared" si="334"/>
        <v>0</v>
      </c>
      <c r="P570" s="48">
        <f t="shared" si="334"/>
        <v>0</v>
      </c>
      <c r="Q570" s="48">
        <f t="shared" si="334"/>
        <v>0</v>
      </c>
      <c r="R570" s="48">
        <f t="shared" si="334"/>
        <v>0</v>
      </c>
      <c r="S570" s="48">
        <f t="shared" si="334"/>
        <v>0</v>
      </c>
      <c r="T570" s="48">
        <f t="shared" si="334"/>
        <v>0</v>
      </c>
      <c r="U570" s="48">
        <f t="shared" si="334"/>
        <v>21.562450000000009</v>
      </c>
      <c r="V570" s="48">
        <f t="shared" si="334"/>
        <v>0</v>
      </c>
      <c r="W570" s="48">
        <f t="shared" si="334"/>
        <v>12.399479999999997</v>
      </c>
      <c r="X570" s="48">
        <f t="shared" si="334"/>
        <v>0</v>
      </c>
      <c r="Y570" s="48">
        <f t="shared" si="334"/>
        <v>0</v>
      </c>
      <c r="Z570" s="48">
        <f t="shared" si="334"/>
        <v>0</v>
      </c>
      <c r="AC570" s="48">
        <f t="shared" si="325"/>
        <v>0</v>
      </c>
      <c r="AD570" s="48">
        <f t="shared" si="301"/>
        <v>0</v>
      </c>
      <c r="AE570" s="48">
        <f t="shared" si="302"/>
        <v>0</v>
      </c>
      <c r="AF570" s="48">
        <f t="shared" si="303"/>
        <v>0</v>
      </c>
      <c r="AG570" s="48">
        <f t="shared" si="304"/>
        <v>0</v>
      </c>
      <c r="AH570" s="48">
        <f t="shared" si="305"/>
        <v>0</v>
      </c>
      <c r="AI570" s="48">
        <f t="shared" si="306"/>
        <v>0</v>
      </c>
      <c r="AJ570" s="48">
        <f t="shared" si="307"/>
        <v>0</v>
      </c>
      <c r="AK570" s="48">
        <f t="shared" si="308"/>
        <v>0</v>
      </c>
      <c r="AL570" s="48">
        <f t="shared" si="309"/>
        <v>0</v>
      </c>
      <c r="AM570" s="48">
        <f t="shared" si="310"/>
        <v>0</v>
      </c>
      <c r="AN570" s="48">
        <f t="shared" si="311"/>
        <v>0</v>
      </c>
      <c r="AO570" s="48">
        <f t="shared" si="312"/>
        <v>0</v>
      </c>
      <c r="AP570" s="48">
        <f t="shared" si="313"/>
        <v>0</v>
      </c>
      <c r="AQ570" s="48">
        <f t="shared" si="314"/>
        <v>0</v>
      </c>
      <c r="AR570" s="48">
        <f t="shared" si="315"/>
        <v>0</v>
      </c>
      <c r="AS570" s="48">
        <f t="shared" si="316"/>
        <v>0</v>
      </c>
      <c r="AT570" s="48">
        <f t="shared" si="317"/>
        <v>0</v>
      </c>
      <c r="AU570" s="48">
        <f t="shared" si="318"/>
        <v>0</v>
      </c>
      <c r="AV570" s="48">
        <f t="shared" si="319"/>
        <v>127.87853000000007</v>
      </c>
      <c r="AW570" s="48">
        <f t="shared" si="320"/>
        <v>0</v>
      </c>
      <c r="AX570" s="48">
        <f t="shared" si="321"/>
        <v>58.216864000000015</v>
      </c>
      <c r="AY570" s="48">
        <f t="shared" si="322"/>
        <v>0</v>
      </c>
      <c r="AZ570" s="48">
        <f t="shared" si="323"/>
        <v>0</v>
      </c>
      <c r="BA570" s="48">
        <f t="shared" si="324"/>
        <v>0</v>
      </c>
    </row>
    <row r="571" spans="1:53" x14ac:dyDescent="0.25">
      <c r="A571" s="45">
        <f t="shared" si="326"/>
        <v>5540</v>
      </c>
      <c r="B571" s="48">
        <f t="shared" si="334"/>
        <v>0</v>
      </c>
      <c r="C571" s="48">
        <f t="shared" si="334"/>
        <v>0</v>
      </c>
      <c r="D571" s="48">
        <f t="shared" si="334"/>
        <v>0</v>
      </c>
      <c r="E571" s="48">
        <f t="shared" si="334"/>
        <v>0</v>
      </c>
      <c r="F571" s="48">
        <f t="shared" si="334"/>
        <v>0</v>
      </c>
      <c r="G571" s="48">
        <f t="shared" si="334"/>
        <v>0</v>
      </c>
      <c r="H571" s="48">
        <f t="shared" si="334"/>
        <v>0</v>
      </c>
      <c r="I571" s="48">
        <f t="shared" si="334"/>
        <v>0</v>
      </c>
      <c r="J571" s="48">
        <f t="shared" si="334"/>
        <v>0</v>
      </c>
      <c r="K571" s="48">
        <f t="shared" si="334"/>
        <v>0</v>
      </c>
      <c r="L571" s="48">
        <f t="shared" si="334"/>
        <v>0</v>
      </c>
      <c r="M571" s="48">
        <f t="shared" si="334"/>
        <v>0</v>
      </c>
      <c r="N571" s="48">
        <f t="shared" si="334"/>
        <v>0</v>
      </c>
      <c r="O571" s="48">
        <f t="shared" si="334"/>
        <v>0</v>
      </c>
      <c r="P571" s="48">
        <f t="shared" si="334"/>
        <v>0</v>
      </c>
      <c r="Q571" s="48">
        <f t="shared" si="334"/>
        <v>0</v>
      </c>
      <c r="R571" s="48">
        <f t="shared" si="334"/>
        <v>0</v>
      </c>
      <c r="S571" s="48">
        <f t="shared" si="334"/>
        <v>0</v>
      </c>
      <c r="T571" s="48">
        <f t="shared" si="334"/>
        <v>0</v>
      </c>
      <c r="U571" s="48">
        <f t="shared" si="334"/>
        <v>21.317450000000008</v>
      </c>
      <c r="V571" s="48">
        <f t="shared" si="334"/>
        <v>0</v>
      </c>
      <c r="W571" s="48">
        <f t="shared" si="334"/>
        <v>12.270479999999997</v>
      </c>
      <c r="X571" s="48">
        <f t="shared" si="334"/>
        <v>0</v>
      </c>
      <c r="Y571" s="48">
        <f t="shared" si="334"/>
        <v>0</v>
      </c>
      <c r="Z571" s="48">
        <f t="shared" si="334"/>
        <v>0</v>
      </c>
      <c r="AC571" s="48">
        <f t="shared" si="325"/>
        <v>0</v>
      </c>
      <c r="AD571" s="48">
        <f t="shared" si="301"/>
        <v>0</v>
      </c>
      <c r="AE571" s="48">
        <f t="shared" si="302"/>
        <v>0</v>
      </c>
      <c r="AF571" s="48">
        <f t="shared" si="303"/>
        <v>0</v>
      </c>
      <c r="AG571" s="48">
        <f t="shared" si="304"/>
        <v>0</v>
      </c>
      <c r="AH571" s="48">
        <f t="shared" si="305"/>
        <v>0</v>
      </c>
      <c r="AI571" s="48">
        <f t="shared" si="306"/>
        <v>0</v>
      </c>
      <c r="AJ571" s="48">
        <f t="shared" si="307"/>
        <v>0</v>
      </c>
      <c r="AK571" s="48">
        <f t="shared" si="308"/>
        <v>0</v>
      </c>
      <c r="AL571" s="48">
        <f t="shared" si="309"/>
        <v>0</v>
      </c>
      <c r="AM571" s="48">
        <f t="shared" si="310"/>
        <v>0</v>
      </c>
      <c r="AN571" s="48">
        <f t="shared" si="311"/>
        <v>0</v>
      </c>
      <c r="AO571" s="48">
        <f t="shared" si="312"/>
        <v>0</v>
      </c>
      <c r="AP571" s="48">
        <f t="shared" si="313"/>
        <v>0</v>
      </c>
      <c r="AQ571" s="48">
        <f t="shared" si="314"/>
        <v>0</v>
      </c>
      <c r="AR571" s="48">
        <f t="shared" si="315"/>
        <v>0</v>
      </c>
      <c r="AS571" s="48">
        <f t="shared" si="316"/>
        <v>0</v>
      </c>
      <c r="AT571" s="48">
        <f t="shared" si="317"/>
        <v>0</v>
      </c>
      <c r="AU571" s="48">
        <f t="shared" si="318"/>
        <v>0</v>
      </c>
      <c r="AV571" s="48">
        <f t="shared" si="319"/>
        <v>126.42553000000007</v>
      </c>
      <c r="AW571" s="48">
        <f t="shared" si="320"/>
        <v>0</v>
      </c>
      <c r="AX571" s="48">
        <f t="shared" si="321"/>
        <v>58.216864000000015</v>
      </c>
      <c r="AY571" s="48">
        <f t="shared" si="322"/>
        <v>0</v>
      </c>
      <c r="AZ571" s="48">
        <f t="shared" si="323"/>
        <v>0</v>
      </c>
      <c r="BA571" s="48">
        <f t="shared" si="324"/>
        <v>0</v>
      </c>
    </row>
    <row r="572" spans="1:53" x14ac:dyDescent="0.25">
      <c r="A572" s="45">
        <f t="shared" si="326"/>
        <v>5550</v>
      </c>
      <c r="B572" s="48">
        <f t="shared" si="334"/>
        <v>0</v>
      </c>
      <c r="C572" s="48">
        <f t="shared" si="334"/>
        <v>0</v>
      </c>
      <c r="D572" s="48">
        <f t="shared" si="334"/>
        <v>0</v>
      </c>
      <c r="E572" s="48">
        <f t="shared" si="334"/>
        <v>0</v>
      </c>
      <c r="F572" s="48">
        <f t="shared" si="334"/>
        <v>0</v>
      </c>
      <c r="G572" s="48">
        <f t="shared" si="334"/>
        <v>0</v>
      </c>
      <c r="H572" s="48">
        <f t="shared" si="334"/>
        <v>0</v>
      </c>
      <c r="I572" s="48">
        <f t="shared" si="334"/>
        <v>0</v>
      </c>
      <c r="J572" s="48">
        <f t="shared" si="334"/>
        <v>0</v>
      </c>
      <c r="K572" s="48">
        <f t="shared" si="334"/>
        <v>0</v>
      </c>
      <c r="L572" s="48">
        <f t="shared" si="334"/>
        <v>0</v>
      </c>
      <c r="M572" s="48">
        <f t="shared" si="334"/>
        <v>0</v>
      </c>
      <c r="N572" s="48">
        <f t="shared" si="334"/>
        <v>0</v>
      </c>
      <c r="O572" s="48">
        <f t="shared" si="334"/>
        <v>0</v>
      </c>
      <c r="P572" s="48">
        <f t="shared" si="334"/>
        <v>0</v>
      </c>
      <c r="Q572" s="48">
        <f t="shared" si="334"/>
        <v>0</v>
      </c>
      <c r="R572" s="48">
        <f t="shared" si="334"/>
        <v>0</v>
      </c>
      <c r="S572" s="48">
        <f t="shared" si="334"/>
        <v>0</v>
      </c>
      <c r="T572" s="48">
        <f t="shared" si="334"/>
        <v>0</v>
      </c>
      <c r="U572" s="48">
        <f t="shared" si="334"/>
        <v>21.072450000000011</v>
      </c>
      <c r="V572" s="48">
        <f t="shared" si="334"/>
        <v>0</v>
      </c>
      <c r="W572" s="48">
        <f t="shared" si="334"/>
        <v>12.141479999999998</v>
      </c>
      <c r="X572" s="48">
        <f t="shared" si="334"/>
        <v>0</v>
      </c>
      <c r="Y572" s="48">
        <f t="shared" si="334"/>
        <v>0</v>
      </c>
      <c r="Z572" s="48">
        <f t="shared" si="334"/>
        <v>0</v>
      </c>
      <c r="AC572" s="48">
        <f t="shared" si="325"/>
        <v>0</v>
      </c>
      <c r="AD572" s="48">
        <f t="shared" si="301"/>
        <v>0</v>
      </c>
      <c r="AE572" s="48">
        <f t="shared" si="302"/>
        <v>0</v>
      </c>
      <c r="AF572" s="48">
        <f t="shared" si="303"/>
        <v>0</v>
      </c>
      <c r="AG572" s="48">
        <f t="shared" si="304"/>
        <v>0</v>
      </c>
      <c r="AH572" s="48">
        <f t="shared" si="305"/>
        <v>0</v>
      </c>
      <c r="AI572" s="48">
        <f t="shared" si="306"/>
        <v>0</v>
      </c>
      <c r="AJ572" s="48">
        <f t="shared" si="307"/>
        <v>0</v>
      </c>
      <c r="AK572" s="48">
        <f t="shared" si="308"/>
        <v>0</v>
      </c>
      <c r="AL572" s="48">
        <f t="shared" si="309"/>
        <v>0</v>
      </c>
      <c r="AM572" s="48">
        <f t="shared" si="310"/>
        <v>0</v>
      </c>
      <c r="AN572" s="48">
        <f t="shared" si="311"/>
        <v>0</v>
      </c>
      <c r="AO572" s="48">
        <f t="shared" si="312"/>
        <v>0</v>
      </c>
      <c r="AP572" s="48">
        <f t="shared" si="313"/>
        <v>0</v>
      </c>
      <c r="AQ572" s="48">
        <f t="shared" si="314"/>
        <v>0</v>
      </c>
      <c r="AR572" s="48">
        <f t="shared" si="315"/>
        <v>0</v>
      </c>
      <c r="AS572" s="48">
        <f t="shared" si="316"/>
        <v>0</v>
      </c>
      <c r="AT572" s="48">
        <f t="shared" si="317"/>
        <v>0</v>
      </c>
      <c r="AU572" s="48">
        <f t="shared" si="318"/>
        <v>0</v>
      </c>
      <c r="AV572" s="48">
        <f t="shared" si="319"/>
        <v>124.97253000000006</v>
      </c>
      <c r="AW572" s="48">
        <f t="shared" si="320"/>
        <v>0</v>
      </c>
      <c r="AX572" s="48">
        <f t="shared" si="321"/>
        <v>58.216864000000015</v>
      </c>
      <c r="AY572" s="48">
        <f t="shared" si="322"/>
        <v>0</v>
      </c>
      <c r="AZ572" s="48">
        <f t="shared" si="323"/>
        <v>0</v>
      </c>
      <c r="BA572" s="48">
        <f t="shared" si="324"/>
        <v>0</v>
      </c>
    </row>
    <row r="573" spans="1:53" x14ac:dyDescent="0.25">
      <c r="A573" s="45">
        <f t="shared" si="326"/>
        <v>5560</v>
      </c>
      <c r="B573" s="48">
        <f t="shared" si="334"/>
        <v>0</v>
      </c>
      <c r="C573" s="48">
        <f t="shared" si="334"/>
        <v>0</v>
      </c>
      <c r="D573" s="48">
        <f t="shared" si="334"/>
        <v>0</v>
      </c>
      <c r="E573" s="48">
        <f t="shared" si="334"/>
        <v>0</v>
      </c>
      <c r="F573" s="48">
        <f t="shared" si="334"/>
        <v>0</v>
      </c>
      <c r="G573" s="48">
        <f t="shared" si="334"/>
        <v>0</v>
      </c>
      <c r="H573" s="48">
        <f t="shared" si="334"/>
        <v>0</v>
      </c>
      <c r="I573" s="48">
        <f t="shared" si="334"/>
        <v>0</v>
      </c>
      <c r="J573" s="48">
        <f t="shared" si="334"/>
        <v>0</v>
      </c>
      <c r="K573" s="48">
        <f t="shared" si="334"/>
        <v>0</v>
      </c>
      <c r="L573" s="48">
        <f t="shared" si="334"/>
        <v>0</v>
      </c>
      <c r="M573" s="48">
        <f t="shared" si="334"/>
        <v>0</v>
      </c>
      <c r="N573" s="48">
        <f t="shared" si="334"/>
        <v>0</v>
      </c>
      <c r="O573" s="48">
        <f t="shared" si="334"/>
        <v>0</v>
      </c>
      <c r="P573" s="48">
        <f t="shared" si="334"/>
        <v>0</v>
      </c>
      <c r="Q573" s="48">
        <f t="shared" si="334"/>
        <v>0</v>
      </c>
      <c r="R573" s="48">
        <f t="shared" si="334"/>
        <v>0</v>
      </c>
      <c r="S573" s="48">
        <f t="shared" si="334"/>
        <v>0</v>
      </c>
      <c r="T573" s="48">
        <f t="shared" si="334"/>
        <v>0</v>
      </c>
      <c r="U573" s="48">
        <f t="shared" si="334"/>
        <v>20.82745000000001</v>
      </c>
      <c r="V573" s="48">
        <f t="shared" si="334"/>
        <v>0</v>
      </c>
      <c r="W573" s="48">
        <f t="shared" si="334"/>
        <v>12.012479999999998</v>
      </c>
      <c r="X573" s="48">
        <f t="shared" si="334"/>
        <v>0</v>
      </c>
      <c r="Y573" s="48">
        <f t="shared" si="334"/>
        <v>0</v>
      </c>
      <c r="Z573" s="48">
        <f t="shared" si="334"/>
        <v>0</v>
      </c>
      <c r="AC573" s="48">
        <f t="shared" si="325"/>
        <v>0</v>
      </c>
      <c r="AD573" s="48">
        <f t="shared" si="301"/>
        <v>0</v>
      </c>
      <c r="AE573" s="48">
        <f t="shared" si="302"/>
        <v>0</v>
      </c>
      <c r="AF573" s="48">
        <f t="shared" si="303"/>
        <v>0</v>
      </c>
      <c r="AG573" s="48">
        <f t="shared" si="304"/>
        <v>0</v>
      </c>
      <c r="AH573" s="48">
        <f t="shared" si="305"/>
        <v>0</v>
      </c>
      <c r="AI573" s="48">
        <f t="shared" si="306"/>
        <v>0</v>
      </c>
      <c r="AJ573" s="48">
        <f t="shared" si="307"/>
        <v>0</v>
      </c>
      <c r="AK573" s="48">
        <f t="shared" si="308"/>
        <v>0</v>
      </c>
      <c r="AL573" s="48">
        <f t="shared" si="309"/>
        <v>0</v>
      </c>
      <c r="AM573" s="48">
        <f t="shared" si="310"/>
        <v>0</v>
      </c>
      <c r="AN573" s="48">
        <f t="shared" si="311"/>
        <v>0</v>
      </c>
      <c r="AO573" s="48">
        <f t="shared" si="312"/>
        <v>0</v>
      </c>
      <c r="AP573" s="48">
        <f t="shared" si="313"/>
        <v>0</v>
      </c>
      <c r="AQ573" s="48">
        <f t="shared" si="314"/>
        <v>0</v>
      </c>
      <c r="AR573" s="48">
        <f t="shared" si="315"/>
        <v>0</v>
      </c>
      <c r="AS573" s="48">
        <f t="shared" si="316"/>
        <v>0</v>
      </c>
      <c r="AT573" s="48">
        <f t="shared" si="317"/>
        <v>0</v>
      </c>
      <c r="AU573" s="48">
        <f t="shared" si="318"/>
        <v>0</v>
      </c>
      <c r="AV573" s="48">
        <f t="shared" si="319"/>
        <v>123.51953000000006</v>
      </c>
      <c r="AW573" s="48">
        <f t="shared" si="320"/>
        <v>0</v>
      </c>
      <c r="AX573" s="48">
        <f t="shared" si="321"/>
        <v>58.216864000000015</v>
      </c>
      <c r="AY573" s="48">
        <f t="shared" si="322"/>
        <v>0</v>
      </c>
      <c r="AZ573" s="48">
        <f t="shared" si="323"/>
        <v>0</v>
      </c>
      <c r="BA573" s="48">
        <f t="shared" si="324"/>
        <v>0</v>
      </c>
    </row>
    <row r="574" spans="1:53" x14ac:dyDescent="0.25">
      <c r="A574" s="45">
        <f t="shared" si="326"/>
        <v>5570</v>
      </c>
      <c r="B574" s="48">
        <f t="shared" si="334"/>
        <v>0</v>
      </c>
      <c r="C574" s="48">
        <f t="shared" si="334"/>
        <v>0</v>
      </c>
      <c r="D574" s="48">
        <f t="shared" si="334"/>
        <v>0</v>
      </c>
      <c r="E574" s="48">
        <f t="shared" si="334"/>
        <v>0</v>
      </c>
      <c r="F574" s="48">
        <f t="shared" si="334"/>
        <v>0</v>
      </c>
      <c r="G574" s="48">
        <f t="shared" si="334"/>
        <v>0</v>
      </c>
      <c r="H574" s="48">
        <f t="shared" si="334"/>
        <v>0</v>
      </c>
      <c r="I574" s="48">
        <f t="shared" si="334"/>
        <v>0</v>
      </c>
      <c r="J574" s="48">
        <f t="shared" si="334"/>
        <v>0</v>
      </c>
      <c r="K574" s="48">
        <f t="shared" si="334"/>
        <v>0</v>
      </c>
      <c r="L574" s="48">
        <f t="shared" si="334"/>
        <v>0</v>
      </c>
      <c r="M574" s="48">
        <f t="shared" si="334"/>
        <v>0</v>
      </c>
      <c r="N574" s="48">
        <f t="shared" si="334"/>
        <v>0</v>
      </c>
      <c r="O574" s="48">
        <f t="shared" si="334"/>
        <v>0</v>
      </c>
      <c r="P574" s="48">
        <f t="shared" si="334"/>
        <v>0</v>
      </c>
      <c r="Q574" s="48">
        <f t="shared" si="334"/>
        <v>0</v>
      </c>
      <c r="R574" s="48">
        <f t="shared" si="334"/>
        <v>0</v>
      </c>
      <c r="S574" s="48">
        <f t="shared" si="334"/>
        <v>0</v>
      </c>
      <c r="T574" s="48">
        <f t="shared" si="334"/>
        <v>0</v>
      </c>
      <c r="U574" s="48">
        <f t="shared" si="334"/>
        <v>20.582450000000009</v>
      </c>
      <c r="V574" s="48">
        <f t="shared" si="334"/>
        <v>0</v>
      </c>
      <c r="W574" s="48">
        <f t="shared" si="334"/>
        <v>11.883479999999997</v>
      </c>
      <c r="X574" s="48">
        <f t="shared" si="334"/>
        <v>0</v>
      </c>
      <c r="Y574" s="48">
        <f t="shared" si="334"/>
        <v>0</v>
      </c>
      <c r="Z574" s="48">
        <f t="shared" si="334"/>
        <v>0</v>
      </c>
      <c r="AC574" s="48">
        <f t="shared" si="325"/>
        <v>0</v>
      </c>
      <c r="AD574" s="48">
        <f t="shared" si="301"/>
        <v>0</v>
      </c>
      <c r="AE574" s="48">
        <f t="shared" si="302"/>
        <v>0</v>
      </c>
      <c r="AF574" s="48">
        <f t="shared" si="303"/>
        <v>0</v>
      </c>
      <c r="AG574" s="48">
        <f t="shared" si="304"/>
        <v>0</v>
      </c>
      <c r="AH574" s="48">
        <f t="shared" si="305"/>
        <v>0</v>
      </c>
      <c r="AI574" s="48">
        <f t="shared" si="306"/>
        <v>0</v>
      </c>
      <c r="AJ574" s="48">
        <f t="shared" si="307"/>
        <v>0</v>
      </c>
      <c r="AK574" s="48">
        <f t="shared" si="308"/>
        <v>0</v>
      </c>
      <c r="AL574" s="48">
        <f t="shared" si="309"/>
        <v>0</v>
      </c>
      <c r="AM574" s="48">
        <f t="shared" si="310"/>
        <v>0</v>
      </c>
      <c r="AN574" s="48">
        <f t="shared" si="311"/>
        <v>0</v>
      </c>
      <c r="AO574" s="48">
        <f t="shared" si="312"/>
        <v>0</v>
      </c>
      <c r="AP574" s="48">
        <f t="shared" si="313"/>
        <v>0</v>
      </c>
      <c r="AQ574" s="48">
        <f t="shared" si="314"/>
        <v>0</v>
      </c>
      <c r="AR574" s="48">
        <f t="shared" si="315"/>
        <v>0</v>
      </c>
      <c r="AS574" s="48">
        <f t="shared" si="316"/>
        <v>0</v>
      </c>
      <c r="AT574" s="48">
        <f t="shared" si="317"/>
        <v>0</v>
      </c>
      <c r="AU574" s="48">
        <f t="shared" si="318"/>
        <v>0</v>
      </c>
      <c r="AV574" s="48">
        <f t="shared" si="319"/>
        <v>122.06653000000006</v>
      </c>
      <c r="AW574" s="48">
        <f t="shared" si="320"/>
        <v>0</v>
      </c>
      <c r="AX574" s="48">
        <f t="shared" si="321"/>
        <v>58.216864000000015</v>
      </c>
      <c r="AY574" s="48">
        <f t="shared" si="322"/>
        <v>0</v>
      </c>
      <c r="AZ574" s="48">
        <f t="shared" si="323"/>
        <v>0</v>
      </c>
      <c r="BA574" s="48">
        <f t="shared" si="324"/>
        <v>0</v>
      </c>
    </row>
    <row r="575" spans="1:53" x14ac:dyDescent="0.25">
      <c r="A575" s="45">
        <f t="shared" si="326"/>
        <v>5580</v>
      </c>
      <c r="B575" s="48">
        <f t="shared" si="334"/>
        <v>0</v>
      </c>
      <c r="C575" s="48">
        <f t="shared" si="334"/>
        <v>0</v>
      </c>
      <c r="D575" s="48">
        <f t="shared" si="334"/>
        <v>0</v>
      </c>
      <c r="E575" s="48">
        <f t="shared" si="334"/>
        <v>0</v>
      </c>
      <c r="F575" s="48">
        <f t="shared" si="334"/>
        <v>0</v>
      </c>
      <c r="G575" s="48">
        <f t="shared" si="334"/>
        <v>0</v>
      </c>
      <c r="H575" s="48">
        <f t="shared" si="334"/>
        <v>0</v>
      </c>
      <c r="I575" s="48">
        <f t="shared" si="334"/>
        <v>0</v>
      </c>
      <c r="J575" s="48">
        <f t="shared" si="334"/>
        <v>0</v>
      </c>
      <c r="K575" s="48">
        <f t="shared" si="334"/>
        <v>0</v>
      </c>
      <c r="L575" s="48">
        <f t="shared" si="334"/>
        <v>0</v>
      </c>
      <c r="M575" s="48">
        <f t="shared" si="334"/>
        <v>0</v>
      </c>
      <c r="N575" s="48">
        <f t="shared" si="334"/>
        <v>0</v>
      </c>
      <c r="O575" s="48">
        <f t="shared" si="334"/>
        <v>0</v>
      </c>
      <c r="P575" s="48">
        <f t="shared" si="334"/>
        <v>0</v>
      </c>
      <c r="Q575" s="48">
        <f t="shared" si="334"/>
        <v>0</v>
      </c>
      <c r="R575" s="48">
        <f t="shared" si="334"/>
        <v>0</v>
      </c>
      <c r="S575" s="48">
        <f t="shared" si="334"/>
        <v>0</v>
      </c>
      <c r="T575" s="48">
        <f t="shared" si="334"/>
        <v>0</v>
      </c>
      <c r="U575" s="48">
        <f t="shared" si="334"/>
        <v>20.337450000000011</v>
      </c>
      <c r="V575" s="48">
        <f t="shared" si="334"/>
        <v>0</v>
      </c>
      <c r="W575" s="48">
        <f t="shared" si="334"/>
        <v>11.754479999999997</v>
      </c>
      <c r="X575" s="48">
        <f t="shared" si="334"/>
        <v>0</v>
      </c>
      <c r="Y575" s="48">
        <f t="shared" si="334"/>
        <v>0</v>
      </c>
      <c r="Z575" s="48">
        <f t="shared" si="334"/>
        <v>0</v>
      </c>
      <c r="AC575" s="48">
        <f t="shared" si="325"/>
        <v>0</v>
      </c>
      <c r="AD575" s="48">
        <f t="shared" si="301"/>
        <v>0</v>
      </c>
      <c r="AE575" s="48">
        <f t="shared" si="302"/>
        <v>0</v>
      </c>
      <c r="AF575" s="48">
        <f t="shared" si="303"/>
        <v>0</v>
      </c>
      <c r="AG575" s="48">
        <f t="shared" si="304"/>
        <v>0</v>
      </c>
      <c r="AH575" s="48">
        <f t="shared" si="305"/>
        <v>0</v>
      </c>
      <c r="AI575" s="48">
        <f t="shared" si="306"/>
        <v>0</v>
      </c>
      <c r="AJ575" s="48">
        <f t="shared" si="307"/>
        <v>0</v>
      </c>
      <c r="AK575" s="48">
        <f t="shared" si="308"/>
        <v>0</v>
      </c>
      <c r="AL575" s="48">
        <f t="shared" si="309"/>
        <v>0</v>
      </c>
      <c r="AM575" s="48">
        <f t="shared" si="310"/>
        <v>0</v>
      </c>
      <c r="AN575" s="48">
        <f t="shared" si="311"/>
        <v>0</v>
      </c>
      <c r="AO575" s="48">
        <f t="shared" si="312"/>
        <v>0</v>
      </c>
      <c r="AP575" s="48">
        <f t="shared" si="313"/>
        <v>0</v>
      </c>
      <c r="AQ575" s="48">
        <f t="shared" si="314"/>
        <v>0</v>
      </c>
      <c r="AR575" s="48">
        <f t="shared" si="315"/>
        <v>0</v>
      </c>
      <c r="AS575" s="48">
        <f t="shared" si="316"/>
        <v>0</v>
      </c>
      <c r="AT575" s="48">
        <f t="shared" si="317"/>
        <v>0</v>
      </c>
      <c r="AU575" s="48">
        <f t="shared" si="318"/>
        <v>0</v>
      </c>
      <c r="AV575" s="48">
        <f t="shared" si="319"/>
        <v>120.61353000000007</v>
      </c>
      <c r="AW575" s="48">
        <f t="shared" si="320"/>
        <v>0</v>
      </c>
      <c r="AX575" s="48">
        <f t="shared" si="321"/>
        <v>58.216864000000015</v>
      </c>
      <c r="AY575" s="48">
        <f t="shared" si="322"/>
        <v>0</v>
      </c>
      <c r="AZ575" s="48">
        <f t="shared" si="323"/>
        <v>0</v>
      </c>
      <c r="BA575" s="48">
        <f t="shared" si="324"/>
        <v>0</v>
      </c>
    </row>
    <row r="576" spans="1:53" x14ac:dyDescent="0.25">
      <c r="A576" s="45">
        <f t="shared" si="326"/>
        <v>5590</v>
      </c>
      <c r="B576" s="48">
        <f t="shared" si="334"/>
        <v>0</v>
      </c>
      <c r="C576" s="48">
        <f t="shared" si="334"/>
        <v>0</v>
      </c>
      <c r="D576" s="48">
        <f t="shared" si="334"/>
        <v>0</v>
      </c>
      <c r="E576" s="48">
        <f t="shared" si="334"/>
        <v>0</v>
      </c>
      <c r="F576" s="48">
        <f t="shared" si="334"/>
        <v>0</v>
      </c>
      <c r="G576" s="48">
        <f t="shared" si="334"/>
        <v>0</v>
      </c>
      <c r="H576" s="48">
        <f t="shared" si="334"/>
        <v>0</v>
      </c>
      <c r="I576" s="48">
        <f t="shared" si="334"/>
        <v>0</v>
      </c>
      <c r="J576" s="48">
        <f t="shared" si="334"/>
        <v>0</v>
      </c>
      <c r="K576" s="48">
        <f t="shared" si="334"/>
        <v>0</v>
      </c>
      <c r="L576" s="48">
        <f t="shared" si="334"/>
        <v>0</v>
      </c>
      <c r="M576" s="48">
        <f t="shared" si="334"/>
        <v>0</v>
      </c>
      <c r="N576" s="48">
        <f t="shared" si="334"/>
        <v>0</v>
      </c>
      <c r="O576" s="48">
        <f t="shared" si="334"/>
        <v>0</v>
      </c>
      <c r="P576" s="48">
        <f t="shared" si="334"/>
        <v>0</v>
      </c>
      <c r="Q576" s="48">
        <f t="shared" si="334"/>
        <v>0</v>
      </c>
      <c r="R576" s="48">
        <f t="shared" si="334"/>
        <v>0</v>
      </c>
      <c r="S576" s="48">
        <f t="shared" si="334"/>
        <v>0</v>
      </c>
      <c r="T576" s="48">
        <f t="shared" si="334"/>
        <v>0</v>
      </c>
      <c r="U576" s="48">
        <f t="shared" si="334"/>
        <v>20.09245000000001</v>
      </c>
      <c r="V576" s="48">
        <f t="shared" si="334"/>
        <v>0</v>
      </c>
      <c r="W576" s="48">
        <f t="shared" si="334"/>
        <v>11.625479999999998</v>
      </c>
      <c r="X576" s="48">
        <f t="shared" si="334"/>
        <v>0</v>
      </c>
      <c r="Y576" s="48">
        <f t="shared" si="334"/>
        <v>0</v>
      </c>
      <c r="Z576" s="48">
        <f t="shared" si="334"/>
        <v>0</v>
      </c>
      <c r="AC576" s="48">
        <f t="shared" si="325"/>
        <v>0</v>
      </c>
      <c r="AD576" s="48">
        <f t="shared" si="301"/>
        <v>0</v>
      </c>
      <c r="AE576" s="48">
        <f t="shared" si="302"/>
        <v>0</v>
      </c>
      <c r="AF576" s="48">
        <f t="shared" si="303"/>
        <v>0</v>
      </c>
      <c r="AG576" s="48">
        <f t="shared" si="304"/>
        <v>0</v>
      </c>
      <c r="AH576" s="48">
        <f t="shared" si="305"/>
        <v>0</v>
      </c>
      <c r="AI576" s="48">
        <f t="shared" si="306"/>
        <v>0</v>
      </c>
      <c r="AJ576" s="48">
        <f t="shared" si="307"/>
        <v>0</v>
      </c>
      <c r="AK576" s="48">
        <f t="shared" si="308"/>
        <v>0</v>
      </c>
      <c r="AL576" s="48">
        <f t="shared" si="309"/>
        <v>0</v>
      </c>
      <c r="AM576" s="48">
        <f t="shared" si="310"/>
        <v>0</v>
      </c>
      <c r="AN576" s="48">
        <f t="shared" si="311"/>
        <v>0</v>
      </c>
      <c r="AO576" s="48">
        <f t="shared" si="312"/>
        <v>0</v>
      </c>
      <c r="AP576" s="48">
        <f t="shared" si="313"/>
        <v>0</v>
      </c>
      <c r="AQ576" s="48">
        <f t="shared" si="314"/>
        <v>0</v>
      </c>
      <c r="AR576" s="48">
        <f t="shared" si="315"/>
        <v>0</v>
      </c>
      <c r="AS576" s="48">
        <f t="shared" si="316"/>
        <v>0</v>
      </c>
      <c r="AT576" s="48">
        <f t="shared" si="317"/>
        <v>0</v>
      </c>
      <c r="AU576" s="48">
        <f t="shared" si="318"/>
        <v>0</v>
      </c>
      <c r="AV576" s="48">
        <f t="shared" si="319"/>
        <v>119.16053000000007</v>
      </c>
      <c r="AW576" s="48">
        <f t="shared" si="320"/>
        <v>0</v>
      </c>
      <c r="AX576" s="48">
        <f t="shared" si="321"/>
        <v>58.216864000000015</v>
      </c>
      <c r="AY576" s="48">
        <f t="shared" si="322"/>
        <v>0</v>
      </c>
      <c r="AZ576" s="48">
        <f t="shared" si="323"/>
        <v>0</v>
      </c>
      <c r="BA576" s="48">
        <f t="shared" si="324"/>
        <v>0</v>
      </c>
    </row>
    <row r="577" spans="1:53" x14ac:dyDescent="0.25">
      <c r="A577" s="45">
        <f t="shared" si="326"/>
        <v>5600</v>
      </c>
      <c r="B577" s="48">
        <f t="shared" si="334"/>
        <v>0</v>
      </c>
      <c r="C577" s="48">
        <f t="shared" si="334"/>
        <v>0</v>
      </c>
      <c r="D577" s="48">
        <f t="shared" si="334"/>
        <v>0</v>
      </c>
      <c r="E577" s="48">
        <f t="shared" si="334"/>
        <v>0</v>
      </c>
      <c r="F577" s="48">
        <f t="shared" si="334"/>
        <v>0</v>
      </c>
      <c r="G577" s="48">
        <f t="shared" ref="G577:Z577" si="335">MIN(1000,MAX(G578,IF($A577&gt;=G$16,0,G$13*(G$16-$A577)+G$14*(G$16-$A577)^2+G$15*(G$16-$A577)^3)))</f>
        <v>0</v>
      </c>
      <c r="H577" s="48">
        <f t="shared" si="335"/>
        <v>0</v>
      </c>
      <c r="I577" s="48">
        <f t="shared" si="335"/>
        <v>0</v>
      </c>
      <c r="J577" s="48">
        <f t="shared" si="335"/>
        <v>0</v>
      </c>
      <c r="K577" s="48">
        <f t="shared" si="335"/>
        <v>0</v>
      </c>
      <c r="L577" s="48">
        <f t="shared" si="335"/>
        <v>0</v>
      </c>
      <c r="M577" s="48">
        <f t="shared" si="335"/>
        <v>0</v>
      </c>
      <c r="N577" s="48">
        <f t="shared" si="335"/>
        <v>0</v>
      </c>
      <c r="O577" s="48">
        <f t="shared" si="335"/>
        <v>0</v>
      </c>
      <c r="P577" s="48">
        <f t="shared" si="335"/>
        <v>0</v>
      </c>
      <c r="Q577" s="48">
        <f t="shared" si="335"/>
        <v>0</v>
      </c>
      <c r="R577" s="48">
        <f t="shared" si="335"/>
        <v>0</v>
      </c>
      <c r="S577" s="48">
        <f t="shared" si="335"/>
        <v>0</v>
      </c>
      <c r="T577" s="48">
        <f t="shared" si="335"/>
        <v>0</v>
      </c>
      <c r="U577" s="48">
        <f t="shared" si="335"/>
        <v>19.847450000000009</v>
      </c>
      <c r="V577" s="48">
        <f t="shared" si="335"/>
        <v>0</v>
      </c>
      <c r="W577" s="48">
        <f t="shared" si="335"/>
        <v>11.496479999999998</v>
      </c>
      <c r="X577" s="48">
        <f t="shared" si="335"/>
        <v>0</v>
      </c>
      <c r="Y577" s="48">
        <f t="shared" si="335"/>
        <v>0</v>
      </c>
      <c r="Z577" s="48">
        <f t="shared" si="335"/>
        <v>0</v>
      </c>
      <c r="AC577" s="48">
        <f t="shared" si="325"/>
        <v>0</v>
      </c>
      <c r="AD577" s="48">
        <f t="shared" si="301"/>
        <v>0</v>
      </c>
      <c r="AE577" s="48">
        <f t="shared" si="302"/>
        <v>0</v>
      </c>
      <c r="AF577" s="48">
        <f t="shared" si="303"/>
        <v>0</v>
      </c>
      <c r="AG577" s="48">
        <f t="shared" si="304"/>
        <v>0</v>
      </c>
      <c r="AH577" s="48">
        <f t="shared" si="305"/>
        <v>0</v>
      </c>
      <c r="AI577" s="48">
        <f t="shared" si="306"/>
        <v>0</v>
      </c>
      <c r="AJ577" s="48">
        <f t="shared" si="307"/>
        <v>0</v>
      </c>
      <c r="AK577" s="48">
        <f t="shared" si="308"/>
        <v>0</v>
      </c>
      <c r="AL577" s="48">
        <f t="shared" si="309"/>
        <v>0</v>
      </c>
      <c r="AM577" s="48">
        <f t="shared" si="310"/>
        <v>0</v>
      </c>
      <c r="AN577" s="48">
        <f t="shared" si="311"/>
        <v>0</v>
      </c>
      <c r="AO577" s="48">
        <f t="shared" si="312"/>
        <v>0</v>
      </c>
      <c r="AP577" s="48">
        <f t="shared" si="313"/>
        <v>0</v>
      </c>
      <c r="AQ577" s="48">
        <f t="shared" si="314"/>
        <v>0</v>
      </c>
      <c r="AR577" s="48">
        <f t="shared" si="315"/>
        <v>0</v>
      </c>
      <c r="AS577" s="48">
        <f t="shared" si="316"/>
        <v>0</v>
      </c>
      <c r="AT577" s="48">
        <f t="shared" si="317"/>
        <v>0</v>
      </c>
      <c r="AU577" s="48">
        <f t="shared" si="318"/>
        <v>0</v>
      </c>
      <c r="AV577" s="48">
        <f t="shared" si="319"/>
        <v>117.70753000000006</v>
      </c>
      <c r="AW577" s="48">
        <f t="shared" si="320"/>
        <v>0</v>
      </c>
      <c r="AX577" s="48">
        <f t="shared" si="321"/>
        <v>58.216864000000015</v>
      </c>
      <c r="AY577" s="48">
        <f t="shared" si="322"/>
        <v>0</v>
      </c>
      <c r="AZ577" s="48">
        <f t="shared" si="323"/>
        <v>0</v>
      </c>
      <c r="BA577" s="48">
        <f t="shared" si="324"/>
        <v>0</v>
      </c>
    </row>
    <row r="578" spans="1:53" x14ac:dyDescent="0.25">
      <c r="A578" s="45">
        <f t="shared" si="326"/>
        <v>5610</v>
      </c>
      <c r="B578" s="48">
        <f t="shared" ref="B578:Z588" si="336">MIN(1000,MAX(B579,IF($A578&gt;=B$16,0,B$13*(B$16-$A578)+B$14*(B$16-$A578)^2+B$15*(B$16-$A578)^3)))</f>
        <v>0</v>
      </c>
      <c r="C578" s="48">
        <f t="shared" si="336"/>
        <v>0</v>
      </c>
      <c r="D578" s="48">
        <f t="shared" si="336"/>
        <v>0</v>
      </c>
      <c r="E578" s="48">
        <f t="shared" si="336"/>
        <v>0</v>
      </c>
      <c r="F578" s="48">
        <f t="shared" si="336"/>
        <v>0</v>
      </c>
      <c r="G578" s="48">
        <f t="shared" si="336"/>
        <v>0</v>
      </c>
      <c r="H578" s="48">
        <f t="shared" si="336"/>
        <v>0</v>
      </c>
      <c r="I578" s="48">
        <f t="shared" si="336"/>
        <v>0</v>
      </c>
      <c r="J578" s="48">
        <f t="shared" si="336"/>
        <v>0</v>
      </c>
      <c r="K578" s="48">
        <f t="shared" si="336"/>
        <v>0</v>
      </c>
      <c r="L578" s="48">
        <f t="shared" si="336"/>
        <v>0</v>
      </c>
      <c r="M578" s="48">
        <f t="shared" si="336"/>
        <v>0</v>
      </c>
      <c r="N578" s="48">
        <f t="shared" si="336"/>
        <v>0</v>
      </c>
      <c r="O578" s="48">
        <f t="shared" si="336"/>
        <v>0</v>
      </c>
      <c r="P578" s="48">
        <f t="shared" si="336"/>
        <v>0</v>
      </c>
      <c r="Q578" s="48">
        <f t="shared" si="336"/>
        <v>0</v>
      </c>
      <c r="R578" s="48">
        <f t="shared" si="336"/>
        <v>0</v>
      </c>
      <c r="S578" s="48">
        <f t="shared" si="336"/>
        <v>0</v>
      </c>
      <c r="T578" s="48">
        <f t="shared" si="336"/>
        <v>0</v>
      </c>
      <c r="U578" s="48">
        <f t="shared" si="336"/>
        <v>19.602450000000008</v>
      </c>
      <c r="V578" s="48">
        <f t="shared" si="336"/>
        <v>0</v>
      </c>
      <c r="W578" s="48">
        <f t="shared" si="336"/>
        <v>11.367479999999997</v>
      </c>
      <c r="X578" s="48">
        <f t="shared" si="336"/>
        <v>0</v>
      </c>
      <c r="Y578" s="48">
        <f t="shared" si="336"/>
        <v>0</v>
      </c>
      <c r="Z578" s="48">
        <f t="shared" si="336"/>
        <v>0</v>
      </c>
      <c r="AC578" s="48">
        <f t="shared" si="325"/>
        <v>0</v>
      </c>
      <c r="AD578" s="48">
        <f t="shared" si="301"/>
        <v>0</v>
      </c>
      <c r="AE578" s="48">
        <f t="shared" si="302"/>
        <v>0</v>
      </c>
      <c r="AF578" s="48">
        <f t="shared" si="303"/>
        <v>0</v>
      </c>
      <c r="AG578" s="48">
        <f t="shared" si="304"/>
        <v>0</v>
      </c>
      <c r="AH578" s="48">
        <f t="shared" si="305"/>
        <v>0</v>
      </c>
      <c r="AI578" s="48">
        <f t="shared" si="306"/>
        <v>0</v>
      </c>
      <c r="AJ578" s="48">
        <f t="shared" si="307"/>
        <v>0</v>
      </c>
      <c r="AK578" s="48">
        <f t="shared" si="308"/>
        <v>0</v>
      </c>
      <c r="AL578" s="48">
        <f t="shared" si="309"/>
        <v>0</v>
      </c>
      <c r="AM578" s="48">
        <f t="shared" si="310"/>
        <v>0</v>
      </c>
      <c r="AN578" s="48">
        <f t="shared" si="311"/>
        <v>0</v>
      </c>
      <c r="AO578" s="48">
        <f t="shared" si="312"/>
        <v>0</v>
      </c>
      <c r="AP578" s="48">
        <f t="shared" si="313"/>
        <v>0</v>
      </c>
      <c r="AQ578" s="48">
        <f t="shared" si="314"/>
        <v>0</v>
      </c>
      <c r="AR578" s="48">
        <f t="shared" si="315"/>
        <v>0</v>
      </c>
      <c r="AS578" s="48">
        <f t="shared" si="316"/>
        <v>0</v>
      </c>
      <c r="AT578" s="48">
        <f t="shared" si="317"/>
        <v>0</v>
      </c>
      <c r="AU578" s="48">
        <f t="shared" si="318"/>
        <v>0</v>
      </c>
      <c r="AV578" s="48">
        <f t="shared" si="319"/>
        <v>116.25453000000006</v>
      </c>
      <c r="AW578" s="48">
        <f t="shared" si="320"/>
        <v>0</v>
      </c>
      <c r="AX578" s="48">
        <f t="shared" si="321"/>
        <v>58.216864000000015</v>
      </c>
      <c r="AY578" s="48">
        <f t="shared" si="322"/>
        <v>0</v>
      </c>
      <c r="AZ578" s="48">
        <f t="shared" si="323"/>
        <v>0</v>
      </c>
      <c r="BA578" s="48">
        <f t="shared" si="324"/>
        <v>0</v>
      </c>
    </row>
    <row r="579" spans="1:53" x14ac:dyDescent="0.25">
      <c r="A579" s="45">
        <f t="shared" si="326"/>
        <v>5620</v>
      </c>
      <c r="B579" s="48">
        <f t="shared" si="336"/>
        <v>0</v>
      </c>
      <c r="C579" s="48">
        <f t="shared" si="336"/>
        <v>0</v>
      </c>
      <c r="D579" s="48">
        <f t="shared" si="336"/>
        <v>0</v>
      </c>
      <c r="E579" s="48">
        <f t="shared" si="336"/>
        <v>0</v>
      </c>
      <c r="F579" s="48">
        <f t="shared" si="336"/>
        <v>0</v>
      </c>
      <c r="G579" s="48">
        <f t="shared" si="336"/>
        <v>0</v>
      </c>
      <c r="H579" s="48">
        <f t="shared" si="336"/>
        <v>0</v>
      </c>
      <c r="I579" s="48">
        <f t="shared" si="336"/>
        <v>0</v>
      </c>
      <c r="J579" s="48">
        <f t="shared" si="336"/>
        <v>0</v>
      </c>
      <c r="K579" s="48">
        <f t="shared" si="336"/>
        <v>0</v>
      </c>
      <c r="L579" s="48">
        <f t="shared" si="336"/>
        <v>0</v>
      </c>
      <c r="M579" s="48">
        <f t="shared" si="336"/>
        <v>0</v>
      </c>
      <c r="N579" s="48">
        <f t="shared" si="336"/>
        <v>0</v>
      </c>
      <c r="O579" s="48">
        <f t="shared" si="336"/>
        <v>0</v>
      </c>
      <c r="P579" s="48">
        <f t="shared" si="336"/>
        <v>0</v>
      </c>
      <c r="Q579" s="48">
        <f t="shared" si="336"/>
        <v>0</v>
      </c>
      <c r="R579" s="48">
        <f t="shared" si="336"/>
        <v>0</v>
      </c>
      <c r="S579" s="48">
        <f t="shared" si="336"/>
        <v>0</v>
      </c>
      <c r="T579" s="48">
        <f t="shared" si="336"/>
        <v>0</v>
      </c>
      <c r="U579" s="48">
        <f t="shared" si="336"/>
        <v>19.357450000000011</v>
      </c>
      <c r="V579" s="48">
        <f t="shared" si="336"/>
        <v>0</v>
      </c>
      <c r="W579" s="48">
        <f t="shared" si="336"/>
        <v>11.238479999999997</v>
      </c>
      <c r="X579" s="48">
        <f t="shared" si="336"/>
        <v>0</v>
      </c>
      <c r="Y579" s="48">
        <f t="shared" si="336"/>
        <v>0</v>
      </c>
      <c r="Z579" s="48">
        <f t="shared" si="336"/>
        <v>0</v>
      </c>
      <c r="AC579" s="48">
        <f t="shared" si="325"/>
        <v>0</v>
      </c>
      <c r="AD579" s="48">
        <f t="shared" si="301"/>
        <v>0</v>
      </c>
      <c r="AE579" s="48">
        <f t="shared" si="302"/>
        <v>0</v>
      </c>
      <c r="AF579" s="48">
        <f t="shared" si="303"/>
        <v>0</v>
      </c>
      <c r="AG579" s="48">
        <f t="shared" si="304"/>
        <v>0</v>
      </c>
      <c r="AH579" s="48">
        <f t="shared" si="305"/>
        <v>0</v>
      </c>
      <c r="AI579" s="48">
        <f t="shared" si="306"/>
        <v>0</v>
      </c>
      <c r="AJ579" s="48">
        <f t="shared" si="307"/>
        <v>0</v>
      </c>
      <c r="AK579" s="48">
        <f t="shared" si="308"/>
        <v>0</v>
      </c>
      <c r="AL579" s="48">
        <f t="shared" si="309"/>
        <v>0</v>
      </c>
      <c r="AM579" s="48">
        <f t="shared" si="310"/>
        <v>0</v>
      </c>
      <c r="AN579" s="48">
        <f t="shared" si="311"/>
        <v>0</v>
      </c>
      <c r="AO579" s="48">
        <f t="shared" si="312"/>
        <v>0</v>
      </c>
      <c r="AP579" s="48">
        <f t="shared" si="313"/>
        <v>0</v>
      </c>
      <c r="AQ579" s="48">
        <f t="shared" si="314"/>
        <v>0</v>
      </c>
      <c r="AR579" s="48">
        <f t="shared" si="315"/>
        <v>0</v>
      </c>
      <c r="AS579" s="48">
        <f t="shared" si="316"/>
        <v>0</v>
      </c>
      <c r="AT579" s="48">
        <f t="shared" si="317"/>
        <v>0</v>
      </c>
      <c r="AU579" s="48">
        <f t="shared" si="318"/>
        <v>0</v>
      </c>
      <c r="AV579" s="48">
        <f t="shared" si="319"/>
        <v>114.80153000000006</v>
      </c>
      <c r="AW579" s="48">
        <f t="shared" si="320"/>
        <v>0</v>
      </c>
      <c r="AX579" s="48">
        <f t="shared" si="321"/>
        <v>58.216864000000015</v>
      </c>
      <c r="AY579" s="48">
        <f t="shared" si="322"/>
        <v>0</v>
      </c>
      <c r="AZ579" s="48">
        <f t="shared" si="323"/>
        <v>0</v>
      </c>
      <c r="BA579" s="48">
        <f t="shared" si="324"/>
        <v>0</v>
      </c>
    </row>
    <row r="580" spans="1:53" x14ac:dyDescent="0.25">
      <c r="A580" s="45">
        <f t="shared" si="326"/>
        <v>5630</v>
      </c>
      <c r="B580" s="48">
        <f t="shared" si="336"/>
        <v>0</v>
      </c>
      <c r="C580" s="48">
        <f t="shared" si="336"/>
        <v>0</v>
      </c>
      <c r="D580" s="48">
        <f t="shared" si="336"/>
        <v>0</v>
      </c>
      <c r="E580" s="48">
        <f t="shared" si="336"/>
        <v>0</v>
      </c>
      <c r="F580" s="48">
        <f t="shared" si="336"/>
        <v>0</v>
      </c>
      <c r="G580" s="48">
        <f t="shared" si="336"/>
        <v>0</v>
      </c>
      <c r="H580" s="48">
        <f t="shared" si="336"/>
        <v>0</v>
      </c>
      <c r="I580" s="48">
        <f t="shared" si="336"/>
        <v>0</v>
      </c>
      <c r="J580" s="48">
        <f t="shared" si="336"/>
        <v>0</v>
      </c>
      <c r="K580" s="48">
        <f t="shared" si="336"/>
        <v>0</v>
      </c>
      <c r="L580" s="48">
        <f t="shared" si="336"/>
        <v>0</v>
      </c>
      <c r="M580" s="48">
        <f t="shared" si="336"/>
        <v>0</v>
      </c>
      <c r="N580" s="48">
        <f t="shared" si="336"/>
        <v>0</v>
      </c>
      <c r="O580" s="48">
        <f t="shared" si="336"/>
        <v>0</v>
      </c>
      <c r="P580" s="48">
        <f t="shared" si="336"/>
        <v>0</v>
      </c>
      <c r="Q580" s="48">
        <f t="shared" si="336"/>
        <v>0</v>
      </c>
      <c r="R580" s="48">
        <f t="shared" si="336"/>
        <v>0</v>
      </c>
      <c r="S580" s="48">
        <f t="shared" si="336"/>
        <v>0</v>
      </c>
      <c r="T580" s="48">
        <f t="shared" si="336"/>
        <v>0</v>
      </c>
      <c r="U580" s="48">
        <f t="shared" si="336"/>
        <v>19.11245000000001</v>
      </c>
      <c r="V580" s="48">
        <f t="shared" si="336"/>
        <v>0</v>
      </c>
      <c r="W580" s="48">
        <f t="shared" si="336"/>
        <v>11.109479999999998</v>
      </c>
      <c r="X580" s="48">
        <f t="shared" si="336"/>
        <v>0</v>
      </c>
      <c r="Y580" s="48">
        <f t="shared" si="336"/>
        <v>0</v>
      </c>
      <c r="Z580" s="48">
        <f t="shared" si="336"/>
        <v>0</v>
      </c>
      <c r="AC580" s="48">
        <f t="shared" si="325"/>
        <v>0</v>
      </c>
      <c r="AD580" s="48">
        <f t="shared" si="301"/>
        <v>0</v>
      </c>
      <c r="AE580" s="48">
        <f t="shared" si="302"/>
        <v>0</v>
      </c>
      <c r="AF580" s="48">
        <f t="shared" si="303"/>
        <v>0</v>
      </c>
      <c r="AG580" s="48">
        <f t="shared" si="304"/>
        <v>0</v>
      </c>
      <c r="AH580" s="48">
        <f t="shared" si="305"/>
        <v>0</v>
      </c>
      <c r="AI580" s="48">
        <f t="shared" si="306"/>
        <v>0</v>
      </c>
      <c r="AJ580" s="48">
        <f t="shared" si="307"/>
        <v>0</v>
      </c>
      <c r="AK580" s="48">
        <f t="shared" si="308"/>
        <v>0</v>
      </c>
      <c r="AL580" s="48">
        <f t="shared" si="309"/>
        <v>0</v>
      </c>
      <c r="AM580" s="48">
        <f t="shared" si="310"/>
        <v>0</v>
      </c>
      <c r="AN580" s="48">
        <f t="shared" si="311"/>
        <v>0</v>
      </c>
      <c r="AO580" s="48">
        <f t="shared" si="312"/>
        <v>0</v>
      </c>
      <c r="AP580" s="48">
        <f t="shared" si="313"/>
        <v>0</v>
      </c>
      <c r="AQ580" s="48">
        <f t="shared" si="314"/>
        <v>0</v>
      </c>
      <c r="AR580" s="48">
        <f t="shared" si="315"/>
        <v>0</v>
      </c>
      <c r="AS580" s="48">
        <f t="shared" si="316"/>
        <v>0</v>
      </c>
      <c r="AT580" s="48">
        <f t="shared" si="317"/>
        <v>0</v>
      </c>
      <c r="AU580" s="48">
        <f t="shared" si="318"/>
        <v>0</v>
      </c>
      <c r="AV580" s="48">
        <f t="shared" si="319"/>
        <v>113.34853000000007</v>
      </c>
      <c r="AW580" s="48">
        <f t="shared" si="320"/>
        <v>0</v>
      </c>
      <c r="AX580" s="48">
        <f t="shared" si="321"/>
        <v>58.216864000000015</v>
      </c>
      <c r="AY580" s="48">
        <f t="shared" si="322"/>
        <v>0</v>
      </c>
      <c r="AZ580" s="48">
        <f t="shared" si="323"/>
        <v>0</v>
      </c>
      <c r="BA580" s="48">
        <f t="shared" si="324"/>
        <v>0</v>
      </c>
    </row>
    <row r="581" spans="1:53" x14ac:dyDescent="0.25">
      <c r="A581" s="45">
        <f t="shared" si="326"/>
        <v>5640</v>
      </c>
      <c r="B581" s="48">
        <f t="shared" si="336"/>
        <v>0</v>
      </c>
      <c r="C581" s="48">
        <f t="shared" si="336"/>
        <v>0</v>
      </c>
      <c r="D581" s="48">
        <f t="shared" si="336"/>
        <v>0</v>
      </c>
      <c r="E581" s="48">
        <f t="shared" si="336"/>
        <v>0</v>
      </c>
      <c r="F581" s="48">
        <f t="shared" si="336"/>
        <v>0</v>
      </c>
      <c r="G581" s="48">
        <f t="shared" si="336"/>
        <v>0</v>
      </c>
      <c r="H581" s="48">
        <f t="shared" si="336"/>
        <v>0</v>
      </c>
      <c r="I581" s="48">
        <f t="shared" si="336"/>
        <v>0</v>
      </c>
      <c r="J581" s="48">
        <f t="shared" si="336"/>
        <v>0</v>
      </c>
      <c r="K581" s="48">
        <f t="shared" si="336"/>
        <v>0</v>
      </c>
      <c r="L581" s="48">
        <f t="shared" si="336"/>
        <v>0</v>
      </c>
      <c r="M581" s="48">
        <f t="shared" si="336"/>
        <v>0</v>
      </c>
      <c r="N581" s="48">
        <f t="shared" si="336"/>
        <v>0</v>
      </c>
      <c r="O581" s="48">
        <f t="shared" si="336"/>
        <v>0</v>
      </c>
      <c r="P581" s="48">
        <f t="shared" si="336"/>
        <v>0</v>
      </c>
      <c r="Q581" s="48">
        <f t="shared" si="336"/>
        <v>0</v>
      </c>
      <c r="R581" s="48">
        <f t="shared" si="336"/>
        <v>0</v>
      </c>
      <c r="S581" s="48">
        <f t="shared" si="336"/>
        <v>0</v>
      </c>
      <c r="T581" s="48">
        <f t="shared" si="336"/>
        <v>0</v>
      </c>
      <c r="U581" s="48">
        <f t="shared" si="336"/>
        <v>18.867450000000009</v>
      </c>
      <c r="V581" s="48">
        <f t="shared" si="336"/>
        <v>0</v>
      </c>
      <c r="W581" s="48">
        <f t="shared" si="336"/>
        <v>10.980479999999998</v>
      </c>
      <c r="X581" s="48">
        <f t="shared" si="336"/>
        <v>0</v>
      </c>
      <c r="Y581" s="48">
        <f t="shared" si="336"/>
        <v>0</v>
      </c>
      <c r="Z581" s="48">
        <f t="shared" si="336"/>
        <v>0</v>
      </c>
      <c r="AC581" s="48">
        <f t="shared" si="325"/>
        <v>0</v>
      </c>
      <c r="AD581" s="48">
        <f t="shared" si="301"/>
        <v>0</v>
      </c>
      <c r="AE581" s="48">
        <f t="shared" si="302"/>
        <v>0</v>
      </c>
      <c r="AF581" s="48">
        <f t="shared" si="303"/>
        <v>0</v>
      </c>
      <c r="AG581" s="48">
        <f t="shared" si="304"/>
        <v>0</v>
      </c>
      <c r="AH581" s="48">
        <f t="shared" si="305"/>
        <v>0</v>
      </c>
      <c r="AI581" s="48">
        <f t="shared" si="306"/>
        <v>0</v>
      </c>
      <c r="AJ581" s="48">
        <f t="shared" si="307"/>
        <v>0</v>
      </c>
      <c r="AK581" s="48">
        <f t="shared" si="308"/>
        <v>0</v>
      </c>
      <c r="AL581" s="48">
        <f t="shared" si="309"/>
        <v>0</v>
      </c>
      <c r="AM581" s="48">
        <f t="shared" si="310"/>
        <v>0</v>
      </c>
      <c r="AN581" s="48">
        <f t="shared" si="311"/>
        <v>0</v>
      </c>
      <c r="AO581" s="48">
        <f t="shared" si="312"/>
        <v>0</v>
      </c>
      <c r="AP581" s="48">
        <f t="shared" si="313"/>
        <v>0</v>
      </c>
      <c r="AQ581" s="48">
        <f t="shared" si="314"/>
        <v>0</v>
      </c>
      <c r="AR581" s="48">
        <f t="shared" si="315"/>
        <v>0</v>
      </c>
      <c r="AS581" s="48">
        <f t="shared" si="316"/>
        <v>0</v>
      </c>
      <c r="AT581" s="48">
        <f t="shared" si="317"/>
        <v>0</v>
      </c>
      <c r="AU581" s="48">
        <f t="shared" si="318"/>
        <v>0</v>
      </c>
      <c r="AV581" s="48">
        <f t="shared" si="319"/>
        <v>111.89553000000006</v>
      </c>
      <c r="AW581" s="48">
        <f t="shared" si="320"/>
        <v>0</v>
      </c>
      <c r="AX581" s="48">
        <f t="shared" si="321"/>
        <v>58.216864000000015</v>
      </c>
      <c r="AY581" s="48">
        <f t="shared" si="322"/>
        <v>0</v>
      </c>
      <c r="AZ581" s="48">
        <f t="shared" si="323"/>
        <v>0</v>
      </c>
      <c r="BA581" s="48">
        <f t="shared" si="324"/>
        <v>0</v>
      </c>
    </row>
    <row r="582" spans="1:53" x14ac:dyDescent="0.25">
      <c r="A582" s="45">
        <f t="shared" si="326"/>
        <v>5650</v>
      </c>
      <c r="B582" s="48">
        <f t="shared" si="336"/>
        <v>0</v>
      </c>
      <c r="C582" s="48">
        <f t="shared" si="336"/>
        <v>0</v>
      </c>
      <c r="D582" s="48">
        <f t="shared" si="336"/>
        <v>0</v>
      </c>
      <c r="E582" s="48">
        <f t="shared" si="336"/>
        <v>0</v>
      </c>
      <c r="F582" s="48">
        <f t="shared" si="336"/>
        <v>0</v>
      </c>
      <c r="G582" s="48">
        <f t="shared" si="336"/>
        <v>0</v>
      </c>
      <c r="H582" s="48">
        <f t="shared" si="336"/>
        <v>0</v>
      </c>
      <c r="I582" s="48">
        <f t="shared" si="336"/>
        <v>0</v>
      </c>
      <c r="J582" s="48">
        <f t="shared" si="336"/>
        <v>0</v>
      </c>
      <c r="K582" s="48">
        <f t="shared" si="336"/>
        <v>0</v>
      </c>
      <c r="L582" s="48">
        <f t="shared" si="336"/>
        <v>0</v>
      </c>
      <c r="M582" s="48">
        <f t="shared" si="336"/>
        <v>0</v>
      </c>
      <c r="N582" s="48">
        <f t="shared" si="336"/>
        <v>0</v>
      </c>
      <c r="O582" s="48">
        <f t="shared" si="336"/>
        <v>0</v>
      </c>
      <c r="P582" s="48">
        <f t="shared" si="336"/>
        <v>0</v>
      </c>
      <c r="Q582" s="48">
        <f t="shared" si="336"/>
        <v>0</v>
      </c>
      <c r="R582" s="48">
        <f t="shared" si="336"/>
        <v>0</v>
      </c>
      <c r="S582" s="48">
        <f t="shared" si="336"/>
        <v>0</v>
      </c>
      <c r="T582" s="48">
        <f t="shared" si="336"/>
        <v>0</v>
      </c>
      <c r="U582" s="48">
        <f t="shared" si="336"/>
        <v>18.622450000000011</v>
      </c>
      <c r="V582" s="48">
        <f t="shared" si="336"/>
        <v>0</v>
      </c>
      <c r="W582" s="48">
        <f t="shared" si="336"/>
        <v>10.851479999999997</v>
      </c>
      <c r="X582" s="48">
        <f t="shared" si="336"/>
        <v>0</v>
      </c>
      <c r="Y582" s="48">
        <f t="shared" si="336"/>
        <v>0</v>
      </c>
      <c r="Z582" s="48">
        <f t="shared" si="336"/>
        <v>0</v>
      </c>
      <c r="AC582" s="48">
        <f t="shared" si="325"/>
        <v>0</v>
      </c>
      <c r="AD582" s="48">
        <f t="shared" si="301"/>
        <v>0</v>
      </c>
      <c r="AE582" s="48">
        <f t="shared" si="302"/>
        <v>0</v>
      </c>
      <c r="AF582" s="48">
        <f t="shared" si="303"/>
        <v>0</v>
      </c>
      <c r="AG582" s="48">
        <f t="shared" si="304"/>
        <v>0</v>
      </c>
      <c r="AH582" s="48">
        <f t="shared" si="305"/>
        <v>0</v>
      </c>
      <c r="AI582" s="48">
        <f t="shared" si="306"/>
        <v>0</v>
      </c>
      <c r="AJ582" s="48">
        <f t="shared" si="307"/>
        <v>0</v>
      </c>
      <c r="AK582" s="48">
        <f t="shared" si="308"/>
        <v>0</v>
      </c>
      <c r="AL582" s="48">
        <f t="shared" si="309"/>
        <v>0</v>
      </c>
      <c r="AM582" s="48">
        <f t="shared" si="310"/>
        <v>0</v>
      </c>
      <c r="AN582" s="48">
        <f t="shared" si="311"/>
        <v>0</v>
      </c>
      <c r="AO582" s="48">
        <f t="shared" si="312"/>
        <v>0</v>
      </c>
      <c r="AP582" s="48">
        <f t="shared" si="313"/>
        <v>0</v>
      </c>
      <c r="AQ582" s="48">
        <f t="shared" si="314"/>
        <v>0</v>
      </c>
      <c r="AR582" s="48">
        <f t="shared" si="315"/>
        <v>0</v>
      </c>
      <c r="AS582" s="48">
        <f t="shared" si="316"/>
        <v>0</v>
      </c>
      <c r="AT582" s="48">
        <f t="shared" si="317"/>
        <v>0</v>
      </c>
      <c r="AU582" s="48">
        <f t="shared" si="318"/>
        <v>0</v>
      </c>
      <c r="AV582" s="48">
        <f t="shared" si="319"/>
        <v>110.44253000000006</v>
      </c>
      <c r="AW582" s="48">
        <f t="shared" si="320"/>
        <v>0</v>
      </c>
      <c r="AX582" s="48">
        <f t="shared" si="321"/>
        <v>58.216864000000015</v>
      </c>
      <c r="AY582" s="48">
        <f t="shared" si="322"/>
        <v>0</v>
      </c>
      <c r="AZ582" s="48">
        <f t="shared" si="323"/>
        <v>0</v>
      </c>
      <c r="BA582" s="48">
        <f t="shared" si="324"/>
        <v>0</v>
      </c>
    </row>
    <row r="583" spans="1:53" x14ac:dyDescent="0.25">
      <c r="A583" s="45">
        <f t="shared" si="326"/>
        <v>5660</v>
      </c>
      <c r="B583" s="48">
        <f t="shared" si="336"/>
        <v>0</v>
      </c>
      <c r="C583" s="48">
        <f t="shared" si="336"/>
        <v>0</v>
      </c>
      <c r="D583" s="48">
        <f t="shared" si="336"/>
        <v>0</v>
      </c>
      <c r="E583" s="48">
        <f t="shared" si="336"/>
        <v>0</v>
      </c>
      <c r="F583" s="48">
        <f t="shared" si="336"/>
        <v>0</v>
      </c>
      <c r="G583" s="48">
        <f t="shared" si="336"/>
        <v>0</v>
      </c>
      <c r="H583" s="48">
        <f t="shared" si="336"/>
        <v>0</v>
      </c>
      <c r="I583" s="48">
        <f t="shared" si="336"/>
        <v>0</v>
      </c>
      <c r="J583" s="48">
        <f t="shared" si="336"/>
        <v>0</v>
      </c>
      <c r="K583" s="48">
        <f t="shared" si="336"/>
        <v>0</v>
      </c>
      <c r="L583" s="48">
        <f t="shared" si="336"/>
        <v>0</v>
      </c>
      <c r="M583" s="48">
        <f t="shared" si="336"/>
        <v>0</v>
      </c>
      <c r="N583" s="48">
        <f t="shared" si="336"/>
        <v>0</v>
      </c>
      <c r="O583" s="48">
        <f t="shared" si="336"/>
        <v>0</v>
      </c>
      <c r="P583" s="48">
        <f t="shared" si="336"/>
        <v>0</v>
      </c>
      <c r="Q583" s="48">
        <f t="shared" si="336"/>
        <v>0</v>
      </c>
      <c r="R583" s="48">
        <f t="shared" si="336"/>
        <v>0</v>
      </c>
      <c r="S583" s="48">
        <f t="shared" si="336"/>
        <v>0</v>
      </c>
      <c r="T583" s="48">
        <f t="shared" si="336"/>
        <v>0</v>
      </c>
      <c r="U583" s="48">
        <f t="shared" si="336"/>
        <v>18.37745000000001</v>
      </c>
      <c r="V583" s="48">
        <f t="shared" si="336"/>
        <v>0</v>
      </c>
      <c r="W583" s="48">
        <f t="shared" si="336"/>
        <v>10.722479999999997</v>
      </c>
      <c r="X583" s="48">
        <f t="shared" si="336"/>
        <v>0</v>
      </c>
      <c r="Y583" s="48">
        <f t="shared" si="336"/>
        <v>0</v>
      </c>
      <c r="Z583" s="48">
        <f t="shared" si="336"/>
        <v>0</v>
      </c>
      <c r="AC583" s="48">
        <f t="shared" si="325"/>
        <v>0</v>
      </c>
      <c r="AD583" s="48">
        <f t="shared" si="301"/>
        <v>0</v>
      </c>
      <c r="AE583" s="48">
        <f t="shared" si="302"/>
        <v>0</v>
      </c>
      <c r="AF583" s="48">
        <f t="shared" si="303"/>
        <v>0</v>
      </c>
      <c r="AG583" s="48">
        <f t="shared" si="304"/>
        <v>0</v>
      </c>
      <c r="AH583" s="48">
        <f t="shared" si="305"/>
        <v>0</v>
      </c>
      <c r="AI583" s="48">
        <f t="shared" si="306"/>
        <v>0</v>
      </c>
      <c r="AJ583" s="48">
        <f t="shared" si="307"/>
        <v>0</v>
      </c>
      <c r="AK583" s="48">
        <f t="shared" si="308"/>
        <v>0</v>
      </c>
      <c r="AL583" s="48">
        <f t="shared" si="309"/>
        <v>0</v>
      </c>
      <c r="AM583" s="48">
        <f t="shared" si="310"/>
        <v>0</v>
      </c>
      <c r="AN583" s="48">
        <f t="shared" si="311"/>
        <v>0</v>
      </c>
      <c r="AO583" s="48">
        <f t="shared" si="312"/>
        <v>0</v>
      </c>
      <c r="AP583" s="48">
        <f t="shared" si="313"/>
        <v>0</v>
      </c>
      <c r="AQ583" s="48">
        <f t="shared" si="314"/>
        <v>0</v>
      </c>
      <c r="AR583" s="48">
        <f t="shared" si="315"/>
        <v>0</v>
      </c>
      <c r="AS583" s="48">
        <f t="shared" si="316"/>
        <v>0</v>
      </c>
      <c r="AT583" s="48">
        <f t="shared" si="317"/>
        <v>0</v>
      </c>
      <c r="AU583" s="48">
        <f t="shared" si="318"/>
        <v>0</v>
      </c>
      <c r="AV583" s="48">
        <f t="shared" si="319"/>
        <v>108.98953000000006</v>
      </c>
      <c r="AW583" s="48">
        <f t="shared" si="320"/>
        <v>0</v>
      </c>
      <c r="AX583" s="48">
        <f t="shared" si="321"/>
        <v>58.216864000000015</v>
      </c>
      <c r="AY583" s="48">
        <f t="shared" si="322"/>
        <v>0</v>
      </c>
      <c r="AZ583" s="48">
        <f t="shared" si="323"/>
        <v>0</v>
      </c>
      <c r="BA583" s="48">
        <f t="shared" si="324"/>
        <v>0</v>
      </c>
    </row>
    <row r="584" spans="1:53" x14ac:dyDescent="0.25">
      <c r="A584" s="45">
        <f t="shared" si="326"/>
        <v>5670</v>
      </c>
      <c r="B584" s="48">
        <f t="shared" si="336"/>
        <v>0</v>
      </c>
      <c r="C584" s="48">
        <f t="shared" si="336"/>
        <v>0</v>
      </c>
      <c r="D584" s="48">
        <f t="shared" si="336"/>
        <v>0</v>
      </c>
      <c r="E584" s="48">
        <f t="shared" si="336"/>
        <v>0</v>
      </c>
      <c r="F584" s="48">
        <f t="shared" si="336"/>
        <v>0</v>
      </c>
      <c r="G584" s="48">
        <f t="shared" si="336"/>
        <v>0</v>
      </c>
      <c r="H584" s="48">
        <f t="shared" si="336"/>
        <v>0</v>
      </c>
      <c r="I584" s="48">
        <f t="shared" si="336"/>
        <v>0</v>
      </c>
      <c r="J584" s="48">
        <f t="shared" si="336"/>
        <v>0</v>
      </c>
      <c r="K584" s="48">
        <f t="shared" si="336"/>
        <v>0</v>
      </c>
      <c r="L584" s="48">
        <f t="shared" si="336"/>
        <v>0</v>
      </c>
      <c r="M584" s="48">
        <f t="shared" si="336"/>
        <v>0</v>
      </c>
      <c r="N584" s="48">
        <f t="shared" si="336"/>
        <v>0</v>
      </c>
      <c r="O584" s="48">
        <f t="shared" si="336"/>
        <v>0</v>
      </c>
      <c r="P584" s="48">
        <f t="shared" si="336"/>
        <v>0</v>
      </c>
      <c r="Q584" s="48">
        <f t="shared" si="336"/>
        <v>0</v>
      </c>
      <c r="R584" s="48">
        <f t="shared" si="336"/>
        <v>0</v>
      </c>
      <c r="S584" s="48">
        <f t="shared" si="336"/>
        <v>0</v>
      </c>
      <c r="T584" s="48">
        <f t="shared" si="336"/>
        <v>0</v>
      </c>
      <c r="U584" s="48">
        <f t="shared" si="336"/>
        <v>18.132450000000009</v>
      </c>
      <c r="V584" s="48">
        <f t="shared" si="336"/>
        <v>0</v>
      </c>
      <c r="W584" s="48">
        <f t="shared" si="336"/>
        <v>10.593479999999998</v>
      </c>
      <c r="X584" s="48">
        <f t="shared" si="336"/>
        <v>0</v>
      </c>
      <c r="Y584" s="48">
        <f t="shared" si="336"/>
        <v>0</v>
      </c>
      <c r="Z584" s="48">
        <f t="shared" si="336"/>
        <v>0</v>
      </c>
      <c r="AC584" s="48">
        <f t="shared" si="325"/>
        <v>0</v>
      </c>
      <c r="AD584" s="48">
        <f t="shared" si="301"/>
        <v>0</v>
      </c>
      <c r="AE584" s="48">
        <f t="shared" si="302"/>
        <v>0</v>
      </c>
      <c r="AF584" s="48">
        <f t="shared" si="303"/>
        <v>0</v>
      </c>
      <c r="AG584" s="48">
        <f t="shared" si="304"/>
        <v>0</v>
      </c>
      <c r="AH584" s="48">
        <f t="shared" si="305"/>
        <v>0</v>
      </c>
      <c r="AI584" s="48">
        <f t="shared" si="306"/>
        <v>0</v>
      </c>
      <c r="AJ584" s="48">
        <f t="shared" si="307"/>
        <v>0</v>
      </c>
      <c r="AK584" s="48">
        <f t="shared" si="308"/>
        <v>0</v>
      </c>
      <c r="AL584" s="48">
        <f t="shared" si="309"/>
        <v>0</v>
      </c>
      <c r="AM584" s="48">
        <f t="shared" si="310"/>
        <v>0</v>
      </c>
      <c r="AN584" s="48">
        <f t="shared" si="311"/>
        <v>0</v>
      </c>
      <c r="AO584" s="48">
        <f t="shared" si="312"/>
        <v>0</v>
      </c>
      <c r="AP584" s="48">
        <f t="shared" si="313"/>
        <v>0</v>
      </c>
      <c r="AQ584" s="48">
        <f t="shared" si="314"/>
        <v>0</v>
      </c>
      <c r="AR584" s="48">
        <f t="shared" si="315"/>
        <v>0</v>
      </c>
      <c r="AS584" s="48">
        <f t="shared" si="316"/>
        <v>0</v>
      </c>
      <c r="AT584" s="48">
        <f t="shared" si="317"/>
        <v>0</v>
      </c>
      <c r="AU584" s="48">
        <f t="shared" si="318"/>
        <v>0</v>
      </c>
      <c r="AV584" s="48">
        <f t="shared" si="319"/>
        <v>107.53653000000006</v>
      </c>
      <c r="AW584" s="48">
        <f t="shared" si="320"/>
        <v>0</v>
      </c>
      <c r="AX584" s="48">
        <f t="shared" si="321"/>
        <v>58.216864000000015</v>
      </c>
      <c r="AY584" s="48">
        <f t="shared" si="322"/>
        <v>0</v>
      </c>
      <c r="AZ584" s="48">
        <f t="shared" si="323"/>
        <v>0</v>
      </c>
      <c r="BA584" s="48">
        <f t="shared" si="324"/>
        <v>0</v>
      </c>
    </row>
    <row r="585" spans="1:53" x14ac:dyDescent="0.25">
      <c r="A585" s="45">
        <f t="shared" si="326"/>
        <v>5680</v>
      </c>
      <c r="B585" s="48">
        <f t="shared" si="336"/>
        <v>0</v>
      </c>
      <c r="C585" s="48">
        <f t="shared" si="336"/>
        <v>0</v>
      </c>
      <c r="D585" s="48">
        <f t="shared" si="336"/>
        <v>0</v>
      </c>
      <c r="E585" s="48">
        <f t="shared" si="336"/>
        <v>0</v>
      </c>
      <c r="F585" s="48">
        <f t="shared" si="336"/>
        <v>0</v>
      </c>
      <c r="G585" s="48">
        <f t="shared" si="336"/>
        <v>0</v>
      </c>
      <c r="H585" s="48">
        <f t="shared" si="336"/>
        <v>0</v>
      </c>
      <c r="I585" s="48">
        <f t="shared" si="336"/>
        <v>0</v>
      </c>
      <c r="J585" s="48">
        <f t="shared" si="336"/>
        <v>0</v>
      </c>
      <c r="K585" s="48">
        <f t="shared" si="336"/>
        <v>0</v>
      </c>
      <c r="L585" s="48">
        <f t="shared" si="336"/>
        <v>0</v>
      </c>
      <c r="M585" s="48">
        <f t="shared" si="336"/>
        <v>0</v>
      </c>
      <c r="N585" s="48">
        <f t="shared" si="336"/>
        <v>0</v>
      </c>
      <c r="O585" s="48">
        <f t="shared" si="336"/>
        <v>0</v>
      </c>
      <c r="P585" s="48">
        <f t="shared" si="336"/>
        <v>0</v>
      </c>
      <c r="Q585" s="48">
        <f t="shared" si="336"/>
        <v>0</v>
      </c>
      <c r="R585" s="48">
        <f t="shared" si="336"/>
        <v>0</v>
      </c>
      <c r="S585" s="48">
        <f t="shared" si="336"/>
        <v>0</v>
      </c>
      <c r="T585" s="48">
        <f t="shared" si="336"/>
        <v>0</v>
      </c>
      <c r="U585" s="48">
        <f t="shared" si="336"/>
        <v>17.887450000000008</v>
      </c>
      <c r="V585" s="48">
        <f t="shared" si="336"/>
        <v>0</v>
      </c>
      <c r="W585" s="48">
        <f t="shared" si="336"/>
        <v>10.464479999999998</v>
      </c>
      <c r="X585" s="48">
        <f t="shared" si="336"/>
        <v>0</v>
      </c>
      <c r="Y585" s="48">
        <f t="shared" si="336"/>
        <v>0</v>
      </c>
      <c r="Z585" s="48">
        <f t="shared" si="336"/>
        <v>0</v>
      </c>
      <c r="AC585" s="48">
        <f t="shared" si="325"/>
        <v>0</v>
      </c>
      <c r="AD585" s="48">
        <f t="shared" si="301"/>
        <v>0</v>
      </c>
      <c r="AE585" s="48">
        <f t="shared" si="302"/>
        <v>0</v>
      </c>
      <c r="AF585" s="48">
        <f t="shared" si="303"/>
        <v>0</v>
      </c>
      <c r="AG585" s="48">
        <f t="shared" si="304"/>
        <v>0</v>
      </c>
      <c r="AH585" s="48">
        <f t="shared" si="305"/>
        <v>0</v>
      </c>
      <c r="AI585" s="48">
        <f t="shared" si="306"/>
        <v>0</v>
      </c>
      <c r="AJ585" s="48">
        <f t="shared" si="307"/>
        <v>0</v>
      </c>
      <c r="AK585" s="48">
        <f t="shared" si="308"/>
        <v>0</v>
      </c>
      <c r="AL585" s="48">
        <f t="shared" si="309"/>
        <v>0</v>
      </c>
      <c r="AM585" s="48">
        <f t="shared" si="310"/>
        <v>0</v>
      </c>
      <c r="AN585" s="48">
        <f t="shared" si="311"/>
        <v>0</v>
      </c>
      <c r="AO585" s="48">
        <f t="shared" si="312"/>
        <v>0</v>
      </c>
      <c r="AP585" s="48">
        <f t="shared" si="313"/>
        <v>0</v>
      </c>
      <c r="AQ585" s="48">
        <f t="shared" si="314"/>
        <v>0</v>
      </c>
      <c r="AR585" s="48">
        <f t="shared" si="315"/>
        <v>0</v>
      </c>
      <c r="AS585" s="48">
        <f t="shared" si="316"/>
        <v>0</v>
      </c>
      <c r="AT585" s="48">
        <f t="shared" si="317"/>
        <v>0</v>
      </c>
      <c r="AU585" s="48">
        <f t="shared" si="318"/>
        <v>0</v>
      </c>
      <c r="AV585" s="48">
        <f t="shared" si="319"/>
        <v>106.08353000000007</v>
      </c>
      <c r="AW585" s="48">
        <f t="shared" si="320"/>
        <v>0</v>
      </c>
      <c r="AX585" s="48">
        <f t="shared" si="321"/>
        <v>58.216864000000015</v>
      </c>
      <c r="AY585" s="48">
        <f t="shared" si="322"/>
        <v>0</v>
      </c>
      <c r="AZ585" s="48">
        <f t="shared" si="323"/>
        <v>0</v>
      </c>
      <c r="BA585" s="48">
        <f t="shared" si="324"/>
        <v>0</v>
      </c>
    </row>
    <row r="586" spans="1:53" x14ac:dyDescent="0.25">
      <c r="A586" s="45">
        <f t="shared" si="326"/>
        <v>5690</v>
      </c>
      <c r="B586" s="48">
        <f t="shared" si="336"/>
        <v>0</v>
      </c>
      <c r="C586" s="48">
        <f t="shared" si="336"/>
        <v>0</v>
      </c>
      <c r="D586" s="48">
        <f t="shared" si="336"/>
        <v>0</v>
      </c>
      <c r="E586" s="48">
        <f t="shared" si="336"/>
        <v>0</v>
      </c>
      <c r="F586" s="48">
        <f t="shared" si="336"/>
        <v>0</v>
      </c>
      <c r="G586" s="48">
        <f t="shared" si="336"/>
        <v>0</v>
      </c>
      <c r="H586" s="48">
        <f t="shared" si="336"/>
        <v>0</v>
      </c>
      <c r="I586" s="48">
        <f t="shared" si="336"/>
        <v>0</v>
      </c>
      <c r="J586" s="48">
        <f t="shared" si="336"/>
        <v>0</v>
      </c>
      <c r="K586" s="48">
        <f t="shared" si="336"/>
        <v>0</v>
      </c>
      <c r="L586" s="48">
        <f t="shared" si="336"/>
        <v>0</v>
      </c>
      <c r="M586" s="48">
        <f t="shared" si="336"/>
        <v>0</v>
      </c>
      <c r="N586" s="48">
        <f t="shared" si="336"/>
        <v>0</v>
      </c>
      <c r="O586" s="48">
        <f t="shared" si="336"/>
        <v>0</v>
      </c>
      <c r="P586" s="48">
        <f t="shared" si="336"/>
        <v>0</v>
      </c>
      <c r="Q586" s="48">
        <f t="shared" si="336"/>
        <v>0</v>
      </c>
      <c r="R586" s="48">
        <f t="shared" si="336"/>
        <v>0</v>
      </c>
      <c r="S586" s="48">
        <f t="shared" si="336"/>
        <v>0</v>
      </c>
      <c r="T586" s="48">
        <f t="shared" si="336"/>
        <v>0</v>
      </c>
      <c r="U586" s="48">
        <f t="shared" si="336"/>
        <v>17.642450000000011</v>
      </c>
      <c r="V586" s="48">
        <f t="shared" si="336"/>
        <v>0</v>
      </c>
      <c r="W586" s="48">
        <f t="shared" si="336"/>
        <v>10.335479999999997</v>
      </c>
      <c r="X586" s="48">
        <f t="shared" si="336"/>
        <v>0</v>
      </c>
      <c r="Y586" s="48">
        <f t="shared" si="336"/>
        <v>0</v>
      </c>
      <c r="Z586" s="48">
        <f t="shared" si="336"/>
        <v>0</v>
      </c>
      <c r="AC586" s="48">
        <f t="shared" si="325"/>
        <v>0</v>
      </c>
      <c r="AD586" s="48">
        <f t="shared" si="301"/>
        <v>0</v>
      </c>
      <c r="AE586" s="48">
        <f t="shared" si="302"/>
        <v>0</v>
      </c>
      <c r="AF586" s="48">
        <f t="shared" si="303"/>
        <v>0</v>
      </c>
      <c r="AG586" s="48">
        <f t="shared" si="304"/>
        <v>0</v>
      </c>
      <c r="AH586" s="48">
        <f t="shared" si="305"/>
        <v>0</v>
      </c>
      <c r="AI586" s="48">
        <f t="shared" si="306"/>
        <v>0</v>
      </c>
      <c r="AJ586" s="48">
        <f t="shared" si="307"/>
        <v>0</v>
      </c>
      <c r="AK586" s="48">
        <f t="shared" si="308"/>
        <v>0</v>
      </c>
      <c r="AL586" s="48">
        <f t="shared" si="309"/>
        <v>0</v>
      </c>
      <c r="AM586" s="48">
        <f t="shared" si="310"/>
        <v>0</v>
      </c>
      <c r="AN586" s="48">
        <f t="shared" si="311"/>
        <v>0</v>
      </c>
      <c r="AO586" s="48">
        <f t="shared" si="312"/>
        <v>0</v>
      </c>
      <c r="AP586" s="48">
        <f t="shared" si="313"/>
        <v>0</v>
      </c>
      <c r="AQ586" s="48">
        <f t="shared" si="314"/>
        <v>0</v>
      </c>
      <c r="AR586" s="48">
        <f t="shared" si="315"/>
        <v>0</v>
      </c>
      <c r="AS586" s="48">
        <f t="shared" si="316"/>
        <v>0</v>
      </c>
      <c r="AT586" s="48">
        <f t="shared" si="317"/>
        <v>0</v>
      </c>
      <c r="AU586" s="48">
        <f t="shared" si="318"/>
        <v>0</v>
      </c>
      <c r="AV586" s="48">
        <f t="shared" si="319"/>
        <v>104.63053000000006</v>
      </c>
      <c r="AW586" s="48">
        <f t="shared" si="320"/>
        <v>0</v>
      </c>
      <c r="AX586" s="48">
        <f t="shared" si="321"/>
        <v>58.216864000000015</v>
      </c>
      <c r="AY586" s="48">
        <f t="shared" si="322"/>
        <v>0</v>
      </c>
      <c r="AZ586" s="48">
        <f t="shared" si="323"/>
        <v>0</v>
      </c>
      <c r="BA586" s="48">
        <f t="shared" si="324"/>
        <v>0</v>
      </c>
    </row>
    <row r="587" spans="1:53" x14ac:dyDescent="0.25">
      <c r="A587" s="45">
        <f t="shared" si="326"/>
        <v>5700</v>
      </c>
      <c r="B587" s="48">
        <f t="shared" si="336"/>
        <v>0</v>
      </c>
      <c r="C587" s="48">
        <f t="shared" si="336"/>
        <v>0</v>
      </c>
      <c r="D587" s="48">
        <f t="shared" si="336"/>
        <v>0</v>
      </c>
      <c r="E587" s="48">
        <f t="shared" si="336"/>
        <v>0</v>
      </c>
      <c r="F587" s="48">
        <f t="shared" si="336"/>
        <v>0</v>
      </c>
      <c r="G587" s="48">
        <f t="shared" si="336"/>
        <v>0</v>
      </c>
      <c r="H587" s="48">
        <f t="shared" si="336"/>
        <v>0</v>
      </c>
      <c r="I587" s="48">
        <f t="shared" si="336"/>
        <v>0</v>
      </c>
      <c r="J587" s="48">
        <f t="shared" si="336"/>
        <v>0</v>
      </c>
      <c r="K587" s="48">
        <f t="shared" si="336"/>
        <v>0</v>
      </c>
      <c r="L587" s="48">
        <f t="shared" si="336"/>
        <v>0</v>
      </c>
      <c r="M587" s="48">
        <f t="shared" si="336"/>
        <v>0</v>
      </c>
      <c r="N587" s="48">
        <f t="shared" si="336"/>
        <v>0</v>
      </c>
      <c r="O587" s="48">
        <f t="shared" si="336"/>
        <v>0</v>
      </c>
      <c r="P587" s="48">
        <f t="shared" si="336"/>
        <v>0</v>
      </c>
      <c r="Q587" s="48">
        <f t="shared" si="336"/>
        <v>0</v>
      </c>
      <c r="R587" s="48">
        <f t="shared" si="336"/>
        <v>0</v>
      </c>
      <c r="S587" s="48">
        <f t="shared" si="336"/>
        <v>0</v>
      </c>
      <c r="T587" s="48">
        <f t="shared" si="336"/>
        <v>0</v>
      </c>
      <c r="U587" s="48">
        <f t="shared" si="336"/>
        <v>17.39745000000001</v>
      </c>
      <c r="V587" s="48">
        <f t="shared" si="336"/>
        <v>0</v>
      </c>
      <c r="W587" s="48">
        <f t="shared" si="336"/>
        <v>10.206479999999997</v>
      </c>
      <c r="X587" s="48">
        <f t="shared" si="336"/>
        <v>0</v>
      </c>
      <c r="Y587" s="48">
        <f t="shared" si="336"/>
        <v>0</v>
      </c>
      <c r="Z587" s="48">
        <f t="shared" si="336"/>
        <v>0</v>
      </c>
      <c r="AC587" s="48">
        <f t="shared" si="325"/>
        <v>0</v>
      </c>
      <c r="AD587" s="48">
        <f t="shared" si="301"/>
        <v>0</v>
      </c>
      <c r="AE587" s="48">
        <f t="shared" si="302"/>
        <v>0</v>
      </c>
      <c r="AF587" s="48">
        <f t="shared" si="303"/>
        <v>0</v>
      </c>
      <c r="AG587" s="48">
        <f t="shared" si="304"/>
        <v>0</v>
      </c>
      <c r="AH587" s="48">
        <f t="shared" si="305"/>
        <v>0</v>
      </c>
      <c r="AI587" s="48">
        <f t="shared" si="306"/>
        <v>0</v>
      </c>
      <c r="AJ587" s="48">
        <f t="shared" si="307"/>
        <v>0</v>
      </c>
      <c r="AK587" s="48">
        <f t="shared" si="308"/>
        <v>0</v>
      </c>
      <c r="AL587" s="48">
        <f t="shared" si="309"/>
        <v>0</v>
      </c>
      <c r="AM587" s="48">
        <f t="shared" si="310"/>
        <v>0</v>
      </c>
      <c r="AN587" s="48">
        <f t="shared" si="311"/>
        <v>0</v>
      </c>
      <c r="AO587" s="48">
        <f t="shared" si="312"/>
        <v>0</v>
      </c>
      <c r="AP587" s="48">
        <f t="shared" si="313"/>
        <v>0</v>
      </c>
      <c r="AQ587" s="48">
        <f t="shared" si="314"/>
        <v>0</v>
      </c>
      <c r="AR587" s="48">
        <f t="shared" si="315"/>
        <v>0</v>
      </c>
      <c r="AS587" s="48">
        <f t="shared" si="316"/>
        <v>0</v>
      </c>
      <c r="AT587" s="48">
        <f t="shared" si="317"/>
        <v>0</v>
      </c>
      <c r="AU587" s="48">
        <f t="shared" si="318"/>
        <v>0</v>
      </c>
      <c r="AV587" s="48">
        <f t="shared" si="319"/>
        <v>103.17753000000006</v>
      </c>
      <c r="AW587" s="48">
        <f t="shared" si="320"/>
        <v>0</v>
      </c>
      <c r="AX587" s="48">
        <f t="shared" si="321"/>
        <v>58.216864000000015</v>
      </c>
      <c r="AY587" s="48">
        <f t="shared" si="322"/>
        <v>0</v>
      </c>
      <c r="AZ587" s="48">
        <f t="shared" si="323"/>
        <v>0</v>
      </c>
      <c r="BA587" s="48">
        <f t="shared" si="324"/>
        <v>0</v>
      </c>
    </row>
    <row r="588" spans="1:53" x14ac:dyDescent="0.25">
      <c r="A588" s="45">
        <f t="shared" si="326"/>
        <v>5710</v>
      </c>
      <c r="B588" s="48">
        <f t="shared" si="336"/>
        <v>0</v>
      </c>
      <c r="C588" s="48">
        <f t="shared" si="336"/>
        <v>0</v>
      </c>
      <c r="D588" s="48">
        <f t="shared" si="336"/>
        <v>0</v>
      </c>
      <c r="E588" s="48">
        <f t="shared" si="336"/>
        <v>0</v>
      </c>
      <c r="F588" s="48">
        <f t="shared" si="336"/>
        <v>0</v>
      </c>
      <c r="G588" s="48">
        <f t="shared" ref="G588:Z588" si="337">MIN(1000,MAX(G589,IF($A588&gt;=G$16,0,G$13*(G$16-$A588)+G$14*(G$16-$A588)^2+G$15*(G$16-$A588)^3)))</f>
        <v>0</v>
      </c>
      <c r="H588" s="48">
        <f t="shared" si="337"/>
        <v>0</v>
      </c>
      <c r="I588" s="48">
        <f t="shared" si="337"/>
        <v>0</v>
      </c>
      <c r="J588" s="48">
        <f t="shared" si="337"/>
        <v>0</v>
      </c>
      <c r="K588" s="48">
        <f t="shared" si="337"/>
        <v>0</v>
      </c>
      <c r="L588" s="48">
        <f t="shared" si="337"/>
        <v>0</v>
      </c>
      <c r="M588" s="48">
        <f t="shared" si="337"/>
        <v>0</v>
      </c>
      <c r="N588" s="48">
        <f t="shared" si="337"/>
        <v>0</v>
      </c>
      <c r="O588" s="48">
        <f t="shared" si="337"/>
        <v>0</v>
      </c>
      <c r="P588" s="48">
        <f t="shared" si="337"/>
        <v>0</v>
      </c>
      <c r="Q588" s="48">
        <f t="shared" si="337"/>
        <v>0</v>
      </c>
      <c r="R588" s="48">
        <f t="shared" si="337"/>
        <v>0</v>
      </c>
      <c r="S588" s="48">
        <f t="shared" si="337"/>
        <v>0</v>
      </c>
      <c r="T588" s="48">
        <f t="shared" si="337"/>
        <v>0</v>
      </c>
      <c r="U588" s="48">
        <f t="shared" si="337"/>
        <v>17.152450000000009</v>
      </c>
      <c r="V588" s="48">
        <f t="shared" si="337"/>
        <v>0</v>
      </c>
      <c r="W588" s="48">
        <f t="shared" si="337"/>
        <v>10.077479999999998</v>
      </c>
      <c r="X588" s="48">
        <f t="shared" si="337"/>
        <v>0</v>
      </c>
      <c r="Y588" s="48">
        <f t="shared" si="337"/>
        <v>0</v>
      </c>
      <c r="Z588" s="48">
        <f t="shared" si="337"/>
        <v>0</v>
      </c>
      <c r="AC588" s="48">
        <f t="shared" si="325"/>
        <v>0</v>
      </c>
      <c r="AD588" s="48">
        <f t="shared" si="301"/>
        <v>0</v>
      </c>
      <c r="AE588" s="48">
        <f t="shared" si="302"/>
        <v>0</v>
      </c>
      <c r="AF588" s="48">
        <f t="shared" si="303"/>
        <v>0</v>
      </c>
      <c r="AG588" s="48">
        <f t="shared" si="304"/>
        <v>0</v>
      </c>
      <c r="AH588" s="48">
        <f t="shared" si="305"/>
        <v>0</v>
      </c>
      <c r="AI588" s="48">
        <f t="shared" si="306"/>
        <v>0</v>
      </c>
      <c r="AJ588" s="48">
        <f t="shared" si="307"/>
        <v>0</v>
      </c>
      <c r="AK588" s="48">
        <f t="shared" si="308"/>
        <v>0</v>
      </c>
      <c r="AL588" s="48">
        <f t="shared" si="309"/>
        <v>0</v>
      </c>
      <c r="AM588" s="48">
        <f t="shared" si="310"/>
        <v>0</v>
      </c>
      <c r="AN588" s="48">
        <f t="shared" si="311"/>
        <v>0</v>
      </c>
      <c r="AO588" s="48">
        <f t="shared" si="312"/>
        <v>0</v>
      </c>
      <c r="AP588" s="48">
        <f t="shared" si="313"/>
        <v>0</v>
      </c>
      <c r="AQ588" s="48">
        <f t="shared" si="314"/>
        <v>0</v>
      </c>
      <c r="AR588" s="48">
        <f t="shared" si="315"/>
        <v>0</v>
      </c>
      <c r="AS588" s="48">
        <f t="shared" si="316"/>
        <v>0</v>
      </c>
      <c r="AT588" s="48">
        <f t="shared" si="317"/>
        <v>0</v>
      </c>
      <c r="AU588" s="48">
        <f t="shared" si="318"/>
        <v>0</v>
      </c>
      <c r="AV588" s="48">
        <f t="shared" si="319"/>
        <v>101.72453000000006</v>
      </c>
      <c r="AW588" s="48">
        <f t="shared" si="320"/>
        <v>0</v>
      </c>
      <c r="AX588" s="48">
        <f t="shared" si="321"/>
        <v>58.216864000000015</v>
      </c>
      <c r="AY588" s="48">
        <f t="shared" si="322"/>
        <v>0</v>
      </c>
      <c r="AZ588" s="48">
        <f t="shared" si="323"/>
        <v>0</v>
      </c>
      <c r="BA588" s="48">
        <f t="shared" si="324"/>
        <v>0</v>
      </c>
    </row>
    <row r="589" spans="1:53" x14ac:dyDescent="0.25">
      <c r="A589" s="45">
        <f t="shared" si="326"/>
        <v>5720</v>
      </c>
      <c r="B589" s="48">
        <f t="shared" ref="B589:Z599" si="338">MIN(1000,MAX(B590,IF($A589&gt;=B$16,0,B$13*(B$16-$A589)+B$14*(B$16-$A589)^2+B$15*(B$16-$A589)^3)))</f>
        <v>0</v>
      </c>
      <c r="C589" s="48">
        <f t="shared" si="338"/>
        <v>0</v>
      </c>
      <c r="D589" s="48">
        <f t="shared" si="338"/>
        <v>0</v>
      </c>
      <c r="E589" s="48">
        <f t="shared" si="338"/>
        <v>0</v>
      </c>
      <c r="F589" s="48">
        <f t="shared" si="338"/>
        <v>0</v>
      </c>
      <c r="G589" s="48">
        <f t="shared" si="338"/>
        <v>0</v>
      </c>
      <c r="H589" s="48">
        <f t="shared" si="338"/>
        <v>0</v>
      </c>
      <c r="I589" s="48">
        <f t="shared" si="338"/>
        <v>0</v>
      </c>
      <c r="J589" s="48">
        <f t="shared" si="338"/>
        <v>0</v>
      </c>
      <c r="K589" s="48">
        <f t="shared" si="338"/>
        <v>0</v>
      </c>
      <c r="L589" s="48">
        <f t="shared" si="338"/>
        <v>0</v>
      </c>
      <c r="M589" s="48">
        <f t="shared" si="338"/>
        <v>0</v>
      </c>
      <c r="N589" s="48">
        <f t="shared" si="338"/>
        <v>0</v>
      </c>
      <c r="O589" s="48">
        <f t="shared" si="338"/>
        <v>0</v>
      </c>
      <c r="P589" s="48">
        <f t="shared" si="338"/>
        <v>0</v>
      </c>
      <c r="Q589" s="48">
        <f t="shared" si="338"/>
        <v>0</v>
      </c>
      <c r="R589" s="48">
        <f t="shared" si="338"/>
        <v>0</v>
      </c>
      <c r="S589" s="48">
        <f t="shared" si="338"/>
        <v>0</v>
      </c>
      <c r="T589" s="48">
        <f t="shared" si="338"/>
        <v>0</v>
      </c>
      <c r="U589" s="48">
        <f t="shared" si="338"/>
        <v>16.907450000000008</v>
      </c>
      <c r="V589" s="48">
        <f t="shared" si="338"/>
        <v>0</v>
      </c>
      <c r="W589" s="48">
        <f t="shared" si="338"/>
        <v>9.9484799999999982</v>
      </c>
      <c r="X589" s="48">
        <f t="shared" si="338"/>
        <v>0</v>
      </c>
      <c r="Y589" s="48">
        <f t="shared" si="338"/>
        <v>0</v>
      </c>
      <c r="Z589" s="48">
        <f t="shared" si="338"/>
        <v>0</v>
      </c>
      <c r="AC589" s="48">
        <f t="shared" si="325"/>
        <v>0</v>
      </c>
      <c r="AD589" s="48">
        <f t="shared" si="301"/>
        <v>0</v>
      </c>
      <c r="AE589" s="48">
        <f t="shared" si="302"/>
        <v>0</v>
      </c>
      <c r="AF589" s="48">
        <f t="shared" si="303"/>
        <v>0</v>
      </c>
      <c r="AG589" s="48">
        <f t="shared" si="304"/>
        <v>0</v>
      </c>
      <c r="AH589" s="48">
        <f t="shared" si="305"/>
        <v>0</v>
      </c>
      <c r="AI589" s="48">
        <f t="shared" si="306"/>
        <v>0</v>
      </c>
      <c r="AJ589" s="48">
        <f t="shared" si="307"/>
        <v>0</v>
      </c>
      <c r="AK589" s="48">
        <f t="shared" si="308"/>
        <v>0</v>
      </c>
      <c r="AL589" s="48">
        <f t="shared" si="309"/>
        <v>0</v>
      </c>
      <c r="AM589" s="48">
        <f t="shared" si="310"/>
        <v>0</v>
      </c>
      <c r="AN589" s="48">
        <f t="shared" si="311"/>
        <v>0</v>
      </c>
      <c r="AO589" s="48">
        <f t="shared" si="312"/>
        <v>0</v>
      </c>
      <c r="AP589" s="48">
        <f t="shared" si="313"/>
        <v>0</v>
      </c>
      <c r="AQ589" s="48">
        <f t="shared" si="314"/>
        <v>0</v>
      </c>
      <c r="AR589" s="48">
        <f t="shared" si="315"/>
        <v>0</v>
      </c>
      <c r="AS589" s="48">
        <f t="shared" si="316"/>
        <v>0</v>
      </c>
      <c r="AT589" s="48">
        <f t="shared" si="317"/>
        <v>0</v>
      </c>
      <c r="AU589" s="48">
        <f t="shared" si="318"/>
        <v>0</v>
      </c>
      <c r="AV589" s="48">
        <f t="shared" si="319"/>
        <v>100.27153000000006</v>
      </c>
      <c r="AW589" s="48">
        <f t="shared" si="320"/>
        <v>0</v>
      </c>
      <c r="AX589" s="48">
        <f t="shared" si="321"/>
        <v>58.216864000000015</v>
      </c>
      <c r="AY589" s="48">
        <f t="shared" si="322"/>
        <v>0</v>
      </c>
      <c r="AZ589" s="48">
        <f t="shared" si="323"/>
        <v>0</v>
      </c>
      <c r="BA589" s="48">
        <f t="shared" si="324"/>
        <v>0</v>
      </c>
    </row>
    <row r="590" spans="1:53" x14ac:dyDescent="0.25">
      <c r="A590" s="45">
        <f t="shared" si="326"/>
        <v>5730</v>
      </c>
      <c r="B590" s="48">
        <f t="shared" si="338"/>
        <v>0</v>
      </c>
      <c r="C590" s="48">
        <f t="shared" si="338"/>
        <v>0</v>
      </c>
      <c r="D590" s="48">
        <f t="shared" si="338"/>
        <v>0</v>
      </c>
      <c r="E590" s="48">
        <f t="shared" si="338"/>
        <v>0</v>
      </c>
      <c r="F590" s="48">
        <f t="shared" si="338"/>
        <v>0</v>
      </c>
      <c r="G590" s="48">
        <f t="shared" si="338"/>
        <v>0</v>
      </c>
      <c r="H590" s="48">
        <f t="shared" si="338"/>
        <v>0</v>
      </c>
      <c r="I590" s="48">
        <f t="shared" si="338"/>
        <v>0</v>
      </c>
      <c r="J590" s="48">
        <f t="shared" si="338"/>
        <v>0</v>
      </c>
      <c r="K590" s="48">
        <f t="shared" si="338"/>
        <v>0</v>
      </c>
      <c r="L590" s="48">
        <f t="shared" si="338"/>
        <v>0</v>
      </c>
      <c r="M590" s="48">
        <f t="shared" si="338"/>
        <v>0</v>
      </c>
      <c r="N590" s="48">
        <f t="shared" si="338"/>
        <v>0</v>
      </c>
      <c r="O590" s="48">
        <f t="shared" si="338"/>
        <v>0</v>
      </c>
      <c r="P590" s="48">
        <f t="shared" si="338"/>
        <v>0</v>
      </c>
      <c r="Q590" s="48">
        <f t="shared" si="338"/>
        <v>0</v>
      </c>
      <c r="R590" s="48">
        <f t="shared" si="338"/>
        <v>0</v>
      </c>
      <c r="S590" s="48">
        <f t="shared" si="338"/>
        <v>0</v>
      </c>
      <c r="T590" s="48">
        <f t="shared" si="338"/>
        <v>0</v>
      </c>
      <c r="U590" s="48">
        <f t="shared" si="338"/>
        <v>16.66245000000001</v>
      </c>
      <c r="V590" s="48">
        <f t="shared" si="338"/>
        <v>0</v>
      </c>
      <c r="W590" s="48">
        <f t="shared" si="338"/>
        <v>9.8194799999999969</v>
      </c>
      <c r="X590" s="48">
        <f t="shared" si="338"/>
        <v>0</v>
      </c>
      <c r="Y590" s="48">
        <f t="shared" si="338"/>
        <v>0</v>
      </c>
      <c r="Z590" s="48">
        <f t="shared" si="338"/>
        <v>0</v>
      </c>
      <c r="AC590" s="48">
        <f t="shared" si="325"/>
        <v>0</v>
      </c>
      <c r="AD590" s="48">
        <f t="shared" si="301"/>
        <v>0</v>
      </c>
      <c r="AE590" s="48">
        <f t="shared" si="302"/>
        <v>0</v>
      </c>
      <c r="AF590" s="48">
        <f t="shared" si="303"/>
        <v>0</v>
      </c>
      <c r="AG590" s="48">
        <f t="shared" si="304"/>
        <v>0</v>
      </c>
      <c r="AH590" s="48">
        <f t="shared" si="305"/>
        <v>0</v>
      </c>
      <c r="AI590" s="48">
        <f t="shared" si="306"/>
        <v>0</v>
      </c>
      <c r="AJ590" s="48">
        <f t="shared" si="307"/>
        <v>0</v>
      </c>
      <c r="AK590" s="48">
        <f t="shared" si="308"/>
        <v>0</v>
      </c>
      <c r="AL590" s="48">
        <f t="shared" si="309"/>
        <v>0</v>
      </c>
      <c r="AM590" s="48">
        <f t="shared" si="310"/>
        <v>0</v>
      </c>
      <c r="AN590" s="48">
        <f t="shared" si="311"/>
        <v>0</v>
      </c>
      <c r="AO590" s="48">
        <f t="shared" si="312"/>
        <v>0</v>
      </c>
      <c r="AP590" s="48">
        <f t="shared" si="313"/>
        <v>0</v>
      </c>
      <c r="AQ590" s="48">
        <f t="shared" si="314"/>
        <v>0</v>
      </c>
      <c r="AR590" s="48">
        <f t="shared" si="315"/>
        <v>0</v>
      </c>
      <c r="AS590" s="48">
        <f t="shared" si="316"/>
        <v>0</v>
      </c>
      <c r="AT590" s="48">
        <f t="shared" si="317"/>
        <v>0</v>
      </c>
      <c r="AU590" s="48">
        <f t="shared" si="318"/>
        <v>0</v>
      </c>
      <c r="AV590" s="48">
        <f t="shared" si="319"/>
        <v>98.818530000000067</v>
      </c>
      <c r="AW590" s="48">
        <f t="shared" si="320"/>
        <v>0</v>
      </c>
      <c r="AX590" s="48">
        <f t="shared" si="321"/>
        <v>58.216864000000015</v>
      </c>
      <c r="AY590" s="48">
        <f t="shared" si="322"/>
        <v>0</v>
      </c>
      <c r="AZ590" s="48">
        <f t="shared" si="323"/>
        <v>0</v>
      </c>
      <c r="BA590" s="48">
        <f t="shared" si="324"/>
        <v>0</v>
      </c>
    </row>
    <row r="591" spans="1:53" x14ac:dyDescent="0.25">
      <c r="A591" s="45">
        <f t="shared" si="326"/>
        <v>5740</v>
      </c>
      <c r="B591" s="48">
        <f t="shared" si="338"/>
        <v>0</v>
      </c>
      <c r="C591" s="48">
        <f t="shared" si="338"/>
        <v>0</v>
      </c>
      <c r="D591" s="48">
        <f t="shared" si="338"/>
        <v>0</v>
      </c>
      <c r="E591" s="48">
        <f t="shared" si="338"/>
        <v>0</v>
      </c>
      <c r="F591" s="48">
        <f t="shared" si="338"/>
        <v>0</v>
      </c>
      <c r="G591" s="48">
        <f t="shared" si="338"/>
        <v>0</v>
      </c>
      <c r="H591" s="48">
        <f t="shared" si="338"/>
        <v>0</v>
      </c>
      <c r="I591" s="48">
        <f t="shared" si="338"/>
        <v>0</v>
      </c>
      <c r="J591" s="48">
        <f t="shared" si="338"/>
        <v>0</v>
      </c>
      <c r="K591" s="48">
        <f t="shared" si="338"/>
        <v>0</v>
      </c>
      <c r="L591" s="48">
        <f t="shared" si="338"/>
        <v>0</v>
      </c>
      <c r="M591" s="48">
        <f t="shared" si="338"/>
        <v>0</v>
      </c>
      <c r="N591" s="48">
        <f t="shared" si="338"/>
        <v>0</v>
      </c>
      <c r="O591" s="48">
        <f t="shared" si="338"/>
        <v>0</v>
      </c>
      <c r="P591" s="48">
        <f t="shared" si="338"/>
        <v>0</v>
      </c>
      <c r="Q591" s="48">
        <f t="shared" si="338"/>
        <v>0</v>
      </c>
      <c r="R591" s="48">
        <f t="shared" si="338"/>
        <v>0</v>
      </c>
      <c r="S591" s="48">
        <f t="shared" si="338"/>
        <v>0</v>
      </c>
      <c r="T591" s="48">
        <f t="shared" si="338"/>
        <v>0</v>
      </c>
      <c r="U591" s="48">
        <f t="shared" si="338"/>
        <v>16.417450000000009</v>
      </c>
      <c r="V591" s="48">
        <f t="shared" si="338"/>
        <v>0</v>
      </c>
      <c r="W591" s="48">
        <f t="shared" si="338"/>
        <v>9.6904799999999973</v>
      </c>
      <c r="X591" s="48">
        <f t="shared" si="338"/>
        <v>0</v>
      </c>
      <c r="Y591" s="48">
        <f t="shared" si="338"/>
        <v>0</v>
      </c>
      <c r="Z591" s="48">
        <f t="shared" si="338"/>
        <v>0</v>
      </c>
      <c r="AC591" s="48">
        <f t="shared" si="325"/>
        <v>0</v>
      </c>
      <c r="AD591" s="48">
        <f t="shared" si="301"/>
        <v>0</v>
      </c>
      <c r="AE591" s="48">
        <f t="shared" si="302"/>
        <v>0</v>
      </c>
      <c r="AF591" s="48">
        <f t="shared" si="303"/>
        <v>0</v>
      </c>
      <c r="AG591" s="48">
        <f t="shared" si="304"/>
        <v>0</v>
      </c>
      <c r="AH591" s="48">
        <f t="shared" si="305"/>
        <v>0</v>
      </c>
      <c r="AI591" s="48">
        <f t="shared" si="306"/>
        <v>0</v>
      </c>
      <c r="AJ591" s="48">
        <f t="shared" si="307"/>
        <v>0</v>
      </c>
      <c r="AK591" s="48">
        <f t="shared" si="308"/>
        <v>0</v>
      </c>
      <c r="AL591" s="48">
        <f t="shared" si="309"/>
        <v>0</v>
      </c>
      <c r="AM591" s="48">
        <f t="shared" si="310"/>
        <v>0</v>
      </c>
      <c r="AN591" s="48">
        <f t="shared" si="311"/>
        <v>0</v>
      </c>
      <c r="AO591" s="48">
        <f t="shared" si="312"/>
        <v>0</v>
      </c>
      <c r="AP591" s="48">
        <f t="shared" si="313"/>
        <v>0</v>
      </c>
      <c r="AQ591" s="48">
        <f t="shared" si="314"/>
        <v>0</v>
      </c>
      <c r="AR591" s="48">
        <f t="shared" si="315"/>
        <v>0</v>
      </c>
      <c r="AS591" s="48">
        <f t="shared" si="316"/>
        <v>0</v>
      </c>
      <c r="AT591" s="48">
        <f t="shared" si="317"/>
        <v>0</v>
      </c>
      <c r="AU591" s="48">
        <f t="shared" si="318"/>
        <v>0</v>
      </c>
      <c r="AV591" s="48">
        <f t="shared" si="319"/>
        <v>97.365530000000064</v>
      </c>
      <c r="AW591" s="48">
        <f t="shared" si="320"/>
        <v>0</v>
      </c>
      <c r="AX591" s="48">
        <f t="shared" si="321"/>
        <v>58.216864000000015</v>
      </c>
      <c r="AY591" s="48">
        <f t="shared" si="322"/>
        <v>0</v>
      </c>
      <c r="AZ591" s="48">
        <f t="shared" si="323"/>
        <v>0</v>
      </c>
      <c r="BA591" s="48">
        <f t="shared" si="324"/>
        <v>0</v>
      </c>
    </row>
    <row r="592" spans="1:53" x14ac:dyDescent="0.25">
      <c r="A592" s="45">
        <f t="shared" si="326"/>
        <v>5750</v>
      </c>
      <c r="B592" s="48">
        <f t="shared" si="338"/>
        <v>0</v>
      </c>
      <c r="C592" s="48">
        <f t="shared" si="338"/>
        <v>0</v>
      </c>
      <c r="D592" s="48">
        <f t="shared" si="338"/>
        <v>0</v>
      </c>
      <c r="E592" s="48">
        <f t="shared" si="338"/>
        <v>0</v>
      </c>
      <c r="F592" s="48">
        <f t="shared" si="338"/>
        <v>0</v>
      </c>
      <c r="G592" s="48">
        <f t="shared" si="338"/>
        <v>0</v>
      </c>
      <c r="H592" s="48">
        <f t="shared" si="338"/>
        <v>0</v>
      </c>
      <c r="I592" s="48">
        <f t="shared" si="338"/>
        <v>0</v>
      </c>
      <c r="J592" s="48">
        <f t="shared" si="338"/>
        <v>0</v>
      </c>
      <c r="K592" s="48">
        <f t="shared" si="338"/>
        <v>0</v>
      </c>
      <c r="L592" s="48">
        <f t="shared" si="338"/>
        <v>0</v>
      </c>
      <c r="M592" s="48">
        <f t="shared" si="338"/>
        <v>0</v>
      </c>
      <c r="N592" s="48">
        <f t="shared" si="338"/>
        <v>0</v>
      </c>
      <c r="O592" s="48">
        <f t="shared" si="338"/>
        <v>0</v>
      </c>
      <c r="P592" s="48">
        <f t="shared" si="338"/>
        <v>0</v>
      </c>
      <c r="Q592" s="48">
        <f t="shared" si="338"/>
        <v>0</v>
      </c>
      <c r="R592" s="48">
        <f t="shared" si="338"/>
        <v>0</v>
      </c>
      <c r="S592" s="48">
        <f t="shared" si="338"/>
        <v>0</v>
      </c>
      <c r="T592" s="48">
        <f t="shared" si="338"/>
        <v>0</v>
      </c>
      <c r="U592" s="48">
        <f t="shared" si="338"/>
        <v>16.172450000000008</v>
      </c>
      <c r="V592" s="48">
        <f t="shared" si="338"/>
        <v>0</v>
      </c>
      <c r="W592" s="48">
        <f t="shared" si="338"/>
        <v>9.5614799999999978</v>
      </c>
      <c r="X592" s="48">
        <f t="shared" si="338"/>
        <v>0</v>
      </c>
      <c r="Y592" s="48">
        <f t="shared" si="338"/>
        <v>0</v>
      </c>
      <c r="Z592" s="48">
        <f t="shared" si="338"/>
        <v>0</v>
      </c>
      <c r="AC592" s="48">
        <f t="shared" si="325"/>
        <v>0</v>
      </c>
      <c r="AD592" s="48">
        <f t="shared" si="301"/>
        <v>0</v>
      </c>
      <c r="AE592" s="48">
        <f t="shared" si="302"/>
        <v>0</v>
      </c>
      <c r="AF592" s="48">
        <f t="shared" si="303"/>
        <v>0</v>
      </c>
      <c r="AG592" s="48">
        <f t="shared" si="304"/>
        <v>0</v>
      </c>
      <c r="AH592" s="48">
        <f t="shared" si="305"/>
        <v>0</v>
      </c>
      <c r="AI592" s="48">
        <f t="shared" si="306"/>
        <v>0</v>
      </c>
      <c r="AJ592" s="48">
        <f t="shared" si="307"/>
        <v>0</v>
      </c>
      <c r="AK592" s="48">
        <f t="shared" si="308"/>
        <v>0</v>
      </c>
      <c r="AL592" s="48">
        <f t="shared" si="309"/>
        <v>0</v>
      </c>
      <c r="AM592" s="48">
        <f t="shared" si="310"/>
        <v>0</v>
      </c>
      <c r="AN592" s="48">
        <f t="shared" si="311"/>
        <v>0</v>
      </c>
      <c r="AO592" s="48">
        <f t="shared" si="312"/>
        <v>0</v>
      </c>
      <c r="AP592" s="48">
        <f t="shared" si="313"/>
        <v>0</v>
      </c>
      <c r="AQ592" s="48">
        <f t="shared" si="314"/>
        <v>0</v>
      </c>
      <c r="AR592" s="48">
        <f t="shared" si="315"/>
        <v>0</v>
      </c>
      <c r="AS592" s="48">
        <f t="shared" si="316"/>
        <v>0</v>
      </c>
      <c r="AT592" s="48">
        <f t="shared" si="317"/>
        <v>0</v>
      </c>
      <c r="AU592" s="48">
        <f t="shared" si="318"/>
        <v>0</v>
      </c>
      <c r="AV592" s="48">
        <f t="shared" si="319"/>
        <v>95.912530000000061</v>
      </c>
      <c r="AW592" s="48">
        <f t="shared" si="320"/>
        <v>0</v>
      </c>
      <c r="AX592" s="48">
        <f t="shared" si="321"/>
        <v>58.216864000000015</v>
      </c>
      <c r="AY592" s="48">
        <f t="shared" si="322"/>
        <v>0</v>
      </c>
      <c r="AZ592" s="48">
        <f t="shared" si="323"/>
        <v>0</v>
      </c>
      <c r="BA592" s="48">
        <f t="shared" si="324"/>
        <v>0</v>
      </c>
    </row>
    <row r="593" spans="1:53" x14ac:dyDescent="0.25">
      <c r="A593" s="45">
        <f t="shared" si="326"/>
        <v>5760</v>
      </c>
      <c r="B593" s="48">
        <f t="shared" si="338"/>
        <v>0</v>
      </c>
      <c r="C593" s="48">
        <f t="shared" si="338"/>
        <v>0</v>
      </c>
      <c r="D593" s="48">
        <f t="shared" si="338"/>
        <v>0</v>
      </c>
      <c r="E593" s="48">
        <f t="shared" si="338"/>
        <v>0</v>
      </c>
      <c r="F593" s="48">
        <f t="shared" si="338"/>
        <v>0</v>
      </c>
      <c r="G593" s="48">
        <f t="shared" si="338"/>
        <v>0</v>
      </c>
      <c r="H593" s="48">
        <f t="shared" si="338"/>
        <v>0</v>
      </c>
      <c r="I593" s="48">
        <f t="shared" si="338"/>
        <v>0</v>
      </c>
      <c r="J593" s="48">
        <f t="shared" si="338"/>
        <v>0</v>
      </c>
      <c r="K593" s="48">
        <f t="shared" si="338"/>
        <v>0</v>
      </c>
      <c r="L593" s="48">
        <f t="shared" si="338"/>
        <v>0</v>
      </c>
      <c r="M593" s="48">
        <f t="shared" si="338"/>
        <v>0</v>
      </c>
      <c r="N593" s="48">
        <f t="shared" si="338"/>
        <v>0</v>
      </c>
      <c r="O593" s="48">
        <f t="shared" si="338"/>
        <v>0</v>
      </c>
      <c r="P593" s="48">
        <f t="shared" si="338"/>
        <v>0</v>
      </c>
      <c r="Q593" s="48">
        <f t="shared" si="338"/>
        <v>0</v>
      </c>
      <c r="R593" s="48">
        <f t="shared" si="338"/>
        <v>0</v>
      </c>
      <c r="S593" s="48">
        <f t="shared" si="338"/>
        <v>0</v>
      </c>
      <c r="T593" s="48">
        <f t="shared" si="338"/>
        <v>0</v>
      </c>
      <c r="U593" s="48">
        <f t="shared" si="338"/>
        <v>15.927450000000009</v>
      </c>
      <c r="V593" s="48">
        <f t="shared" si="338"/>
        <v>0</v>
      </c>
      <c r="W593" s="48">
        <f t="shared" si="338"/>
        <v>9.4324799999999982</v>
      </c>
      <c r="X593" s="48">
        <f t="shared" si="338"/>
        <v>0</v>
      </c>
      <c r="Y593" s="48">
        <f t="shared" si="338"/>
        <v>0</v>
      </c>
      <c r="Z593" s="48">
        <f t="shared" si="338"/>
        <v>0</v>
      </c>
      <c r="AC593" s="48">
        <f t="shared" si="325"/>
        <v>0</v>
      </c>
      <c r="AD593" s="48">
        <f t="shared" ref="AD593:AD656" si="339">MIN(1000,MAX(AD594,IF($A593&gt;=AD$16,0,AD$13*(AD$16-$A593)+AD$14*(AD$16-$A593)^2+AD$15*(AD$16-$A593)^3)))</f>
        <v>0</v>
      </c>
      <c r="AE593" s="48">
        <f t="shared" ref="AE593:AE656" si="340">MIN(1000,MAX(AE594,IF($A593&gt;=AE$16,0,AE$13*(AE$16-$A593)+AE$14*(AE$16-$A593)^2+AE$15*(AE$16-$A593)^3)))</f>
        <v>0</v>
      </c>
      <c r="AF593" s="48">
        <f t="shared" ref="AF593:AF656" si="341">MIN(1000,MAX(AF594,IF($A593&gt;=AF$16,0,AF$13*(AF$16-$A593)+AF$14*(AF$16-$A593)^2+AF$15*(AF$16-$A593)^3)))</f>
        <v>0</v>
      </c>
      <c r="AG593" s="48">
        <f t="shared" ref="AG593:AG656" si="342">MIN(1000,MAX(AG594,IF($A593&gt;=AG$16,0,AG$13*(AG$16-$A593)+AG$14*(AG$16-$A593)^2+AG$15*(AG$16-$A593)^3)))</f>
        <v>0</v>
      </c>
      <c r="AH593" s="48">
        <f t="shared" ref="AH593:AH656" si="343">MIN(1000,MAX(AH594,IF($A593&gt;=AH$16,0,AH$13*(AH$16-$A593)+AH$14*(AH$16-$A593)^2+AH$15*(AH$16-$A593)^3)))</f>
        <v>0</v>
      </c>
      <c r="AI593" s="48">
        <f t="shared" ref="AI593:AI656" si="344">MIN(1000,MAX(AI594,IF($A593&gt;=AI$16,0,AI$13*(AI$16-$A593)+AI$14*(AI$16-$A593)^2+AI$15*(AI$16-$A593)^3)))</f>
        <v>0</v>
      </c>
      <c r="AJ593" s="48">
        <f t="shared" ref="AJ593:AJ656" si="345">MIN(1000,MAX(AJ594,IF($A593&gt;=AJ$16,0,AJ$13*(AJ$16-$A593)+AJ$14*(AJ$16-$A593)^2+AJ$15*(AJ$16-$A593)^3)))</f>
        <v>0</v>
      </c>
      <c r="AK593" s="48">
        <f t="shared" ref="AK593:AK656" si="346">MIN(1000,MAX(AK594,IF($A593&gt;=AK$16,0,AK$13*(AK$16-$A593)+AK$14*(AK$16-$A593)^2+AK$15*(AK$16-$A593)^3)))</f>
        <v>0</v>
      </c>
      <c r="AL593" s="48">
        <f t="shared" ref="AL593:AL656" si="347">MIN(1000,MAX(AL594,IF($A593&gt;=AL$16,0,AL$13*(AL$16-$A593)+AL$14*(AL$16-$A593)^2+AL$15*(AL$16-$A593)^3)))</f>
        <v>0</v>
      </c>
      <c r="AM593" s="48">
        <f t="shared" ref="AM593:AM656" si="348">MIN(1000,MAX(AM594,IF($A593&gt;=AM$16,0,AM$13*(AM$16-$A593)+AM$14*(AM$16-$A593)^2+AM$15*(AM$16-$A593)^3)))</f>
        <v>0</v>
      </c>
      <c r="AN593" s="48">
        <f t="shared" ref="AN593:AN656" si="349">MIN(1000,MAX(AN594,IF($A593&gt;=AN$16,0,AN$13*(AN$16-$A593)+AN$14*(AN$16-$A593)^2+AN$15*(AN$16-$A593)^3)))</f>
        <v>0</v>
      </c>
      <c r="AO593" s="48">
        <f t="shared" ref="AO593:AO656" si="350">MIN(1000,MAX(AO594,IF($A593&gt;=AO$16,0,AO$13*(AO$16-$A593)+AO$14*(AO$16-$A593)^2+AO$15*(AO$16-$A593)^3)))</f>
        <v>0</v>
      </c>
      <c r="AP593" s="48">
        <f t="shared" ref="AP593:AP656" si="351">MIN(1000,MAX(AP594,IF($A593&gt;=AP$16,0,AP$13*(AP$16-$A593)+AP$14*(AP$16-$A593)^2+AP$15*(AP$16-$A593)^3)))</f>
        <v>0</v>
      </c>
      <c r="AQ593" s="48">
        <f t="shared" ref="AQ593:AQ656" si="352">MIN(1000,MAX(AQ594,IF($A593&gt;=AQ$16,0,AQ$13*(AQ$16-$A593)+AQ$14*(AQ$16-$A593)^2+AQ$15*(AQ$16-$A593)^3)))</f>
        <v>0</v>
      </c>
      <c r="AR593" s="48">
        <f t="shared" ref="AR593:AR656" si="353">MIN(1000,MAX(AR594,IF($A593&gt;=AR$16,0,AR$13*(AR$16-$A593)+AR$14*(AR$16-$A593)^2+AR$15*(AR$16-$A593)^3)))</f>
        <v>0</v>
      </c>
      <c r="AS593" s="48">
        <f t="shared" ref="AS593:AS656" si="354">MIN(1000,MAX(AS594,IF($A593&gt;=AS$16,0,AS$13*(AS$16-$A593)+AS$14*(AS$16-$A593)^2+AS$15*(AS$16-$A593)^3)))</f>
        <v>0</v>
      </c>
      <c r="AT593" s="48">
        <f t="shared" ref="AT593:AT656" si="355">MIN(1000,MAX(AT594,IF($A593&gt;=AT$16,0,AT$13*(AT$16-$A593)+AT$14*(AT$16-$A593)^2+AT$15*(AT$16-$A593)^3)))</f>
        <v>0</v>
      </c>
      <c r="AU593" s="48">
        <f t="shared" ref="AU593:AU656" si="356">MIN(1000,MAX(AU594,IF($A593&gt;=AU$16,0,AU$13*(AU$16-$A593)+AU$14*(AU$16-$A593)^2+AU$15*(AU$16-$A593)^3)))</f>
        <v>0</v>
      </c>
      <c r="AV593" s="48">
        <f t="shared" ref="AV593:AV656" si="357">MIN(1000,MAX(AV594,IF($A593&gt;=AV$16,0,AV$13*(AV$16-$A593)+AV$14*(AV$16-$A593)^2+AV$15*(AV$16-$A593)^3)))</f>
        <v>94.459530000000058</v>
      </c>
      <c r="AW593" s="48">
        <f t="shared" ref="AW593:AW656" si="358">MIN(1000,MAX(AW594,IF($A593&gt;=AW$16,0,AW$13*(AW$16-$A593)+AW$14*(AW$16-$A593)^2+AW$15*(AW$16-$A593)^3)))</f>
        <v>0</v>
      </c>
      <c r="AX593" s="48">
        <f t="shared" ref="AX593:AX656" si="359">MIN(1000,MAX(AX594,IF($A593&gt;=AX$16,0,AX$13*(AX$16-$A593)+AX$14*(AX$16-$A593)^2+AX$15*(AX$16-$A593)^3)))</f>
        <v>58.216864000000015</v>
      </c>
      <c r="AY593" s="48">
        <f t="shared" ref="AY593:AY656" si="360">MIN(1000,MAX(AY594,IF($A593&gt;=AY$16,0,AY$13*(AY$16-$A593)+AY$14*(AY$16-$A593)^2+AY$15*(AY$16-$A593)^3)))</f>
        <v>0</v>
      </c>
      <c r="AZ593" s="48">
        <f t="shared" ref="AZ593:AZ656" si="361">MIN(1000,MAX(AZ594,IF($A593&gt;=AZ$16,0,AZ$13*(AZ$16-$A593)+AZ$14*(AZ$16-$A593)^2+AZ$15*(AZ$16-$A593)^3)))</f>
        <v>0</v>
      </c>
      <c r="BA593" s="48">
        <f t="shared" ref="BA593:BA656" si="362">MIN(1000,MAX(BA594,IF($A593&gt;=BA$16,0,BA$13*(BA$16-$A593)+BA$14*(BA$16-$A593)^2+BA$15*(BA$16-$A593)^3)))</f>
        <v>0</v>
      </c>
    </row>
    <row r="594" spans="1:53" x14ac:dyDescent="0.25">
      <c r="A594" s="45">
        <f t="shared" si="326"/>
        <v>5770</v>
      </c>
      <c r="B594" s="48">
        <f t="shared" si="338"/>
        <v>0</v>
      </c>
      <c r="C594" s="48">
        <f t="shared" si="338"/>
        <v>0</v>
      </c>
      <c r="D594" s="48">
        <f t="shared" si="338"/>
        <v>0</v>
      </c>
      <c r="E594" s="48">
        <f t="shared" si="338"/>
        <v>0</v>
      </c>
      <c r="F594" s="48">
        <f t="shared" si="338"/>
        <v>0</v>
      </c>
      <c r="G594" s="48">
        <f t="shared" si="338"/>
        <v>0</v>
      </c>
      <c r="H594" s="48">
        <f t="shared" si="338"/>
        <v>0</v>
      </c>
      <c r="I594" s="48">
        <f t="shared" si="338"/>
        <v>0</v>
      </c>
      <c r="J594" s="48">
        <f t="shared" si="338"/>
        <v>0</v>
      </c>
      <c r="K594" s="48">
        <f t="shared" si="338"/>
        <v>0</v>
      </c>
      <c r="L594" s="48">
        <f t="shared" si="338"/>
        <v>0</v>
      </c>
      <c r="M594" s="48">
        <f t="shared" si="338"/>
        <v>0</v>
      </c>
      <c r="N594" s="48">
        <f t="shared" si="338"/>
        <v>0</v>
      </c>
      <c r="O594" s="48">
        <f t="shared" si="338"/>
        <v>0</v>
      </c>
      <c r="P594" s="48">
        <f t="shared" si="338"/>
        <v>0</v>
      </c>
      <c r="Q594" s="48">
        <f t="shared" si="338"/>
        <v>0</v>
      </c>
      <c r="R594" s="48">
        <f t="shared" si="338"/>
        <v>0</v>
      </c>
      <c r="S594" s="48">
        <f t="shared" si="338"/>
        <v>0</v>
      </c>
      <c r="T594" s="48">
        <f t="shared" si="338"/>
        <v>0</v>
      </c>
      <c r="U594" s="48">
        <f t="shared" si="338"/>
        <v>15.68245000000001</v>
      </c>
      <c r="V594" s="48">
        <f t="shared" si="338"/>
        <v>0</v>
      </c>
      <c r="W594" s="48">
        <f t="shared" si="338"/>
        <v>9.3034799999999969</v>
      </c>
      <c r="X594" s="48">
        <f t="shared" si="338"/>
        <v>0</v>
      </c>
      <c r="Y594" s="48">
        <f t="shared" si="338"/>
        <v>0</v>
      </c>
      <c r="Z594" s="48">
        <f t="shared" si="338"/>
        <v>0</v>
      </c>
      <c r="AC594" s="48">
        <f t="shared" ref="AC594:AC657" si="363">MIN(1000,MAX(AC595,IF($A594&gt;=AC$16,0,AC$13*(AC$16-$A594)+AC$14*(AC$16-$A594)^2+AC$15*(AC$16-$A594)^3)))</f>
        <v>0</v>
      </c>
      <c r="AD594" s="48">
        <f t="shared" si="339"/>
        <v>0</v>
      </c>
      <c r="AE594" s="48">
        <f t="shared" si="340"/>
        <v>0</v>
      </c>
      <c r="AF594" s="48">
        <f t="shared" si="341"/>
        <v>0</v>
      </c>
      <c r="AG594" s="48">
        <f t="shared" si="342"/>
        <v>0</v>
      </c>
      <c r="AH594" s="48">
        <f t="shared" si="343"/>
        <v>0</v>
      </c>
      <c r="AI594" s="48">
        <f t="shared" si="344"/>
        <v>0</v>
      </c>
      <c r="AJ594" s="48">
        <f t="shared" si="345"/>
        <v>0</v>
      </c>
      <c r="AK594" s="48">
        <f t="shared" si="346"/>
        <v>0</v>
      </c>
      <c r="AL594" s="48">
        <f t="shared" si="347"/>
        <v>0</v>
      </c>
      <c r="AM594" s="48">
        <f t="shared" si="348"/>
        <v>0</v>
      </c>
      <c r="AN594" s="48">
        <f t="shared" si="349"/>
        <v>0</v>
      </c>
      <c r="AO594" s="48">
        <f t="shared" si="350"/>
        <v>0</v>
      </c>
      <c r="AP594" s="48">
        <f t="shared" si="351"/>
        <v>0</v>
      </c>
      <c r="AQ594" s="48">
        <f t="shared" si="352"/>
        <v>0</v>
      </c>
      <c r="AR594" s="48">
        <f t="shared" si="353"/>
        <v>0</v>
      </c>
      <c r="AS594" s="48">
        <f t="shared" si="354"/>
        <v>0</v>
      </c>
      <c r="AT594" s="48">
        <f t="shared" si="355"/>
        <v>0</v>
      </c>
      <c r="AU594" s="48">
        <f t="shared" si="356"/>
        <v>0</v>
      </c>
      <c r="AV594" s="48">
        <f t="shared" si="357"/>
        <v>93.006530000000055</v>
      </c>
      <c r="AW594" s="48">
        <f t="shared" si="358"/>
        <v>0</v>
      </c>
      <c r="AX594" s="48">
        <f t="shared" si="359"/>
        <v>58.216864000000015</v>
      </c>
      <c r="AY594" s="48">
        <f t="shared" si="360"/>
        <v>0</v>
      </c>
      <c r="AZ594" s="48">
        <f t="shared" si="361"/>
        <v>0</v>
      </c>
      <c r="BA594" s="48">
        <f t="shared" si="362"/>
        <v>0</v>
      </c>
    </row>
    <row r="595" spans="1:53" x14ac:dyDescent="0.25">
      <c r="A595" s="45">
        <f t="shared" ref="A595:A658" si="364">A594+10</f>
        <v>5780</v>
      </c>
      <c r="B595" s="48">
        <f t="shared" si="338"/>
        <v>0</v>
      </c>
      <c r="C595" s="48">
        <f t="shared" si="338"/>
        <v>0</v>
      </c>
      <c r="D595" s="48">
        <f t="shared" si="338"/>
        <v>0</v>
      </c>
      <c r="E595" s="48">
        <f t="shared" si="338"/>
        <v>0</v>
      </c>
      <c r="F595" s="48">
        <f t="shared" si="338"/>
        <v>0</v>
      </c>
      <c r="G595" s="48">
        <f t="shared" si="338"/>
        <v>0</v>
      </c>
      <c r="H595" s="48">
        <f t="shared" si="338"/>
        <v>0</v>
      </c>
      <c r="I595" s="48">
        <f t="shared" si="338"/>
        <v>0</v>
      </c>
      <c r="J595" s="48">
        <f t="shared" si="338"/>
        <v>0</v>
      </c>
      <c r="K595" s="48">
        <f t="shared" si="338"/>
        <v>0</v>
      </c>
      <c r="L595" s="48">
        <f t="shared" si="338"/>
        <v>0</v>
      </c>
      <c r="M595" s="48">
        <f t="shared" si="338"/>
        <v>0</v>
      </c>
      <c r="N595" s="48">
        <f t="shared" si="338"/>
        <v>0</v>
      </c>
      <c r="O595" s="48">
        <f t="shared" si="338"/>
        <v>0</v>
      </c>
      <c r="P595" s="48">
        <f t="shared" si="338"/>
        <v>0</v>
      </c>
      <c r="Q595" s="48">
        <f t="shared" si="338"/>
        <v>0</v>
      </c>
      <c r="R595" s="48">
        <f t="shared" si="338"/>
        <v>0</v>
      </c>
      <c r="S595" s="48">
        <f t="shared" si="338"/>
        <v>0</v>
      </c>
      <c r="T595" s="48">
        <f t="shared" si="338"/>
        <v>0</v>
      </c>
      <c r="U595" s="48">
        <f t="shared" si="338"/>
        <v>15.437450000000009</v>
      </c>
      <c r="V595" s="48">
        <f t="shared" si="338"/>
        <v>0</v>
      </c>
      <c r="W595" s="48">
        <f t="shared" si="338"/>
        <v>9.1744799999999973</v>
      </c>
      <c r="X595" s="48">
        <f t="shared" si="338"/>
        <v>0</v>
      </c>
      <c r="Y595" s="48">
        <f t="shared" si="338"/>
        <v>0</v>
      </c>
      <c r="Z595" s="48">
        <f t="shared" si="338"/>
        <v>0</v>
      </c>
      <c r="AC595" s="48">
        <f t="shared" si="363"/>
        <v>0</v>
      </c>
      <c r="AD595" s="48">
        <f t="shared" si="339"/>
        <v>0</v>
      </c>
      <c r="AE595" s="48">
        <f t="shared" si="340"/>
        <v>0</v>
      </c>
      <c r="AF595" s="48">
        <f t="shared" si="341"/>
        <v>0</v>
      </c>
      <c r="AG595" s="48">
        <f t="shared" si="342"/>
        <v>0</v>
      </c>
      <c r="AH595" s="48">
        <f t="shared" si="343"/>
        <v>0</v>
      </c>
      <c r="AI595" s="48">
        <f t="shared" si="344"/>
        <v>0</v>
      </c>
      <c r="AJ595" s="48">
        <f t="shared" si="345"/>
        <v>0</v>
      </c>
      <c r="AK595" s="48">
        <f t="shared" si="346"/>
        <v>0</v>
      </c>
      <c r="AL595" s="48">
        <f t="shared" si="347"/>
        <v>0</v>
      </c>
      <c r="AM595" s="48">
        <f t="shared" si="348"/>
        <v>0</v>
      </c>
      <c r="AN595" s="48">
        <f t="shared" si="349"/>
        <v>0</v>
      </c>
      <c r="AO595" s="48">
        <f t="shared" si="350"/>
        <v>0</v>
      </c>
      <c r="AP595" s="48">
        <f t="shared" si="351"/>
        <v>0</v>
      </c>
      <c r="AQ595" s="48">
        <f t="shared" si="352"/>
        <v>0</v>
      </c>
      <c r="AR595" s="48">
        <f t="shared" si="353"/>
        <v>0</v>
      </c>
      <c r="AS595" s="48">
        <f t="shared" si="354"/>
        <v>0</v>
      </c>
      <c r="AT595" s="48">
        <f t="shared" si="355"/>
        <v>0</v>
      </c>
      <c r="AU595" s="48">
        <f t="shared" si="356"/>
        <v>0</v>
      </c>
      <c r="AV595" s="48">
        <f t="shared" si="357"/>
        <v>91.553530000000066</v>
      </c>
      <c r="AW595" s="48">
        <f t="shared" si="358"/>
        <v>0</v>
      </c>
      <c r="AX595" s="48">
        <f t="shared" si="359"/>
        <v>58.216864000000015</v>
      </c>
      <c r="AY595" s="48">
        <f t="shared" si="360"/>
        <v>0</v>
      </c>
      <c r="AZ595" s="48">
        <f t="shared" si="361"/>
        <v>0</v>
      </c>
      <c r="BA595" s="48">
        <f t="shared" si="362"/>
        <v>0</v>
      </c>
    </row>
    <row r="596" spans="1:53" x14ac:dyDescent="0.25">
      <c r="A596" s="45">
        <f t="shared" si="364"/>
        <v>5790</v>
      </c>
      <c r="B596" s="48">
        <f t="shared" si="338"/>
        <v>0</v>
      </c>
      <c r="C596" s="48">
        <f t="shared" si="338"/>
        <v>0</v>
      </c>
      <c r="D596" s="48">
        <f t="shared" si="338"/>
        <v>0</v>
      </c>
      <c r="E596" s="48">
        <f t="shared" si="338"/>
        <v>0</v>
      </c>
      <c r="F596" s="48">
        <f t="shared" si="338"/>
        <v>0</v>
      </c>
      <c r="G596" s="48">
        <f t="shared" si="338"/>
        <v>0</v>
      </c>
      <c r="H596" s="48">
        <f t="shared" si="338"/>
        <v>0</v>
      </c>
      <c r="I596" s="48">
        <f t="shared" si="338"/>
        <v>0</v>
      </c>
      <c r="J596" s="48">
        <f t="shared" si="338"/>
        <v>0</v>
      </c>
      <c r="K596" s="48">
        <f t="shared" si="338"/>
        <v>0</v>
      </c>
      <c r="L596" s="48">
        <f t="shared" si="338"/>
        <v>0</v>
      </c>
      <c r="M596" s="48">
        <f t="shared" si="338"/>
        <v>0</v>
      </c>
      <c r="N596" s="48">
        <f t="shared" si="338"/>
        <v>0</v>
      </c>
      <c r="O596" s="48">
        <f t="shared" si="338"/>
        <v>0</v>
      </c>
      <c r="P596" s="48">
        <f t="shared" si="338"/>
        <v>0</v>
      </c>
      <c r="Q596" s="48">
        <f t="shared" si="338"/>
        <v>0</v>
      </c>
      <c r="R596" s="48">
        <f t="shared" si="338"/>
        <v>0</v>
      </c>
      <c r="S596" s="48">
        <f t="shared" si="338"/>
        <v>0</v>
      </c>
      <c r="T596" s="48">
        <f t="shared" si="338"/>
        <v>0</v>
      </c>
      <c r="U596" s="48">
        <f t="shared" si="338"/>
        <v>15.19245000000001</v>
      </c>
      <c r="V596" s="48">
        <f t="shared" si="338"/>
        <v>0</v>
      </c>
      <c r="W596" s="48">
        <f t="shared" si="338"/>
        <v>9.0454799999999977</v>
      </c>
      <c r="X596" s="48">
        <f t="shared" si="338"/>
        <v>0</v>
      </c>
      <c r="Y596" s="48">
        <f t="shared" si="338"/>
        <v>0</v>
      </c>
      <c r="Z596" s="48">
        <f t="shared" si="338"/>
        <v>0</v>
      </c>
      <c r="AC596" s="48">
        <f t="shared" si="363"/>
        <v>0</v>
      </c>
      <c r="AD596" s="48">
        <f t="shared" si="339"/>
        <v>0</v>
      </c>
      <c r="AE596" s="48">
        <f t="shared" si="340"/>
        <v>0</v>
      </c>
      <c r="AF596" s="48">
        <f t="shared" si="341"/>
        <v>0</v>
      </c>
      <c r="AG596" s="48">
        <f t="shared" si="342"/>
        <v>0</v>
      </c>
      <c r="AH596" s="48">
        <f t="shared" si="343"/>
        <v>0</v>
      </c>
      <c r="AI596" s="48">
        <f t="shared" si="344"/>
        <v>0</v>
      </c>
      <c r="AJ596" s="48">
        <f t="shared" si="345"/>
        <v>0</v>
      </c>
      <c r="AK596" s="48">
        <f t="shared" si="346"/>
        <v>0</v>
      </c>
      <c r="AL596" s="48">
        <f t="shared" si="347"/>
        <v>0</v>
      </c>
      <c r="AM596" s="48">
        <f t="shared" si="348"/>
        <v>0</v>
      </c>
      <c r="AN596" s="48">
        <f t="shared" si="349"/>
        <v>0</v>
      </c>
      <c r="AO596" s="48">
        <f t="shared" si="350"/>
        <v>0</v>
      </c>
      <c r="AP596" s="48">
        <f t="shared" si="351"/>
        <v>0</v>
      </c>
      <c r="AQ596" s="48">
        <f t="shared" si="352"/>
        <v>0</v>
      </c>
      <c r="AR596" s="48">
        <f t="shared" si="353"/>
        <v>0</v>
      </c>
      <c r="AS596" s="48">
        <f t="shared" si="354"/>
        <v>0</v>
      </c>
      <c r="AT596" s="48">
        <f t="shared" si="355"/>
        <v>0</v>
      </c>
      <c r="AU596" s="48">
        <f t="shared" si="356"/>
        <v>0</v>
      </c>
      <c r="AV596" s="48">
        <f t="shared" si="357"/>
        <v>90.100530000000063</v>
      </c>
      <c r="AW596" s="48">
        <f t="shared" si="358"/>
        <v>0</v>
      </c>
      <c r="AX596" s="48">
        <f t="shared" si="359"/>
        <v>58.216864000000015</v>
      </c>
      <c r="AY596" s="48">
        <f t="shared" si="360"/>
        <v>0</v>
      </c>
      <c r="AZ596" s="48">
        <f t="shared" si="361"/>
        <v>0</v>
      </c>
      <c r="BA596" s="48">
        <f t="shared" si="362"/>
        <v>0</v>
      </c>
    </row>
    <row r="597" spans="1:53" x14ac:dyDescent="0.25">
      <c r="A597" s="45">
        <f t="shared" si="364"/>
        <v>5800</v>
      </c>
      <c r="B597" s="48">
        <f t="shared" si="338"/>
        <v>0</v>
      </c>
      <c r="C597" s="48">
        <f t="shared" si="338"/>
        <v>0</v>
      </c>
      <c r="D597" s="48">
        <f t="shared" si="338"/>
        <v>0</v>
      </c>
      <c r="E597" s="48">
        <f t="shared" si="338"/>
        <v>0</v>
      </c>
      <c r="F597" s="48">
        <f t="shared" si="338"/>
        <v>0</v>
      </c>
      <c r="G597" s="48">
        <f t="shared" si="338"/>
        <v>0</v>
      </c>
      <c r="H597" s="48">
        <f t="shared" si="338"/>
        <v>0</v>
      </c>
      <c r="I597" s="48">
        <f t="shared" si="338"/>
        <v>0</v>
      </c>
      <c r="J597" s="48">
        <f t="shared" si="338"/>
        <v>0</v>
      </c>
      <c r="K597" s="48">
        <f t="shared" si="338"/>
        <v>0</v>
      </c>
      <c r="L597" s="48">
        <f t="shared" si="338"/>
        <v>0</v>
      </c>
      <c r="M597" s="48">
        <f t="shared" si="338"/>
        <v>0</v>
      </c>
      <c r="N597" s="48">
        <f t="shared" si="338"/>
        <v>0</v>
      </c>
      <c r="O597" s="48">
        <f t="shared" si="338"/>
        <v>0</v>
      </c>
      <c r="P597" s="48">
        <f t="shared" si="338"/>
        <v>0</v>
      </c>
      <c r="Q597" s="48">
        <f t="shared" si="338"/>
        <v>0</v>
      </c>
      <c r="R597" s="48">
        <f t="shared" si="338"/>
        <v>0</v>
      </c>
      <c r="S597" s="48">
        <f t="shared" si="338"/>
        <v>0</v>
      </c>
      <c r="T597" s="48">
        <f t="shared" si="338"/>
        <v>0</v>
      </c>
      <c r="U597" s="48">
        <f t="shared" si="338"/>
        <v>14.947450000000009</v>
      </c>
      <c r="V597" s="48">
        <f t="shared" si="338"/>
        <v>0</v>
      </c>
      <c r="W597" s="48">
        <f t="shared" si="338"/>
        <v>8.9164799999999982</v>
      </c>
      <c r="X597" s="48">
        <f t="shared" si="338"/>
        <v>0</v>
      </c>
      <c r="Y597" s="48">
        <f t="shared" si="338"/>
        <v>0</v>
      </c>
      <c r="Z597" s="48">
        <f t="shared" si="338"/>
        <v>0</v>
      </c>
      <c r="AC597" s="48">
        <f t="shared" si="363"/>
        <v>0</v>
      </c>
      <c r="AD597" s="48">
        <f t="shared" si="339"/>
        <v>0</v>
      </c>
      <c r="AE597" s="48">
        <f t="shared" si="340"/>
        <v>0</v>
      </c>
      <c r="AF597" s="48">
        <f t="shared" si="341"/>
        <v>0</v>
      </c>
      <c r="AG597" s="48">
        <f t="shared" si="342"/>
        <v>0</v>
      </c>
      <c r="AH597" s="48">
        <f t="shared" si="343"/>
        <v>0</v>
      </c>
      <c r="AI597" s="48">
        <f t="shared" si="344"/>
        <v>0</v>
      </c>
      <c r="AJ597" s="48">
        <f t="shared" si="345"/>
        <v>0</v>
      </c>
      <c r="AK597" s="48">
        <f t="shared" si="346"/>
        <v>0</v>
      </c>
      <c r="AL597" s="48">
        <f t="shared" si="347"/>
        <v>0</v>
      </c>
      <c r="AM597" s="48">
        <f t="shared" si="348"/>
        <v>0</v>
      </c>
      <c r="AN597" s="48">
        <f t="shared" si="349"/>
        <v>0</v>
      </c>
      <c r="AO597" s="48">
        <f t="shared" si="350"/>
        <v>0</v>
      </c>
      <c r="AP597" s="48">
        <f t="shared" si="351"/>
        <v>0</v>
      </c>
      <c r="AQ597" s="48">
        <f t="shared" si="352"/>
        <v>0</v>
      </c>
      <c r="AR597" s="48">
        <f t="shared" si="353"/>
        <v>0</v>
      </c>
      <c r="AS597" s="48">
        <f t="shared" si="354"/>
        <v>0</v>
      </c>
      <c r="AT597" s="48">
        <f t="shared" si="355"/>
        <v>0</v>
      </c>
      <c r="AU597" s="48">
        <f t="shared" si="356"/>
        <v>0</v>
      </c>
      <c r="AV597" s="48">
        <f t="shared" si="357"/>
        <v>88.64753000000006</v>
      </c>
      <c r="AW597" s="48">
        <f t="shared" si="358"/>
        <v>0</v>
      </c>
      <c r="AX597" s="48">
        <f t="shared" si="359"/>
        <v>58.216864000000015</v>
      </c>
      <c r="AY597" s="48">
        <f t="shared" si="360"/>
        <v>0</v>
      </c>
      <c r="AZ597" s="48">
        <f t="shared" si="361"/>
        <v>0</v>
      </c>
      <c r="BA597" s="48">
        <f t="shared" si="362"/>
        <v>0</v>
      </c>
    </row>
    <row r="598" spans="1:53" x14ac:dyDescent="0.25">
      <c r="A598" s="45">
        <f t="shared" si="364"/>
        <v>5810</v>
      </c>
      <c r="B598" s="48">
        <f t="shared" si="338"/>
        <v>0</v>
      </c>
      <c r="C598" s="48">
        <f t="shared" si="338"/>
        <v>0</v>
      </c>
      <c r="D598" s="48">
        <f t="shared" si="338"/>
        <v>0</v>
      </c>
      <c r="E598" s="48">
        <f t="shared" si="338"/>
        <v>0</v>
      </c>
      <c r="F598" s="48">
        <f t="shared" si="338"/>
        <v>0</v>
      </c>
      <c r="G598" s="48">
        <f t="shared" si="338"/>
        <v>0</v>
      </c>
      <c r="H598" s="48">
        <f t="shared" si="338"/>
        <v>0</v>
      </c>
      <c r="I598" s="48">
        <f t="shared" si="338"/>
        <v>0</v>
      </c>
      <c r="J598" s="48">
        <f t="shared" si="338"/>
        <v>0</v>
      </c>
      <c r="K598" s="48">
        <f t="shared" si="338"/>
        <v>0</v>
      </c>
      <c r="L598" s="48">
        <f t="shared" si="338"/>
        <v>0</v>
      </c>
      <c r="M598" s="48">
        <f t="shared" si="338"/>
        <v>0</v>
      </c>
      <c r="N598" s="48">
        <f t="shared" si="338"/>
        <v>0</v>
      </c>
      <c r="O598" s="48">
        <f t="shared" si="338"/>
        <v>0</v>
      </c>
      <c r="P598" s="48">
        <f t="shared" si="338"/>
        <v>0</v>
      </c>
      <c r="Q598" s="48">
        <f t="shared" si="338"/>
        <v>0</v>
      </c>
      <c r="R598" s="48">
        <f t="shared" si="338"/>
        <v>0</v>
      </c>
      <c r="S598" s="48">
        <f t="shared" si="338"/>
        <v>0</v>
      </c>
      <c r="T598" s="48">
        <f t="shared" si="338"/>
        <v>0</v>
      </c>
      <c r="U598" s="48">
        <f t="shared" si="338"/>
        <v>14.70245000000001</v>
      </c>
      <c r="V598" s="48">
        <f t="shared" si="338"/>
        <v>0</v>
      </c>
      <c r="W598" s="48">
        <f t="shared" si="338"/>
        <v>8.7874799999999968</v>
      </c>
      <c r="X598" s="48">
        <f t="shared" si="338"/>
        <v>0</v>
      </c>
      <c r="Y598" s="48">
        <f t="shared" si="338"/>
        <v>0</v>
      </c>
      <c r="Z598" s="48">
        <f t="shared" si="338"/>
        <v>0</v>
      </c>
      <c r="AC598" s="48">
        <f t="shared" si="363"/>
        <v>0</v>
      </c>
      <c r="AD598" s="48">
        <f t="shared" si="339"/>
        <v>0</v>
      </c>
      <c r="AE598" s="48">
        <f t="shared" si="340"/>
        <v>0</v>
      </c>
      <c r="AF598" s="48">
        <f t="shared" si="341"/>
        <v>0</v>
      </c>
      <c r="AG598" s="48">
        <f t="shared" si="342"/>
        <v>0</v>
      </c>
      <c r="AH598" s="48">
        <f t="shared" si="343"/>
        <v>0</v>
      </c>
      <c r="AI598" s="48">
        <f t="shared" si="344"/>
        <v>0</v>
      </c>
      <c r="AJ598" s="48">
        <f t="shared" si="345"/>
        <v>0</v>
      </c>
      <c r="AK598" s="48">
        <f t="shared" si="346"/>
        <v>0</v>
      </c>
      <c r="AL598" s="48">
        <f t="shared" si="347"/>
        <v>0</v>
      </c>
      <c r="AM598" s="48">
        <f t="shared" si="348"/>
        <v>0</v>
      </c>
      <c r="AN598" s="48">
        <f t="shared" si="349"/>
        <v>0</v>
      </c>
      <c r="AO598" s="48">
        <f t="shared" si="350"/>
        <v>0</v>
      </c>
      <c r="AP598" s="48">
        <f t="shared" si="351"/>
        <v>0</v>
      </c>
      <c r="AQ598" s="48">
        <f t="shared" si="352"/>
        <v>0</v>
      </c>
      <c r="AR598" s="48">
        <f t="shared" si="353"/>
        <v>0</v>
      </c>
      <c r="AS598" s="48">
        <f t="shared" si="354"/>
        <v>0</v>
      </c>
      <c r="AT598" s="48">
        <f t="shared" si="355"/>
        <v>0</v>
      </c>
      <c r="AU598" s="48">
        <f t="shared" si="356"/>
        <v>0</v>
      </c>
      <c r="AV598" s="48">
        <f t="shared" si="357"/>
        <v>87.194530000000057</v>
      </c>
      <c r="AW598" s="48">
        <f t="shared" si="358"/>
        <v>0</v>
      </c>
      <c r="AX598" s="48">
        <f t="shared" si="359"/>
        <v>58.216864000000015</v>
      </c>
      <c r="AY598" s="48">
        <f t="shared" si="360"/>
        <v>0</v>
      </c>
      <c r="AZ598" s="48">
        <f t="shared" si="361"/>
        <v>0</v>
      </c>
      <c r="BA598" s="48">
        <f t="shared" si="362"/>
        <v>0</v>
      </c>
    </row>
    <row r="599" spans="1:53" x14ac:dyDescent="0.25">
      <c r="A599" s="45">
        <f t="shared" si="364"/>
        <v>5820</v>
      </c>
      <c r="B599" s="48">
        <f t="shared" si="338"/>
        <v>0</v>
      </c>
      <c r="C599" s="48">
        <f t="shared" si="338"/>
        <v>0</v>
      </c>
      <c r="D599" s="48">
        <f t="shared" si="338"/>
        <v>0</v>
      </c>
      <c r="E599" s="48">
        <f t="shared" si="338"/>
        <v>0</v>
      </c>
      <c r="F599" s="48">
        <f t="shared" si="338"/>
        <v>0</v>
      </c>
      <c r="G599" s="48">
        <f t="shared" ref="G599:Z599" si="365">MIN(1000,MAX(G600,IF($A599&gt;=G$16,0,G$13*(G$16-$A599)+G$14*(G$16-$A599)^2+G$15*(G$16-$A599)^3)))</f>
        <v>0</v>
      </c>
      <c r="H599" s="48">
        <f t="shared" si="365"/>
        <v>0</v>
      </c>
      <c r="I599" s="48">
        <f t="shared" si="365"/>
        <v>0</v>
      </c>
      <c r="J599" s="48">
        <f t="shared" si="365"/>
        <v>0</v>
      </c>
      <c r="K599" s="48">
        <f t="shared" si="365"/>
        <v>0</v>
      </c>
      <c r="L599" s="48">
        <f t="shared" si="365"/>
        <v>0</v>
      </c>
      <c r="M599" s="48">
        <f t="shared" si="365"/>
        <v>0</v>
      </c>
      <c r="N599" s="48">
        <f t="shared" si="365"/>
        <v>0</v>
      </c>
      <c r="O599" s="48">
        <f t="shared" si="365"/>
        <v>0</v>
      </c>
      <c r="P599" s="48">
        <f t="shared" si="365"/>
        <v>0</v>
      </c>
      <c r="Q599" s="48">
        <f t="shared" si="365"/>
        <v>0</v>
      </c>
      <c r="R599" s="48">
        <f t="shared" si="365"/>
        <v>0</v>
      </c>
      <c r="S599" s="48">
        <f t="shared" si="365"/>
        <v>0</v>
      </c>
      <c r="T599" s="48">
        <f t="shared" si="365"/>
        <v>0</v>
      </c>
      <c r="U599" s="48">
        <f t="shared" si="365"/>
        <v>14.45745000000001</v>
      </c>
      <c r="V599" s="48">
        <f t="shared" si="365"/>
        <v>0</v>
      </c>
      <c r="W599" s="48">
        <f t="shared" si="365"/>
        <v>8.6584799999999973</v>
      </c>
      <c r="X599" s="48">
        <f t="shared" si="365"/>
        <v>0</v>
      </c>
      <c r="Y599" s="48">
        <f t="shared" si="365"/>
        <v>0</v>
      </c>
      <c r="Z599" s="48">
        <f t="shared" si="365"/>
        <v>0</v>
      </c>
      <c r="AC599" s="48">
        <f t="shared" si="363"/>
        <v>0</v>
      </c>
      <c r="AD599" s="48">
        <f t="shared" si="339"/>
        <v>0</v>
      </c>
      <c r="AE599" s="48">
        <f t="shared" si="340"/>
        <v>0</v>
      </c>
      <c r="AF599" s="48">
        <f t="shared" si="341"/>
        <v>0</v>
      </c>
      <c r="AG599" s="48">
        <f t="shared" si="342"/>
        <v>0</v>
      </c>
      <c r="AH599" s="48">
        <f t="shared" si="343"/>
        <v>0</v>
      </c>
      <c r="AI599" s="48">
        <f t="shared" si="344"/>
        <v>0</v>
      </c>
      <c r="AJ599" s="48">
        <f t="shared" si="345"/>
        <v>0</v>
      </c>
      <c r="AK599" s="48">
        <f t="shared" si="346"/>
        <v>0</v>
      </c>
      <c r="AL599" s="48">
        <f t="shared" si="347"/>
        <v>0</v>
      </c>
      <c r="AM599" s="48">
        <f t="shared" si="348"/>
        <v>0</v>
      </c>
      <c r="AN599" s="48">
        <f t="shared" si="349"/>
        <v>0</v>
      </c>
      <c r="AO599" s="48">
        <f t="shared" si="350"/>
        <v>0</v>
      </c>
      <c r="AP599" s="48">
        <f t="shared" si="351"/>
        <v>0</v>
      </c>
      <c r="AQ599" s="48">
        <f t="shared" si="352"/>
        <v>0</v>
      </c>
      <c r="AR599" s="48">
        <f t="shared" si="353"/>
        <v>0</v>
      </c>
      <c r="AS599" s="48">
        <f t="shared" si="354"/>
        <v>0</v>
      </c>
      <c r="AT599" s="48">
        <f t="shared" si="355"/>
        <v>0</v>
      </c>
      <c r="AU599" s="48">
        <f t="shared" si="356"/>
        <v>0</v>
      </c>
      <c r="AV599" s="48">
        <f t="shared" si="357"/>
        <v>85.741530000000054</v>
      </c>
      <c r="AW599" s="48">
        <f t="shared" si="358"/>
        <v>0</v>
      </c>
      <c r="AX599" s="48">
        <f t="shared" si="359"/>
        <v>58.216864000000015</v>
      </c>
      <c r="AY599" s="48">
        <f t="shared" si="360"/>
        <v>0</v>
      </c>
      <c r="AZ599" s="48">
        <f t="shared" si="361"/>
        <v>0</v>
      </c>
      <c r="BA599" s="48">
        <f t="shared" si="362"/>
        <v>0</v>
      </c>
    </row>
    <row r="600" spans="1:53" x14ac:dyDescent="0.25">
      <c r="A600" s="45">
        <f t="shared" si="364"/>
        <v>5830</v>
      </c>
      <c r="B600" s="48">
        <f t="shared" ref="B600:Z610" si="366">MIN(1000,MAX(B601,IF($A600&gt;=B$16,0,B$13*(B$16-$A600)+B$14*(B$16-$A600)^2+B$15*(B$16-$A600)^3)))</f>
        <v>0</v>
      </c>
      <c r="C600" s="48">
        <f t="shared" si="366"/>
        <v>0</v>
      </c>
      <c r="D600" s="48">
        <f t="shared" si="366"/>
        <v>0</v>
      </c>
      <c r="E600" s="48">
        <f t="shared" si="366"/>
        <v>0</v>
      </c>
      <c r="F600" s="48">
        <f t="shared" si="366"/>
        <v>0</v>
      </c>
      <c r="G600" s="48">
        <f t="shared" si="366"/>
        <v>0</v>
      </c>
      <c r="H600" s="48">
        <f t="shared" si="366"/>
        <v>0</v>
      </c>
      <c r="I600" s="48">
        <f t="shared" si="366"/>
        <v>0</v>
      </c>
      <c r="J600" s="48">
        <f t="shared" si="366"/>
        <v>0</v>
      </c>
      <c r="K600" s="48">
        <f t="shared" si="366"/>
        <v>0</v>
      </c>
      <c r="L600" s="48">
        <f t="shared" si="366"/>
        <v>0</v>
      </c>
      <c r="M600" s="48">
        <f t="shared" si="366"/>
        <v>0</v>
      </c>
      <c r="N600" s="48">
        <f t="shared" si="366"/>
        <v>0</v>
      </c>
      <c r="O600" s="48">
        <f t="shared" si="366"/>
        <v>0</v>
      </c>
      <c r="P600" s="48">
        <f t="shared" si="366"/>
        <v>0</v>
      </c>
      <c r="Q600" s="48">
        <f t="shared" si="366"/>
        <v>0</v>
      </c>
      <c r="R600" s="48">
        <f t="shared" si="366"/>
        <v>0</v>
      </c>
      <c r="S600" s="48">
        <f t="shared" si="366"/>
        <v>0</v>
      </c>
      <c r="T600" s="48">
        <f t="shared" si="366"/>
        <v>0</v>
      </c>
      <c r="U600" s="48">
        <f t="shared" si="366"/>
        <v>14.212450000000009</v>
      </c>
      <c r="V600" s="48">
        <f t="shared" si="366"/>
        <v>0</v>
      </c>
      <c r="W600" s="48">
        <f t="shared" si="366"/>
        <v>8.5294799999999977</v>
      </c>
      <c r="X600" s="48">
        <f t="shared" si="366"/>
        <v>0</v>
      </c>
      <c r="Y600" s="48">
        <f t="shared" si="366"/>
        <v>0</v>
      </c>
      <c r="Z600" s="48">
        <f t="shared" si="366"/>
        <v>0</v>
      </c>
      <c r="AC600" s="48">
        <f t="shared" si="363"/>
        <v>0</v>
      </c>
      <c r="AD600" s="48">
        <f t="shared" si="339"/>
        <v>0</v>
      </c>
      <c r="AE600" s="48">
        <f t="shared" si="340"/>
        <v>0</v>
      </c>
      <c r="AF600" s="48">
        <f t="shared" si="341"/>
        <v>0</v>
      </c>
      <c r="AG600" s="48">
        <f t="shared" si="342"/>
        <v>0</v>
      </c>
      <c r="AH600" s="48">
        <f t="shared" si="343"/>
        <v>0</v>
      </c>
      <c r="AI600" s="48">
        <f t="shared" si="344"/>
        <v>0</v>
      </c>
      <c r="AJ600" s="48">
        <f t="shared" si="345"/>
        <v>0</v>
      </c>
      <c r="AK600" s="48">
        <f t="shared" si="346"/>
        <v>0</v>
      </c>
      <c r="AL600" s="48">
        <f t="shared" si="347"/>
        <v>0</v>
      </c>
      <c r="AM600" s="48">
        <f t="shared" si="348"/>
        <v>0</v>
      </c>
      <c r="AN600" s="48">
        <f t="shared" si="349"/>
        <v>0</v>
      </c>
      <c r="AO600" s="48">
        <f t="shared" si="350"/>
        <v>0</v>
      </c>
      <c r="AP600" s="48">
        <f t="shared" si="351"/>
        <v>0</v>
      </c>
      <c r="AQ600" s="48">
        <f t="shared" si="352"/>
        <v>0</v>
      </c>
      <c r="AR600" s="48">
        <f t="shared" si="353"/>
        <v>0</v>
      </c>
      <c r="AS600" s="48">
        <f t="shared" si="354"/>
        <v>0</v>
      </c>
      <c r="AT600" s="48">
        <f t="shared" si="355"/>
        <v>0</v>
      </c>
      <c r="AU600" s="48">
        <f t="shared" si="356"/>
        <v>0</v>
      </c>
      <c r="AV600" s="48">
        <f t="shared" si="357"/>
        <v>84.288530000000065</v>
      </c>
      <c r="AW600" s="48">
        <f t="shared" si="358"/>
        <v>0</v>
      </c>
      <c r="AX600" s="48">
        <f t="shared" si="359"/>
        <v>58.216864000000015</v>
      </c>
      <c r="AY600" s="48">
        <f t="shared" si="360"/>
        <v>0</v>
      </c>
      <c r="AZ600" s="48">
        <f t="shared" si="361"/>
        <v>0</v>
      </c>
      <c r="BA600" s="48">
        <f t="shared" si="362"/>
        <v>0</v>
      </c>
    </row>
    <row r="601" spans="1:53" x14ac:dyDescent="0.25">
      <c r="A601" s="45">
        <f t="shared" si="364"/>
        <v>5840</v>
      </c>
      <c r="B601" s="48">
        <f t="shared" si="366"/>
        <v>0</v>
      </c>
      <c r="C601" s="48">
        <f t="shared" si="366"/>
        <v>0</v>
      </c>
      <c r="D601" s="48">
        <f t="shared" si="366"/>
        <v>0</v>
      </c>
      <c r="E601" s="48">
        <f t="shared" si="366"/>
        <v>0</v>
      </c>
      <c r="F601" s="48">
        <f t="shared" si="366"/>
        <v>0</v>
      </c>
      <c r="G601" s="48">
        <f t="shared" si="366"/>
        <v>0</v>
      </c>
      <c r="H601" s="48">
        <f t="shared" si="366"/>
        <v>0</v>
      </c>
      <c r="I601" s="48">
        <f t="shared" si="366"/>
        <v>0</v>
      </c>
      <c r="J601" s="48">
        <f t="shared" si="366"/>
        <v>0</v>
      </c>
      <c r="K601" s="48">
        <f t="shared" si="366"/>
        <v>0</v>
      </c>
      <c r="L601" s="48">
        <f t="shared" si="366"/>
        <v>0</v>
      </c>
      <c r="M601" s="48">
        <f t="shared" si="366"/>
        <v>0</v>
      </c>
      <c r="N601" s="48">
        <f t="shared" si="366"/>
        <v>0</v>
      </c>
      <c r="O601" s="48">
        <f t="shared" si="366"/>
        <v>0</v>
      </c>
      <c r="P601" s="48">
        <f t="shared" si="366"/>
        <v>0</v>
      </c>
      <c r="Q601" s="48">
        <f t="shared" si="366"/>
        <v>0</v>
      </c>
      <c r="R601" s="48">
        <f t="shared" si="366"/>
        <v>0</v>
      </c>
      <c r="S601" s="48">
        <f t="shared" si="366"/>
        <v>0</v>
      </c>
      <c r="T601" s="48">
        <f t="shared" si="366"/>
        <v>0</v>
      </c>
      <c r="U601" s="48">
        <f t="shared" si="366"/>
        <v>13.96745000000001</v>
      </c>
      <c r="V601" s="48">
        <f t="shared" si="366"/>
        <v>0</v>
      </c>
      <c r="W601" s="48">
        <f t="shared" si="366"/>
        <v>8.4004799999999982</v>
      </c>
      <c r="X601" s="48">
        <f t="shared" si="366"/>
        <v>0</v>
      </c>
      <c r="Y601" s="48">
        <f t="shared" si="366"/>
        <v>0</v>
      </c>
      <c r="Z601" s="48">
        <f t="shared" si="366"/>
        <v>0</v>
      </c>
      <c r="AC601" s="48">
        <f t="shared" si="363"/>
        <v>0</v>
      </c>
      <c r="AD601" s="48">
        <f t="shared" si="339"/>
        <v>0</v>
      </c>
      <c r="AE601" s="48">
        <f t="shared" si="340"/>
        <v>0</v>
      </c>
      <c r="AF601" s="48">
        <f t="shared" si="341"/>
        <v>0</v>
      </c>
      <c r="AG601" s="48">
        <f t="shared" si="342"/>
        <v>0</v>
      </c>
      <c r="AH601" s="48">
        <f t="shared" si="343"/>
        <v>0</v>
      </c>
      <c r="AI601" s="48">
        <f t="shared" si="344"/>
        <v>0</v>
      </c>
      <c r="AJ601" s="48">
        <f t="shared" si="345"/>
        <v>0</v>
      </c>
      <c r="AK601" s="48">
        <f t="shared" si="346"/>
        <v>0</v>
      </c>
      <c r="AL601" s="48">
        <f t="shared" si="347"/>
        <v>0</v>
      </c>
      <c r="AM601" s="48">
        <f t="shared" si="348"/>
        <v>0</v>
      </c>
      <c r="AN601" s="48">
        <f t="shared" si="349"/>
        <v>0</v>
      </c>
      <c r="AO601" s="48">
        <f t="shared" si="350"/>
        <v>0</v>
      </c>
      <c r="AP601" s="48">
        <f t="shared" si="351"/>
        <v>0</v>
      </c>
      <c r="AQ601" s="48">
        <f t="shared" si="352"/>
        <v>0</v>
      </c>
      <c r="AR601" s="48">
        <f t="shared" si="353"/>
        <v>0</v>
      </c>
      <c r="AS601" s="48">
        <f t="shared" si="354"/>
        <v>0</v>
      </c>
      <c r="AT601" s="48">
        <f t="shared" si="355"/>
        <v>0</v>
      </c>
      <c r="AU601" s="48">
        <f t="shared" si="356"/>
        <v>0</v>
      </c>
      <c r="AV601" s="48">
        <f t="shared" si="357"/>
        <v>82.835530000000063</v>
      </c>
      <c r="AW601" s="48">
        <f t="shared" si="358"/>
        <v>0</v>
      </c>
      <c r="AX601" s="48">
        <f t="shared" si="359"/>
        <v>58.216864000000015</v>
      </c>
      <c r="AY601" s="48">
        <f t="shared" si="360"/>
        <v>0</v>
      </c>
      <c r="AZ601" s="48">
        <f t="shared" si="361"/>
        <v>0</v>
      </c>
      <c r="BA601" s="48">
        <f t="shared" si="362"/>
        <v>0</v>
      </c>
    </row>
    <row r="602" spans="1:53" x14ac:dyDescent="0.25">
      <c r="A602" s="45">
        <f t="shared" si="364"/>
        <v>5850</v>
      </c>
      <c r="B602" s="48">
        <f t="shared" si="366"/>
        <v>0</v>
      </c>
      <c r="C602" s="48">
        <f t="shared" si="366"/>
        <v>0</v>
      </c>
      <c r="D602" s="48">
        <f t="shared" si="366"/>
        <v>0</v>
      </c>
      <c r="E602" s="48">
        <f t="shared" si="366"/>
        <v>0</v>
      </c>
      <c r="F602" s="48">
        <f t="shared" si="366"/>
        <v>0</v>
      </c>
      <c r="G602" s="48">
        <f t="shared" si="366"/>
        <v>0</v>
      </c>
      <c r="H602" s="48">
        <f t="shared" si="366"/>
        <v>0</v>
      </c>
      <c r="I602" s="48">
        <f t="shared" si="366"/>
        <v>0</v>
      </c>
      <c r="J602" s="48">
        <f t="shared" si="366"/>
        <v>0</v>
      </c>
      <c r="K602" s="48">
        <f t="shared" si="366"/>
        <v>0</v>
      </c>
      <c r="L602" s="48">
        <f t="shared" si="366"/>
        <v>0</v>
      </c>
      <c r="M602" s="48">
        <f t="shared" si="366"/>
        <v>0</v>
      </c>
      <c r="N602" s="48">
        <f t="shared" si="366"/>
        <v>0</v>
      </c>
      <c r="O602" s="48">
        <f t="shared" si="366"/>
        <v>0</v>
      </c>
      <c r="P602" s="48">
        <f t="shared" si="366"/>
        <v>0</v>
      </c>
      <c r="Q602" s="48">
        <f t="shared" si="366"/>
        <v>0</v>
      </c>
      <c r="R602" s="48">
        <f t="shared" si="366"/>
        <v>0</v>
      </c>
      <c r="S602" s="48">
        <f t="shared" si="366"/>
        <v>0</v>
      </c>
      <c r="T602" s="48">
        <f t="shared" si="366"/>
        <v>0</v>
      </c>
      <c r="U602" s="48">
        <f t="shared" si="366"/>
        <v>13.722450000000009</v>
      </c>
      <c r="V602" s="48">
        <f t="shared" si="366"/>
        <v>0</v>
      </c>
      <c r="W602" s="48">
        <f t="shared" si="366"/>
        <v>8.2714799999999968</v>
      </c>
      <c r="X602" s="48">
        <f t="shared" si="366"/>
        <v>0</v>
      </c>
      <c r="Y602" s="48">
        <f t="shared" si="366"/>
        <v>0</v>
      </c>
      <c r="Z602" s="48">
        <f t="shared" si="366"/>
        <v>0</v>
      </c>
      <c r="AC602" s="48">
        <f t="shared" si="363"/>
        <v>0</v>
      </c>
      <c r="AD602" s="48">
        <f t="shared" si="339"/>
        <v>0</v>
      </c>
      <c r="AE602" s="48">
        <f t="shared" si="340"/>
        <v>0</v>
      </c>
      <c r="AF602" s="48">
        <f t="shared" si="341"/>
        <v>0</v>
      </c>
      <c r="AG602" s="48">
        <f t="shared" si="342"/>
        <v>0</v>
      </c>
      <c r="AH602" s="48">
        <f t="shared" si="343"/>
        <v>0</v>
      </c>
      <c r="AI602" s="48">
        <f t="shared" si="344"/>
        <v>0</v>
      </c>
      <c r="AJ602" s="48">
        <f t="shared" si="345"/>
        <v>0</v>
      </c>
      <c r="AK602" s="48">
        <f t="shared" si="346"/>
        <v>0</v>
      </c>
      <c r="AL602" s="48">
        <f t="shared" si="347"/>
        <v>0</v>
      </c>
      <c r="AM602" s="48">
        <f t="shared" si="348"/>
        <v>0</v>
      </c>
      <c r="AN602" s="48">
        <f t="shared" si="349"/>
        <v>0</v>
      </c>
      <c r="AO602" s="48">
        <f t="shared" si="350"/>
        <v>0</v>
      </c>
      <c r="AP602" s="48">
        <f t="shared" si="351"/>
        <v>0</v>
      </c>
      <c r="AQ602" s="48">
        <f t="shared" si="352"/>
        <v>0</v>
      </c>
      <c r="AR602" s="48">
        <f t="shared" si="353"/>
        <v>0</v>
      </c>
      <c r="AS602" s="48">
        <f t="shared" si="354"/>
        <v>0</v>
      </c>
      <c r="AT602" s="48">
        <f t="shared" si="355"/>
        <v>0</v>
      </c>
      <c r="AU602" s="48">
        <f t="shared" si="356"/>
        <v>0</v>
      </c>
      <c r="AV602" s="48">
        <f t="shared" si="357"/>
        <v>81.38253000000006</v>
      </c>
      <c r="AW602" s="48">
        <f t="shared" si="358"/>
        <v>0</v>
      </c>
      <c r="AX602" s="48">
        <f t="shared" si="359"/>
        <v>58.216864000000015</v>
      </c>
      <c r="AY602" s="48">
        <f t="shared" si="360"/>
        <v>0</v>
      </c>
      <c r="AZ602" s="48">
        <f t="shared" si="361"/>
        <v>0</v>
      </c>
      <c r="BA602" s="48">
        <f t="shared" si="362"/>
        <v>0</v>
      </c>
    </row>
    <row r="603" spans="1:53" x14ac:dyDescent="0.25">
      <c r="A603" s="45">
        <f t="shared" si="364"/>
        <v>5860</v>
      </c>
      <c r="B603" s="48">
        <f t="shared" si="366"/>
        <v>0</v>
      </c>
      <c r="C603" s="48">
        <f t="shared" si="366"/>
        <v>0</v>
      </c>
      <c r="D603" s="48">
        <f t="shared" si="366"/>
        <v>0</v>
      </c>
      <c r="E603" s="48">
        <f t="shared" si="366"/>
        <v>0</v>
      </c>
      <c r="F603" s="48">
        <f t="shared" si="366"/>
        <v>0</v>
      </c>
      <c r="G603" s="48">
        <f t="shared" si="366"/>
        <v>0</v>
      </c>
      <c r="H603" s="48">
        <f t="shared" si="366"/>
        <v>0</v>
      </c>
      <c r="I603" s="48">
        <f t="shared" si="366"/>
        <v>0</v>
      </c>
      <c r="J603" s="48">
        <f t="shared" si="366"/>
        <v>0</v>
      </c>
      <c r="K603" s="48">
        <f t="shared" si="366"/>
        <v>0</v>
      </c>
      <c r="L603" s="48">
        <f t="shared" si="366"/>
        <v>0</v>
      </c>
      <c r="M603" s="48">
        <f t="shared" si="366"/>
        <v>0</v>
      </c>
      <c r="N603" s="48">
        <f t="shared" si="366"/>
        <v>0</v>
      </c>
      <c r="O603" s="48">
        <f t="shared" si="366"/>
        <v>0</v>
      </c>
      <c r="P603" s="48">
        <f t="shared" si="366"/>
        <v>0</v>
      </c>
      <c r="Q603" s="48">
        <f t="shared" si="366"/>
        <v>0</v>
      </c>
      <c r="R603" s="48">
        <f t="shared" si="366"/>
        <v>0</v>
      </c>
      <c r="S603" s="48">
        <f t="shared" si="366"/>
        <v>0</v>
      </c>
      <c r="T603" s="48">
        <f t="shared" si="366"/>
        <v>0</v>
      </c>
      <c r="U603" s="48">
        <f t="shared" si="366"/>
        <v>13.47745000000001</v>
      </c>
      <c r="V603" s="48">
        <f t="shared" si="366"/>
        <v>0</v>
      </c>
      <c r="W603" s="48">
        <f t="shared" si="366"/>
        <v>8.1424799999999973</v>
      </c>
      <c r="X603" s="48">
        <f t="shared" si="366"/>
        <v>0</v>
      </c>
      <c r="Y603" s="48">
        <f t="shared" si="366"/>
        <v>0</v>
      </c>
      <c r="Z603" s="48">
        <f t="shared" si="366"/>
        <v>0</v>
      </c>
      <c r="AC603" s="48">
        <f t="shared" si="363"/>
        <v>0</v>
      </c>
      <c r="AD603" s="48">
        <f t="shared" si="339"/>
        <v>0</v>
      </c>
      <c r="AE603" s="48">
        <f t="shared" si="340"/>
        <v>0</v>
      </c>
      <c r="AF603" s="48">
        <f t="shared" si="341"/>
        <v>0</v>
      </c>
      <c r="AG603" s="48">
        <f t="shared" si="342"/>
        <v>0</v>
      </c>
      <c r="AH603" s="48">
        <f t="shared" si="343"/>
        <v>0</v>
      </c>
      <c r="AI603" s="48">
        <f t="shared" si="344"/>
        <v>0</v>
      </c>
      <c r="AJ603" s="48">
        <f t="shared" si="345"/>
        <v>0</v>
      </c>
      <c r="AK603" s="48">
        <f t="shared" si="346"/>
        <v>0</v>
      </c>
      <c r="AL603" s="48">
        <f t="shared" si="347"/>
        <v>0</v>
      </c>
      <c r="AM603" s="48">
        <f t="shared" si="348"/>
        <v>0</v>
      </c>
      <c r="AN603" s="48">
        <f t="shared" si="349"/>
        <v>0</v>
      </c>
      <c r="AO603" s="48">
        <f t="shared" si="350"/>
        <v>0</v>
      </c>
      <c r="AP603" s="48">
        <f t="shared" si="351"/>
        <v>0</v>
      </c>
      <c r="AQ603" s="48">
        <f t="shared" si="352"/>
        <v>0</v>
      </c>
      <c r="AR603" s="48">
        <f t="shared" si="353"/>
        <v>0</v>
      </c>
      <c r="AS603" s="48">
        <f t="shared" si="354"/>
        <v>0</v>
      </c>
      <c r="AT603" s="48">
        <f t="shared" si="355"/>
        <v>0</v>
      </c>
      <c r="AU603" s="48">
        <f t="shared" si="356"/>
        <v>0</v>
      </c>
      <c r="AV603" s="48">
        <f t="shared" si="357"/>
        <v>79.929530000000057</v>
      </c>
      <c r="AW603" s="48">
        <f t="shared" si="358"/>
        <v>0</v>
      </c>
      <c r="AX603" s="48">
        <f t="shared" si="359"/>
        <v>58.216864000000015</v>
      </c>
      <c r="AY603" s="48">
        <f t="shared" si="360"/>
        <v>0</v>
      </c>
      <c r="AZ603" s="48">
        <f t="shared" si="361"/>
        <v>0</v>
      </c>
      <c r="BA603" s="48">
        <f t="shared" si="362"/>
        <v>0</v>
      </c>
    </row>
    <row r="604" spans="1:53" x14ac:dyDescent="0.25">
      <c r="A604" s="45">
        <f t="shared" si="364"/>
        <v>5870</v>
      </c>
      <c r="B604" s="48">
        <f t="shared" si="366"/>
        <v>0</v>
      </c>
      <c r="C604" s="48">
        <f t="shared" si="366"/>
        <v>0</v>
      </c>
      <c r="D604" s="48">
        <f t="shared" si="366"/>
        <v>0</v>
      </c>
      <c r="E604" s="48">
        <f t="shared" si="366"/>
        <v>0</v>
      </c>
      <c r="F604" s="48">
        <f t="shared" si="366"/>
        <v>0</v>
      </c>
      <c r="G604" s="48">
        <f t="shared" si="366"/>
        <v>0</v>
      </c>
      <c r="H604" s="48">
        <f t="shared" si="366"/>
        <v>0</v>
      </c>
      <c r="I604" s="48">
        <f t="shared" si="366"/>
        <v>0</v>
      </c>
      <c r="J604" s="48">
        <f t="shared" si="366"/>
        <v>0</v>
      </c>
      <c r="K604" s="48">
        <f t="shared" si="366"/>
        <v>0</v>
      </c>
      <c r="L604" s="48">
        <f t="shared" si="366"/>
        <v>0</v>
      </c>
      <c r="M604" s="48">
        <f t="shared" si="366"/>
        <v>0</v>
      </c>
      <c r="N604" s="48">
        <f t="shared" si="366"/>
        <v>0</v>
      </c>
      <c r="O604" s="48">
        <f t="shared" si="366"/>
        <v>0</v>
      </c>
      <c r="P604" s="48">
        <f t="shared" si="366"/>
        <v>0</v>
      </c>
      <c r="Q604" s="48">
        <f t="shared" si="366"/>
        <v>0</v>
      </c>
      <c r="R604" s="48">
        <f t="shared" si="366"/>
        <v>0</v>
      </c>
      <c r="S604" s="48">
        <f t="shared" si="366"/>
        <v>0</v>
      </c>
      <c r="T604" s="48">
        <f t="shared" si="366"/>
        <v>0</v>
      </c>
      <c r="U604" s="48">
        <f t="shared" si="366"/>
        <v>13.232450000000009</v>
      </c>
      <c r="V604" s="48">
        <f t="shared" si="366"/>
        <v>0</v>
      </c>
      <c r="W604" s="48">
        <f t="shared" si="366"/>
        <v>8.0134799999999977</v>
      </c>
      <c r="X604" s="48">
        <f t="shared" si="366"/>
        <v>0</v>
      </c>
      <c r="Y604" s="48">
        <f t="shared" si="366"/>
        <v>0</v>
      </c>
      <c r="Z604" s="48">
        <f t="shared" si="366"/>
        <v>0</v>
      </c>
      <c r="AC604" s="48">
        <f t="shared" si="363"/>
        <v>0</v>
      </c>
      <c r="AD604" s="48">
        <f t="shared" si="339"/>
        <v>0</v>
      </c>
      <c r="AE604" s="48">
        <f t="shared" si="340"/>
        <v>0</v>
      </c>
      <c r="AF604" s="48">
        <f t="shared" si="341"/>
        <v>0</v>
      </c>
      <c r="AG604" s="48">
        <f t="shared" si="342"/>
        <v>0</v>
      </c>
      <c r="AH604" s="48">
        <f t="shared" si="343"/>
        <v>0</v>
      </c>
      <c r="AI604" s="48">
        <f t="shared" si="344"/>
        <v>0</v>
      </c>
      <c r="AJ604" s="48">
        <f t="shared" si="345"/>
        <v>0</v>
      </c>
      <c r="AK604" s="48">
        <f t="shared" si="346"/>
        <v>0</v>
      </c>
      <c r="AL604" s="48">
        <f t="shared" si="347"/>
        <v>0</v>
      </c>
      <c r="AM604" s="48">
        <f t="shared" si="348"/>
        <v>0</v>
      </c>
      <c r="AN604" s="48">
        <f t="shared" si="349"/>
        <v>0</v>
      </c>
      <c r="AO604" s="48">
        <f t="shared" si="350"/>
        <v>0</v>
      </c>
      <c r="AP604" s="48">
        <f t="shared" si="351"/>
        <v>0</v>
      </c>
      <c r="AQ604" s="48">
        <f t="shared" si="352"/>
        <v>0</v>
      </c>
      <c r="AR604" s="48">
        <f t="shared" si="353"/>
        <v>0</v>
      </c>
      <c r="AS604" s="48">
        <f t="shared" si="354"/>
        <v>0</v>
      </c>
      <c r="AT604" s="48">
        <f t="shared" si="355"/>
        <v>0</v>
      </c>
      <c r="AU604" s="48">
        <f t="shared" si="356"/>
        <v>0</v>
      </c>
      <c r="AV604" s="48">
        <f t="shared" si="357"/>
        <v>78.476530000000054</v>
      </c>
      <c r="AW604" s="48">
        <f t="shared" si="358"/>
        <v>0</v>
      </c>
      <c r="AX604" s="48">
        <f t="shared" si="359"/>
        <v>58.216864000000015</v>
      </c>
      <c r="AY604" s="48">
        <f t="shared" si="360"/>
        <v>0</v>
      </c>
      <c r="AZ604" s="48">
        <f t="shared" si="361"/>
        <v>0</v>
      </c>
      <c r="BA604" s="48">
        <f t="shared" si="362"/>
        <v>0</v>
      </c>
    </row>
    <row r="605" spans="1:53" x14ac:dyDescent="0.25">
      <c r="A605" s="45">
        <f t="shared" si="364"/>
        <v>5880</v>
      </c>
      <c r="B605" s="48">
        <f t="shared" si="366"/>
        <v>0</v>
      </c>
      <c r="C605" s="48">
        <f t="shared" si="366"/>
        <v>0</v>
      </c>
      <c r="D605" s="48">
        <f t="shared" si="366"/>
        <v>0</v>
      </c>
      <c r="E605" s="48">
        <f t="shared" si="366"/>
        <v>0</v>
      </c>
      <c r="F605" s="48">
        <f t="shared" si="366"/>
        <v>0</v>
      </c>
      <c r="G605" s="48">
        <f t="shared" si="366"/>
        <v>0</v>
      </c>
      <c r="H605" s="48">
        <f t="shared" si="366"/>
        <v>0</v>
      </c>
      <c r="I605" s="48">
        <f t="shared" si="366"/>
        <v>0</v>
      </c>
      <c r="J605" s="48">
        <f t="shared" si="366"/>
        <v>0</v>
      </c>
      <c r="K605" s="48">
        <f t="shared" si="366"/>
        <v>0</v>
      </c>
      <c r="L605" s="48">
        <f t="shared" si="366"/>
        <v>0</v>
      </c>
      <c r="M605" s="48">
        <f t="shared" si="366"/>
        <v>0</v>
      </c>
      <c r="N605" s="48">
        <f t="shared" si="366"/>
        <v>0</v>
      </c>
      <c r="O605" s="48">
        <f t="shared" si="366"/>
        <v>0</v>
      </c>
      <c r="P605" s="48">
        <f t="shared" si="366"/>
        <v>0</v>
      </c>
      <c r="Q605" s="48">
        <f t="shared" si="366"/>
        <v>0</v>
      </c>
      <c r="R605" s="48">
        <f t="shared" si="366"/>
        <v>0</v>
      </c>
      <c r="S605" s="48">
        <f t="shared" si="366"/>
        <v>0</v>
      </c>
      <c r="T605" s="48">
        <f t="shared" si="366"/>
        <v>0</v>
      </c>
      <c r="U605" s="48">
        <f t="shared" si="366"/>
        <v>12.98745000000001</v>
      </c>
      <c r="V605" s="48">
        <f t="shared" si="366"/>
        <v>0</v>
      </c>
      <c r="W605" s="48">
        <f t="shared" si="366"/>
        <v>7.8844799999999973</v>
      </c>
      <c r="X605" s="48">
        <f t="shared" si="366"/>
        <v>0</v>
      </c>
      <c r="Y605" s="48">
        <f t="shared" si="366"/>
        <v>0</v>
      </c>
      <c r="Z605" s="48">
        <f t="shared" si="366"/>
        <v>0</v>
      </c>
      <c r="AC605" s="48">
        <f t="shared" si="363"/>
        <v>0</v>
      </c>
      <c r="AD605" s="48">
        <f t="shared" si="339"/>
        <v>0</v>
      </c>
      <c r="AE605" s="48">
        <f t="shared" si="340"/>
        <v>0</v>
      </c>
      <c r="AF605" s="48">
        <f t="shared" si="341"/>
        <v>0</v>
      </c>
      <c r="AG605" s="48">
        <f t="shared" si="342"/>
        <v>0</v>
      </c>
      <c r="AH605" s="48">
        <f t="shared" si="343"/>
        <v>0</v>
      </c>
      <c r="AI605" s="48">
        <f t="shared" si="344"/>
        <v>0</v>
      </c>
      <c r="AJ605" s="48">
        <f t="shared" si="345"/>
        <v>0</v>
      </c>
      <c r="AK605" s="48">
        <f t="shared" si="346"/>
        <v>0</v>
      </c>
      <c r="AL605" s="48">
        <f t="shared" si="347"/>
        <v>0</v>
      </c>
      <c r="AM605" s="48">
        <f t="shared" si="348"/>
        <v>0</v>
      </c>
      <c r="AN605" s="48">
        <f t="shared" si="349"/>
        <v>0</v>
      </c>
      <c r="AO605" s="48">
        <f t="shared" si="350"/>
        <v>0</v>
      </c>
      <c r="AP605" s="48">
        <f t="shared" si="351"/>
        <v>0</v>
      </c>
      <c r="AQ605" s="48">
        <f t="shared" si="352"/>
        <v>0</v>
      </c>
      <c r="AR605" s="48">
        <f t="shared" si="353"/>
        <v>0</v>
      </c>
      <c r="AS605" s="48">
        <f t="shared" si="354"/>
        <v>0</v>
      </c>
      <c r="AT605" s="48">
        <f t="shared" si="355"/>
        <v>0</v>
      </c>
      <c r="AU605" s="48">
        <f t="shared" si="356"/>
        <v>0</v>
      </c>
      <c r="AV605" s="48">
        <f t="shared" si="357"/>
        <v>77.023530000000065</v>
      </c>
      <c r="AW605" s="48">
        <f t="shared" si="358"/>
        <v>0</v>
      </c>
      <c r="AX605" s="48">
        <f t="shared" si="359"/>
        <v>58.216864000000015</v>
      </c>
      <c r="AY605" s="48">
        <f t="shared" si="360"/>
        <v>0</v>
      </c>
      <c r="AZ605" s="48">
        <f t="shared" si="361"/>
        <v>0</v>
      </c>
      <c r="BA605" s="48">
        <f t="shared" si="362"/>
        <v>0</v>
      </c>
    </row>
    <row r="606" spans="1:53" x14ac:dyDescent="0.25">
      <c r="A606" s="45">
        <f t="shared" si="364"/>
        <v>5890</v>
      </c>
      <c r="B606" s="48">
        <f t="shared" si="366"/>
        <v>0</v>
      </c>
      <c r="C606" s="48">
        <f t="shared" si="366"/>
        <v>0</v>
      </c>
      <c r="D606" s="48">
        <f t="shared" si="366"/>
        <v>0</v>
      </c>
      <c r="E606" s="48">
        <f t="shared" si="366"/>
        <v>0</v>
      </c>
      <c r="F606" s="48">
        <f t="shared" si="366"/>
        <v>0</v>
      </c>
      <c r="G606" s="48">
        <f t="shared" si="366"/>
        <v>0</v>
      </c>
      <c r="H606" s="48">
        <f t="shared" si="366"/>
        <v>0</v>
      </c>
      <c r="I606" s="48">
        <f t="shared" si="366"/>
        <v>0</v>
      </c>
      <c r="J606" s="48">
        <f t="shared" si="366"/>
        <v>0</v>
      </c>
      <c r="K606" s="48">
        <f t="shared" si="366"/>
        <v>0</v>
      </c>
      <c r="L606" s="48">
        <f t="shared" si="366"/>
        <v>0</v>
      </c>
      <c r="M606" s="48">
        <f t="shared" si="366"/>
        <v>0</v>
      </c>
      <c r="N606" s="48">
        <f t="shared" si="366"/>
        <v>0</v>
      </c>
      <c r="O606" s="48">
        <f t="shared" si="366"/>
        <v>0</v>
      </c>
      <c r="P606" s="48">
        <f t="shared" si="366"/>
        <v>0</v>
      </c>
      <c r="Q606" s="48">
        <f t="shared" si="366"/>
        <v>0</v>
      </c>
      <c r="R606" s="48">
        <f t="shared" si="366"/>
        <v>0</v>
      </c>
      <c r="S606" s="48">
        <f t="shared" si="366"/>
        <v>0</v>
      </c>
      <c r="T606" s="48">
        <f t="shared" si="366"/>
        <v>0</v>
      </c>
      <c r="U606" s="48">
        <f t="shared" si="366"/>
        <v>12.742450000000009</v>
      </c>
      <c r="V606" s="48">
        <f t="shared" si="366"/>
        <v>0</v>
      </c>
      <c r="W606" s="48">
        <f t="shared" si="366"/>
        <v>7.7554799999999977</v>
      </c>
      <c r="X606" s="48">
        <f t="shared" si="366"/>
        <v>0</v>
      </c>
      <c r="Y606" s="48">
        <f t="shared" si="366"/>
        <v>0</v>
      </c>
      <c r="Z606" s="48">
        <f t="shared" si="366"/>
        <v>0</v>
      </c>
      <c r="AC606" s="48">
        <f t="shared" si="363"/>
        <v>0</v>
      </c>
      <c r="AD606" s="48">
        <f t="shared" si="339"/>
        <v>0</v>
      </c>
      <c r="AE606" s="48">
        <f t="shared" si="340"/>
        <v>0</v>
      </c>
      <c r="AF606" s="48">
        <f t="shared" si="341"/>
        <v>0</v>
      </c>
      <c r="AG606" s="48">
        <f t="shared" si="342"/>
        <v>0</v>
      </c>
      <c r="AH606" s="48">
        <f t="shared" si="343"/>
        <v>0</v>
      </c>
      <c r="AI606" s="48">
        <f t="shared" si="344"/>
        <v>0</v>
      </c>
      <c r="AJ606" s="48">
        <f t="shared" si="345"/>
        <v>0</v>
      </c>
      <c r="AK606" s="48">
        <f t="shared" si="346"/>
        <v>0</v>
      </c>
      <c r="AL606" s="48">
        <f t="shared" si="347"/>
        <v>0</v>
      </c>
      <c r="AM606" s="48">
        <f t="shared" si="348"/>
        <v>0</v>
      </c>
      <c r="AN606" s="48">
        <f t="shared" si="349"/>
        <v>0</v>
      </c>
      <c r="AO606" s="48">
        <f t="shared" si="350"/>
        <v>0</v>
      </c>
      <c r="AP606" s="48">
        <f t="shared" si="351"/>
        <v>0</v>
      </c>
      <c r="AQ606" s="48">
        <f t="shared" si="352"/>
        <v>0</v>
      </c>
      <c r="AR606" s="48">
        <f t="shared" si="353"/>
        <v>0</v>
      </c>
      <c r="AS606" s="48">
        <f t="shared" si="354"/>
        <v>0</v>
      </c>
      <c r="AT606" s="48">
        <f t="shared" si="355"/>
        <v>0</v>
      </c>
      <c r="AU606" s="48">
        <f t="shared" si="356"/>
        <v>0</v>
      </c>
      <c r="AV606" s="48">
        <f t="shared" si="357"/>
        <v>75.570530000000062</v>
      </c>
      <c r="AW606" s="48">
        <f t="shared" si="358"/>
        <v>0</v>
      </c>
      <c r="AX606" s="48">
        <f t="shared" si="359"/>
        <v>58.216864000000015</v>
      </c>
      <c r="AY606" s="48">
        <f t="shared" si="360"/>
        <v>0</v>
      </c>
      <c r="AZ606" s="48">
        <f t="shared" si="361"/>
        <v>0</v>
      </c>
      <c r="BA606" s="48">
        <f t="shared" si="362"/>
        <v>0</v>
      </c>
    </row>
    <row r="607" spans="1:53" x14ac:dyDescent="0.25">
      <c r="A607" s="45">
        <f t="shared" si="364"/>
        <v>5900</v>
      </c>
      <c r="B607" s="48">
        <f t="shared" si="366"/>
        <v>0</v>
      </c>
      <c r="C607" s="48">
        <f t="shared" si="366"/>
        <v>0</v>
      </c>
      <c r="D607" s="48">
        <f t="shared" si="366"/>
        <v>0</v>
      </c>
      <c r="E607" s="48">
        <f t="shared" si="366"/>
        <v>0</v>
      </c>
      <c r="F607" s="48">
        <f t="shared" si="366"/>
        <v>0</v>
      </c>
      <c r="G607" s="48">
        <f t="shared" si="366"/>
        <v>0</v>
      </c>
      <c r="H607" s="48">
        <f t="shared" si="366"/>
        <v>0</v>
      </c>
      <c r="I607" s="48">
        <f t="shared" si="366"/>
        <v>0</v>
      </c>
      <c r="J607" s="48">
        <f t="shared" si="366"/>
        <v>0</v>
      </c>
      <c r="K607" s="48">
        <f t="shared" si="366"/>
        <v>0</v>
      </c>
      <c r="L607" s="48">
        <f t="shared" si="366"/>
        <v>0</v>
      </c>
      <c r="M607" s="48">
        <f t="shared" si="366"/>
        <v>0</v>
      </c>
      <c r="N607" s="48">
        <f t="shared" si="366"/>
        <v>0</v>
      </c>
      <c r="O607" s="48">
        <f t="shared" si="366"/>
        <v>0</v>
      </c>
      <c r="P607" s="48">
        <f t="shared" si="366"/>
        <v>0</v>
      </c>
      <c r="Q607" s="48">
        <f t="shared" si="366"/>
        <v>0</v>
      </c>
      <c r="R607" s="48">
        <f t="shared" si="366"/>
        <v>0</v>
      </c>
      <c r="S607" s="48">
        <f t="shared" si="366"/>
        <v>0</v>
      </c>
      <c r="T607" s="48">
        <f t="shared" si="366"/>
        <v>0</v>
      </c>
      <c r="U607" s="48">
        <f t="shared" si="366"/>
        <v>12.497450000000009</v>
      </c>
      <c r="V607" s="48">
        <f t="shared" si="366"/>
        <v>0</v>
      </c>
      <c r="W607" s="48">
        <f t="shared" si="366"/>
        <v>7.6264799999999973</v>
      </c>
      <c r="X607" s="48">
        <f t="shared" si="366"/>
        <v>0</v>
      </c>
      <c r="Y607" s="48">
        <f t="shared" si="366"/>
        <v>0</v>
      </c>
      <c r="Z607" s="48">
        <f t="shared" si="366"/>
        <v>0</v>
      </c>
      <c r="AC607" s="48">
        <f t="shared" si="363"/>
        <v>0</v>
      </c>
      <c r="AD607" s="48">
        <f t="shared" si="339"/>
        <v>0</v>
      </c>
      <c r="AE607" s="48">
        <f t="shared" si="340"/>
        <v>0</v>
      </c>
      <c r="AF607" s="48">
        <f t="shared" si="341"/>
        <v>0</v>
      </c>
      <c r="AG607" s="48">
        <f t="shared" si="342"/>
        <v>0</v>
      </c>
      <c r="AH607" s="48">
        <f t="shared" si="343"/>
        <v>0</v>
      </c>
      <c r="AI607" s="48">
        <f t="shared" si="344"/>
        <v>0</v>
      </c>
      <c r="AJ607" s="48">
        <f t="shared" si="345"/>
        <v>0</v>
      </c>
      <c r="AK607" s="48">
        <f t="shared" si="346"/>
        <v>0</v>
      </c>
      <c r="AL607" s="48">
        <f t="shared" si="347"/>
        <v>0</v>
      </c>
      <c r="AM607" s="48">
        <f t="shared" si="348"/>
        <v>0</v>
      </c>
      <c r="AN607" s="48">
        <f t="shared" si="349"/>
        <v>0</v>
      </c>
      <c r="AO607" s="48">
        <f t="shared" si="350"/>
        <v>0</v>
      </c>
      <c r="AP607" s="48">
        <f t="shared" si="351"/>
        <v>0</v>
      </c>
      <c r="AQ607" s="48">
        <f t="shared" si="352"/>
        <v>0</v>
      </c>
      <c r="AR607" s="48">
        <f t="shared" si="353"/>
        <v>0</v>
      </c>
      <c r="AS607" s="48">
        <f t="shared" si="354"/>
        <v>0</v>
      </c>
      <c r="AT607" s="48">
        <f t="shared" si="355"/>
        <v>0</v>
      </c>
      <c r="AU607" s="48">
        <f t="shared" si="356"/>
        <v>0</v>
      </c>
      <c r="AV607" s="48">
        <f t="shared" si="357"/>
        <v>74.117530000000059</v>
      </c>
      <c r="AW607" s="48">
        <f t="shared" si="358"/>
        <v>0</v>
      </c>
      <c r="AX607" s="48">
        <f t="shared" si="359"/>
        <v>58.216864000000015</v>
      </c>
      <c r="AY607" s="48">
        <f t="shared" si="360"/>
        <v>0</v>
      </c>
      <c r="AZ607" s="48">
        <f t="shared" si="361"/>
        <v>0</v>
      </c>
      <c r="BA607" s="48">
        <f t="shared" si="362"/>
        <v>0</v>
      </c>
    </row>
    <row r="608" spans="1:53" x14ac:dyDescent="0.25">
      <c r="A608" s="45">
        <f t="shared" si="364"/>
        <v>5910</v>
      </c>
      <c r="B608" s="48">
        <f t="shared" si="366"/>
        <v>0</v>
      </c>
      <c r="C608" s="48">
        <f t="shared" si="366"/>
        <v>0</v>
      </c>
      <c r="D608" s="48">
        <f t="shared" si="366"/>
        <v>0</v>
      </c>
      <c r="E608" s="48">
        <f t="shared" si="366"/>
        <v>0</v>
      </c>
      <c r="F608" s="48">
        <f t="shared" si="366"/>
        <v>0</v>
      </c>
      <c r="G608" s="48">
        <f t="shared" si="366"/>
        <v>0</v>
      </c>
      <c r="H608" s="48">
        <f t="shared" si="366"/>
        <v>0</v>
      </c>
      <c r="I608" s="48">
        <f t="shared" si="366"/>
        <v>0</v>
      </c>
      <c r="J608" s="48">
        <f t="shared" si="366"/>
        <v>0</v>
      </c>
      <c r="K608" s="48">
        <f t="shared" si="366"/>
        <v>0</v>
      </c>
      <c r="L608" s="48">
        <f t="shared" si="366"/>
        <v>0</v>
      </c>
      <c r="M608" s="48">
        <f t="shared" si="366"/>
        <v>0</v>
      </c>
      <c r="N608" s="48">
        <f t="shared" si="366"/>
        <v>0</v>
      </c>
      <c r="O608" s="48">
        <f t="shared" si="366"/>
        <v>0</v>
      </c>
      <c r="P608" s="48">
        <f t="shared" si="366"/>
        <v>0</v>
      </c>
      <c r="Q608" s="48">
        <f t="shared" si="366"/>
        <v>0</v>
      </c>
      <c r="R608" s="48">
        <f t="shared" si="366"/>
        <v>0</v>
      </c>
      <c r="S608" s="48">
        <f t="shared" si="366"/>
        <v>0</v>
      </c>
      <c r="T608" s="48">
        <f t="shared" si="366"/>
        <v>0</v>
      </c>
      <c r="U608" s="48">
        <f t="shared" si="366"/>
        <v>12.252450000000009</v>
      </c>
      <c r="V608" s="48">
        <f t="shared" si="366"/>
        <v>0</v>
      </c>
      <c r="W608" s="48">
        <f t="shared" si="366"/>
        <v>7.4974799999999977</v>
      </c>
      <c r="X608" s="48">
        <f t="shared" si="366"/>
        <v>0</v>
      </c>
      <c r="Y608" s="48">
        <f t="shared" si="366"/>
        <v>0</v>
      </c>
      <c r="Z608" s="48">
        <f t="shared" si="366"/>
        <v>0</v>
      </c>
      <c r="AC608" s="48">
        <f t="shared" si="363"/>
        <v>0</v>
      </c>
      <c r="AD608" s="48">
        <f t="shared" si="339"/>
        <v>0</v>
      </c>
      <c r="AE608" s="48">
        <f t="shared" si="340"/>
        <v>0</v>
      </c>
      <c r="AF608" s="48">
        <f t="shared" si="341"/>
        <v>0</v>
      </c>
      <c r="AG608" s="48">
        <f t="shared" si="342"/>
        <v>0</v>
      </c>
      <c r="AH608" s="48">
        <f t="shared" si="343"/>
        <v>0</v>
      </c>
      <c r="AI608" s="48">
        <f t="shared" si="344"/>
        <v>0</v>
      </c>
      <c r="AJ608" s="48">
        <f t="shared" si="345"/>
        <v>0</v>
      </c>
      <c r="AK608" s="48">
        <f t="shared" si="346"/>
        <v>0</v>
      </c>
      <c r="AL608" s="48">
        <f t="shared" si="347"/>
        <v>0</v>
      </c>
      <c r="AM608" s="48">
        <f t="shared" si="348"/>
        <v>0</v>
      </c>
      <c r="AN608" s="48">
        <f t="shared" si="349"/>
        <v>0</v>
      </c>
      <c r="AO608" s="48">
        <f t="shared" si="350"/>
        <v>0</v>
      </c>
      <c r="AP608" s="48">
        <f t="shared" si="351"/>
        <v>0</v>
      </c>
      <c r="AQ608" s="48">
        <f t="shared" si="352"/>
        <v>0</v>
      </c>
      <c r="AR608" s="48">
        <f t="shared" si="353"/>
        <v>0</v>
      </c>
      <c r="AS608" s="48">
        <f t="shared" si="354"/>
        <v>0</v>
      </c>
      <c r="AT608" s="48">
        <f t="shared" si="355"/>
        <v>0</v>
      </c>
      <c r="AU608" s="48">
        <f t="shared" si="356"/>
        <v>0</v>
      </c>
      <c r="AV608" s="48">
        <f t="shared" si="357"/>
        <v>72.664530000000056</v>
      </c>
      <c r="AW608" s="48">
        <f t="shared" si="358"/>
        <v>0</v>
      </c>
      <c r="AX608" s="48">
        <f t="shared" si="359"/>
        <v>58.216864000000015</v>
      </c>
      <c r="AY608" s="48">
        <f t="shared" si="360"/>
        <v>0</v>
      </c>
      <c r="AZ608" s="48">
        <f t="shared" si="361"/>
        <v>0</v>
      </c>
      <c r="BA608" s="48">
        <f t="shared" si="362"/>
        <v>0</v>
      </c>
    </row>
    <row r="609" spans="1:53" x14ac:dyDescent="0.25">
      <c r="A609" s="45">
        <f t="shared" si="364"/>
        <v>5920</v>
      </c>
      <c r="B609" s="48">
        <f t="shared" si="366"/>
        <v>0</v>
      </c>
      <c r="C609" s="48">
        <f t="shared" si="366"/>
        <v>0</v>
      </c>
      <c r="D609" s="48">
        <f t="shared" si="366"/>
        <v>0</v>
      </c>
      <c r="E609" s="48">
        <f t="shared" si="366"/>
        <v>0</v>
      </c>
      <c r="F609" s="48">
        <f t="shared" si="366"/>
        <v>0</v>
      </c>
      <c r="G609" s="48">
        <f t="shared" si="366"/>
        <v>0</v>
      </c>
      <c r="H609" s="48">
        <f t="shared" si="366"/>
        <v>0</v>
      </c>
      <c r="I609" s="48">
        <f t="shared" si="366"/>
        <v>0</v>
      </c>
      <c r="J609" s="48">
        <f t="shared" si="366"/>
        <v>0</v>
      </c>
      <c r="K609" s="48">
        <f t="shared" si="366"/>
        <v>0</v>
      </c>
      <c r="L609" s="48">
        <f t="shared" si="366"/>
        <v>0</v>
      </c>
      <c r="M609" s="48">
        <f t="shared" si="366"/>
        <v>0</v>
      </c>
      <c r="N609" s="48">
        <f t="shared" si="366"/>
        <v>0</v>
      </c>
      <c r="O609" s="48">
        <f t="shared" si="366"/>
        <v>0</v>
      </c>
      <c r="P609" s="48">
        <f t="shared" si="366"/>
        <v>0</v>
      </c>
      <c r="Q609" s="48">
        <f t="shared" si="366"/>
        <v>0</v>
      </c>
      <c r="R609" s="48">
        <f t="shared" si="366"/>
        <v>0</v>
      </c>
      <c r="S609" s="48">
        <f t="shared" si="366"/>
        <v>0</v>
      </c>
      <c r="T609" s="48">
        <f t="shared" si="366"/>
        <v>0</v>
      </c>
      <c r="U609" s="48">
        <f t="shared" si="366"/>
        <v>12.007450000000009</v>
      </c>
      <c r="V609" s="48">
        <f t="shared" si="366"/>
        <v>0</v>
      </c>
      <c r="W609" s="48">
        <f t="shared" si="366"/>
        <v>7.3684799999999973</v>
      </c>
      <c r="X609" s="48">
        <f t="shared" si="366"/>
        <v>0</v>
      </c>
      <c r="Y609" s="48">
        <f t="shared" si="366"/>
        <v>0</v>
      </c>
      <c r="Z609" s="48">
        <f t="shared" si="366"/>
        <v>0</v>
      </c>
      <c r="AC609" s="48">
        <f t="shared" si="363"/>
        <v>0</v>
      </c>
      <c r="AD609" s="48">
        <f t="shared" si="339"/>
        <v>0</v>
      </c>
      <c r="AE609" s="48">
        <f t="shared" si="340"/>
        <v>0</v>
      </c>
      <c r="AF609" s="48">
        <f t="shared" si="341"/>
        <v>0</v>
      </c>
      <c r="AG609" s="48">
        <f t="shared" si="342"/>
        <v>0</v>
      </c>
      <c r="AH609" s="48">
        <f t="shared" si="343"/>
        <v>0</v>
      </c>
      <c r="AI609" s="48">
        <f t="shared" si="344"/>
        <v>0</v>
      </c>
      <c r="AJ609" s="48">
        <f t="shared" si="345"/>
        <v>0</v>
      </c>
      <c r="AK609" s="48">
        <f t="shared" si="346"/>
        <v>0</v>
      </c>
      <c r="AL609" s="48">
        <f t="shared" si="347"/>
        <v>0</v>
      </c>
      <c r="AM609" s="48">
        <f t="shared" si="348"/>
        <v>0</v>
      </c>
      <c r="AN609" s="48">
        <f t="shared" si="349"/>
        <v>0</v>
      </c>
      <c r="AO609" s="48">
        <f t="shared" si="350"/>
        <v>0</v>
      </c>
      <c r="AP609" s="48">
        <f t="shared" si="351"/>
        <v>0</v>
      </c>
      <c r="AQ609" s="48">
        <f t="shared" si="352"/>
        <v>0</v>
      </c>
      <c r="AR609" s="48">
        <f t="shared" si="353"/>
        <v>0</v>
      </c>
      <c r="AS609" s="48">
        <f t="shared" si="354"/>
        <v>0</v>
      </c>
      <c r="AT609" s="48">
        <f t="shared" si="355"/>
        <v>0</v>
      </c>
      <c r="AU609" s="48">
        <f t="shared" si="356"/>
        <v>0</v>
      </c>
      <c r="AV609" s="48">
        <f t="shared" si="357"/>
        <v>71.211530000000053</v>
      </c>
      <c r="AW609" s="48">
        <f t="shared" si="358"/>
        <v>0</v>
      </c>
      <c r="AX609" s="48">
        <f t="shared" si="359"/>
        <v>58.216864000000015</v>
      </c>
      <c r="AY609" s="48">
        <f t="shared" si="360"/>
        <v>0</v>
      </c>
      <c r="AZ609" s="48">
        <f t="shared" si="361"/>
        <v>0</v>
      </c>
      <c r="BA609" s="48">
        <f t="shared" si="362"/>
        <v>0</v>
      </c>
    </row>
    <row r="610" spans="1:53" x14ac:dyDescent="0.25">
      <c r="A610" s="45">
        <f t="shared" si="364"/>
        <v>5930</v>
      </c>
      <c r="B610" s="48">
        <f t="shared" si="366"/>
        <v>0</v>
      </c>
      <c r="C610" s="48">
        <f t="shared" si="366"/>
        <v>0</v>
      </c>
      <c r="D610" s="48">
        <f t="shared" si="366"/>
        <v>0</v>
      </c>
      <c r="E610" s="48">
        <f t="shared" si="366"/>
        <v>0</v>
      </c>
      <c r="F610" s="48">
        <f t="shared" si="366"/>
        <v>0</v>
      </c>
      <c r="G610" s="48">
        <f t="shared" ref="G610:Z610" si="367">MIN(1000,MAX(G611,IF($A610&gt;=G$16,0,G$13*(G$16-$A610)+G$14*(G$16-$A610)^2+G$15*(G$16-$A610)^3)))</f>
        <v>0</v>
      </c>
      <c r="H610" s="48">
        <f t="shared" si="367"/>
        <v>0</v>
      </c>
      <c r="I610" s="48">
        <f t="shared" si="367"/>
        <v>0</v>
      </c>
      <c r="J610" s="48">
        <f t="shared" si="367"/>
        <v>0</v>
      </c>
      <c r="K610" s="48">
        <f t="shared" si="367"/>
        <v>0</v>
      </c>
      <c r="L610" s="48">
        <f t="shared" si="367"/>
        <v>0</v>
      </c>
      <c r="M610" s="48">
        <f t="shared" si="367"/>
        <v>0</v>
      </c>
      <c r="N610" s="48">
        <f t="shared" si="367"/>
        <v>0</v>
      </c>
      <c r="O610" s="48">
        <f t="shared" si="367"/>
        <v>0</v>
      </c>
      <c r="P610" s="48">
        <f t="shared" si="367"/>
        <v>0</v>
      </c>
      <c r="Q610" s="48">
        <f t="shared" si="367"/>
        <v>0</v>
      </c>
      <c r="R610" s="48">
        <f t="shared" si="367"/>
        <v>0</v>
      </c>
      <c r="S610" s="48">
        <f t="shared" si="367"/>
        <v>0</v>
      </c>
      <c r="T610" s="48">
        <f t="shared" si="367"/>
        <v>0</v>
      </c>
      <c r="U610" s="48">
        <f t="shared" si="367"/>
        <v>11.76245000000001</v>
      </c>
      <c r="V610" s="48">
        <f t="shared" si="367"/>
        <v>0</v>
      </c>
      <c r="W610" s="48">
        <f t="shared" si="367"/>
        <v>7.2394799999999977</v>
      </c>
      <c r="X610" s="48">
        <f t="shared" si="367"/>
        <v>0</v>
      </c>
      <c r="Y610" s="48">
        <f t="shared" si="367"/>
        <v>0</v>
      </c>
      <c r="Z610" s="48">
        <f t="shared" si="367"/>
        <v>0</v>
      </c>
      <c r="AC610" s="48">
        <f t="shared" si="363"/>
        <v>0</v>
      </c>
      <c r="AD610" s="48">
        <f t="shared" si="339"/>
        <v>0</v>
      </c>
      <c r="AE610" s="48">
        <f t="shared" si="340"/>
        <v>0</v>
      </c>
      <c r="AF610" s="48">
        <f t="shared" si="341"/>
        <v>0</v>
      </c>
      <c r="AG610" s="48">
        <f t="shared" si="342"/>
        <v>0</v>
      </c>
      <c r="AH610" s="48">
        <f t="shared" si="343"/>
        <v>0</v>
      </c>
      <c r="AI610" s="48">
        <f t="shared" si="344"/>
        <v>0</v>
      </c>
      <c r="AJ610" s="48">
        <f t="shared" si="345"/>
        <v>0</v>
      </c>
      <c r="AK610" s="48">
        <f t="shared" si="346"/>
        <v>0</v>
      </c>
      <c r="AL610" s="48">
        <f t="shared" si="347"/>
        <v>0</v>
      </c>
      <c r="AM610" s="48">
        <f t="shared" si="348"/>
        <v>0</v>
      </c>
      <c r="AN610" s="48">
        <f t="shared" si="349"/>
        <v>0</v>
      </c>
      <c r="AO610" s="48">
        <f t="shared" si="350"/>
        <v>0</v>
      </c>
      <c r="AP610" s="48">
        <f t="shared" si="351"/>
        <v>0</v>
      </c>
      <c r="AQ610" s="48">
        <f t="shared" si="352"/>
        <v>0</v>
      </c>
      <c r="AR610" s="48">
        <f t="shared" si="353"/>
        <v>0</v>
      </c>
      <c r="AS610" s="48">
        <f t="shared" si="354"/>
        <v>0</v>
      </c>
      <c r="AT610" s="48">
        <f t="shared" si="355"/>
        <v>0</v>
      </c>
      <c r="AU610" s="48">
        <f t="shared" si="356"/>
        <v>0</v>
      </c>
      <c r="AV610" s="48">
        <f t="shared" si="357"/>
        <v>69.758530000000064</v>
      </c>
      <c r="AW610" s="48">
        <f t="shared" si="358"/>
        <v>0</v>
      </c>
      <c r="AX610" s="48">
        <f t="shared" si="359"/>
        <v>58.216864000000015</v>
      </c>
      <c r="AY610" s="48">
        <f t="shared" si="360"/>
        <v>0</v>
      </c>
      <c r="AZ610" s="48">
        <f t="shared" si="361"/>
        <v>0</v>
      </c>
      <c r="BA610" s="48">
        <f t="shared" si="362"/>
        <v>0</v>
      </c>
    </row>
    <row r="611" spans="1:53" x14ac:dyDescent="0.25">
      <c r="A611" s="45">
        <f t="shared" si="364"/>
        <v>5940</v>
      </c>
      <c r="B611" s="48">
        <f t="shared" ref="B611:Z621" si="368">MIN(1000,MAX(B612,IF($A611&gt;=B$16,0,B$13*(B$16-$A611)+B$14*(B$16-$A611)^2+B$15*(B$16-$A611)^3)))</f>
        <v>0</v>
      </c>
      <c r="C611" s="48">
        <f t="shared" si="368"/>
        <v>0</v>
      </c>
      <c r="D611" s="48">
        <f t="shared" si="368"/>
        <v>0</v>
      </c>
      <c r="E611" s="48">
        <f t="shared" si="368"/>
        <v>0</v>
      </c>
      <c r="F611" s="48">
        <f t="shared" si="368"/>
        <v>0</v>
      </c>
      <c r="G611" s="48">
        <f t="shared" si="368"/>
        <v>0</v>
      </c>
      <c r="H611" s="48">
        <f t="shared" si="368"/>
        <v>0</v>
      </c>
      <c r="I611" s="48">
        <f t="shared" si="368"/>
        <v>0</v>
      </c>
      <c r="J611" s="48">
        <f t="shared" si="368"/>
        <v>0</v>
      </c>
      <c r="K611" s="48">
        <f t="shared" si="368"/>
        <v>0</v>
      </c>
      <c r="L611" s="48">
        <f t="shared" si="368"/>
        <v>0</v>
      </c>
      <c r="M611" s="48">
        <f t="shared" si="368"/>
        <v>0</v>
      </c>
      <c r="N611" s="48">
        <f t="shared" si="368"/>
        <v>0</v>
      </c>
      <c r="O611" s="48">
        <f t="shared" si="368"/>
        <v>0</v>
      </c>
      <c r="P611" s="48">
        <f t="shared" si="368"/>
        <v>0</v>
      </c>
      <c r="Q611" s="48">
        <f t="shared" si="368"/>
        <v>0</v>
      </c>
      <c r="R611" s="48">
        <f t="shared" si="368"/>
        <v>0</v>
      </c>
      <c r="S611" s="48">
        <f t="shared" si="368"/>
        <v>0</v>
      </c>
      <c r="T611" s="48">
        <f t="shared" si="368"/>
        <v>0</v>
      </c>
      <c r="U611" s="48">
        <f t="shared" si="368"/>
        <v>11.517450000000009</v>
      </c>
      <c r="V611" s="48">
        <f t="shared" si="368"/>
        <v>0</v>
      </c>
      <c r="W611" s="48">
        <f t="shared" si="368"/>
        <v>7.1104799999999972</v>
      </c>
      <c r="X611" s="48">
        <f t="shared" si="368"/>
        <v>0</v>
      </c>
      <c r="Y611" s="48">
        <f t="shared" si="368"/>
        <v>0</v>
      </c>
      <c r="Z611" s="48">
        <f t="shared" si="368"/>
        <v>0</v>
      </c>
      <c r="AC611" s="48">
        <f t="shared" si="363"/>
        <v>0</v>
      </c>
      <c r="AD611" s="48">
        <f t="shared" si="339"/>
        <v>0</v>
      </c>
      <c r="AE611" s="48">
        <f t="shared" si="340"/>
        <v>0</v>
      </c>
      <c r="AF611" s="48">
        <f t="shared" si="341"/>
        <v>0</v>
      </c>
      <c r="AG611" s="48">
        <f t="shared" si="342"/>
        <v>0</v>
      </c>
      <c r="AH611" s="48">
        <f t="shared" si="343"/>
        <v>0</v>
      </c>
      <c r="AI611" s="48">
        <f t="shared" si="344"/>
        <v>0</v>
      </c>
      <c r="AJ611" s="48">
        <f t="shared" si="345"/>
        <v>0</v>
      </c>
      <c r="AK611" s="48">
        <f t="shared" si="346"/>
        <v>0</v>
      </c>
      <c r="AL611" s="48">
        <f t="shared" si="347"/>
        <v>0</v>
      </c>
      <c r="AM611" s="48">
        <f t="shared" si="348"/>
        <v>0</v>
      </c>
      <c r="AN611" s="48">
        <f t="shared" si="349"/>
        <v>0</v>
      </c>
      <c r="AO611" s="48">
        <f t="shared" si="350"/>
        <v>0</v>
      </c>
      <c r="AP611" s="48">
        <f t="shared" si="351"/>
        <v>0</v>
      </c>
      <c r="AQ611" s="48">
        <f t="shared" si="352"/>
        <v>0</v>
      </c>
      <c r="AR611" s="48">
        <f t="shared" si="353"/>
        <v>0</v>
      </c>
      <c r="AS611" s="48">
        <f t="shared" si="354"/>
        <v>0</v>
      </c>
      <c r="AT611" s="48">
        <f t="shared" si="355"/>
        <v>0</v>
      </c>
      <c r="AU611" s="48">
        <f t="shared" si="356"/>
        <v>0</v>
      </c>
      <c r="AV611" s="48">
        <f t="shared" si="357"/>
        <v>68.305530000000061</v>
      </c>
      <c r="AW611" s="48">
        <f t="shared" si="358"/>
        <v>0</v>
      </c>
      <c r="AX611" s="48">
        <f t="shared" si="359"/>
        <v>58.216864000000015</v>
      </c>
      <c r="AY611" s="48">
        <f t="shared" si="360"/>
        <v>0</v>
      </c>
      <c r="AZ611" s="48">
        <f t="shared" si="361"/>
        <v>0</v>
      </c>
      <c r="BA611" s="48">
        <f t="shared" si="362"/>
        <v>0</v>
      </c>
    </row>
    <row r="612" spans="1:53" x14ac:dyDescent="0.25">
      <c r="A612" s="45">
        <f t="shared" si="364"/>
        <v>5950</v>
      </c>
      <c r="B612" s="48">
        <f t="shared" si="368"/>
        <v>0</v>
      </c>
      <c r="C612" s="48">
        <f t="shared" si="368"/>
        <v>0</v>
      </c>
      <c r="D612" s="48">
        <f t="shared" si="368"/>
        <v>0</v>
      </c>
      <c r="E612" s="48">
        <f t="shared" si="368"/>
        <v>0</v>
      </c>
      <c r="F612" s="48">
        <f t="shared" si="368"/>
        <v>0</v>
      </c>
      <c r="G612" s="48">
        <f t="shared" si="368"/>
        <v>0</v>
      </c>
      <c r="H612" s="48">
        <f t="shared" si="368"/>
        <v>0</v>
      </c>
      <c r="I612" s="48">
        <f t="shared" si="368"/>
        <v>0</v>
      </c>
      <c r="J612" s="48">
        <f t="shared" si="368"/>
        <v>0</v>
      </c>
      <c r="K612" s="48">
        <f t="shared" si="368"/>
        <v>0</v>
      </c>
      <c r="L612" s="48">
        <f t="shared" si="368"/>
        <v>0</v>
      </c>
      <c r="M612" s="48">
        <f t="shared" si="368"/>
        <v>0</v>
      </c>
      <c r="N612" s="48">
        <f t="shared" si="368"/>
        <v>0</v>
      </c>
      <c r="O612" s="48">
        <f t="shared" si="368"/>
        <v>0</v>
      </c>
      <c r="P612" s="48">
        <f t="shared" si="368"/>
        <v>0</v>
      </c>
      <c r="Q612" s="48">
        <f t="shared" si="368"/>
        <v>0</v>
      </c>
      <c r="R612" s="48">
        <f t="shared" si="368"/>
        <v>0</v>
      </c>
      <c r="S612" s="48">
        <f t="shared" si="368"/>
        <v>0</v>
      </c>
      <c r="T612" s="48">
        <f t="shared" si="368"/>
        <v>0</v>
      </c>
      <c r="U612" s="48">
        <f t="shared" si="368"/>
        <v>11.27245000000001</v>
      </c>
      <c r="V612" s="48">
        <f t="shared" si="368"/>
        <v>0</v>
      </c>
      <c r="W612" s="48">
        <f t="shared" si="368"/>
        <v>6.9814799999999977</v>
      </c>
      <c r="X612" s="48">
        <f t="shared" si="368"/>
        <v>0</v>
      </c>
      <c r="Y612" s="48">
        <f t="shared" si="368"/>
        <v>0</v>
      </c>
      <c r="Z612" s="48">
        <f t="shared" si="368"/>
        <v>0</v>
      </c>
      <c r="AC612" s="48">
        <f t="shared" si="363"/>
        <v>0</v>
      </c>
      <c r="AD612" s="48">
        <f t="shared" si="339"/>
        <v>0</v>
      </c>
      <c r="AE612" s="48">
        <f t="shared" si="340"/>
        <v>0</v>
      </c>
      <c r="AF612" s="48">
        <f t="shared" si="341"/>
        <v>0</v>
      </c>
      <c r="AG612" s="48">
        <f t="shared" si="342"/>
        <v>0</v>
      </c>
      <c r="AH612" s="48">
        <f t="shared" si="343"/>
        <v>0</v>
      </c>
      <c r="AI612" s="48">
        <f t="shared" si="344"/>
        <v>0</v>
      </c>
      <c r="AJ612" s="48">
        <f t="shared" si="345"/>
        <v>0</v>
      </c>
      <c r="AK612" s="48">
        <f t="shared" si="346"/>
        <v>0</v>
      </c>
      <c r="AL612" s="48">
        <f t="shared" si="347"/>
        <v>0</v>
      </c>
      <c r="AM612" s="48">
        <f t="shared" si="348"/>
        <v>0</v>
      </c>
      <c r="AN612" s="48">
        <f t="shared" si="349"/>
        <v>0</v>
      </c>
      <c r="AO612" s="48">
        <f t="shared" si="350"/>
        <v>0</v>
      </c>
      <c r="AP612" s="48">
        <f t="shared" si="351"/>
        <v>0</v>
      </c>
      <c r="AQ612" s="48">
        <f t="shared" si="352"/>
        <v>0</v>
      </c>
      <c r="AR612" s="48">
        <f t="shared" si="353"/>
        <v>0</v>
      </c>
      <c r="AS612" s="48">
        <f t="shared" si="354"/>
        <v>0</v>
      </c>
      <c r="AT612" s="48">
        <f t="shared" si="355"/>
        <v>0</v>
      </c>
      <c r="AU612" s="48">
        <f t="shared" si="356"/>
        <v>0</v>
      </c>
      <c r="AV612" s="48">
        <f t="shared" si="357"/>
        <v>66.852530000000058</v>
      </c>
      <c r="AW612" s="48">
        <f t="shared" si="358"/>
        <v>0</v>
      </c>
      <c r="AX612" s="48">
        <f t="shared" si="359"/>
        <v>58.216864000000015</v>
      </c>
      <c r="AY612" s="48">
        <f t="shared" si="360"/>
        <v>0</v>
      </c>
      <c r="AZ612" s="48">
        <f t="shared" si="361"/>
        <v>0</v>
      </c>
      <c r="BA612" s="48">
        <f t="shared" si="362"/>
        <v>0</v>
      </c>
    </row>
    <row r="613" spans="1:53" x14ac:dyDescent="0.25">
      <c r="A613" s="45">
        <f t="shared" si="364"/>
        <v>5960</v>
      </c>
      <c r="B613" s="48">
        <f t="shared" si="368"/>
        <v>0</v>
      </c>
      <c r="C613" s="48">
        <f t="shared" si="368"/>
        <v>0</v>
      </c>
      <c r="D613" s="48">
        <f t="shared" si="368"/>
        <v>0</v>
      </c>
      <c r="E613" s="48">
        <f t="shared" si="368"/>
        <v>0</v>
      </c>
      <c r="F613" s="48">
        <f t="shared" si="368"/>
        <v>0</v>
      </c>
      <c r="G613" s="48">
        <f t="shared" si="368"/>
        <v>0</v>
      </c>
      <c r="H613" s="48">
        <f t="shared" si="368"/>
        <v>0</v>
      </c>
      <c r="I613" s="48">
        <f t="shared" si="368"/>
        <v>0</v>
      </c>
      <c r="J613" s="48">
        <f t="shared" si="368"/>
        <v>0</v>
      </c>
      <c r="K613" s="48">
        <f t="shared" si="368"/>
        <v>0</v>
      </c>
      <c r="L613" s="48">
        <f t="shared" si="368"/>
        <v>0</v>
      </c>
      <c r="M613" s="48">
        <f t="shared" si="368"/>
        <v>0</v>
      </c>
      <c r="N613" s="48">
        <f t="shared" si="368"/>
        <v>0</v>
      </c>
      <c r="O613" s="48">
        <f t="shared" si="368"/>
        <v>0</v>
      </c>
      <c r="P613" s="48">
        <f t="shared" si="368"/>
        <v>0</v>
      </c>
      <c r="Q613" s="48">
        <f t="shared" si="368"/>
        <v>0</v>
      </c>
      <c r="R613" s="48">
        <f t="shared" si="368"/>
        <v>0</v>
      </c>
      <c r="S613" s="48">
        <f t="shared" si="368"/>
        <v>0</v>
      </c>
      <c r="T613" s="48">
        <f t="shared" si="368"/>
        <v>0</v>
      </c>
      <c r="U613" s="48">
        <f t="shared" si="368"/>
        <v>11.027450000000009</v>
      </c>
      <c r="V613" s="48">
        <f t="shared" si="368"/>
        <v>0</v>
      </c>
      <c r="W613" s="48">
        <f t="shared" si="368"/>
        <v>6.8524799999999972</v>
      </c>
      <c r="X613" s="48">
        <f t="shared" si="368"/>
        <v>0</v>
      </c>
      <c r="Y613" s="48">
        <f t="shared" si="368"/>
        <v>0</v>
      </c>
      <c r="Z613" s="48">
        <f t="shared" si="368"/>
        <v>0</v>
      </c>
      <c r="AC613" s="48">
        <f t="shared" si="363"/>
        <v>0</v>
      </c>
      <c r="AD613" s="48">
        <f t="shared" si="339"/>
        <v>0</v>
      </c>
      <c r="AE613" s="48">
        <f t="shared" si="340"/>
        <v>0</v>
      </c>
      <c r="AF613" s="48">
        <f t="shared" si="341"/>
        <v>0</v>
      </c>
      <c r="AG613" s="48">
        <f t="shared" si="342"/>
        <v>0</v>
      </c>
      <c r="AH613" s="48">
        <f t="shared" si="343"/>
        <v>0</v>
      </c>
      <c r="AI613" s="48">
        <f t="shared" si="344"/>
        <v>0</v>
      </c>
      <c r="AJ613" s="48">
        <f t="shared" si="345"/>
        <v>0</v>
      </c>
      <c r="AK613" s="48">
        <f t="shared" si="346"/>
        <v>0</v>
      </c>
      <c r="AL613" s="48">
        <f t="shared" si="347"/>
        <v>0</v>
      </c>
      <c r="AM613" s="48">
        <f t="shared" si="348"/>
        <v>0</v>
      </c>
      <c r="AN613" s="48">
        <f t="shared" si="349"/>
        <v>0</v>
      </c>
      <c r="AO613" s="48">
        <f t="shared" si="350"/>
        <v>0</v>
      </c>
      <c r="AP613" s="48">
        <f t="shared" si="351"/>
        <v>0</v>
      </c>
      <c r="AQ613" s="48">
        <f t="shared" si="352"/>
        <v>0</v>
      </c>
      <c r="AR613" s="48">
        <f t="shared" si="353"/>
        <v>0</v>
      </c>
      <c r="AS613" s="48">
        <f t="shared" si="354"/>
        <v>0</v>
      </c>
      <c r="AT613" s="48">
        <f t="shared" si="355"/>
        <v>0</v>
      </c>
      <c r="AU613" s="48">
        <f t="shared" si="356"/>
        <v>0</v>
      </c>
      <c r="AV613" s="48">
        <f t="shared" si="357"/>
        <v>65.399530000000055</v>
      </c>
      <c r="AW613" s="48">
        <f t="shared" si="358"/>
        <v>0</v>
      </c>
      <c r="AX613" s="48">
        <f t="shared" si="359"/>
        <v>58.216864000000015</v>
      </c>
      <c r="AY613" s="48">
        <f t="shared" si="360"/>
        <v>0</v>
      </c>
      <c r="AZ613" s="48">
        <f t="shared" si="361"/>
        <v>0</v>
      </c>
      <c r="BA613" s="48">
        <f t="shared" si="362"/>
        <v>0</v>
      </c>
    </row>
    <row r="614" spans="1:53" x14ac:dyDescent="0.25">
      <c r="A614" s="45">
        <f t="shared" si="364"/>
        <v>5970</v>
      </c>
      <c r="B614" s="48">
        <f t="shared" si="368"/>
        <v>0</v>
      </c>
      <c r="C614" s="48">
        <f t="shared" si="368"/>
        <v>0</v>
      </c>
      <c r="D614" s="48">
        <f t="shared" si="368"/>
        <v>0</v>
      </c>
      <c r="E614" s="48">
        <f t="shared" si="368"/>
        <v>0</v>
      </c>
      <c r="F614" s="48">
        <f t="shared" si="368"/>
        <v>0</v>
      </c>
      <c r="G614" s="48">
        <f t="shared" si="368"/>
        <v>0</v>
      </c>
      <c r="H614" s="48">
        <f t="shared" si="368"/>
        <v>0</v>
      </c>
      <c r="I614" s="48">
        <f t="shared" si="368"/>
        <v>0</v>
      </c>
      <c r="J614" s="48">
        <f t="shared" si="368"/>
        <v>0</v>
      </c>
      <c r="K614" s="48">
        <f t="shared" si="368"/>
        <v>0</v>
      </c>
      <c r="L614" s="48">
        <f t="shared" si="368"/>
        <v>0</v>
      </c>
      <c r="M614" s="48">
        <f t="shared" si="368"/>
        <v>0</v>
      </c>
      <c r="N614" s="48">
        <f t="shared" si="368"/>
        <v>0</v>
      </c>
      <c r="O614" s="48">
        <f t="shared" si="368"/>
        <v>0</v>
      </c>
      <c r="P614" s="48">
        <f t="shared" si="368"/>
        <v>0</v>
      </c>
      <c r="Q614" s="48">
        <f t="shared" si="368"/>
        <v>0</v>
      </c>
      <c r="R614" s="48">
        <f t="shared" si="368"/>
        <v>0</v>
      </c>
      <c r="S614" s="48">
        <f t="shared" si="368"/>
        <v>0</v>
      </c>
      <c r="T614" s="48">
        <f t="shared" si="368"/>
        <v>0</v>
      </c>
      <c r="U614" s="48">
        <f t="shared" si="368"/>
        <v>10.78245000000001</v>
      </c>
      <c r="V614" s="48">
        <f t="shared" si="368"/>
        <v>0</v>
      </c>
      <c r="W614" s="48">
        <f t="shared" si="368"/>
        <v>6.7234799999999977</v>
      </c>
      <c r="X614" s="48">
        <f t="shared" si="368"/>
        <v>0</v>
      </c>
      <c r="Y614" s="48">
        <f t="shared" si="368"/>
        <v>0</v>
      </c>
      <c r="Z614" s="48">
        <f t="shared" si="368"/>
        <v>0</v>
      </c>
      <c r="AC614" s="48">
        <f t="shared" si="363"/>
        <v>0</v>
      </c>
      <c r="AD614" s="48">
        <f t="shared" si="339"/>
        <v>0</v>
      </c>
      <c r="AE614" s="48">
        <f t="shared" si="340"/>
        <v>0</v>
      </c>
      <c r="AF614" s="48">
        <f t="shared" si="341"/>
        <v>0</v>
      </c>
      <c r="AG614" s="48">
        <f t="shared" si="342"/>
        <v>0</v>
      </c>
      <c r="AH614" s="48">
        <f t="shared" si="343"/>
        <v>0</v>
      </c>
      <c r="AI614" s="48">
        <f t="shared" si="344"/>
        <v>0</v>
      </c>
      <c r="AJ614" s="48">
        <f t="shared" si="345"/>
        <v>0</v>
      </c>
      <c r="AK614" s="48">
        <f t="shared" si="346"/>
        <v>0</v>
      </c>
      <c r="AL614" s="48">
        <f t="shared" si="347"/>
        <v>0</v>
      </c>
      <c r="AM614" s="48">
        <f t="shared" si="348"/>
        <v>0</v>
      </c>
      <c r="AN614" s="48">
        <f t="shared" si="349"/>
        <v>0</v>
      </c>
      <c r="AO614" s="48">
        <f t="shared" si="350"/>
        <v>0</v>
      </c>
      <c r="AP614" s="48">
        <f t="shared" si="351"/>
        <v>0</v>
      </c>
      <c r="AQ614" s="48">
        <f t="shared" si="352"/>
        <v>0</v>
      </c>
      <c r="AR614" s="48">
        <f t="shared" si="353"/>
        <v>0</v>
      </c>
      <c r="AS614" s="48">
        <f t="shared" si="354"/>
        <v>0</v>
      </c>
      <c r="AT614" s="48">
        <f t="shared" si="355"/>
        <v>0</v>
      </c>
      <c r="AU614" s="48">
        <f t="shared" si="356"/>
        <v>0</v>
      </c>
      <c r="AV614" s="48">
        <f t="shared" si="357"/>
        <v>63.94653000000006</v>
      </c>
      <c r="AW614" s="48">
        <f t="shared" si="358"/>
        <v>0</v>
      </c>
      <c r="AX614" s="48">
        <f t="shared" si="359"/>
        <v>58.216864000000015</v>
      </c>
      <c r="AY614" s="48">
        <f t="shared" si="360"/>
        <v>0</v>
      </c>
      <c r="AZ614" s="48">
        <f t="shared" si="361"/>
        <v>0</v>
      </c>
      <c r="BA614" s="48">
        <f t="shared" si="362"/>
        <v>0</v>
      </c>
    </row>
    <row r="615" spans="1:53" x14ac:dyDescent="0.25">
      <c r="A615" s="45">
        <f t="shared" si="364"/>
        <v>5980</v>
      </c>
      <c r="B615" s="48">
        <f t="shared" si="368"/>
        <v>0</v>
      </c>
      <c r="C615" s="48">
        <f t="shared" si="368"/>
        <v>0</v>
      </c>
      <c r="D615" s="48">
        <f t="shared" si="368"/>
        <v>0</v>
      </c>
      <c r="E615" s="48">
        <f t="shared" si="368"/>
        <v>0</v>
      </c>
      <c r="F615" s="48">
        <f t="shared" si="368"/>
        <v>0</v>
      </c>
      <c r="G615" s="48">
        <f t="shared" si="368"/>
        <v>0</v>
      </c>
      <c r="H615" s="48">
        <f t="shared" si="368"/>
        <v>0</v>
      </c>
      <c r="I615" s="48">
        <f t="shared" si="368"/>
        <v>0</v>
      </c>
      <c r="J615" s="48">
        <f t="shared" si="368"/>
        <v>0</v>
      </c>
      <c r="K615" s="48">
        <f t="shared" si="368"/>
        <v>0</v>
      </c>
      <c r="L615" s="48">
        <f t="shared" si="368"/>
        <v>0</v>
      </c>
      <c r="M615" s="48">
        <f t="shared" si="368"/>
        <v>0</v>
      </c>
      <c r="N615" s="48">
        <f t="shared" si="368"/>
        <v>0</v>
      </c>
      <c r="O615" s="48">
        <f t="shared" si="368"/>
        <v>0</v>
      </c>
      <c r="P615" s="48">
        <f t="shared" si="368"/>
        <v>0</v>
      </c>
      <c r="Q615" s="48">
        <f t="shared" si="368"/>
        <v>0</v>
      </c>
      <c r="R615" s="48">
        <f t="shared" si="368"/>
        <v>0</v>
      </c>
      <c r="S615" s="48">
        <f t="shared" si="368"/>
        <v>0</v>
      </c>
      <c r="T615" s="48">
        <f t="shared" si="368"/>
        <v>0</v>
      </c>
      <c r="U615" s="48">
        <f t="shared" si="368"/>
        <v>10.537450000000009</v>
      </c>
      <c r="V615" s="48">
        <f t="shared" si="368"/>
        <v>0</v>
      </c>
      <c r="W615" s="48">
        <f t="shared" si="368"/>
        <v>6.5944799999999972</v>
      </c>
      <c r="X615" s="48">
        <f t="shared" si="368"/>
        <v>0</v>
      </c>
      <c r="Y615" s="48">
        <f t="shared" si="368"/>
        <v>0</v>
      </c>
      <c r="Z615" s="48">
        <f t="shared" si="368"/>
        <v>0</v>
      </c>
      <c r="AC615" s="48">
        <f t="shared" si="363"/>
        <v>0</v>
      </c>
      <c r="AD615" s="48">
        <f t="shared" si="339"/>
        <v>0</v>
      </c>
      <c r="AE615" s="48">
        <f t="shared" si="340"/>
        <v>0</v>
      </c>
      <c r="AF615" s="48">
        <f t="shared" si="341"/>
        <v>0</v>
      </c>
      <c r="AG615" s="48">
        <f t="shared" si="342"/>
        <v>0</v>
      </c>
      <c r="AH615" s="48">
        <f t="shared" si="343"/>
        <v>0</v>
      </c>
      <c r="AI615" s="48">
        <f t="shared" si="344"/>
        <v>0</v>
      </c>
      <c r="AJ615" s="48">
        <f t="shared" si="345"/>
        <v>0</v>
      </c>
      <c r="AK615" s="48">
        <f t="shared" si="346"/>
        <v>0</v>
      </c>
      <c r="AL615" s="48">
        <f t="shared" si="347"/>
        <v>0</v>
      </c>
      <c r="AM615" s="48">
        <f t="shared" si="348"/>
        <v>0</v>
      </c>
      <c r="AN615" s="48">
        <f t="shared" si="349"/>
        <v>0</v>
      </c>
      <c r="AO615" s="48">
        <f t="shared" si="350"/>
        <v>0</v>
      </c>
      <c r="AP615" s="48">
        <f t="shared" si="351"/>
        <v>0</v>
      </c>
      <c r="AQ615" s="48">
        <f t="shared" si="352"/>
        <v>0</v>
      </c>
      <c r="AR615" s="48">
        <f t="shared" si="353"/>
        <v>0</v>
      </c>
      <c r="AS615" s="48">
        <f t="shared" si="354"/>
        <v>0</v>
      </c>
      <c r="AT615" s="48">
        <f t="shared" si="355"/>
        <v>0</v>
      </c>
      <c r="AU615" s="48">
        <f t="shared" si="356"/>
        <v>0</v>
      </c>
      <c r="AV615" s="48">
        <f t="shared" si="357"/>
        <v>62.493530000000057</v>
      </c>
      <c r="AW615" s="48">
        <f t="shared" si="358"/>
        <v>0</v>
      </c>
      <c r="AX615" s="48">
        <f t="shared" si="359"/>
        <v>58.216864000000015</v>
      </c>
      <c r="AY615" s="48">
        <f t="shared" si="360"/>
        <v>0</v>
      </c>
      <c r="AZ615" s="48">
        <f t="shared" si="361"/>
        <v>0</v>
      </c>
      <c r="BA615" s="48">
        <f t="shared" si="362"/>
        <v>0</v>
      </c>
    </row>
    <row r="616" spans="1:53" x14ac:dyDescent="0.25">
      <c r="A616" s="45">
        <f t="shared" si="364"/>
        <v>5990</v>
      </c>
      <c r="B616" s="48">
        <f t="shared" si="368"/>
        <v>0</v>
      </c>
      <c r="C616" s="48">
        <f t="shared" si="368"/>
        <v>0</v>
      </c>
      <c r="D616" s="48">
        <f t="shared" si="368"/>
        <v>0</v>
      </c>
      <c r="E616" s="48">
        <f t="shared" si="368"/>
        <v>0</v>
      </c>
      <c r="F616" s="48">
        <f t="shared" si="368"/>
        <v>0</v>
      </c>
      <c r="G616" s="48">
        <f t="shared" si="368"/>
        <v>0</v>
      </c>
      <c r="H616" s="48">
        <f t="shared" si="368"/>
        <v>0</v>
      </c>
      <c r="I616" s="48">
        <f t="shared" si="368"/>
        <v>0</v>
      </c>
      <c r="J616" s="48">
        <f t="shared" si="368"/>
        <v>0</v>
      </c>
      <c r="K616" s="48">
        <f t="shared" si="368"/>
        <v>0</v>
      </c>
      <c r="L616" s="48">
        <f t="shared" si="368"/>
        <v>0</v>
      </c>
      <c r="M616" s="48">
        <f t="shared" si="368"/>
        <v>0</v>
      </c>
      <c r="N616" s="48">
        <f t="shared" si="368"/>
        <v>0</v>
      </c>
      <c r="O616" s="48">
        <f t="shared" si="368"/>
        <v>0</v>
      </c>
      <c r="P616" s="48">
        <f t="shared" si="368"/>
        <v>0</v>
      </c>
      <c r="Q616" s="48">
        <f t="shared" si="368"/>
        <v>0</v>
      </c>
      <c r="R616" s="48">
        <f t="shared" si="368"/>
        <v>0</v>
      </c>
      <c r="S616" s="48">
        <f t="shared" si="368"/>
        <v>0</v>
      </c>
      <c r="T616" s="48">
        <f t="shared" si="368"/>
        <v>0</v>
      </c>
      <c r="U616" s="48">
        <f t="shared" si="368"/>
        <v>10.292450000000009</v>
      </c>
      <c r="V616" s="48">
        <f t="shared" si="368"/>
        <v>0</v>
      </c>
      <c r="W616" s="48">
        <f t="shared" si="368"/>
        <v>6.4654799999999977</v>
      </c>
      <c r="X616" s="48">
        <f t="shared" si="368"/>
        <v>0</v>
      </c>
      <c r="Y616" s="48">
        <f t="shared" si="368"/>
        <v>0</v>
      </c>
      <c r="Z616" s="48">
        <f t="shared" si="368"/>
        <v>0</v>
      </c>
      <c r="AC616" s="48">
        <f t="shared" si="363"/>
        <v>0</v>
      </c>
      <c r="AD616" s="48">
        <f t="shared" si="339"/>
        <v>0</v>
      </c>
      <c r="AE616" s="48">
        <f t="shared" si="340"/>
        <v>0</v>
      </c>
      <c r="AF616" s="48">
        <f t="shared" si="341"/>
        <v>0</v>
      </c>
      <c r="AG616" s="48">
        <f t="shared" si="342"/>
        <v>0</v>
      </c>
      <c r="AH616" s="48">
        <f t="shared" si="343"/>
        <v>0</v>
      </c>
      <c r="AI616" s="48">
        <f t="shared" si="344"/>
        <v>0</v>
      </c>
      <c r="AJ616" s="48">
        <f t="shared" si="345"/>
        <v>0</v>
      </c>
      <c r="AK616" s="48">
        <f t="shared" si="346"/>
        <v>0</v>
      </c>
      <c r="AL616" s="48">
        <f t="shared" si="347"/>
        <v>0</v>
      </c>
      <c r="AM616" s="48">
        <f t="shared" si="348"/>
        <v>0</v>
      </c>
      <c r="AN616" s="48">
        <f t="shared" si="349"/>
        <v>0</v>
      </c>
      <c r="AO616" s="48">
        <f t="shared" si="350"/>
        <v>0</v>
      </c>
      <c r="AP616" s="48">
        <f t="shared" si="351"/>
        <v>0</v>
      </c>
      <c r="AQ616" s="48">
        <f t="shared" si="352"/>
        <v>0</v>
      </c>
      <c r="AR616" s="48">
        <f t="shared" si="353"/>
        <v>0</v>
      </c>
      <c r="AS616" s="48">
        <f t="shared" si="354"/>
        <v>0</v>
      </c>
      <c r="AT616" s="48">
        <f t="shared" si="355"/>
        <v>0</v>
      </c>
      <c r="AU616" s="48">
        <f t="shared" si="356"/>
        <v>0</v>
      </c>
      <c r="AV616" s="48">
        <f t="shared" si="357"/>
        <v>61.040530000000061</v>
      </c>
      <c r="AW616" s="48">
        <f t="shared" si="358"/>
        <v>0</v>
      </c>
      <c r="AX616" s="48">
        <f t="shared" si="359"/>
        <v>58.216864000000015</v>
      </c>
      <c r="AY616" s="48">
        <f t="shared" si="360"/>
        <v>0</v>
      </c>
      <c r="AZ616" s="48">
        <f t="shared" si="361"/>
        <v>0</v>
      </c>
      <c r="BA616" s="48">
        <f t="shared" si="362"/>
        <v>0</v>
      </c>
    </row>
    <row r="617" spans="1:53" x14ac:dyDescent="0.25">
      <c r="A617" s="45">
        <f t="shared" si="364"/>
        <v>6000</v>
      </c>
      <c r="B617" s="48">
        <f t="shared" si="368"/>
        <v>0</v>
      </c>
      <c r="C617" s="48">
        <f t="shared" si="368"/>
        <v>0</v>
      </c>
      <c r="D617" s="48">
        <f t="shared" si="368"/>
        <v>0</v>
      </c>
      <c r="E617" s="48">
        <f t="shared" si="368"/>
        <v>0</v>
      </c>
      <c r="F617" s="48">
        <f t="shared" si="368"/>
        <v>0</v>
      </c>
      <c r="G617" s="48">
        <f t="shared" si="368"/>
        <v>0</v>
      </c>
      <c r="H617" s="48">
        <f t="shared" si="368"/>
        <v>0</v>
      </c>
      <c r="I617" s="48">
        <f t="shared" si="368"/>
        <v>0</v>
      </c>
      <c r="J617" s="48">
        <f t="shared" si="368"/>
        <v>0</v>
      </c>
      <c r="K617" s="48">
        <f t="shared" si="368"/>
        <v>0</v>
      </c>
      <c r="L617" s="48">
        <f t="shared" si="368"/>
        <v>0</v>
      </c>
      <c r="M617" s="48">
        <f t="shared" si="368"/>
        <v>0</v>
      </c>
      <c r="N617" s="48">
        <f t="shared" si="368"/>
        <v>0</v>
      </c>
      <c r="O617" s="48">
        <f t="shared" si="368"/>
        <v>0</v>
      </c>
      <c r="P617" s="48">
        <f t="shared" si="368"/>
        <v>0</v>
      </c>
      <c r="Q617" s="48">
        <f t="shared" si="368"/>
        <v>0</v>
      </c>
      <c r="R617" s="48">
        <f t="shared" si="368"/>
        <v>0</v>
      </c>
      <c r="S617" s="48">
        <f t="shared" si="368"/>
        <v>0</v>
      </c>
      <c r="T617" s="48">
        <f t="shared" si="368"/>
        <v>0</v>
      </c>
      <c r="U617" s="48">
        <f t="shared" si="368"/>
        <v>10.047450000000008</v>
      </c>
      <c r="V617" s="48">
        <f t="shared" si="368"/>
        <v>0</v>
      </c>
      <c r="W617" s="48">
        <f t="shared" si="368"/>
        <v>6.3364799999999972</v>
      </c>
      <c r="X617" s="48">
        <f t="shared" si="368"/>
        <v>0</v>
      </c>
      <c r="Y617" s="48">
        <f t="shared" si="368"/>
        <v>0</v>
      </c>
      <c r="Z617" s="48">
        <f t="shared" si="368"/>
        <v>0</v>
      </c>
      <c r="AC617" s="48">
        <f t="shared" si="363"/>
        <v>0</v>
      </c>
      <c r="AD617" s="48">
        <f t="shared" si="339"/>
        <v>0</v>
      </c>
      <c r="AE617" s="48">
        <f t="shared" si="340"/>
        <v>0</v>
      </c>
      <c r="AF617" s="48">
        <f t="shared" si="341"/>
        <v>0</v>
      </c>
      <c r="AG617" s="48">
        <f t="shared" si="342"/>
        <v>0</v>
      </c>
      <c r="AH617" s="48">
        <f t="shared" si="343"/>
        <v>0</v>
      </c>
      <c r="AI617" s="48">
        <f t="shared" si="344"/>
        <v>0</v>
      </c>
      <c r="AJ617" s="48">
        <f t="shared" si="345"/>
        <v>0</v>
      </c>
      <c r="AK617" s="48">
        <f t="shared" si="346"/>
        <v>0</v>
      </c>
      <c r="AL617" s="48">
        <f t="shared" si="347"/>
        <v>0</v>
      </c>
      <c r="AM617" s="48">
        <f t="shared" si="348"/>
        <v>0</v>
      </c>
      <c r="AN617" s="48">
        <f t="shared" si="349"/>
        <v>0</v>
      </c>
      <c r="AO617" s="48">
        <f t="shared" si="350"/>
        <v>0</v>
      </c>
      <c r="AP617" s="48">
        <f t="shared" si="351"/>
        <v>0</v>
      </c>
      <c r="AQ617" s="48">
        <f t="shared" si="352"/>
        <v>0</v>
      </c>
      <c r="AR617" s="48">
        <f t="shared" si="353"/>
        <v>0</v>
      </c>
      <c r="AS617" s="48">
        <f t="shared" si="354"/>
        <v>0</v>
      </c>
      <c r="AT617" s="48">
        <f t="shared" si="355"/>
        <v>0</v>
      </c>
      <c r="AU617" s="48">
        <f t="shared" si="356"/>
        <v>0</v>
      </c>
      <c r="AV617" s="48">
        <f t="shared" si="357"/>
        <v>59.587530000000058</v>
      </c>
      <c r="AW617" s="48">
        <f t="shared" si="358"/>
        <v>0</v>
      </c>
      <c r="AX617" s="48">
        <f t="shared" si="359"/>
        <v>58.216864000000015</v>
      </c>
      <c r="AY617" s="48">
        <f t="shared" si="360"/>
        <v>0</v>
      </c>
      <c r="AZ617" s="48">
        <f t="shared" si="361"/>
        <v>0</v>
      </c>
      <c r="BA617" s="48">
        <f t="shared" si="362"/>
        <v>0</v>
      </c>
    </row>
    <row r="618" spans="1:53" x14ac:dyDescent="0.25">
      <c r="A618" s="45">
        <f t="shared" si="364"/>
        <v>6010</v>
      </c>
      <c r="B618" s="48">
        <f t="shared" si="368"/>
        <v>0</v>
      </c>
      <c r="C618" s="48">
        <f t="shared" si="368"/>
        <v>0</v>
      </c>
      <c r="D618" s="48">
        <f t="shared" si="368"/>
        <v>0</v>
      </c>
      <c r="E618" s="48">
        <f t="shared" si="368"/>
        <v>0</v>
      </c>
      <c r="F618" s="48">
        <f t="shared" si="368"/>
        <v>0</v>
      </c>
      <c r="G618" s="48">
        <f t="shared" si="368"/>
        <v>0</v>
      </c>
      <c r="H618" s="48">
        <f t="shared" si="368"/>
        <v>0</v>
      </c>
      <c r="I618" s="48">
        <f t="shared" si="368"/>
        <v>0</v>
      </c>
      <c r="J618" s="48">
        <f t="shared" si="368"/>
        <v>0</v>
      </c>
      <c r="K618" s="48">
        <f t="shared" si="368"/>
        <v>0</v>
      </c>
      <c r="L618" s="48">
        <f t="shared" si="368"/>
        <v>0</v>
      </c>
      <c r="M618" s="48">
        <f t="shared" si="368"/>
        <v>0</v>
      </c>
      <c r="N618" s="48">
        <f t="shared" si="368"/>
        <v>0</v>
      </c>
      <c r="O618" s="48">
        <f t="shared" si="368"/>
        <v>0</v>
      </c>
      <c r="P618" s="48">
        <f t="shared" si="368"/>
        <v>0</v>
      </c>
      <c r="Q618" s="48">
        <f t="shared" si="368"/>
        <v>0</v>
      </c>
      <c r="R618" s="48">
        <f t="shared" si="368"/>
        <v>0</v>
      </c>
      <c r="S618" s="48">
        <f t="shared" si="368"/>
        <v>0</v>
      </c>
      <c r="T618" s="48">
        <f t="shared" si="368"/>
        <v>0</v>
      </c>
      <c r="U618" s="48">
        <f t="shared" si="368"/>
        <v>9.8024500000000092</v>
      </c>
      <c r="V618" s="48">
        <f t="shared" si="368"/>
        <v>0</v>
      </c>
      <c r="W618" s="48">
        <f t="shared" si="368"/>
        <v>6.2074799999999977</v>
      </c>
      <c r="X618" s="48">
        <f t="shared" si="368"/>
        <v>0</v>
      </c>
      <c r="Y618" s="48">
        <f t="shared" si="368"/>
        <v>0</v>
      </c>
      <c r="Z618" s="48">
        <f t="shared" si="368"/>
        <v>0</v>
      </c>
      <c r="AC618" s="48">
        <f t="shared" si="363"/>
        <v>0</v>
      </c>
      <c r="AD618" s="48">
        <f t="shared" si="339"/>
        <v>0</v>
      </c>
      <c r="AE618" s="48">
        <f t="shared" si="340"/>
        <v>0</v>
      </c>
      <c r="AF618" s="48">
        <f t="shared" si="341"/>
        <v>0</v>
      </c>
      <c r="AG618" s="48">
        <f t="shared" si="342"/>
        <v>0</v>
      </c>
      <c r="AH618" s="48">
        <f t="shared" si="343"/>
        <v>0</v>
      </c>
      <c r="AI618" s="48">
        <f t="shared" si="344"/>
        <v>0</v>
      </c>
      <c r="AJ618" s="48">
        <f t="shared" si="345"/>
        <v>0</v>
      </c>
      <c r="AK618" s="48">
        <f t="shared" si="346"/>
        <v>0</v>
      </c>
      <c r="AL618" s="48">
        <f t="shared" si="347"/>
        <v>0</v>
      </c>
      <c r="AM618" s="48">
        <f t="shared" si="348"/>
        <v>0</v>
      </c>
      <c r="AN618" s="48">
        <f t="shared" si="349"/>
        <v>0</v>
      </c>
      <c r="AO618" s="48">
        <f t="shared" si="350"/>
        <v>0</v>
      </c>
      <c r="AP618" s="48">
        <f t="shared" si="351"/>
        <v>0</v>
      </c>
      <c r="AQ618" s="48">
        <f t="shared" si="352"/>
        <v>0</v>
      </c>
      <c r="AR618" s="48">
        <f t="shared" si="353"/>
        <v>0</v>
      </c>
      <c r="AS618" s="48">
        <f t="shared" si="354"/>
        <v>0</v>
      </c>
      <c r="AT618" s="48">
        <f t="shared" si="355"/>
        <v>0</v>
      </c>
      <c r="AU618" s="48">
        <f t="shared" si="356"/>
        <v>0</v>
      </c>
      <c r="AV618" s="48">
        <f t="shared" si="357"/>
        <v>58.134530000000055</v>
      </c>
      <c r="AW618" s="48">
        <f t="shared" si="358"/>
        <v>0</v>
      </c>
      <c r="AX618" s="48">
        <f t="shared" si="359"/>
        <v>58.216864000000015</v>
      </c>
      <c r="AY618" s="48">
        <f t="shared" si="360"/>
        <v>0</v>
      </c>
      <c r="AZ618" s="48">
        <f t="shared" si="361"/>
        <v>0</v>
      </c>
      <c r="BA618" s="48">
        <f t="shared" si="362"/>
        <v>0</v>
      </c>
    </row>
    <row r="619" spans="1:53" x14ac:dyDescent="0.25">
      <c r="A619" s="45">
        <f t="shared" si="364"/>
        <v>6020</v>
      </c>
      <c r="B619" s="48">
        <f t="shared" si="368"/>
        <v>0</v>
      </c>
      <c r="C619" s="48">
        <f t="shared" si="368"/>
        <v>0</v>
      </c>
      <c r="D619" s="48">
        <f t="shared" si="368"/>
        <v>0</v>
      </c>
      <c r="E619" s="48">
        <f t="shared" si="368"/>
        <v>0</v>
      </c>
      <c r="F619" s="48">
        <f t="shared" si="368"/>
        <v>0</v>
      </c>
      <c r="G619" s="48">
        <f t="shared" si="368"/>
        <v>0</v>
      </c>
      <c r="H619" s="48">
        <f t="shared" si="368"/>
        <v>0</v>
      </c>
      <c r="I619" s="48">
        <f t="shared" si="368"/>
        <v>0</v>
      </c>
      <c r="J619" s="48">
        <f t="shared" si="368"/>
        <v>0</v>
      </c>
      <c r="K619" s="48">
        <f t="shared" si="368"/>
        <v>0</v>
      </c>
      <c r="L619" s="48">
        <f t="shared" si="368"/>
        <v>0</v>
      </c>
      <c r="M619" s="48">
        <f t="shared" si="368"/>
        <v>0</v>
      </c>
      <c r="N619" s="48">
        <f t="shared" si="368"/>
        <v>0</v>
      </c>
      <c r="O619" s="48">
        <f t="shared" si="368"/>
        <v>0</v>
      </c>
      <c r="P619" s="48">
        <f t="shared" si="368"/>
        <v>0</v>
      </c>
      <c r="Q619" s="48">
        <f t="shared" si="368"/>
        <v>0</v>
      </c>
      <c r="R619" s="48">
        <f t="shared" si="368"/>
        <v>0</v>
      </c>
      <c r="S619" s="48">
        <f t="shared" si="368"/>
        <v>0</v>
      </c>
      <c r="T619" s="48">
        <f t="shared" si="368"/>
        <v>0</v>
      </c>
      <c r="U619" s="48">
        <f t="shared" si="368"/>
        <v>9.55745000000001</v>
      </c>
      <c r="V619" s="48">
        <f t="shared" si="368"/>
        <v>0</v>
      </c>
      <c r="W619" s="48">
        <f t="shared" si="368"/>
        <v>6.0784799999999972</v>
      </c>
      <c r="X619" s="48">
        <f t="shared" si="368"/>
        <v>0</v>
      </c>
      <c r="Y619" s="48">
        <f t="shared" si="368"/>
        <v>0</v>
      </c>
      <c r="Z619" s="48">
        <f t="shared" si="368"/>
        <v>0</v>
      </c>
      <c r="AC619" s="48">
        <f t="shared" si="363"/>
        <v>0</v>
      </c>
      <c r="AD619" s="48">
        <f t="shared" si="339"/>
        <v>0</v>
      </c>
      <c r="AE619" s="48">
        <f t="shared" si="340"/>
        <v>0</v>
      </c>
      <c r="AF619" s="48">
        <f t="shared" si="341"/>
        <v>0</v>
      </c>
      <c r="AG619" s="48">
        <f t="shared" si="342"/>
        <v>0</v>
      </c>
      <c r="AH619" s="48">
        <f t="shared" si="343"/>
        <v>0</v>
      </c>
      <c r="AI619" s="48">
        <f t="shared" si="344"/>
        <v>0</v>
      </c>
      <c r="AJ619" s="48">
        <f t="shared" si="345"/>
        <v>0</v>
      </c>
      <c r="AK619" s="48">
        <f t="shared" si="346"/>
        <v>0</v>
      </c>
      <c r="AL619" s="48">
        <f t="shared" si="347"/>
        <v>0</v>
      </c>
      <c r="AM619" s="48">
        <f t="shared" si="348"/>
        <v>0</v>
      </c>
      <c r="AN619" s="48">
        <f t="shared" si="349"/>
        <v>0</v>
      </c>
      <c r="AO619" s="48">
        <f t="shared" si="350"/>
        <v>0</v>
      </c>
      <c r="AP619" s="48">
        <f t="shared" si="351"/>
        <v>0</v>
      </c>
      <c r="AQ619" s="48">
        <f t="shared" si="352"/>
        <v>0</v>
      </c>
      <c r="AR619" s="48">
        <f t="shared" si="353"/>
        <v>0</v>
      </c>
      <c r="AS619" s="48">
        <f t="shared" si="354"/>
        <v>0</v>
      </c>
      <c r="AT619" s="48">
        <f t="shared" si="355"/>
        <v>0</v>
      </c>
      <c r="AU619" s="48">
        <f t="shared" si="356"/>
        <v>0</v>
      </c>
      <c r="AV619" s="48">
        <f t="shared" si="357"/>
        <v>56.681530000000059</v>
      </c>
      <c r="AW619" s="48">
        <f t="shared" si="358"/>
        <v>0</v>
      </c>
      <c r="AX619" s="48">
        <f t="shared" si="359"/>
        <v>58.216864000000015</v>
      </c>
      <c r="AY619" s="48">
        <f t="shared" si="360"/>
        <v>0</v>
      </c>
      <c r="AZ619" s="48">
        <f t="shared" si="361"/>
        <v>0</v>
      </c>
      <c r="BA619" s="48">
        <f t="shared" si="362"/>
        <v>0</v>
      </c>
    </row>
    <row r="620" spans="1:53" x14ac:dyDescent="0.25">
      <c r="A620" s="45">
        <f t="shared" si="364"/>
        <v>6030</v>
      </c>
      <c r="B620" s="48">
        <f t="shared" si="368"/>
        <v>0</v>
      </c>
      <c r="C620" s="48">
        <f t="shared" si="368"/>
        <v>0</v>
      </c>
      <c r="D620" s="48">
        <f t="shared" si="368"/>
        <v>0</v>
      </c>
      <c r="E620" s="48">
        <f t="shared" si="368"/>
        <v>0</v>
      </c>
      <c r="F620" s="48">
        <f t="shared" si="368"/>
        <v>0</v>
      </c>
      <c r="G620" s="48">
        <f t="shared" si="368"/>
        <v>0</v>
      </c>
      <c r="H620" s="48">
        <f t="shared" si="368"/>
        <v>0</v>
      </c>
      <c r="I620" s="48">
        <f t="shared" si="368"/>
        <v>0</v>
      </c>
      <c r="J620" s="48">
        <f t="shared" si="368"/>
        <v>0</v>
      </c>
      <c r="K620" s="48">
        <f t="shared" si="368"/>
        <v>0</v>
      </c>
      <c r="L620" s="48">
        <f t="shared" si="368"/>
        <v>0</v>
      </c>
      <c r="M620" s="48">
        <f t="shared" si="368"/>
        <v>0</v>
      </c>
      <c r="N620" s="48">
        <f t="shared" si="368"/>
        <v>0</v>
      </c>
      <c r="O620" s="48">
        <f t="shared" si="368"/>
        <v>0</v>
      </c>
      <c r="P620" s="48">
        <f t="shared" si="368"/>
        <v>0</v>
      </c>
      <c r="Q620" s="48">
        <f t="shared" si="368"/>
        <v>0</v>
      </c>
      <c r="R620" s="48">
        <f t="shared" si="368"/>
        <v>0</v>
      </c>
      <c r="S620" s="48">
        <f t="shared" si="368"/>
        <v>0</v>
      </c>
      <c r="T620" s="48">
        <f t="shared" si="368"/>
        <v>0</v>
      </c>
      <c r="U620" s="48">
        <f t="shared" si="368"/>
        <v>9.312450000000009</v>
      </c>
      <c r="V620" s="48">
        <f t="shared" si="368"/>
        <v>0</v>
      </c>
      <c r="W620" s="48">
        <f t="shared" si="368"/>
        <v>5.9494799999999977</v>
      </c>
      <c r="X620" s="48">
        <f t="shared" si="368"/>
        <v>0</v>
      </c>
      <c r="Y620" s="48">
        <f t="shared" si="368"/>
        <v>0</v>
      </c>
      <c r="Z620" s="48">
        <f t="shared" si="368"/>
        <v>0</v>
      </c>
      <c r="AC620" s="48">
        <f t="shared" si="363"/>
        <v>0</v>
      </c>
      <c r="AD620" s="48">
        <f t="shared" si="339"/>
        <v>0</v>
      </c>
      <c r="AE620" s="48">
        <f t="shared" si="340"/>
        <v>0</v>
      </c>
      <c r="AF620" s="48">
        <f t="shared" si="341"/>
        <v>0</v>
      </c>
      <c r="AG620" s="48">
        <f t="shared" si="342"/>
        <v>0</v>
      </c>
      <c r="AH620" s="48">
        <f t="shared" si="343"/>
        <v>0</v>
      </c>
      <c r="AI620" s="48">
        <f t="shared" si="344"/>
        <v>0</v>
      </c>
      <c r="AJ620" s="48">
        <f t="shared" si="345"/>
        <v>0</v>
      </c>
      <c r="AK620" s="48">
        <f t="shared" si="346"/>
        <v>0</v>
      </c>
      <c r="AL620" s="48">
        <f t="shared" si="347"/>
        <v>0</v>
      </c>
      <c r="AM620" s="48">
        <f t="shared" si="348"/>
        <v>0</v>
      </c>
      <c r="AN620" s="48">
        <f t="shared" si="349"/>
        <v>0</v>
      </c>
      <c r="AO620" s="48">
        <f t="shared" si="350"/>
        <v>0</v>
      </c>
      <c r="AP620" s="48">
        <f t="shared" si="351"/>
        <v>0</v>
      </c>
      <c r="AQ620" s="48">
        <f t="shared" si="352"/>
        <v>0</v>
      </c>
      <c r="AR620" s="48">
        <f t="shared" si="353"/>
        <v>0</v>
      </c>
      <c r="AS620" s="48">
        <f t="shared" si="354"/>
        <v>0</v>
      </c>
      <c r="AT620" s="48">
        <f t="shared" si="355"/>
        <v>0</v>
      </c>
      <c r="AU620" s="48">
        <f t="shared" si="356"/>
        <v>0</v>
      </c>
      <c r="AV620" s="48">
        <f t="shared" si="357"/>
        <v>55.228530000000056</v>
      </c>
      <c r="AW620" s="48">
        <f t="shared" si="358"/>
        <v>0</v>
      </c>
      <c r="AX620" s="48">
        <f t="shared" si="359"/>
        <v>58.216864000000015</v>
      </c>
      <c r="AY620" s="48">
        <f t="shared" si="360"/>
        <v>0</v>
      </c>
      <c r="AZ620" s="48">
        <f t="shared" si="361"/>
        <v>0</v>
      </c>
      <c r="BA620" s="48">
        <f t="shared" si="362"/>
        <v>0</v>
      </c>
    </row>
    <row r="621" spans="1:53" x14ac:dyDescent="0.25">
      <c r="A621" s="45">
        <f t="shared" si="364"/>
        <v>6040</v>
      </c>
      <c r="B621" s="48">
        <f t="shared" si="368"/>
        <v>0</v>
      </c>
      <c r="C621" s="48">
        <f t="shared" si="368"/>
        <v>0</v>
      </c>
      <c r="D621" s="48">
        <f t="shared" si="368"/>
        <v>0</v>
      </c>
      <c r="E621" s="48">
        <f t="shared" si="368"/>
        <v>0</v>
      </c>
      <c r="F621" s="48">
        <f t="shared" si="368"/>
        <v>0</v>
      </c>
      <c r="G621" s="48">
        <f t="shared" ref="G621:Z621" si="369">MIN(1000,MAX(G622,IF($A621&gt;=G$16,0,G$13*(G$16-$A621)+G$14*(G$16-$A621)^2+G$15*(G$16-$A621)^3)))</f>
        <v>0</v>
      </c>
      <c r="H621" s="48">
        <f t="shared" si="369"/>
        <v>0</v>
      </c>
      <c r="I621" s="48">
        <f t="shared" si="369"/>
        <v>0</v>
      </c>
      <c r="J621" s="48">
        <f t="shared" si="369"/>
        <v>0</v>
      </c>
      <c r="K621" s="48">
        <f t="shared" si="369"/>
        <v>0</v>
      </c>
      <c r="L621" s="48">
        <f t="shared" si="369"/>
        <v>0</v>
      </c>
      <c r="M621" s="48">
        <f t="shared" si="369"/>
        <v>0</v>
      </c>
      <c r="N621" s="48">
        <f t="shared" si="369"/>
        <v>0</v>
      </c>
      <c r="O621" s="48">
        <f t="shared" si="369"/>
        <v>0</v>
      </c>
      <c r="P621" s="48">
        <f t="shared" si="369"/>
        <v>0</v>
      </c>
      <c r="Q621" s="48">
        <f t="shared" si="369"/>
        <v>0</v>
      </c>
      <c r="R621" s="48">
        <f t="shared" si="369"/>
        <v>0</v>
      </c>
      <c r="S621" s="48">
        <f t="shared" si="369"/>
        <v>0</v>
      </c>
      <c r="T621" s="48">
        <f t="shared" si="369"/>
        <v>0</v>
      </c>
      <c r="U621" s="48">
        <f t="shared" si="369"/>
        <v>9.0674500000000098</v>
      </c>
      <c r="V621" s="48">
        <f t="shared" si="369"/>
        <v>0</v>
      </c>
      <c r="W621" s="48">
        <f t="shared" si="369"/>
        <v>5.8204799999999981</v>
      </c>
      <c r="X621" s="48">
        <f t="shared" si="369"/>
        <v>0</v>
      </c>
      <c r="Y621" s="48">
        <f t="shared" si="369"/>
        <v>0</v>
      </c>
      <c r="Z621" s="48">
        <f t="shared" si="369"/>
        <v>0</v>
      </c>
      <c r="AC621" s="48">
        <f t="shared" si="363"/>
        <v>0</v>
      </c>
      <c r="AD621" s="48">
        <f t="shared" si="339"/>
        <v>0</v>
      </c>
      <c r="AE621" s="48">
        <f t="shared" si="340"/>
        <v>0</v>
      </c>
      <c r="AF621" s="48">
        <f t="shared" si="341"/>
        <v>0</v>
      </c>
      <c r="AG621" s="48">
        <f t="shared" si="342"/>
        <v>0</v>
      </c>
      <c r="AH621" s="48">
        <f t="shared" si="343"/>
        <v>0</v>
      </c>
      <c r="AI621" s="48">
        <f t="shared" si="344"/>
        <v>0</v>
      </c>
      <c r="AJ621" s="48">
        <f t="shared" si="345"/>
        <v>0</v>
      </c>
      <c r="AK621" s="48">
        <f t="shared" si="346"/>
        <v>0</v>
      </c>
      <c r="AL621" s="48">
        <f t="shared" si="347"/>
        <v>0</v>
      </c>
      <c r="AM621" s="48">
        <f t="shared" si="348"/>
        <v>0</v>
      </c>
      <c r="AN621" s="48">
        <f t="shared" si="349"/>
        <v>0</v>
      </c>
      <c r="AO621" s="48">
        <f t="shared" si="350"/>
        <v>0</v>
      </c>
      <c r="AP621" s="48">
        <f t="shared" si="351"/>
        <v>0</v>
      </c>
      <c r="AQ621" s="48">
        <f t="shared" si="352"/>
        <v>0</v>
      </c>
      <c r="AR621" s="48">
        <f t="shared" si="353"/>
        <v>0</v>
      </c>
      <c r="AS621" s="48">
        <f t="shared" si="354"/>
        <v>0</v>
      </c>
      <c r="AT621" s="48">
        <f t="shared" si="355"/>
        <v>0</v>
      </c>
      <c r="AU621" s="48">
        <f t="shared" si="356"/>
        <v>0</v>
      </c>
      <c r="AV621" s="48">
        <f t="shared" si="357"/>
        <v>53.77553000000006</v>
      </c>
      <c r="AW621" s="48">
        <f t="shared" si="358"/>
        <v>0</v>
      </c>
      <c r="AX621" s="48">
        <f t="shared" si="359"/>
        <v>58.216864000000015</v>
      </c>
      <c r="AY621" s="48">
        <f t="shared" si="360"/>
        <v>0</v>
      </c>
      <c r="AZ621" s="48">
        <f t="shared" si="361"/>
        <v>0</v>
      </c>
      <c r="BA621" s="48">
        <f t="shared" si="362"/>
        <v>0</v>
      </c>
    </row>
    <row r="622" spans="1:53" x14ac:dyDescent="0.25">
      <c r="A622" s="45">
        <f t="shared" si="364"/>
        <v>6050</v>
      </c>
      <c r="B622" s="48">
        <f t="shared" ref="B622:Z632" si="370">MIN(1000,MAX(B623,IF($A622&gt;=B$16,0,B$13*(B$16-$A622)+B$14*(B$16-$A622)^2+B$15*(B$16-$A622)^3)))</f>
        <v>0</v>
      </c>
      <c r="C622" s="48">
        <f t="shared" si="370"/>
        <v>0</v>
      </c>
      <c r="D622" s="48">
        <f t="shared" si="370"/>
        <v>0</v>
      </c>
      <c r="E622" s="48">
        <f t="shared" si="370"/>
        <v>0</v>
      </c>
      <c r="F622" s="48">
        <f t="shared" si="370"/>
        <v>0</v>
      </c>
      <c r="G622" s="48">
        <f t="shared" si="370"/>
        <v>0</v>
      </c>
      <c r="H622" s="48">
        <f t="shared" si="370"/>
        <v>0</v>
      </c>
      <c r="I622" s="48">
        <f t="shared" si="370"/>
        <v>0</v>
      </c>
      <c r="J622" s="48">
        <f t="shared" si="370"/>
        <v>0</v>
      </c>
      <c r="K622" s="48">
        <f t="shared" si="370"/>
        <v>0</v>
      </c>
      <c r="L622" s="48">
        <f t="shared" si="370"/>
        <v>0</v>
      </c>
      <c r="M622" s="48">
        <f t="shared" si="370"/>
        <v>0</v>
      </c>
      <c r="N622" s="48">
        <f t="shared" si="370"/>
        <v>0</v>
      </c>
      <c r="O622" s="48">
        <f t="shared" si="370"/>
        <v>0</v>
      </c>
      <c r="P622" s="48">
        <f t="shared" si="370"/>
        <v>0</v>
      </c>
      <c r="Q622" s="48">
        <f t="shared" si="370"/>
        <v>0</v>
      </c>
      <c r="R622" s="48">
        <f t="shared" si="370"/>
        <v>0</v>
      </c>
      <c r="S622" s="48">
        <f t="shared" si="370"/>
        <v>0</v>
      </c>
      <c r="T622" s="48">
        <f t="shared" si="370"/>
        <v>0</v>
      </c>
      <c r="U622" s="48">
        <f t="shared" si="370"/>
        <v>8.8224500000000088</v>
      </c>
      <c r="V622" s="48">
        <f t="shared" si="370"/>
        <v>0</v>
      </c>
      <c r="W622" s="48">
        <f t="shared" si="370"/>
        <v>5.6914799999999977</v>
      </c>
      <c r="X622" s="48">
        <f t="shared" si="370"/>
        <v>0</v>
      </c>
      <c r="Y622" s="48">
        <f t="shared" si="370"/>
        <v>0</v>
      </c>
      <c r="Z622" s="48">
        <f t="shared" si="370"/>
        <v>0</v>
      </c>
      <c r="AC622" s="48">
        <f t="shared" si="363"/>
        <v>0</v>
      </c>
      <c r="AD622" s="48">
        <f t="shared" si="339"/>
        <v>0</v>
      </c>
      <c r="AE622" s="48">
        <f t="shared" si="340"/>
        <v>0</v>
      </c>
      <c r="AF622" s="48">
        <f t="shared" si="341"/>
        <v>0</v>
      </c>
      <c r="AG622" s="48">
        <f t="shared" si="342"/>
        <v>0</v>
      </c>
      <c r="AH622" s="48">
        <f t="shared" si="343"/>
        <v>0</v>
      </c>
      <c r="AI622" s="48">
        <f t="shared" si="344"/>
        <v>0</v>
      </c>
      <c r="AJ622" s="48">
        <f t="shared" si="345"/>
        <v>0</v>
      </c>
      <c r="AK622" s="48">
        <f t="shared" si="346"/>
        <v>0</v>
      </c>
      <c r="AL622" s="48">
        <f t="shared" si="347"/>
        <v>0</v>
      </c>
      <c r="AM622" s="48">
        <f t="shared" si="348"/>
        <v>0</v>
      </c>
      <c r="AN622" s="48">
        <f t="shared" si="349"/>
        <v>0</v>
      </c>
      <c r="AO622" s="48">
        <f t="shared" si="350"/>
        <v>0</v>
      </c>
      <c r="AP622" s="48">
        <f t="shared" si="351"/>
        <v>0</v>
      </c>
      <c r="AQ622" s="48">
        <f t="shared" si="352"/>
        <v>0</v>
      </c>
      <c r="AR622" s="48">
        <f t="shared" si="353"/>
        <v>0</v>
      </c>
      <c r="AS622" s="48">
        <f t="shared" si="354"/>
        <v>0</v>
      </c>
      <c r="AT622" s="48">
        <f t="shared" si="355"/>
        <v>0</v>
      </c>
      <c r="AU622" s="48">
        <f t="shared" si="356"/>
        <v>0</v>
      </c>
      <c r="AV622" s="48">
        <f t="shared" si="357"/>
        <v>52.322530000000057</v>
      </c>
      <c r="AW622" s="48">
        <f t="shared" si="358"/>
        <v>0</v>
      </c>
      <c r="AX622" s="48">
        <f t="shared" si="359"/>
        <v>58.216864000000015</v>
      </c>
      <c r="AY622" s="48">
        <f t="shared" si="360"/>
        <v>0</v>
      </c>
      <c r="AZ622" s="48">
        <f t="shared" si="361"/>
        <v>0</v>
      </c>
      <c r="BA622" s="48">
        <f t="shared" si="362"/>
        <v>0</v>
      </c>
    </row>
    <row r="623" spans="1:53" x14ac:dyDescent="0.25">
      <c r="A623" s="45">
        <f t="shared" si="364"/>
        <v>6060</v>
      </c>
      <c r="B623" s="48">
        <f t="shared" si="370"/>
        <v>0</v>
      </c>
      <c r="C623" s="48">
        <f t="shared" si="370"/>
        <v>0</v>
      </c>
      <c r="D623" s="48">
        <f t="shared" si="370"/>
        <v>0</v>
      </c>
      <c r="E623" s="48">
        <f t="shared" si="370"/>
        <v>0</v>
      </c>
      <c r="F623" s="48">
        <f t="shared" si="370"/>
        <v>0</v>
      </c>
      <c r="G623" s="48">
        <f t="shared" si="370"/>
        <v>0</v>
      </c>
      <c r="H623" s="48">
        <f t="shared" si="370"/>
        <v>0</v>
      </c>
      <c r="I623" s="48">
        <f t="shared" si="370"/>
        <v>0</v>
      </c>
      <c r="J623" s="48">
        <f t="shared" si="370"/>
        <v>0</v>
      </c>
      <c r="K623" s="48">
        <f t="shared" si="370"/>
        <v>0</v>
      </c>
      <c r="L623" s="48">
        <f t="shared" si="370"/>
        <v>0</v>
      </c>
      <c r="M623" s="48">
        <f t="shared" si="370"/>
        <v>0</v>
      </c>
      <c r="N623" s="48">
        <f t="shared" si="370"/>
        <v>0</v>
      </c>
      <c r="O623" s="48">
        <f t="shared" si="370"/>
        <v>0</v>
      </c>
      <c r="P623" s="48">
        <f t="shared" si="370"/>
        <v>0</v>
      </c>
      <c r="Q623" s="48">
        <f t="shared" si="370"/>
        <v>0</v>
      </c>
      <c r="R623" s="48">
        <f t="shared" si="370"/>
        <v>0</v>
      </c>
      <c r="S623" s="48">
        <f t="shared" si="370"/>
        <v>0</v>
      </c>
      <c r="T623" s="48">
        <f t="shared" si="370"/>
        <v>0</v>
      </c>
      <c r="U623" s="48">
        <f t="shared" si="370"/>
        <v>8.5774500000000096</v>
      </c>
      <c r="V623" s="48">
        <f t="shared" si="370"/>
        <v>0</v>
      </c>
      <c r="W623" s="48">
        <f t="shared" si="370"/>
        <v>5.5624799999999981</v>
      </c>
      <c r="X623" s="48">
        <f t="shared" si="370"/>
        <v>0</v>
      </c>
      <c r="Y623" s="48">
        <f t="shared" si="370"/>
        <v>0</v>
      </c>
      <c r="Z623" s="48">
        <f t="shared" si="370"/>
        <v>0</v>
      </c>
      <c r="AC623" s="48">
        <f t="shared" si="363"/>
        <v>0</v>
      </c>
      <c r="AD623" s="48">
        <f t="shared" si="339"/>
        <v>0</v>
      </c>
      <c r="AE623" s="48">
        <f t="shared" si="340"/>
        <v>0</v>
      </c>
      <c r="AF623" s="48">
        <f t="shared" si="341"/>
        <v>0</v>
      </c>
      <c r="AG623" s="48">
        <f t="shared" si="342"/>
        <v>0</v>
      </c>
      <c r="AH623" s="48">
        <f t="shared" si="343"/>
        <v>0</v>
      </c>
      <c r="AI623" s="48">
        <f t="shared" si="344"/>
        <v>0</v>
      </c>
      <c r="AJ623" s="48">
        <f t="shared" si="345"/>
        <v>0</v>
      </c>
      <c r="AK623" s="48">
        <f t="shared" si="346"/>
        <v>0</v>
      </c>
      <c r="AL623" s="48">
        <f t="shared" si="347"/>
        <v>0</v>
      </c>
      <c r="AM623" s="48">
        <f t="shared" si="348"/>
        <v>0</v>
      </c>
      <c r="AN623" s="48">
        <f t="shared" si="349"/>
        <v>0</v>
      </c>
      <c r="AO623" s="48">
        <f t="shared" si="350"/>
        <v>0</v>
      </c>
      <c r="AP623" s="48">
        <f t="shared" si="351"/>
        <v>0</v>
      </c>
      <c r="AQ623" s="48">
        <f t="shared" si="352"/>
        <v>0</v>
      </c>
      <c r="AR623" s="48">
        <f t="shared" si="353"/>
        <v>0</v>
      </c>
      <c r="AS623" s="48">
        <f t="shared" si="354"/>
        <v>0</v>
      </c>
      <c r="AT623" s="48">
        <f t="shared" si="355"/>
        <v>0</v>
      </c>
      <c r="AU623" s="48">
        <f t="shared" si="356"/>
        <v>0</v>
      </c>
      <c r="AV623" s="48">
        <f t="shared" si="357"/>
        <v>50.869530000000054</v>
      </c>
      <c r="AW623" s="48">
        <f t="shared" si="358"/>
        <v>0</v>
      </c>
      <c r="AX623" s="48">
        <f t="shared" si="359"/>
        <v>58.216864000000015</v>
      </c>
      <c r="AY623" s="48">
        <f t="shared" si="360"/>
        <v>0</v>
      </c>
      <c r="AZ623" s="48">
        <f t="shared" si="361"/>
        <v>0</v>
      </c>
      <c r="BA623" s="48">
        <f t="shared" si="362"/>
        <v>0</v>
      </c>
    </row>
    <row r="624" spans="1:53" x14ac:dyDescent="0.25">
      <c r="A624" s="45">
        <f t="shared" si="364"/>
        <v>6070</v>
      </c>
      <c r="B624" s="48">
        <f t="shared" si="370"/>
        <v>0</v>
      </c>
      <c r="C624" s="48">
        <f t="shared" si="370"/>
        <v>0</v>
      </c>
      <c r="D624" s="48">
        <f t="shared" si="370"/>
        <v>0</v>
      </c>
      <c r="E624" s="48">
        <f t="shared" si="370"/>
        <v>0</v>
      </c>
      <c r="F624" s="48">
        <f t="shared" si="370"/>
        <v>0</v>
      </c>
      <c r="G624" s="48">
        <f t="shared" si="370"/>
        <v>0</v>
      </c>
      <c r="H624" s="48">
        <f t="shared" si="370"/>
        <v>0</v>
      </c>
      <c r="I624" s="48">
        <f t="shared" si="370"/>
        <v>0</v>
      </c>
      <c r="J624" s="48">
        <f t="shared" si="370"/>
        <v>0</v>
      </c>
      <c r="K624" s="48">
        <f t="shared" si="370"/>
        <v>0</v>
      </c>
      <c r="L624" s="48">
        <f t="shared" si="370"/>
        <v>0</v>
      </c>
      <c r="M624" s="48">
        <f t="shared" si="370"/>
        <v>0</v>
      </c>
      <c r="N624" s="48">
        <f t="shared" si="370"/>
        <v>0</v>
      </c>
      <c r="O624" s="48">
        <f t="shared" si="370"/>
        <v>0</v>
      </c>
      <c r="P624" s="48">
        <f t="shared" si="370"/>
        <v>0</v>
      </c>
      <c r="Q624" s="48">
        <f t="shared" si="370"/>
        <v>0</v>
      </c>
      <c r="R624" s="48">
        <f t="shared" si="370"/>
        <v>0</v>
      </c>
      <c r="S624" s="48">
        <f t="shared" si="370"/>
        <v>0</v>
      </c>
      <c r="T624" s="48">
        <f t="shared" si="370"/>
        <v>0</v>
      </c>
      <c r="U624" s="48">
        <f t="shared" si="370"/>
        <v>8.3324500000000086</v>
      </c>
      <c r="V624" s="48">
        <f t="shared" si="370"/>
        <v>0</v>
      </c>
      <c r="W624" s="48">
        <f t="shared" si="370"/>
        <v>5.4334799999999976</v>
      </c>
      <c r="X624" s="48">
        <f t="shared" si="370"/>
        <v>0</v>
      </c>
      <c r="Y624" s="48">
        <f t="shared" si="370"/>
        <v>0</v>
      </c>
      <c r="Z624" s="48">
        <f t="shared" si="370"/>
        <v>0</v>
      </c>
      <c r="AC624" s="48">
        <f t="shared" si="363"/>
        <v>0</v>
      </c>
      <c r="AD624" s="48">
        <f t="shared" si="339"/>
        <v>0</v>
      </c>
      <c r="AE624" s="48">
        <f t="shared" si="340"/>
        <v>0</v>
      </c>
      <c r="AF624" s="48">
        <f t="shared" si="341"/>
        <v>0</v>
      </c>
      <c r="AG624" s="48">
        <f t="shared" si="342"/>
        <v>0</v>
      </c>
      <c r="AH624" s="48">
        <f t="shared" si="343"/>
        <v>0</v>
      </c>
      <c r="AI624" s="48">
        <f t="shared" si="344"/>
        <v>0</v>
      </c>
      <c r="AJ624" s="48">
        <f t="shared" si="345"/>
        <v>0</v>
      </c>
      <c r="AK624" s="48">
        <f t="shared" si="346"/>
        <v>0</v>
      </c>
      <c r="AL624" s="48">
        <f t="shared" si="347"/>
        <v>0</v>
      </c>
      <c r="AM624" s="48">
        <f t="shared" si="348"/>
        <v>0</v>
      </c>
      <c r="AN624" s="48">
        <f t="shared" si="349"/>
        <v>0</v>
      </c>
      <c r="AO624" s="48">
        <f t="shared" si="350"/>
        <v>0</v>
      </c>
      <c r="AP624" s="48">
        <f t="shared" si="351"/>
        <v>0</v>
      </c>
      <c r="AQ624" s="48">
        <f t="shared" si="352"/>
        <v>0</v>
      </c>
      <c r="AR624" s="48">
        <f t="shared" si="353"/>
        <v>0</v>
      </c>
      <c r="AS624" s="48">
        <f t="shared" si="354"/>
        <v>0</v>
      </c>
      <c r="AT624" s="48">
        <f t="shared" si="355"/>
        <v>0</v>
      </c>
      <c r="AU624" s="48">
        <f t="shared" si="356"/>
        <v>0</v>
      </c>
      <c r="AV624" s="48">
        <f t="shared" si="357"/>
        <v>49.416530000000058</v>
      </c>
      <c r="AW624" s="48">
        <f t="shared" si="358"/>
        <v>0</v>
      </c>
      <c r="AX624" s="48">
        <f t="shared" si="359"/>
        <v>58.216864000000015</v>
      </c>
      <c r="AY624" s="48">
        <f t="shared" si="360"/>
        <v>0</v>
      </c>
      <c r="AZ624" s="48">
        <f t="shared" si="361"/>
        <v>0</v>
      </c>
      <c r="BA624" s="48">
        <f t="shared" si="362"/>
        <v>0</v>
      </c>
    </row>
    <row r="625" spans="1:53" x14ac:dyDescent="0.25">
      <c r="A625" s="45">
        <f t="shared" si="364"/>
        <v>6080</v>
      </c>
      <c r="B625" s="48">
        <f t="shared" si="370"/>
        <v>0</v>
      </c>
      <c r="C625" s="48">
        <f t="shared" si="370"/>
        <v>0</v>
      </c>
      <c r="D625" s="48">
        <f t="shared" si="370"/>
        <v>0</v>
      </c>
      <c r="E625" s="48">
        <f t="shared" si="370"/>
        <v>0</v>
      </c>
      <c r="F625" s="48">
        <f t="shared" si="370"/>
        <v>0</v>
      </c>
      <c r="G625" s="48">
        <f t="shared" si="370"/>
        <v>0</v>
      </c>
      <c r="H625" s="48">
        <f t="shared" si="370"/>
        <v>0</v>
      </c>
      <c r="I625" s="48">
        <f t="shared" si="370"/>
        <v>0</v>
      </c>
      <c r="J625" s="48">
        <f t="shared" si="370"/>
        <v>0</v>
      </c>
      <c r="K625" s="48">
        <f t="shared" si="370"/>
        <v>0</v>
      </c>
      <c r="L625" s="48">
        <f t="shared" si="370"/>
        <v>0</v>
      </c>
      <c r="M625" s="48">
        <f t="shared" si="370"/>
        <v>0</v>
      </c>
      <c r="N625" s="48">
        <f t="shared" si="370"/>
        <v>0</v>
      </c>
      <c r="O625" s="48">
        <f t="shared" si="370"/>
        <v>0</v>
      </c>
      <c r="P625" s="48">
        <f t="shared" si="370"/>
        <v>0</v>
      </c>
      <c r="Q625" s="48">
        <f t="shared" si="370"/>
        <v>0</v>
      </c>
      <c r="R625" s="48">
        <f t="shared" si="370"/>
        <v>0</v>
      </c>
      <c r="S625" s="48">
        <f t="shared" si="370"/>
        <v>0</v>
      </c>
      <c r="T625" s="48">
        <f t="shared" si="370"/>
        <v>0</v>
      </c>
      <c r="U625" s="48">
        <f t="shared" si="370"/>
        <v>8.0874500000000094</v>
      </c>
      <c r="V625" s="48">
        <f t="shared" si="370"/>
        <v>0</v>
      </c>
      <c r="W625" s="48">
        <f t="shared" si="370"/>
        <v>5.3044799999999981</v>
      </c>
      <c r="X625" s="48">
        <f t="shared" si="370"/>
        <v>0</v>
      </c>
      <c r="Y625" s="48">
        <f t="shared" si="370"/>
        <v>0</v>
      </c>
      <c r="Z625" s="48">
        <f t="shared" si="370"/>
        <v>0</v>
      </c>
      <c r="AC625" s="48">
        <f t="shared" si="363"/>
        <v>0</v>
      </c>
      <c r="AD625" s="48">
        <f t="shared" si="339"/>
        <v>0</v>
      </c>
      <c r="AE625" s="48">
        <f t="shared" si="340"/>
        <v>0</v>
      </c>
      <c r="AF625" s="48">
        <f t="shared" si="341"/>
        <v>0</v>
      </c>
      <c r="AG625" s="48">
        <f t="shared" si="342"/>
        <v>0</v>
      </c>
      <c r="AH625" s="48">
        <f t="shared" si="343"/>
        <v>0</v>
      </c>
      <c r="AI625" s="48">
        <f t="shared" si="344"/>
        <v>0</v>
      </c>
      <c r="AJ625" s="48">
        <f t="shared" si="345"/>
        <v>0</v>
      </c>
      <c r="AK625" s="48">
        <f t="shared" si="346"/>
        <v>0</v>
      </c>
      <c r="AL625" s="48">
        <f t="shared" si="347"/>
        <v>0</v>
      </c>
      <c r="AM625" s="48">
        <f t="shared" si="348"/>
        <v>0</v>
      </c>
      <c r="AN625" s="48">
        <f t="shared" si="349"/>
        <v>0</v>
      </c>
      <c r="AO625" s="48">
        <f t="shared" si="350"/>
        <v>0</v>
      </c>
      <c r="AP625" s="48">
        <f t="shared" si="351"/>
        <v>0</v>
      </c>
      <c r="AQ625" s="48">
        <f t="shared" si="352"/>
        <v>0</v>
      </c>
      <c r="AR625" s="48">
        <f t="shared" si="353"/>
        <v>0</v>
      </c>
      <c r="AS625" s="48">
        <f t="shared" si="354"/>
        <v>0</v>
      </c>
      <c r="AT625" s="48">
        <f t="shared" si="355"/>
        <v>0</v>
      </c>
      <c r="AU625" s="48">
        <f t="shared" si="356"/>
        <v>0</v>
      </c>
      <c r="AV625" s="48">
        <f t="shared" si="357"/>
        <v>47.963530000000056</v>
      </c>
      <c r="AW625" s="48">
        <f t="shared" si="358"/>
        <v>0</v>
      </c>
      <c r="AX625" s="48">
        <f t="shared" si="359"/>
        <v>58.216864000000015</v>
      </c>
      <c r="AY625" s="48">
        <f t="shared" si="360"/>
        <v>0</v>
      </c>
      <c r="AZ625" s="48">
        <f t="shared" si="361"/>
        <v>0</v>
      </c>
      <c r="BA625" s="48">
        <f t="shared" si="362"/>
        <v>0</v>
      </c>
    </row>
    <row r="626" spans="1:53" x14ac:dyDescent="0.25">
      <c r="A626" s="45">
        <f t="shared" si="364"/>
        <v>6090</v>
      </c>
      <c r="B626" s="48">
        <f t="shared" si="370"/>
        <v>0</v>
      </c>
      <c r="C626" s="48">
        <f t="shared" si="370"/>
        <v>0</v>
      </c>
      <c r="D626" s="48">
        <f t="shared" si="370"/>
        <v>0</v>
      </c>
      <c r="E626" s="48">
        <f t="shared" si="370"/>
        <v>0</v>
      </c>
      <c r="F626" s="48">
        <f t="shared" si="370"/>
        <v>0</v>
      </c>
      <c r="G626" s="48">
        <f t="shared" si="370"/>
        <v>0</v>
      </c>
      <c r="H626" s="48">
        <f t="shared" si="370"/>
        <v>0</v>
      </c>
      <c r="I626" s="48">
        <f t="shared" si="370"/>
        <v>0</v>
      </c>
      <c r="J626" s="48">
        <f t="shared" si="370"/>
        <v>0</v>
      </c>
      <c r="K626" s="48">
        <f t="shared" si="370"/>
        <v>0</v>
      </c>
      <c r="L626" s="48">
        <f t="shared" si="370"/>
        <v>0</v>
      </c>
      <c r="M626" s="48">
        <f t="shared" si="370"/>
        <v>0</v>
      </c>
      <c r="N626" s="48">
        <f t="shared" si="370"/>
        <v>0</v>
      </c>
      <c r="O626" s="48">
        <f t="shared" si="370"/>
        <v>0</v>
      </c>
      <c r="P626" s="48">
        <f t="shared" si="370"/>
        <v>0</v>
      </c>
      <c r="Q626" s="48">
        <f t="shared" si="370"/>
        <v>0</v>
      </c>
      <c r="R626" s="48">
        <f t="shared" si="370"/>
        <v>0</v>
      </c>
      <c r="S626" s="48">
        <f t="shared" si="370"/>
        <v>0</v>
      </c>
      <c r="T626" s="48">
        <f t="shared" si="370"/>
        <v>0</v>
      </c>
      <c r="U626" s="48">
        <f t="shared" si="370"/>
        <v>7.8424500000000092</v>
      </c>
      <c r="V626" s="48">
        <f t="shared" si="370"/>
        <v>0</v>
      </c>
      <c r="W626" s="48">
        <f t="shared" si="370"/>
        <v>5.1754799999999976</v>
      </c>
      <c r="X626" s="48">
        <f t="shared" si="370"/>
        <v>0</v>
      </c>
      <c r="Y626" s="48">
        <f t="shared" si="370"/>
        <v>0</v>
      </c>
      <c r="Z626" s="48">
        <f t="shared" si="370"/>
        <v>0</v>
      </c>
      <c r="AC626" s="48">
        <f t="shared" si="363"/>
        <v>0</v>
      </c>
      <c r="AD626" s="48">
        <f t="shared" si="339"/>
        <v>0</v>
      </c>
      <c r="AE626" s="48">
        <f t="shared" si="340"/>
        <v>0</v>
      </c>
      <c r="AF626" s="48">
        <f t="shared" si="341"/>
        <v>0</v>
      </c>
      <c r="AG626" s="48">
        <f t="shared" si="342"/>
        <v>0</v>
      </c>
      <c r="AH626" s="48">
        <f t="shared" si="343"/>
        <v>0</v>
      </c>
      <c r="AI626" s="48">
        <f t="shared" si="344"/>
        <v>0</v>
      </c>
      <c r="AJ626" s="48">
        <f t="shared" si="345"/>
        <v>0</v>
      </c>
      <c r="AK626" s="48">
        <f t="shared" si="346"/>
        <v>0</v>
      </c>
      <c r="AL626" s="48">
        <f t="shared" si="347"/>
        <v>0</v>
      </c>
      <c r="AM626" s="48">
        <f t="shared" si="348"/>
        <v>0</v>
      </c>
      <c r="AN626" s="48">
        <f t="shared" si="349"/>
        <v>0</v>
      </c>
      <c r="AO626" s="48">
        <f t="shared" si="350"/>
        <v>0</v>
      </c>
      <c r="AP626" s="48">
        <f t="shared" si="351"/>
        <v>0</v>
      </c>
      <c r="AQ626" s="48">
        <f t="shared" si="352"/>
        <v>0</v>
      </c>
      <c r="AR626" s="48">
        <f t="shared" si="353"/>
        <v>0</v>
      </c>
      <c r="AS626" s="48">
        <f t="shared" si="354"/>
        <v>0</v>
      </c>
      <c r="AT626" s="48">
        <f t="shared" si="355"/>
        <v>0</v>
      </c>
      <c r="AU626" s="48">
        <f t="shared" si="356"/>
        <v>0</v>
      </c>
      <c r="AV626" s="48">
        <f t="shared" si="357"/>
        <v>46.51053000000006</v>
      </c>
      <c r="AW626" s="48">
        <f t="shared" si="358"/>
        <v>0</v>
      </c>
      <c r="AX626" s="48">
        <f t="shared" si="359"/>
        <v>58.216864000000015</v>
      </c>
      <c r="AY626" s="48">
        <f t="shared" si="360"/>
        <v>0</v>
      </c>
      <c r="AZ626" s="48">
        <f t="shared" si="361"/>
        <v>0</v>
      </c>
      <c r="BA626" s="48">
        <f t="shared" si="362"/>
        <v>0</v>
      </c>
    </row>
    <row r="627" spans="1:53" x14ac:dyDescent="0.25">
      <c r="A627" s="45">
        <f t="shared" si="364"/>
        <v>6100</v>
      </c>
      <c r="B627" s="48">
        <f t="shared" si="370"/>
        <v>0</v>
      </c>
      <c r="C627" s="48">
        <f t="shared" si="370"/>
        <v>0</v>
      </c>
      <c r="D627" s="48">
        <f t="shared" si="370"/>
        <v>0</v>
      </c>
      <c r="E627" s="48">
        <f t="shared" si="370"/>
        <v>0</v>
      </c>
      <c r="F627" s="48">
        <f t="shared" si="370"/>
        <v>0</v>
      </c>
      <c r="G627" s="48">
        <f t="shared" si="370"/>
        <v>0</v>
      </c>
      <c r="H627" s="48">
        <f t="shared" si="370"/>
        <v>0</v>
      </c>
      <c r="I627" s="48">
        <f t="shared" si="370"/>
        <v>0</v>
      </c>
      <c r="J627" s="48">
        <f t="shared" si="370"/>
        <v>0</v>
      </c>
      <c r="K627" s="48">
        <f t="shared" si="370"/>
        <v>0</v>
      </c>
      <c r="L627" s="48">
        <f t="shared" si="370"/>
        <v>0</v>
      </c>
      <c r="M627" s="48">
        <f t="shared" si="370"/>
        <v>0</v>
      </c>
      <c r="N627" s="48">
        <f t="shared" si="370"/>
        <v>0</v>
      </c>
      <c r="O627" s="48">
        <f t="shared" si="370"/>
        <v>0</v>
      </c>
      <c r="P627" s="48">
        <f t="shared" si="370"/>
        <v>0</v>
      </c>
      <c r="Q627" s="48">
        <f t="shared" si="370"/>
        <v>0</v>
      </c>
      <c r="R627" s="48">
        <f t="shared" si="370"/>
        <v>0</v>
      </c>
      <c r="S627" s="48">
        <f t="shared" si="370"/>
        <v>0</v>
      </c>
      <c r="T627" s="48">
        <f t="shared" si="370"/>
        <v>0</v>
      </c>
      <c r="U627" s="48">
        <f t="shared" si="370"/>
        <v>7.5974500000000091</v>
      </c>
      <c r="V627" s="48">
        <f t="shared" si="370"/>
        <v>0</v>
      </c>
      <c r="W627" s="48">
        <f t="shared" si="370"/>
        <v>5.0464799999999981</v>
      </c>
      <c r="X627" s="48">
        <f t="shared" si="370"/>
        <v>0</v>
      </c>
      <c r="Y627" s="48">
        <f t="shared" si="370"/>
        <v>0</v>
      </c>
      <c r="Z627" s="48">
        <f t="shared" si="370"/>
        <v>0</v>
      </c>
      <c r="AC627" s="48">
        <f t="shared" si="363"/>
        <v>0</v>
      </c>
      <c r="AD627" s="48">
        <f t="shared" si="339"/>
        <v>0</v>
      </c>
      <c r="AE627" s="48">
        <f t="shared" si="340"/>
        <v>0</v>
      </c>
      <c r="AF627" s="48">
        <f t="shared" si="341"/>
        <v>0</v>
      </c>
      <c r="AG627" s="48">
        <f t="shared" si="342"/>
        <v>0</v>
      </c>
      <c r="AH627" s="48">
        <f t="shared" si="343"/>
        <v>0</v>
      </c>
      <c r="AI627" s="48">
        <f t="shared" si="344"/>
        <v>0</v>
      </c>
      <c r="AJ627" s="48">
        <f t="shared" si="345"/>
        <v>0</v>
      </c>
      <c r="AK627" s="48">
        <f t="shared" si="346"/>
        <v>0</v>
      </c>
      <c r="AL627" s="48">
        <f t="shared" si="347"/>
        <v>0</v>
      </c>
      <c r="AM627" s="48">
        <f t="shared" si="348"/>
        <v>0</v>
      </c>
      <c r="AN627" s="48">
        <f t="shared" si="349"/>
        <v>0</v>
      </c>
      <c r="AO627" s="48">
        <f t="shared" si="350"/>
        <v>0</v>
      </c>
      <c r="AP627" s="48">
        <f t="shared" si="351"/>
        <v>0</v>
      </c>
      <c r="AQ627" s="48">
        <f t="shared" si="352"/>
        <v>0</v>
      </c>
      <c r="AR627" s="48">
        <f t="shared" si="353"/>
        <v>0</v>
      </c>
      <c r="AS627" s="48">
        <f t="shared" si="354"/>
        <v>0</v>
      </c>
      <c r="AT627" s="48">
        <f t="shared" si="355"/>
        <v>0</v>
      </c>
      <c r="AU627" s="48">
        <f t="shared" si="356"/>
        <v>0</v>
      </c>
      <c r="AV627" s="48">
        <f t="shared" si="357"/>
        <v>45.057530000000057</v>
      </c>
      <c r="AW627" s="48">
        <f t="shared" si="358"/>
        <v>0</v>
      </c>
      <c r="AX627" s="48">
        <f t="shared" si="359"/>
        <v>58.216864000000015</v>
      </c>
      <c r="AY627" s="48">
        <f t="shared" si="360"/>
        <v>0</v>
      </c>
      <c r="AZ627" s="48">
        <f t="shared" si="361"/>
        <v>0</v>
      </c>
      <c r="BA627" s="48">
        <f t="shared" si="362"/>
        <v>0</v>
      </c>
    </row>
    <row r="628" spans="1:53" x14ac:dyDescent="0.25">
      <c r="A628" s="45">
        <f t="shared" si="364"/>
        <v>6110</v>
      </c>
      <c r="B628" s="48">
        <f t="shared" si="370"/>
        <v>0</v>
      </c>
      <c r="C628" s="48">
        <f t="shared" si="370"/>
        <v>0</v>
      </c>
      <c r="D628" s="48">
        <f t="shared" si="370"/>
        <v>0</v>
      </c>
      <c r="E628" s="48">
        <f t="shared" si="370"/>
        <v>0</v>
      </c>
      <c r="F628" s="48">
        <f t="shared" si="370"/>
        <v>0</v>
      </c>
      <c r="G628" s="48">
        <f t="shared" si="370"/>
        <v>0</v>
      </c>
      <c r="H628" s="48">
        <f t="shared" si="370"/>
        <v>0</v>
      </c>
      <c r="I628" s="48">
        <f t="shared" si="370"/>
        <v>0</v>
      </c>
      <c r="J628" s="48">
        <f t="shared" si="370"/>
        <v>0</v>
      </c>
      <c r="K628" s="48">
        <f t="shared" si="370"/>
        <v>0</v>
      </c>
      <c r="L628" s="48">
        <f t="shared" si="370"/>
        <v>0</v>
      </c>
      <c r="M628" s="48">
        <f t="shared" si="370"/>
        <v>0</v>
      </c>
      <c r="N628" s="48">
        <f t="shared" si="370"/>
        <v>0</v>
      </c>
      <c r="O628" s="48">
        <f t="shared" si="370"/>
        <v>0</v>
      </c>
      <c r="P628" s="48">
        <f t="shared" si="370"/>
        <v>0</v>
      </c>
      <c r="Q628" s="48">
        <f t="shared" si="370"/>
        <v>0</v>
      </c>
      <c r="R628" s="48">
        <f t="shared" si="370"/>
        <v>0</v>
      </c>
      <c r="S628" s="48">
        <f t="shared" si="370"/>
        <v>0</v>
      </c>
      <c r="T628" s="48">
        <f t="shared" si="370"/>
        <v>0</v>
      </c>
      <c r="U628" s="48">
        <f t="shared" si="370"/>
        <v>7.352450000000009</v>
      </c>
      <c r="V628" s="48">
        <f t="shared" si="370"/>
        <v>0</v>
      </c>
      <c r="W628" s="48">
        <f t="shared" si="370"/>
        <v>4.9174799999999976</v>
      </c>
      <c r="X628" s="48">
        <f t="shared" si="370"/>
        <v>0</v>
      </c>
      <c r="Y628" s="48">
        <f t="shared" si="370"/>
        <v>0</v>
      </c>
      <c r="Z628" s="48">
        <f t="shared" si="370"/>
        <v>0</v>
      </c>
      <c r="AC628" s="48">
        <f t="shared" si="363"/>
        <v>0</v>
      </c>
      <c r="AD628" s="48">
        <f t="shared" si="339"/>
        <v>0</v>
      </c>
      <c r="AE628" s="48">
        <f t="shared" si="340"/>
        <v>0</v>
      </c>
      <c r="AF628" s="48">
        <f t="shared" si="341"/>
        <v>0</v>
      </c>
      <c r="AG628" s="48">
        <f t="shared" si="342"/>
        <v>0</v>
      </c>
      <c r="AH628" s="48">
        <f t="shared" si="343"/>
        <v>0</v>
      </c>
      <c r="AI628" s="48">
        <f t="shared" si="344"/>
        <v>0</v>
      </c>
      <c r="AJ628" s="48">
        <f t="shared" si="345"/>
        <v>0</v>
      </c>
      <c r="AK628" s="48">
        <f t="shared" si="346"/>
        <v>0</v>
      </c>
      <c r="AL628" s="48">
        <f t="shared" si="347"/>
        <v>0</v>
      </c>
      <c r="AM628" s="48">
        <f t="shared" si="348"/>
        <v>0</v>
      </c>
      <c r="AN628" s="48">
        <f t="shared" si="349"/>
        <v>0</v>
      </c>
      <c r="AO628" s="48">
        <f t="shared" si="350"/>
        <v>0</v>
      </c>
      <c r="AP628" s="48">
        <f t="shared" si="351"/>
        <v>0</v>
      </c>
      <c r="AQ628" s="48">
        <f t="shared" si="352"/>
        <v>0</v>
      </c>
      <c r="AR628" s="48">
        <f t="shared" si="353"/>
        <v>0</v>
      </c>
      <c r="AS628" s="48">
        <f t="shared" si="354"/>
        <v>0</v>
      </c>
      <c r="AT628" s="48">
        <f t="shared" si="355"/>
        <v>0</v>
      </c>
      <c r="AU628" s="48">
        <f t="shared" si="356"/>
        <v>0</v>
      </c>
      <c r="AV628" s="48">
        <f t="shared" si="357"/>
        <v>43.604530000000054</v>
      </c>
      <c r="AW628" s="48">
        <f t="shared" si="358"/>
        <v>0</v>
      </c>
      <c r="AX628" s="48">
        <f t="shared" si="359"/>
        <v>58.216864000000015</v>
      </c>
      <c r="AY628" s="48">
        <f t="shared" si="360"/>
        <v>0</v>
      </c>
      <c r="AZ628" s="48">
        <f t="shared" si="361"/>
        <v>0</v>
      </c>
      <c r="BA628" s="48">
        <f t="shared" si="362"/>
        <v>0</v>
      </c>
    </row>
    <row r="629" spans="1:53" x14ac:dyDescent="0.25">
      <c r="A629" s="45">
        <f t="shared" si="364"/>
        <v>6120</v>
      </c>
      <c r="B629" s="48">
        <f t="shared" si="370"/>
        <v>0</v>
      </c>
      <c r="C629" s="48">
        <f t="shared" si="370"/>
        <v>0</v>
      </c>
      <c r="D629" s="48">
        <f t="shared" si="370"/>
        <v>0</v>
      </c>
      <c r="E629" s="48">
        <f t="shared" si="370"/>
        <v>0</v>
      </c>
      <c r="F629" s="48">
        <f t="shared" si="370"/>
        <v>0</v>
      </c>
      <c r="G629" s="48">
        <f t="shared" si="370"/>
        <v>0</v>
      </c>
      <c r="H629" s="48">
        <f t="shared" si="370"/>
        <v>0</v>
      </c>
      <c r="I629" s="48">
        <f t="shared" si="370"/>
        <v>0</v>
      </c>
      <c r="J629" s="48">
        <f t="shared" si="370"/>
        <v>0</v>
      </c>
      <c r="K629" s="48">
        <f t="shared" si="370"/>
        <v>0</v>
      </c>
      <c r="L629" s="48">
        <f t="shared" si="370"/>
        <v>0</v>
      </c>
      <c r="M629" s="48">
        <f t="shared" si="370"/>
        <v>0</v>
      </c>
      <c r="N629" s="48">
        <f t="shared" si="370"/>
        <v>0</v>
      </c>
      <c r="O629" s="48">
        <f t="shared" si="370"/>
        <v>0</v>
      </c>
      <c r="P629" s="48">
        <f t="shared" si="370"/>
        <v>0</v>
      </c>
      <c r="Q629" s="48">
        <f t="shared" si="370"/>
        <v>0</v>
      </c>
      <c r="R629" s="48">
        <f t="shared" si="370"/>
        <v>0</v>
      </c>
      <c r="S629" s="48">
        <f t="shared" si="370"/>
        <v>0</v>
      </c>
      <c r="T629" s="48">
        <f t="shared" si="370"/>
        <v>0</v>
      </c>
      <c r="U629" s="48">
        <f t="shared" si="370"/>
        <v>7.1074500000000089</v>
      </c>
      <c r="V629" s="48">
        <f t="shared" si="370"/>
        <v>0</v>
      </c>
      <c r="W629" s="48">
        <f t="shared" si="370"/>
        <v>4.7884799999999981</v>
      </c>
      <c r="X629" s="48">
        <f t="shared" si="370"/>
        <v>0</v>
      </c>
      <c r="Y629" s="48">
        <f t="shared" si="370"/>
        <v>0</v>
      </c>
      <c r="Z629" s="48">
        <f t="shared" si="370"/>
        <v>0</v>
      </c>
      <c r="AC629" s="48">
        <f t="shared" si="363"/>
        <v>0</v>
      </c>
      <c r="AD629" s="48">
        <f t="shared" si="339"/>
        <v>0</v>
      </c>
      <c r="AE629" s="48">
        <f t="shared" si="340"/>
        <v>0</v>
      </c>
      <c r="AF629" s="48">
        <f t="shared" si="341"/>
        <v>0</v>
      </c>
      <c r="AG629" s="48">
        <f t="shared" si="342"/>
        <v>0</v>
      </c>
      <c r="AH629" s="48">
        <f t="shared" si="343"/>
        <v>0</v>
      </c>
      <c r="AI629" s="48">
        <f t="shared" si="344"/>
        <v>0</v>
      </c>
      <c r="AJ629" s="48">
        <f t="shared" si="345"/>
        <v>0</v>
      </c>
      <c r="AK629" s="48">
        <f t="shared" si="346"/>
        <v>0</v>
      </c>
      <c r="AL629" s="48">
        <f t="shared" si="347"/>
        <v>0</v>
      </c>
      <c r="AM629" s="48">
        <f t="shared" si="348"/>
        <v>0</v>
      </c>
      <c r="AN629" s="48">
        <f t="shared" si="349"/>
        <v>0</v>
      </c>
      <c r="AO629" s="48">
        <f t="shared" si="350"/>
        <v>0</v>
      </c>
      <c r="AP629" s="48">
        <f t="shared" si="351"/>
        <v>0</v>
      </c>
      <c r="AQ629" s="48">
        <f t="shared" si="352"/>
        <v>0</v>
      </c>
      <c r="AR629" s="48">
        <f t="shared" si="353"/>
        <v>0</v>
      </c>
      <c r="AS629" s="48">
        <f t="shared" si="354"/>
        <v>0</v>
      </c>
      <c r="AT629" s="48">
        <f t="shared" si="355"/>
        <v>0</v>
      </c>
      <c r="AU629" s="48">
        <f t="shared" si="356"/>
        <v>0</v>
      </c>
      <c r="AV629" s="48">
        <f t="shared" si="357"/>
        <v>42.151530000000058</v>
      </c>
      <c r="AW629" s="48">
        <f t="shared" si="358"/>
        <v>0</v>
      </c>
      <c r="AX629" s="48">
        <f t="shared" si="359"/>
        <v>58.174464000000008</v>
      </c>
      <c r="AY629" s="48">
        <f t="shared" si="360"/>
        <v>0</v>
      </c>
      <c r="AZ629" s="48">
        <f t="shared" si="361"/>
        <v>0</v>
      </c>
      <c r="BA629" s="48">
        <f t="shared" si="362"/>
        <v>0</v>
      </c>
    </row>
    <row r="630" spans="1:53" x14ac:dyDescent="0.25">
      <c r="A630" s="45">
        <f t="shared" si="364"/>
        <v>6130</v>
      </c>
      <c r="B630" s="48">
        <f t="shared" si="370"/>
        <v>0</v>
      </c>
      <c r="C630" s="48">
        <f t="shared" si="370"/>
        <v>0</v>
      </c>
      <c r="D630" s="48">
        <f t="shared" si="370"/>
        <v>0</v>
      </c>
      <c r="E630" s="48">
        <f t="shared" si="370"/>
        <v>0</v>
      </c>
      <c r="F630" s="48">
        <f t="shared" si="370"/>
        <v>0</v>
      </c>
      <c r="G630" s="48">
        <f t="shared" si="370"/>
        <v>0</v>
      </c>
      <c r="H630" s="48">
        <f t="shared" si="370"/>
        <v>0</v>
      </c>
      <c r="I630" s="48">
        <f t="shared" si="370"/>
        <v>0</v>
      </c>
      <c r="J630" s="48">
        <f t="shared" si="370"/>
        <v>0</v>
      </c>
      <c r="K630" s="48">
        <f t="shared" si="370"/>
        <v>0</v>
      </c>
      <c r="L630" s="48">
        <f t="shared" si="370"/>
        <v>0</v>
      </c>
      <c r="M630" s="48">
        <f t="shared" si="370"/>
        <v>0</v>
      </c>
      <c r="N630" s="48">
        <f t="shared" si="370"/>
        <v>0</v>
      </c>
      <c r="O630" s="48">
        <f t="shared" si="370"/>
        <v>0</v>
      </c>
      <c r="P630" s="48">
        <f t="shared" si="370"/>
        <v>0</v>
      </c>
      <c r="Q630" s="48">
        <f t="shared" si="370"/>
        <v>0</v>
      </c>
      <c r="R630" s="48">
        <f t="shared" si="370"/>
        <v>0</v>
      </c>
      <c r="S630" s="48">
        <f t="shared" si="370"/>
        <v>0</v>
      </c>
      <c r="T630" s="48">
        <f t="shared" si="370"/>
        <v>0</v>
      </c>
      <c r="U630" s="48">
        <f t="shared" si="370"/>
        <v>6.8624500000000088</v>
      </c>
      <c r="V630" s="48">
        <f t="shared" si="370"/>
        <v>0</v>
      </c>
      <c r="W630" s="48">
        <f t="shared" si="370"/>
        <v>4.6594799999999976</v>
      </c>
      <c r="X630" s="48">
        <f t="shared" si="370"/>
        <v>0</v>
      </c>
      <c r="Y630" s="48">
        <f t="shared" si="370"/>
        <v>0</v>
      </c>
      <c r="Z630" s="48">
        <f t="shared" si="370"/>
        <v>0</v>
      </c>
      <c r="AC630" s="48">
        <f t="shared" si="363"/>
        <v>0</v>
      </c>
      <c r="AD630" s="48">
        <f t="shared" si="339"/>
        <v>0</v>
      </c>
      <c r="AE630" s="48">
        <f t="shared" si="340"/>
        <v>0</v>
      </c>
      <c r="AF630" s="48">
        <f t="shared" si="341"/>
        <v>0</v>
      </c>
      <c r="AG630" s="48">
        <f t="shared" si="342"/>
        <v>0</v>
      </c>
      <c r="AH630" s="48">
        <f t="shared" si="343"/>
        <v>0</v>
      </c>
      <c r="AI630" s="48">
        <f t="shared" si="344"/>
        <v>0</v>
      </c>
      <c r="AJ630" s="48">
        <f t="shared" si="345"/>
        <v>0</v>
      </c>
      <c r="AK630" s="48">
        <f t="shared" si="346"/>
        <v>0</v>
      </c>
      <c r="AL630" s="48">
        <f t="shared" si="347"/>
        <v>0</v>
      </c>
      <c r="AM630" s="48">
        <f t="shared" si="348"/>
        <v>0</v>
      </c>
      <c r="AN630" s="48">
        <f t="shared" si="349"/>
        <v>0</v>
      </c>
      <c r="AO630" s="48">
        <f t="shared" si="350"/>
        <v>0</v>
      </c>
      <c r="AP630" s="48">
        <f t="shared" si="351"/>
        <v>0</v>
      </c>
      <c r="AQ630" s="48">
        <f t="shared" si="352"/>
        <v>0</v>
      </c>
      <c r="AR630" s="48">
        <f t="shared" si="353"/>
        <v>0</v>
      </c>
      <c r="AS630" s="48">
        <f t="shared" si="354"/>
        <v>0</v>
      </c>
      <c r="AT630" s="48">
        <f t="shared" si="355"/>
        <v>0</v>
      </c>
      <c r="AU630" s="48">
        <f t="shared" si="356"/>
        <v>0</v>
      </c>
      <c r="AV630" s="48">
        <f t="shared" si="357"/>
        <v>40.698530000000055</v>
      </c>
      <c r="AW630" s="48">
        <f t="shared" si="358"/>
        <v>0</v>
      </c>
      <c r="AX630" s="48">
        <f t="shared" si="359"/>
        <v>58.052063999999994</v>
      </c>
      <c r="AY630" s="48">
        <f t="shared" si="360"/>
        <v>0</v>
      </c>
      <c r="AZ630" s="48">
        <f t="shared" si="361"/>
        <v>0</v>
      </c>
      <c r="BA630" s="48">
        <f t="shared" si="362"/>
        <v>0</v>
      </c>
    </row>
    <row r="631" spans="1:53" x14ac:dyDescent="0.25">
      <c r="A631" s="45">
        <f t="shared" si="364"/>
        <v>6140</v>
      </c>
      <c r="B631" s="48">
        <f t="shared" si="370"/>
        <v>0</v>
      </c>
      <c r="C631" s="48">
        <f t="shared" si="370"/>
        <v>0</v>
      </c>
      <c r="D631" s="48">
        <f t="shared" si="370"/>
        <v>0</v>
      </c>
      <c r="E631" s="48">
        <f t="shared" si="370"/>
        <v>0</v>
      </c>
      <c r="F631" s="48">
        <f t="shared" si="370"/>
        <v>0</v>
      </c>
      <c r="G631" s="48">
        <f t="shared" si="370"/>
        <v>0</v>
      </c>
      <c r="H631" s="48">
        <f t="shared" si="370"/>
        <v>0</v>
      </c>
      <c r="I631" s="48">
        <f t="shared" si="370"/>
        <v>0</v>
      </c>
      <c r="J631" s="48">
        <f t="shared" si="370"/>
        <v>0</v>
      </c>
      <c r="K631" s="48">
        <f t="shared" si="370"/>
        <v>0</v>
      </c>
      <c r="L631" s="48">
        <f t="shared" si="370"/>
        <v>0</v>
      </c>
      <c r="M631" s="48">
        <f t="shared" si="370"/>
        <v>0</v>
      </c>
      <c r="N631" s="48">
        <f t="shared" si="370"/>
        <v>0</v>
      </c>
      <c r="O631" s="48">
        <f t="shared" si="370"/>
        <v>0</v>
      </c>
      <c r="P631" s="48">
        <f t="shared" si="370"/>
        <v>0</v>
      </c>
      <c r="Q631" s="48">
        <f t="shared" si="370"/>
        <v>0</v>
      </c>
      <c r="R631" s="48">
        <f t="shared" si="370"/>
        <v>0</v>
      </c>
      <c r="S631" s="48">
        <f t="shared" si="370"/>
        <v>0</v>
      </c>
      <c r="T631" s="48">
        <f t="shared" si="370"/>
        <v>0</v>
      </c>
      <c r="U631" s="48">
        <f t="shared" si="370"/>
        <v>6.6174500000000096</v>
      </c>
      <c r="V631" s="48">
        <f t="shared" si="370"/>
        <v>0</v>
      </c>
      <c r="W631" s="48">
        <f t="shared" si="370"/>
        <v>4.5304799999999981</v>
      </c>
      <c r="X631" s="48">
        <f t="shared" si="370"/>
        <v>0</v>
      </c>
      <c r="Y631" s="48">
        <f t="shared" si="370"/>
        <v>0</v>
      </c>
      <c r="Z631" s="48">
        <f t="shared" si="370"/>
        <v>0</v>
      </c>
      <c r="AC631" s="48">
        <f t="shared" si="363"/>
        <v>0</v>
      </c>
      <c r="AD631" s="48">
        <f t="shared" si="339"/>
        <v>0</v>
      </c>
      <c r="AE631" s="48">
        <f t="shared" si="340"/>
        <v>0</v>
      </c>
      <c r="AF631" s="48">
        <f t="shared" si="341"/>
        <v>0</v>
      </c>
      <c r="AG631" s="48">
        <f t="shared" si="342"/>
        <v>0</v>
      </c>
      <c r="AH631" s="48">
        <f t="shared" si="343"/>
        <v>0</v>
      </c>
      <c r="AI631" s="48">
        <f t="shared" si="344"/>
        <v>0</v>
      </c>
      <c r="AJ631" s="48">
        <f t="shared" si="345"/>
        <v>0</v>
      </c>
      <c r="AK631" s="48">
        <f t="shared" si="346"/>
        <v>0</v>
      </c>
      <c r="AL631" s="48">
        <f t="shared" si="347"/>
        <v>0</v>
      </c>
      <c r="AM631" s="48">
        <f t="shared" si="348"/>
        <v>0</v>
      </c>
      <c r="AN631" s="48">
        <f t="shared" si="349"/>
        <v>0</v>
      </c>
      <c r="AO631" s="48">
        <f t="shared" si="350"/>
        <v>0</v>
      </c>
      <c r="AP631" s="48">
        <f t="shared" si="351"/>
        <v>0</v>
      </c>
      <c r="AQ631" s="48">
        <f t="shared" si="352"/>
        <v>0</v>
      </c>
      <c r="AR631" s="48">
        <f t="shared" si="353"/>
        <v>0</v>
      </c>
      <c r="AS631" s="48">
        <f t="shared" si="354"/>
        <v>0</v>
      </c>
      <c r="AT631" s="48">
        <f t="shared" si="355"/>
        <v>0</v>
      </c>
      <c r="AU631" s="48">
        <f t="shared" si="356"/>
        <v>0</v>
      </c>
      <c r="AV631" s="48">
        <f t="shared" si="357"/>
        <v>39.245530000000059</v>
      </c>
      <c r="AW631" s="48">
        <f t="shared" si="358"/>
        <v>0</v>
      </c>
      <c r="AX631" s="48">
        <f t="shared" si="359"/>
        <v>57.849664000000004</v>
      </c>
      <c r="AY631" s="48">
        <f t="shared" si="360"/>
        <v>0</v>
      </c>
      <c r="AZ631" s="48">
        <f t="shared" si="361"/>
        <v>0</v>
      </c>
      <c r="BA631" s="48">
        <f t="shared" si="362"/>
        <v>0</v>
      </c>
    </row>
    <row r="632" spans="1:53" x14ac:dyDescent="0.25">
      <c r="A632" s="45">
        <f t="shared" si="364"/>
        <v>6150</v>
      </c>
      <c r="B632" s="48">
        <f t="shared" si="370"/>
        <v>0</v>
      </c>
      <c r="C632" s="48">
        <f t="shared" si="370"/>
        <v>0</v>
      </c>
      <c r="D632" s="48">
        <f t="shared" si="370"/>
        <v>0</v>
      </c>
      <c r="E632" s="48">
        <f t="shared" si="370"/>
        <v>0</v>
      </c>
      <c r="F632" s="48">
        <f t="shared" si="370"/>
        <v>0</v>
      </c>
      <c r="G632" s="48">
        <f t="shared" ref="G632:Z632" si="371">MIN(1000,MAX(G633,IF($A632&gt;=G$16,0,G$13*(G$16-$A632)+G$14*(G$16-$A632)^2+G$15*(G$16-$A632)^3)))</f>
        <v>0</v>
      </c>
      <c r="H632" s="48">
        <f t="shared" si="371"/>
        <v>0</v>
      </c>
      <c r="I632" s="48">
        <f t="shared" si="371"/>
        <v>0</v>
      </c>
      <c r="J632" s="48">
        <f t="shared" si="371"/>
        <v>0</v>
      </c>
      <c r="K632" s="48">
        <f t="shared" si="371"/>
        <v>0</v>
      </c>
      <c r="L632" s="48">
        <f t="shared" si="371"/>
        <v>0</v>
      </c>
      <c r="M632" s="48">
        <f t="shared" si="371"/>
        <v>0</v>
      </c>
      <c r="N632" s="48">
        <f t="shared" si="371"/>
        <v>0</v>
      </c>
      <c r="O632" s="48">
        <f t="shared" si="371"/>
        <v>0</v>
      </c>
      <c r="P632" s="48">
        <f t="shared" si="371"/>
        <v>0</v>
      </c>
      <c r="Q632" s="48">
        <f t="shared" si="371"/>
        <v>0</v>
      </c>
      <c r="R632" s="48">
        <f t="shared" si="371"/>
        <v>0</v>
      </c>
      <c r="S632" s="48">
        <f t="shared" si="371"/>
        <v>0</v>
      </c>
      <c r="T632" s="48">
        <f t="shared" si="371"/>
        <v>0</v>
      </c>
      <c r="U632" s="48">
        <f t="shared" si="371"/>
        <v>6.3724500000000095</v>
      </c>
      <c r="V632" s="48">
        <f t="shared" si="371"/>
        <v>0</v>
      </c>
      <c r="W632" s="48">
        <f t="shared" si="371"/>
        <v>4.4014799999999976</v>
      </c>
      <c r="X632" s="48">
        <f t="shared" si="371"/>
        <v>0</v>
      </c>
      <c r="Y632" s="48">
        <f t="shared" si="371"/>
        <v>0</v>
      </c>
      <c r="Z632" s="48">
        <f t="shared" si="371"/>
        <v>0</v>
      </c>
      <c r="AC632" s="48">
        <f t="shared" si="363"/>
        <v>0</v>
      </c>
      <c r="AD632" s="48">
        <f t="shared" si="339"/>
        <v>0</v>
      </c>
      <c r="AE632" s="48">
        <f t="shared" si="340"/>
        <v>0</v>
      </c>
      <c r="AF632" s="48">
        <f t="shared" si="341"/>
        <v>0</v>
      </c>
      <c r="AG632" s="48">
        <f t="shared" si="342"/>
        <v>0</v>
      </c>
      <c r="AH632" s="48">
        <f t="shared" si="343"/>
        <v>0</v>
      </c>
      <c r="AI632" s="48">
        <f t="shared" si="344"/>
        <v>0</v>
      </c>
      <c r="AJ632" s="48">
        <f t="shared" si="345"/>
        <v>0</v>
      </c>
      <c r="AK632" s="48">
        <f t="shared" si="346"/>
        <v>0</v>
      </c>
      <c r="AL632" s="48">
        <f t="shared" si="347"/>
        <v>0</v>
      </c>
      <c r="AM632" s="48">
        <f t="shared" si="348"/>
        <v>0</v>
      </c>
      <c r="AN632" s="48">
        <f t="shared" si="349"/>
        <v>0</v>
      </c>
      <c r="AO632" s="48">
        <f t="shared" si="350"/>
        <v>0</v>
      </c>
      <c r="AP632" s="48">
        <f t="shared" si="351"/>
        <v>0</v>
      </c>
      <c r="AQ632" s="48">
        <f t="shared" si="352"/>
        <v>0</v>
      </c>
      <c r="AR632" s="48">
        <f t="shared" si="353"/>
        <v>0</v>
      </c>
      <c r="AS632" s="48">
        <f t="shared" si="354"/>
        <v>0</v>
      </c>
      <c r="AT632" s="48">
        <f t="shared" si="355"/>
        <v>0</v>
      </c>
      <c r="AU632" s="48">
        <f t="shared" si="356"/>
        <v>0</v>
      </c>
      <c r="AV632" s="48">
        <f t="shared" si="357"/>
        <v>37.792530000000056</v>
      </c>
      <c r="AW632" s="48">
        <f t="shared" si="358"/>
        <v>0</v>
      </c>
      <c r="AX632" s="48">
        <f t="shared" si="359"/>
        <v>57.567263999999994</v>
      </c>
      <c r="AY632" s="48">
        <f t="shared" si="360"/>
        <v>0</v>
      </c>
      <c r="AZ632" s="48">
        <f t="shared" si="361"/>
        <v>0</v>
      </c>
      <c r="BA632" s="48">
        <f t="shared" si="362"/>
        <v>0</v>
      </c>
    </row>
    <row r="633" spans="1:53" x14ac:dyDescent="0.25">
      <c r="A633" s="45">
        <f t="shared" si="364"/>
        <v>6160</v>
      </c>
      <c r="B633" s="48">
        <f t="shared" ref="B633:Z643" si="372">MIN(1000,MAX(B634,IF($A633&gt;=B$16,0,B$13*(B$16-$A633)+B$14*(B$16-$A633)^2+B$15*(B$16-$A633)^3)))</f>
        <v>0</v>
      </c>
      <c r="C633" s="48">
        <f t="shared" si="372"/>
        <v>0</v>
      </c>
      <c r="D633" s="48">
        <f t="shared" si="372"/>
        <v>0</v>
      </c>
      <c r="E633" s="48">
        <f t="shared" si="372"/>
        <v>0</v>
      </c>
      <c r="F633" s="48">
        <f t="shared" si="372"/>
        <v>0</v>
      </c>
      <c r="G633" s="48">
        <f t="shared" si="372"/>
        <v>0</v>
      </c>
      <c r="H633" s="48">
        <f t="shared" si="372"/>
        <v>0</v>
      </c>
      <c r="I633" s="48">
        <f t="shared" si="372"/>
        <v>0</v>
      </c>
      <c r="J633" s="48">
        <f t="shared" si="372"/>
        <v>0</v>
      </c>
      <c r="K633" s="48">
        <f t="shared" si="372"/>
        <v>0</v>
      </c>
      <c r="L633" s="48">
        <f t="shared" si="372"/>
        <v>0</v>
      </c>
      <c r="M633" s="48">
        <f t="shared" si="372"/>
        <v>0</v>
      </c>
      <c r="N633" s="48">
        <f t="shared" si="372"/>
        <v>0</v>
      </c>
      <c r="O633" s="48">
        <f t="shared" si="372"/>
        <v>0</v>
      </c>
      <c r="P633" s="48">
        <f t="shared" si="372"/>
        <v>0</v>
      </c>
      <c r="Q633" s="48">
        <f t="shared" si="372"/>
        <v>0</v>
      </c>
      <c r="R633" s="48">
        <f t="shared" si="372"/>
        <v>0</v>
      </c>
      <c r="S633" s="48">
        <f t="shared" si="372"/>
        <v>0</v>
      </c>
      <c r="T633" s="48">
        <f t="shared" si="372"/>
        <v>0</v>
      </c>
      <c r="U633" s="48">
        <f t="shared" si="372"/>
        <v>6.1274500000000094</v>
      </c>
      <c r="V633" s="48">
        <f t="shared" si="372"/>
        <v>0</v>
      </c>
      <c r="W633" s="48">
        <f t="shared" si="372"/>
        <v>4.2724799999999981</v>
      </c>
      <c r="X633" s="48">
        <f t="shared" si="372"/>
        <v>0</v>
      </c>
      <c r="Y633" s="48">
        <f t="shared" si="372"/>
        <v>0</v>
      </c>
      <c r="Z633" s="48">
        <f t="shared" si="372"/>
        <v>0</v>
      </c>
      <c r="AC633" s="48">
        <f t="shared" si="363"/>
        <v>0</v>
      </c>
      <c r="AD633" s="48">
        <f t="shared" si="339"/>
        <v>0</v>
      </c>
      <c r="AE633" s="48">
        <f t="shared" si="340"/>
        <v>0</v>
      </c>
      <c r="AF633" s="48">
        <f t="shared" si="341"/>
        <v>0</v>
      </c>
      <c r="AG633" s="48">
        <f t="shared" si="342"/>
        <v>0</v>
      </c>
      <c r="AH633" s="48">
        <f t="shared" si="343"/>
        <v>0</v>
      </c>
      <c r="AI633" s="48">
        <f t="shared" si="344"/>
        <v>0</v>
      </c>
      <c r="AJ633" s="48">
        <f t="shared" si="345"/>
        <v>0</v>
      </c>
      <c r="AK633" s="48">
        <f t="shared" si="346"/>
        <v>0</v>
      </c>
      <c r="AL633" s="48">
        <f t="shared" si="347"/>
        <v>0</v>
      </c>
      <c r="AM633" s="48">
        <f t="shared" si="348"/>
        <v>0</v>
      </c>
      <c r="AN633" s="48">
        <f t="shared" si="349"/>
        <v>0</v>
      </c>
      <c r="AO633" s="48">
        <f t="shared" si="350"/>
        <v>0</v>
      </c>
      <c r="AP633" s="48">
        <f t="shared" si="351"/>
        <v>0</v>
      </c>
      <c r="AQ633" s="48">
        <f t="shared" si="352"/>
        <v>0</v>
      </c>
      <c r="AR633" s="48">
        <f t="shared" si="353"/>
        <v>0</v>
      </c>
      <c r="AS633" s="48">
        <f t="shared" si="354"/>
        <v>0</v>
      </c>
      <c r="AT633" s="48">
        <f t="shared" si="355"/>
        <v>0</v>
      </c>
      <c r="AU633" s="48">
        <f t="shared" si="356"/>
        <v>0</v>
      </c>
      <c r="AV633" s="48">
        <f t="shared" si="357"/>
        <v>36.339530000000053</v>
      </c>
      <c r="AW633" s="48">
        <f t="shared" si="358"/>
        <v>0</v>
      </c>
      <c r="AX633" s="48">
        <f t="shared" si="359"/>
        <v>57.204864000000001</v>
      </c>
      <c r="AY633" s="48">
        <f t="shared" si="360"/>
        <v>0</v>
      </c>
      <c r="AZ633" s="48">
        <f t="shared" si="361"/>
        <v>0</v>
      </c>
      <c r="BA633" s="48">
        <f t="shared" si="362"/>
        <v>0</v>
      </c>
    </row>
    <row r="634" spans="1:53" x14ac:dyDescent="0.25">
      <c r="A634" s="45">
        <f t="shared" si="364"/>
        <v>6170</v>
      </c>
      <c r="B634" s="48">
        <f t="shared" si="372"/>
        <v>0</v>
      </c>
      <c r="C634" s="48">
        <f t="shared" si="372"/>
        <v>0</v>
      </c>
      <c r="D634" s="48">
        <f t="shared" si="372"/>
        <v>0</v>
      </c>
      <c r="E634" s="48">
        <f t="shared" si="372"/>
        <v>0</v>
      </c>
      <c r="F634" s="48">
        <f t="shared" si="372"/>
        <v>0</v>
      </c>
      <c r="G634" s="48">
        <f t="shared" si="372"/>
        <v>0</v>
      </c>
      <c r="H634" s="48">
        <f t="shared" si="372"/>
        <v>0</v>
      </c>
      <c r="I634" s="48">
        <f t="shared" si="372"/>
        <v>0</v>
      </c>
      <c r="J634" s="48">
        <f t="shared" si="372"/>
        <v>0</v>
      </c>
      <c r="K634" s="48">
        <f t="shared" si="372"/>
        <v>0</v>
      </c>
      <c r="L634" s="48">
        <f t="shared" si="372"/>
        <v>0</v>
      </c>
      <c r="M634" s="48">
        <f t="shared" si="372"/>
        <v>0</v>
      </c>
      <c r="N634" s="48">
        <f t="shared" si="372"/>
        <v>0</v>
      </c>
      <c r="O634" s="48">
        <f t="shared" si="372"/>
        <v>0</v>
      </c>
      <c r="P634" s="48">
        <f t="shared" si="372"/>
        <v>0</v>
      </c>
      <c r="Q634" s="48">
        <f t="shared" si="372"/>
        <v>0</v>
      </c>
      <c r="R634" s="48">
        <f t="shared" si="372"/>
        <v>0</v>
      </c>
      <c r="S634" s="48">
        <f t="shared" si="372"/>
        <v>0</v>
      </c>
      <c r="T634" s="48">
        <f t="shared" si="372"/>
        <v>0</v>
      </c>
      <c r="U634" s="48">
        <f t="shared" si="372"/>
        <v>5.8824500000000093</v>
      </c>
      <c r="V634" s="48">
        <f t="shared" si="372"/>
        <v>0</v>
      </c>
      <c r="W634" s="48">
        <f t="shared" si="372"/>
        <v>4.1434799999999976</v>
      </c>
      <c r="X634" s="48">
        <f t="shared" si="372"/>
        <v>0</v>
      </c>
      <c r="Y634" s="48">
        <f t="shared" si="372"/>
        <v>0</v>
      </c>
      <c r="Z634" s="48">
        <f t="shared" si="372"/>
        <v>0</v>
      </c>
      <c r="AC634" s="48">
        <f t="shared" si="363"/>
        <v>0</v>
      </c>
      <c r="AD634" s="48">
        <f t="shared" si="339"/>
        <v>0</v>
      </c>
      <c r="AE634" s="48">
        <f t="shared" si="340"/>
        <v>0</v>
      </c>
      <c r="AF634" s="48">
        <f t="shared" si="341"/>
        <v>0</v>
      </c>
      <c r="AG634" s="48">
        <f t="shared" si="342"/>
        <v>0</v>
      </c>
      <c r="AH634" s="48">
        <f t="shared" si="343"/>
        <v>0</v>
      </c>
      <c r="AI634" s="48">
        <f t="shared" si="344"/>
        <v>0</v>
      </c>
      <c r="AJ634" s="48">
        <f t="shared" si="345"/>
        <v>0</v>
      </c>
      <c r="AK634" s="48">
        <f t="shared" si="346"/>
        <v>0</v>
      </c>
      <c r="AL634" s="48">
        <f t="shared" si="347"/>
        <v>0</v>
      </c>
      <c r="AM634" s="48">
        <f t="shared" si="348"/>
        <v>0</v>
      </c>
      <c r="AN634" s="48">
        <f t="shared" si="349"/>
        <v>0</v>
      </c>
      <c r="AO634" s="48">
        <f t="shared" si="350"/>
        <v>0</v>
      </c>
      <c r="AP634" s="48">
        <f t="shared" si="351"/>
        <v>0</v>
      </c>
      <c r="AQ634" s="48">
        <f t="shared" si="352"/>
        <v>0</v>
      </c>
      <c r="AR634" s="48">
        <f t="shared" si="353"/>
        <v>0</v>
      </c>
      <c r="AS634" s="48">
        <f t="shared" si="354"/>
        <v>0</v>
      </c>
      <c r="AT634" s="48">
        <f t="shared" si="355"/>
        <v>0</v>
      </c>
      <c r="AU634" s="48">
        <f t="shared" si="356"/>
        <v>0</v>
      </c>
      <c r="AV634" s="48">
        <f t="shared" si="357"/>
        <v>34.886530000000057</v>
      </c>
      <c r="AW634" s="48">
        <f t="shared" si="358"/>
        <v>0</v>
      </c>
      <c r="AX634" s="48">
        <f t="shared" si="359"/>
        <v>56.762463999999994</v>
      </c>
      <c r="AY634" s="48">
        <f t="shared" si="360"/>
        <v>0</v>
      </c>
      <c r="AZ634" s="48">
        <f t="shared" si="361"/>
        <v>0</v>
      </c>
      <c r="BA634" s="48">
        <f t="shared" si="362"/>
        <v>0</v>
      </c>
    </row>
    <row r="635" spans="1:53" x14ac:dyDescent="0.25">
      <c r="A635" s="45">
        <f t="shared" si="364"/>
        <v>6180</v>
      </c>
      <c r="B635" s="48">
        <f t="shared" si="372"/>
        <v>0</v>
      </c>
      <c r="C635" s="48">
        <f t="shared" si="372"/>
        <v>0</v>
      </c>
      <c r="D635" s="48">
        <f t="shared" si="372"/>
        <v>0</v>
      </c>
      <c r="E635" s="48">
        <f t="shared" si="372"/>
        <v>0</v>
      </c>
      <c r="F635" s="48">
        <f t="shared" si="372"/>
        <v>0</v>
      </c>
      <c r="G635" s="48">
        <f t="shared" si="372"/>
        <v>0</v>
      </c>
      <c r="H635" s="48">
        <f t="shared" si="372"/>
        <v>0</v>
      </c>
      <c r="I635" s="48">
        <f t="shared" si="372"/>
        <v>0</v>
      </c>
      <c r="J635" s="48">
        <f t="shared" si="372"/>
        <v>0</v>
      </c>
      <c r="K635" s="48">
        <f t="shared" si="372"/>
        <v>0</v>
      </c>
      <c r="L635" s="48">
        <f t="shared" si="372"/>
        <v>0</v>
      </c>
      <c r="M635" s="48">
        <f t="shared" si="372"/>
        <v>0</v>
      </c>
      <c r="N635" s="48">
        <f t="shared" si="372"/>
        <v>0</v>
      </c>
      <c r="O635" s="48">
        <f t="shared" si="372"/>
        <v>0</v>
      </c>
      <c r="P635" s="48">
        <f t="shared" si="372"/>
        <v>0</v>
      </c>
      <c r="Q635" s="48">
        <f t="shared" si="372"/>
        <v>0</v>
      </c>
      <c r="R635" s="48">
        <f t="shared" si="372"/>
        <v>0</v>
      </c>
      <c r="S635" s="48">
        <f t="shared" si="372"/>
        <v>0</v>
      </c>
      <c r="T635" s="48">
        <f t="shared" si="372"/>
        <v>0</v>
      </c>
      <c r="U635" s="48">
        <f t="shared" si="372"/>
        <v>5.6374500000000092</v>
      </c>
      <c r="V635" s="48">
        <f t="shared" si="372"/>
        <v>0</v>
      </c>
      <c r="W635" s="48">
        <f t="shared" si="372"/>
        <v>4.014479999999998</v>
      </c>
      <c r="X635" s="48">
        <f t="shared" si="372"/>
        <v>0</v>
      </c>
      <c r="Y635" s="48">
        <f t="shared" si="372"/>
        <v>0</v>
      </c>
      <c r="Z635" s="48">
        <f t="shared" si="372"/>
        <v>0</v>
      </c>
      <c r="AC635" s="48">
        <f t="shared" si="363"/>
        <v>0</v>
      </c>
      <c r="AD635" s="48">
        <f t="shared" si="339"/>
        <v>0</v>
      </c>
      <c r="AE635" s="48">
        <f t="shared" si="340"/>
        <v>0</v>
      </c>
      <c r="AF635" s="48">
        <f t="shared" si="341"/>
        <v>0</v>
      </c>
      <c r="AG635" s="48">
        <f t="shared" si="342"/>
        <v>0</v>
      </c>
      <c r="AH635" s="48">
        <f t="shared" si="343"/>
        <v>0</v>
      </c>
      <c r="AI635" s="48">
        <f t="shared" si="344"/>
        <v>0</v>
      </c>
      <c r="AJ635" s="48">
        <f t="shared" si="345"/>
        <v>0</v>
      </c>
      <c r="AK635" s="48">
        <f t="shared" si="346"/>
        <v>0</v>
      </c>
      <c r="AL635" s="48">
        <f t="shared" si="347"/>
        <v>0</v>
      </c>
      <c r="AM635" s="48">
        <f t="shared" si="348"/>
        <v>0</v>
      </c>
      <c r="AN635" s="48">
        <f t="shared" si="349"/>
        <v>0</v>
      </c>
      <c r="AO635" s="48">
        <f t="shared" si="350"/>
        <v>0</v>
      </c>
      <c r="AP635" s="48">
        <f t="shared" si="351"/>
        <v>0</v>
      </c>
      <c r="AQ635" s="48">
        <f t="shared" si="352"/>
        <v>0</v>
      </c>
      <c r="AR635" s="48">
        <f t="shared" si="353"/>
        <v>0</v>
      </c>
      <c r="AS635" s="48">
        <f t="shared" si="354"/>
        <v>0</v>
      </c>
      <c r="AT635" s="48">
        <f t="shared" si="355"/>
        <v>0</v>
      </c>
      <c r="AU635" s="48">
        <f t="shared" si="356"/>
        <v>0</v>
      </c>
      <c r="AV635" s="48">
        <f t="shared" si="357"/>
        <v>33.433530000000054</v>
      </c>
      <c r="AW635" s="48">
        <f t="shared" si="358"/>
        <v>0</v>
      </c>
      <c r="AX635" s="48">
        <f t="shared" si="359"/>
        <v>56.240064000000004</v>
      </c>
      <c r="AY635" s="48">
        <f t="shared" si="360"/>
        <v>0</v>
      </c>
      <c r="AZ635" s="48">
        <f t="shared" si="361"/>
        <v>0</v>
      </c>
      <c r="BA635" s="48">
        <f t="shared" si="362"/>
        <v>0</v>
      </c>
    </row>
    <row r="636" spans="1:53" x14ac:dyDescent="0.25">
      <c r="A636" s="45">
        <f t="shared" si="364"/>
        <v>6190</v>
      </c>
      <c r="B636" s="48">
        <f t="shared" si="372"/>
        <v>0</v>
      </c>
      <c r="C636" s="48">
        <f t="shared" si="372"/>
        <v>0</v>
      </c>
      <c r="D636" s="48">
        <f t="shared" si="372"/>
        <v>0</v>
      </c>
      <c r="E636" s="48">
        <f t="shared" si="372"/>
        <v>0</v>
      </c>
      <c r="F636" s="48">
        <f t="shared" si="372"/>
        <v>0</v>
      </c>
      <c r="G636" s="48">
        <f t="shared" si="372"/>
        <v>0</v>
      </c>
      <c r="H636" s="48">
        <f t="shared" si="372"/>
        <v>0</v>
      </c>
      <c r="I636" s="48">
        <f t="shared" si="372"/>
        <v>0</v>
      </c>
      <c r="J636" s="48">
        <f t="shared" si="372"/>
        <v>0</v>
      </c>
      <c r="K636" s="48">
        <f t="shared" si="372"/>
        <v>0</v>
      </c>
      <c r="L636" s="48">
        <f t="shared" si="372"/>
        <v>0</v>
      </c>
      <c r="M636" s="48">
        <f t="shared" si="372"/>
        <v>0</v>
      </c>
      <c r="N636" s="48">
        <f t="shared" si="372"/>
        <v>0</v>
      </c>
      <c r="O636" s="48">
        <f t="shared" si="372"/>
        <v>0</v>
      </c>
      <c r="P636" s="48">
        <f t="shared" si="372"/>
        <v>0</v>
      </c>
      <c r="Q636" s="48">
        <f t="shared" si="372"/>
        <v>0</v>
      </c>
      <c r="R636" s="48">
        <f t="shared" si="372"/>
        <v>0</v>
      </c>
      <c r="S636" s="48">
        <f t="shared" si="372"/>
        <v>0</v>
      </c>
      <c r="T636" s="48">
        <f t="shared" si="372"/>
        <v>0</v>
      </c>
      <c r="U636" s="48">
        <f t="shared" si="372"/>
        <v>5.3924500000000091</v>
      </c>
      <c r="V636" s="48">
        <f t="shared" si="372"/>
        <v>0</v>
      </c>
      <c r="W636" s="48">
        <f t="shared" si="372"/>
        <v>3.8854799999999976</v>
      </c>
      <c r="X636" s="48">
        <f t="shared" si="372"/>
        <v>0</v>
      </c>
      <c r="Y636" s="48">
        <f t="shared" si="372"/>
        <v>0</v>
      </c>
      <c r="Z636" s="48">
        <f t="shared" si="372"/>
        <v>0</v>
      </c>
      <c r="AC636" s="48">
        <f t="shared" si="363"/>
        <v>0</v>
      </c>
      <c r="AD636" s="48">
        <f t="shared" si="339"/>
        <v>0</v>
      </c>
      <c r="AE636" s="48">
        <f t="shared" si="340"/>
        <v>0</v>
      </c>
      <c r="AF636" s="48">
        <f t="shared" si="341"/>
        <v>0</v>
      </c>
      <c r="AG636" s="48">
        <f t="shared" si="342"/>
        <v>0</v>
      </c>
      <c r="AH636" s="48">
        <f t="shared" si="343"/>
        <v>0</v>
      </c>
      <c r="AI636" s="48">
        <f t="shared" si="344"/>
        <v>0</v>
      </c>
      <c r="AJ636" s="48">
        <f t="shared" si="345"/>
        <v>0</v>
      </c>
      <c r="AK636" s="48">
        <f t="shared" si="346"/>
        <v>0</v>
      </c>
      <c r="AL636" s="48">
        <f t="shared" si="347"/>
        <v>0</v>
      </c>
      <c r="AM636" s="48">
        <f t="shared" si="348"/>
        <v>0</v>
      </c>
      <c r="AN636" s="48">
        <f t="shared" si="349"/>
        <v>0</v>
      </c>
      <c r="AO636" s="48">
        <f t="shared" si="350"/>
        <v>0</v>
      </c>
      <c r="AP636" s="48">
        <f t="shared" si="351"/>
        <v>0</v>
      </c>
      <c r="AQ636" s="48">
        <f t="shared" si="352"/>
        <v>0</v>
      </c>
      <c r="AR636" s="48">
        <f t="shared" si="353"/>
        <v>0</v>
      </c>
      <c r="AS636" s="48">
        <f t="shared" si="354"/>
        <v>0</v>
      </c>
      <c r="AT636" s="48">
        <f t="shared" si="355"/>
        <v>0</v>
      </c>
      <c r="AU636" s="48">
        <f t="shared" si="356"/>
        <v>0</v>
      </c>
      <c r="AV636" s="48">
        <f t="shared" si="357"/>
        <v>31.980530000000055</v>
      </c>
      <c r="AW636" s="48">
        <f t="shared" si="358"/>
        <v>0</v>
      </c>
      <c r="AX636" s="48">
        <f t="shared" si="359"/>
        <v>55.637663999999994</v>
      </c>
      <c r="AY636" s="48">
        <f t="shared" si="360"/>
        <v>0</v>
      </c>
      <c r="AZ636" s="48">
        <f t="shared" si="361"/>
        <v>0</v>
      </c>
      <c r="BA636" s="48">
        <f t="shared" si="362"/>
        <v>0</v>
      </c>
    </row>
    <row r="637" spans="1:53" x14ac:dyDescent="0.25">
      <c r="A637" s="45">
        <f t="shared" si="364"/>
        <v>6200</v>
      </c>
      <c r="B637" s="48">
        <f t="shared" si="372"/>
        <v>0</v>
      </c>
      <c r="C637" s="48">
        <f t="shared" si="372"/>
        <v>0</v>
      </c>
      <c r="D637" s="48">
        <f t="shared" si="372"/>
        <v>0</v>
      </c>
      <c r="E637" s="48">
        <f t="shared" si="372"/>
        <v>0</v>
      </c>
      <c r="F637" s="48">
        <f t="shared" si="372"/>
        <v>0</v>
      </c>
      <c r="G637" s="48">
        <f t="shared" si="372"/>
        <v>0</v>
      </c>
      <c r="H637" s="48">
        <f t="shared" si="372"/>
        <v>0</v>
      </c>
      <c r="I637" s="48">
        <f t="shared" si="372"/>
        <v>0</v>
      </c>
      <c r="J637" s="48">
        <f t="shared" si="372"/>
        <v>0</v>
      </c>
      <c r="K637" s="48">
        <f t="shared" si="372"/>
        <v>0</v>
      </c>
      <c r="L637" s="48">
        <f t="shared" si="372"/>
        <v>0</v>
      </c>
      <c r="M637" s="48">
        <f t="shared" si="372"/>
        <v>0</v>
      </c>
      <c r="N637" s="48">
        <f t="shared" si="372"/>
        <v>0</v>
      </c>
      <c r="O637" s="48">
        <f t="shared" si="372"/>
        <v>0</v>
      </c>
      <c r="P637" s="48">
        <f t="shared" si="372"/>
        <v>0</v>
      </c>
      <c r="Q637" s="48">
        <f t="shared" si="372"/>
        <v>0</v>
      </c>
      <c r="R637" s="48">
        <f t="shared" si="372"/>
        <v>0</v>
      </c>
      <c r="S637" s="48">
        <f t="shared" si="372"/>
        <v>0</v>
      </c>
      <c r="T637" s="48">
        <f t="shared" si="372"/>
        <v>0</v>
      </c>
      <c r="U637" s="48">
        <f t="shared" si="372"/>
        <v>5.147450000000009</v>
      </c>
      <c r="V637" s="48">
        <f t="shared" si="372"/>
        <v>0</v>
      </c>
      <c r="W637" s="48">
        <f t="shared" si="372"/>
        <v>3.7564799999999976</v>
      </c>
      <c r="X637" s="48">
        <f t="shared" si="372"/>
        <v>0</v>
      </c>
      <c r="Y637" s="48">
        <f t="shared" si="372"/>
        <v>0</v>
      </c>
      <c r="Z637" s="48">
        <f t="shared" si="372"/>
        <v>0</v>
      </c>
      <c r="AC637" s="48">
        <f t="shared" si="363"/>
        <v>0</v>
      </c>
      <c r="AD637" s="48">
        <f t="shared" si="339"/>
        <v>0</v>
      </c>
      <c r="AE637" s="48">
        <f t="shared" si="340"/>
        <v>0</v>
      </c>
      <c r="AF637" s="48">
        <f t="shared" si="341"/>
        <v>0</v>
      </c>
      <c r="AG637" s="48">
        <f t="shared" si="342"/>
        <v>0</v>
      </c>
      <c r="AH637" s="48">
        <f t="shared" si="343"/>
        <v>0</v>
      </c>
      <c r="AI637" s="48">
        <f t="shared" si="344"/>
        <v>0</v>
      </c>
      <c r="AJ637" s="48">
        <f t="shared" si="345"/>
        <v>0</v>
      </c>
      <c r="AK637" s="48">
        <f t="shared" si="346"/>
        <v>0</v>
      </c>
      <c r="AL637" s="48">
        <f t="shared" si="347"/>
        <v>0</v>
      </c>
      <c r="AM637" s="48">
        <f t="shared" si="348"/>
        <v>0</v>
      </c>
      <c r="AN637" s="48">
        <f t="shared" si="349"/>
        <v>0</v>
      </c>
      <c r="AO637" s="48">
        <f t="shared" si="350"/>
        <v>0</v>
      </c>
      <c r="AP637" s="48">
        <f t="shared" si="351"/>
        <v>0</v>
      </c>
      <c r="AQ637" s="48">
        <f t="shared" si="352"/>
        <v>0</v>
      </c>
      <c r="AR637" s="48">
        <f t="shared" si="353"/>
        <v>0</v>
      </c>
      <c r="AS637" s="48">
        <f t="shared" si="354"/>
        <v>0</v>
      </c>
      <c r="AT637" s="48">
        <f t="shared" si="355"/>
        <v>0</v>
      </c>
      <c r="AU637" s="48">
        <f t="shared" si="356"/>
        <v>0</v>
      </c>
      <c r="AV637" s="48">
        <f t="shared" si="357"/>
        <v>30.527530000000056</v>
      </c>
      <c r="AW637" s="48">
        <f t="shared" si="358"/>
        <v>0</v>
      </c>
      <c r="AX637" s="48">
        <f t="shared" si="359"/>
        <v>54.955263999999993</v>
      </c>
      <c r="AY637" s="48">
        <f t="shared" si="360"/>
        <v>0</v>
      </c>
      <c r="AZ637" s="48">
        <f t="shared" si="361"/>
        <v>0</v>
      </c>
      <c r="BA637" s="48">
        <f t="shared" si="362"/>
        <v>0</v>
      </c>
    </row>
    <row r="638" spans="1:53" x14ac:dyDescent="0.25">
      <c r="A638" s="45">
        <f t="shared" si="364"/>
        <v>6210</v>
      </c>
      <c r="B638" s="48">
        <f t="shared" si="372"/>
        <v>0</v>
      </c>
      <c r="C638" s="48">
        <f t="shared" si="372"/>
        <v>0</v>
      </c>
      <c r="D638" s="48">
        <f t="shared" si="372"/>
        <v>0</v>
      </c>
      <c r="E638" s="48">
        <f t="shared" si="372"/>
        <v>0</v>
      </c>
      <c r="F638" s="48">
        <f t="shared" si="372"/>
        <v>0</v>
      </c>
      <c r="G638" s="48">
        <f t="shared" si="372"/>
        <v>0</v>
      </c>
      <c r="H638" s="48">
        <f t="shared" si="372"/>
        <v>0</v>
      </c>
      <c r="I638" s="48">
        <f t="shared" si="372"/>
        <v>0</v>
      </c>
      <c r="J638" s="48">
        <f t="shared" si="372"/>
        <v>0</v>
      </c>
      <c r="K638" s="48">
        <f t="shared" si="372"/>
        <v>0</v>
      </c>
      <c r="L638" s="48">
        <f t="shared" si="372"/>
        <v>0</v>
      </c>
      <c r="M638" s="48">
        <f t="shared" si="372"/>
        <v>0</v>
      </c>
      <c r="N638" s="48">
        <f t="shared" si="372"/>
        <v>0</v>
      </c>
      <c r="O638" s="48">
        <f t="shared" si="372"/>
        <v>0</v>
      </c>
      <c r="P638" s="48">
        <f t="shared" si="372"/>
        <v>0</v>
      </c>
      <c r="Q638" s="48">
        <f t="shared" si="372"/>
        <v>0</v>
      </c>
      <c r="R638" s="48">
        <f t="shared" si="372"/>
        <v>0</v>
      </c>
      <c r="S638" s="48">
        <f t="shared" si="372"/>
        <v>0</v>
      </c>
      <c r="T638" s="48">
        <f t="shared" si="372"/>
        <v>0</v>
      </c>
      <c r="U638" s="48">
        <f t="shared" si="372"/>
        <v>4.9024500000000089</v>
      </c>
      <c r="V638" s="48">
        <f t="shared" si="372"/>
        <v>0</v>
      </c>
      <c r="W638" s="48">
        <f t="shared" si="372"/>
        <v>3.6274799999999976</v>
      </c>
      <c r="X638" s="48">
        <f t="shared" si="372"/>
        <v>0</v>
      </c>
      <c r="Y638" s="48">
        <f t="shared" si="372"/>
        <v>0</v>
      </c>
      <c r="Z638" s="48">
        <f t="shared" si="372"/>
        <v>0</v>
      </c>
      <c r="AC638" s="48">
        <f t="shared" si="363"/>
        <v>0</v>
      </c>
      <c r="AD638" s="48">
        <f t="shared" si="339"/>
        <v>0</v>
      </c>
      <c r="AE638" s="48">
        <f t="shared" si="340"/>
        <v>0</v>
      </c>
      <c r="AF638" s="48">
        <f t="shared" si="341"/>
        <v>0</v>
      </c>
      <c r="AG638" s="48">
        <f t="shared" si="342"/>
        <v>0</v>
      </c>
      <c r="AH638" s="48">
        <f t="shared" si="343"/>
        <v>0</v>
      </c>
      <c r="AI638" s="48">
        <f t="shared" si="344"/>
        <v>0</v>
      </c>
      <c r="AJ638" s="48">
        <f t="shared" si="345"/>
        <v>0</v>
      </c>
      <c r="AK638" s="48">
        <f t="shared" si="346"/>
        <v>0</v>
      </c>
      <c r="AL638" s="48">
        <f t="shared" si="347"/>
        <v>0</v>
      </c>
      <c r="AM638" s="48">
        <f t="shared" si="348"/>
        <v>0</v>
      </c>
      <c r="AN638" s="48">
        <f t="shared" si="349"/>
        <v>0</v>
      </c>
      <c r="AO638" s="48">
        <f t="shared" si="350"/>
        <v>0</v>
      </c>
      <c r="AP638" s="48">
        <f t="shared" si="351"/>
        <v>0</v>
      </c>
      <c r="AQ638" s="48">
        <f t="shared" si="352"/>
        <v>0</v>
      </c>
      <c r="AR638" s="48">
        <f t="shared" si="353"/>
        <v>0</v>
      </c>
      <c r="AS638" s="48">
        <f t="shared" si="354"/>
        <v>0</v>
      </c>
      <c r="AT638" s="48">
        <f t="shared" si="355"/>
        <v>0</v>
      </c>
      <c r="AU638" s="48">
        <f t="shared" si="356"/>
        <v>0</v>
      </c>
      <c r="AV638" s="48">
        <f t="shared" si="357"/>
        <v>29.074530000000056</v>
      </c>
      <c r="AW638" s="48">
        <f t="shared" si="358"/>
        <v>0</v>
      </c>
      <c r="AX638" s="48">
        <f t="shared" si="359"/>
        <v>54.192863999999986</v>
      </c>
      <c r="AY638" s="48">
        <f t="shared" si="360"/>
        <v>0</v>
      </c>
      <c r="AZ638" s="48">
        <f t="shared" si="361"/>
        <v>0</v>
      </c>
      <c r="BA638" s="48">
        <f t="shared" si="362"/>
        <v>0</v>
      </c>
    </row>
    <row r="639" spans="1:53" x14ac:dyDescent="0.25">
      <c r="A639" s="45">
        <f t="shared" si="364"/>
        <v>6220</v>
      </c>
      <c r="B639" s="48">
        <f t="shared" si="372"/>
        <v>0</v>
      </c>
      <c r="C639" s="48">
        <f t="shared" si="372"/>
        <v>0</v>
      </c>
      <c r="D639" s="48">
        <f t="shared" si="372"/>
        <v>0</v>
      </c>
      <c r="E639" s="48">
        <f t="shared" si="372"/>
        <v>0</v>
      </c>
      <c r="F639" s="48">
        <f t="shared" si="372"/>
        <v>0</v>
      </c>
      <c r="G639" s="48">
        <f t="shared" si="372"/>
        <v>0</v>
      </c>
      <c r="H639" s="48">
        <f t="shared" si="372"/>
        <v>0</v>
      </c>
      <c r="I639" s="48">
        <f t="shared" si="372"/>
        <v>0</v>
      </c>
      <c r="J639" s="48">
        <f t="shared" si="372"/>
        <v>0</v>
      </c>
      <c r="K639" s="48">
        <f t="shared" si="372"/>
        <v>0</v>
      </c>
      <c r="L639" s="48">
        <f t="shared" si="372"/>
        <v>0</v>
      </c>
      <c r="M639" s="48">
        <f t="shared" si="372"/>
        <v>0</v>
      </c>
      <c r="N639" s="48">
        <f t="shared" si="372"/>
        <v>0</v>
      </c>
      <c r="O639" s="48">
        <f t="shared" si="372"/>
        <v>0</v>
      </c>
      <c r="P639" s="48">
        <f t="shared" si="372"/>
        <v>0</v>
      </c>
      <c r="Q639" s="48">
        <f t="shared" si="372"/>
        <v>0</v>
      </c>
      <c r="R639" s="48">
        <f t="shared" si="372"/>
        <v>0</v>
      </c>
      <c r="S639" s="48">
        <f t="shared" si="372"/>
        <v>0</v>
      </c>
      <c r="T639" s="48">
        <f t="shared" si="372"/>
        <v>0</v>
      </c>
      <c r="U639" s="48">
        <f t="shared" si="372"/>
        <v>4.6574500000000087</v>
      </c>
      <c r="V639" s="48">
        <f t="shared" si="372"/>
        <v>0</v>
      </c>
      <c r="W639" s="48">
        <f t="shared" si="372"/>
        <v>3.4984799999999976</v>
      </c>
      <c r="X639" s="48">
        <f t="shared" si="372"/>
        <v>0</v>
      </c>
      <c r="Y639" s="48">
        <f t="shared" si="372"/>
        <v>0</v>
      </c>
      <c r="Z639" s="48">
        <f t="shared" si="372"/>
        <v>0</v>
      </c>
      <c r="AC639" s="48">
        <f t="shared" si="363"/>
        <v>0</v>
      </c>
      <c r="AD639" s="48">
        <f t="shared" si="339"/>
        <v>0</v>
      </c>
      <c r="AE639" s="48">
        <f t="shared" si="340"/>
        <v>0</v>
      </c>
      <c r="AF639" s="48">
        <f t="shared" si="341"/>
        <v>0</v>
      </c>
      <c r="AG639" s="48">
        <f t="shared" si="342"/>
        <v>0</v>
      </c>
      <c r="AH639" s="48">
        <f t="shared" si="343"/>
        <v>0</v>
      </c>
      <c r="AI639" s="48">
        <f t="shared" si="344"/>
        <v>0</v>
      </c>
      <c r="AJ639" s="48">
        <f t="shared" si="345"/>
        <v>0</v>
      </c>
      <c r="AK639" s="48">
        <f t="shared" si="346"/>
        <v>0</v>
      </c>
      <c r="AL639" s="48">
        <f t="shared" si="347"/>
        <v>0</v>
      </c>
      <c r="AM639" s="48">
        <f t="shared" si="348"/>
        <v>0</v>
      </c>
      <c r="AN639" s="48">
        <f t="shared" si="349"/>
        <v>0</v>
      </c>
      <c r="AO639" s="48">
        <f t="shared" si="350"/>
        <v>0</v>
      </c>
      <c r="AP639" s="48">
        <f t="shared" si="351"/>
        <v>0</v>
      </c>
      <c r="AQ639" s="48">
        <f t="shared" si="352"/>
        <v>0</v>
      </c>
      <c r="AR639" s="48">
        <f t="shared" si="353"/>
        <v>0</v>
      </c>
      <c r="AS639" s="48">
        <f t="shared" si="354"/>
        <v>0</v>
      </c>
      <c r="AT639" s="48">
        <f t="shared" si="355"/>
        <v>0</v>
      </c>
      <c r="AU639" s="48">
        <f t="shared" si="356"/>
        <v>0</v>
      </c>
      <c r="AV639" s="48">
        <f t="shared" si="357"/>
        <v>27.621530000000057</v>
      </c>
      <c r="AW639" s="48">
        <f t="shared" si="358"/>
        <v>0</v>
      </c>
      <c r="AX639" s="48">
        <f t="shared" si="359"/>
        <v>53.350463999999995</v>
      </c>
      <c r="AY639" s="48">
        <f t="shared" si="360"/>
        <v>0</v>
      </c>
      <c r="AZ639" s="48">
        <f t="shared" si="361"/>
        <v>0</v>
      </c>
      <c r="BA639" s="48">
        <f t="shared" si="362"/>
        <v>0</v>
      </c>
    </row>
    <row r="640" spans="1:53" x14ac:dyDescent="0.25">
      <c r="A640" s="45">
        <f t="shared" si="364"/>
        <v>6230</v>
      </c>
      <c r="B640" s="48">
        <f t="shared" si="372"/>
        <v>0</v>
      </c>
      <c r="C640" s="48">
        <f t="shared" si="372"/>
        <v>0</v>
      </c>
      <c r="D640" s="48">
        <f t="shared" si="372"/>
        <v>0</v>
      </c>
      <c r="E640" s="48">
        <f t="shared" si="372"/>
        <v>0</v>
      </c>
      <c r="F640" s="48">
        <f t="shared" si="372"/>
        <v>0</v>
      </c>
      <c r="G640" s="48">
        <f t="shared" si="372"/>
        <v>0</v>
      </c>
      <c r="H640" s="48">
        <f t="shared" si="372"/>
        <v>0</v>
      </c>
      <c r="I640" s="48">
        <f t="shared" si="372"/>
        <v>0</v>
      </c>
      <c r="J640" s="48">
        <f t="shared" si="372"/>
        <v>0</v>
      </c>
      <c r="K640" s="48">
        <f t="shared" si="372"/>
        <v>0</v>
      </c>
      <c r="L640" s="48">
        <f t="shared" si="372"/>
        <v>0</v>
      </c>
      <c r="M640" s="48">
        <f t="shared" si="372"/>
        <v>0</v>
      </c>
      <c r="N640" s="48">
        <f t="shared" si="372"/>
        <v>0</v>
      </c>
      <c r="O640" s="48">
        <f t="shared" si="372"/>
        <v>0</v>
      </c>
      <c r="P640" s="48">
        <f t="shared" si="372"/>
        <v>0</v>
      </c>
      <c r="Q640" s="48">
        <f t="shared" si="372"/>
        <v>0</v>
      </c>
      <c r="R640" s="48">
        <f t="shared" si="372"/>
        <v>0</v>
      </c>
      <c r="S640" s="48">
        <f t="shared" si="372"/>
        <v>0</v>
      </c>
      <c r="T640" s="48">
        <f t="shared" si="372"/>
        <v>0</v>
      </c>
      <c r="U640" s="48">
        <f t="shared" si="372"/>
        <v>4.4124500000000086</v>
      </c>
      <c r="V640" s="48">
        <f t="shared" si="372"/>
        <v>0</v>
      </c>
      <c r="W640" s="48">
        <f t="shared" si="372"/>
        <v>3.3694799999999976</v>
      </c>
      <c r="X640" s="48">
        <f t="shared" si="372"/>
        <v>0</v>
      </c>
      <c r="Y640" s="48">
        <f t="shared" si="372"/>
        <v>0</v>
      </c>
      <c r="Z640" s="48">
        <f t="shared" si="372"/>
        <v>0</v>
      </c>
      <c r="AC640" s="48">
        <f t="shared" si="363"/>
        <v>0</v>
      </c>
      <c r="AD640" s="48">
        <f t="shared" si="339"/>
        <v>0</v>
      </c>
      <c r="AE640" s="48">
        <f t="shared" si="340"/>
        <v>0</v>
      </c>
      <c r="AF640" s="48">
        <f t="shared" si="341"/>
        <v>0</v>
      </c>
      <c r="AG640" s="48">
        <f t="shared" si="342"/>
        <v>0</v>
      </c>
      <c r="AH640" s="48">
        <f t="shared" si="343"/>
        <v>0</v>
      </c>
      <c r="AI640" s="48">
        <f t="shared" si="344"/>
        <v>0</v>
      </c>
      <c r="AJ640" s="48">
        <f t="shared" si="345"/>
        <v>0</v>
      </c>
      <c r="AK640" s="48">
        <f t="shared" si="346"/>
        <v>0</v>
      </c>
      <c r="AL640" s="48">
        <f t="shared" si="347"/>
        <v>0</v>
      </c>
      <c r="AM640" s="48">
        <f t="shared" si="348"/>
        <v>0</v>
      </c>
      <c r="AN640" s="48">
        <f t="shared" si="349"/>
        <v>0</v>
      </c>
      <c r="AO640" s="48">
        <f t="shared" si="350"/>
        <v>0</v>
      </c>
      <c r="AP640" s="48">
        <f t="shared" si="351"/>
        <v>0</v>
      </c>
      <c r="AQ640" s="48">
        <f t="shared" si="352"/>
        <v>0</v>
      </c>
      <c r="AR640" s="48">
        <f t="shared" si="353"/>
        <v>0</v>
      </c>
      <c r="AS640" s="48">
        <f t="shared" si="354"/>
        <v>0</v>
      </c>
      <c r="AT640" s="48">
        <f t="shared" si="355"/>
        <v>0</v>
      </c>
      <c r="AU640" s="48">
        <f t="shared" si="356"/>
        <v>0</v>
      </c>
      <c r="AV640" s="48">
        <f t="shared" si="357"/>
        <v>26.168530000000054</v>
      </c>
      <c r="AW640" s="48">
        <f t="shared" si="358"/>
        <v>0</v>
      </c>
      <c r="AX640" s="48">
        <f t="shared" si="359"/>
        <v>52.428063999999992</v>
      </c>
      <c r="AY640" s="48">
        <f t="shared" si="360"/>
        <v>0</v>
      </c>
      <c r="AZ640" s="48">
        <f t="shared" si="361"/>
        <v>0</v>
      </c>
      <c r="BA640" s="48">
        <f t="shared" si="362"/>
        <v>0</v>
      </c>
    </row>
    <row r="641" spans="1:53" x14ac:dyDescent="0.25">
      <c r="A641" s="45">
        <f t="shared" si="364"/>
        <v>6240</v>
      </c>
      <c r="B641" s="48">
        <f t="shared" si="372"/>
        <v>0</v>
      </c>
      <c r="C641" s="48">
        <f t="shared" si="372"/>
        <v>0</v>
      </c>
      <c r="D641" s="48">
        <f t="shared" si="372"/>
        <v>0</v>
      </c>
      <c r="E641" s="48">
        <f t="shared" si="372"/>
        <v>0</v>
      </c>
      <c r="F641" s="48">
        <f t="shared" si="372"/>
        <v>0</v>
      </c>
      <c r="G641" s="48">
        <f t="shared" si="372"/>
        <v>0</v>
      </c>
      <c r="H641" s="48">
        <f t="shared" si="372"/>
        <v>0</v>
      </c>
      <c r="I641" s="48">
        <f t="shared" si="372"/>
        <v>0</v>
      </c>
      <c r="J641" s="48">
        <f t="shared" si="372"/>
        <v>0</v>
      </c>
      <c r="K641" s="48">
        <f t="shared" si="372"/>
        <v>0</v>
      </c>
      <c r="L641" s="48">
        <f t="shared" si="372"/>
        <v>0</v>
      </c>
      <c r="M641" s="48">
        <f t="shared" si="372"/>
        <v>0</v>
      </c>
      <c r="N641" s="48">
        <f t="shared" si="372"/>
        <v>0</v>
      </c>
      <c r="O641" s="48">
        <f t="shared" si="372"/>
        <v>0</v>
      </c>
      <c r="P641" s="48">
        <f t="shared" si="372"/>
        <v>0</v>
      </c>
      <c r="Q641" s="48">
        <f t="shared" si="372"/>
        <v>0</v>
      </c>
      <c r="R641" s="48">
        <f t="shared" si="372"/>
        <v>0</v>
      </c>
      <c r="S641" s="48">
        <f t="shared" si="372"/>
        <v>0</v>
      </c>
      <c r="T641" s="48">
        <f t="shared" si="372"/>
        <v>0</v>
      </c>
      <c r="U641" s="48">
        <f t="shared" si="372"/>
        <v>4.1674500000000094</v>
      </c>
      <c r="V641" s="48">
        <f t="shared" si="372"/>
        <v>0</v>
      </c>
      <c r="W641" s="48">
        <f t="shared" si="372"/>
        <v>3.2404799999999976</v>
      </c>
      <c r="X641" s="48">
        <f t="shared" si="372"/>
        <v>0</v>
      </c>
      <c r="Y641" s="48">
        <f t="shared" si="372"/>
        <v>0</v>
      </c>
      <c r="Z641" s="48">
        <f t="shared" si="372"/>
        <v>0</v>
      </c>
      <c r="AC641" s="48">
        <f t="shared" si="363"/>
        <v>0</v>
      </c>
      <c r="AD641" s="48">
        <f t="shared" si="339"/>
        <v>0</v>
      </c>
      <c r="AE641" s="48">
        <f t="shared" si="340"/>
        <v>0</v>
      </c>
      <c r="AF641" s="48">
        <f t="shared" si="341"/>
        <v>0</v>
      </c>
      <c r="AG641" s="48">
        <f t="shared" si="342"/>
        <v>0</v>
      </c>
      <c r="AH641" s="48">
        <f t="shared" si="343"/>
        <v>0</v>
      </c>
      <c r="AI641" s="48">
        <f t="shared" si="344"/>
        <v>0</v>
      </c>
      <c r="AJ641" s="48">
        <f t="shared" si="345"/>
        <v>0</v>
      </c>
      <c r="AK641" s="48">
        <f t="shared" si="346"/>
        <v>0</v>
      </c>
      <c r="AL641" s="48">
        <f t="shared" si="347"/>
        <v>0</v>
      </c>
      <c r="AM641" s="48">
        <f t="shared" si="348"/>
        <v>0</v>
      </c>
      <c r="AN641" s="48">
        <f t="shared" si="349"/>
        <v>0</v>
      </c>
      <c r="AO641" s="48">
        <f t="shared" si="350"/>
        <v>0</v>
      </c>
      <c r="AP641" s="48">
        <f t="shared" si="351"/>
        <v>0</v>
      </c>
      <c r="AQ641" s="48">
        <f t="shared" si="352"/>
        <v>0</v>
      </c>
      <c r="AR641" s="48">
        <f t="shared" si="353"/>
        <v>0</v>
      </c>
      <c r="AS641" s="48">
        <f t="shared" si="354"/>
        <v>0</v>
      </c>
      <c r="AT641" s="48">
        <f t="shared" si="355"/>
        <v>0</v>
      </c>
      <c r="AU641" s="48">
        <f t="shared" si="356"/>
        <v>0</v>
      </c>
      <c r="AV641" s="48">
        <f t="shared" si="357"/>
        <v>24.715530000000054</v>
      </c>
      <c r="AW641" s="48">
        <f t="shared" si="358"/>
        <v>0</v>
      </c>
      <c r="AX641" s="48">
        <f t="shared" si="359"/>
        <v>51.425663999999983</v>
      </c>
      <c r="AY641" s="48">
        <f t="shared" si="360"/>
        <v>0</v>
      </c>
      <c r="AZ641" s="48">
        <f t="shared" si="361"/>
        <v>0</v>
      </c>
      <c r="BA641" s="48">
        <f t="shared" si="362"/>
        <v>0</v>
      </c>
    </row>
    <row r="642" spans="1:53" x14ac:dyDescent="0.25">
      <c r="A642" s="45">
        <f t="shared" si="364"/>
        <v>6250</v>
      </c>
      <c r="B642" s="48">
        <f t="shared" si="372"/>
        <v>0</v>
      </c>
      <c r="C642" s="48">
        <f t="shared" si="372"/>
        <v>0</v>
      </c>
      <c r="D642" s="48">
        <f t="shared" si="372"/>
        <v>0</v>
      </c>
      <c r="E642" s="48">
        <f t="shared" si="372"/>
        <v>0</v>
      </c>
      <c r="F642" s="48">
        <f t="shared" si="372"/>
        <v>0</v>
      </c>
      <c r="G642" s="48">
        <f t="shared" si="372"/>
        <v>0</v>
      </c>
      <c r="H642" s="48">
        <f t="shared" si="372"/>
        <v>0</v>
      </c>
      <c r="I642" s="48">
        <f t="shared" si="372"/>
        <v>0</v>
      </c>
      <c r="J642" s="48">
        <f t="shared" si="372"/>
        <v>0</v>
      </c>
      <c r="K642" s="48">
        <f t="shared" si="372"/>
        <v>0</v>
      </c>
      <c r="L642" s="48">
        <f t="shared" si="372"/>
        <v>0</v>
      </c>
      <c r="M642" s="48">
        <f t="shared" si="372"/>
        <v>0</v>
      </c>
      <c r="N642" s="48">
        <f t="shared" si="372"/>
        <v>0</v>
      </c>
      <c r="O642" s="48">
        <f t="shared" si="372"/>
        <v>0</v>
      </c>
      <c r="P642" s="48">
        <f t="shared" si="372"/>
        <v>0</v>
      </c>
      <c r="Q642" s="48">
        <f t="shared" si="372"/>
        <v>0</v>
      </c>
      <c r="R642" s="48">
        <f t="shared" si="372"/>
        <v>0</v>
      </c>
      <c r="S642" s="48">
        <f t="shared" si="372"/>
        <v>0</v>
      </c>
      <c r="T642" s="48">
        <f t="shared" si="372"/>
        <v>0</v>
      </c>
      <c r="U642" s="48">
        <f t="shared" si="372"/>
        <v>3.9224500000000089</v>
      </c>
      <c r="V642" s="48">
        <f t="shared" si="372"/>
        <v>0</v>
      </c>
      <c r="W642" s="48">
        <f t="shared" si="372"/>
        <v>3.1114799999999976</v>
      </c>
      <c r="X642" s="48">
        <f t="shared" si="372"/>
        <v>0</v>
      </c>
      <c r="Y642" s="48">
        <f t="shared" si="372"/>
        <v>0</v>
      </c>
      <c r="Z642" s="48">
        <f t="shared" si="372"/>
        <v>0</v>
      </c>
      <c r="AC642" s="48">
        <f t="shared" si="363"/>
        <v>0</v>
      </c>
      <c r="AD642" s="48">
        <f t="shared" si="339"/>
        <v>0</v>
      </c>
      <c r="AE642" s="48">
        <f t="shared" si="340"/>
        <v>0</v>
      </c>
      <c r="AF642" s="48">
        <f t="shared" si="341"/>
        <v>0</v>
      </c>
      <c r="AG642" s="48">
        <f t="shared" si="342"/>
        <v>0</v>
      </c>
      <c r="AH642" s="48">
        <f t="shared" si="343"/>
        <v>0</v>
      </c>
      <c r="AI642" s="48">
        <f t="shared" si="344"/>
        <v>0</v>
      </c>
      <c r="AJ642" s="48">
        <f t="shared" si="345"/>
        <v>0</v>
      </c>
      <c r="AK642" s="48">
        <f t="shared" si="346"/>
        <v>0</v>
      </c>
      <c r="AL642" s="48">
        <f t="shared" si="347"/>
        <v>0</v>
      </c>
      <c r="AM642" s="48">
        <f t="shared" si="348"/>
        <v>0</v>
      </c>
      <c r="AN642" s="48">
        <f t="shared" si="349"/>
        <v>0</v>
      </c>
      <c r="AO642" s="48">
        <f t="shared" si="350"/>
        <v>0</v>
      </c>
      <c r="AP642" s="48">
        <f t="shared" si="351"/>
        <v>0</v>
      </c>
      <c r="AQ642" s="48">
        <f t="shared" si="352"/>
        <v>0</v>
      </c>
      <c r="AR642" s="48">
        <f t="shared" si="353"/>
        <v>0</v>
      </c>
      <c r="AS642" s="48">
        <f t="shared" si="354"/>
        <v>0</v>
      </c>
      <c r="AT642" s="48">
        <f t="shared" si="355"/>
        <v>0</v>
      </c>
      <c r="AU642" s="48">
        <f t="shared" si="356"/>
        <v>0</v>
      </c>
      <c r="AV642" s="48">
        <f t="shared" si="357"/>
        <v>23.262530000000055</v>
      </c>
      <c r="AW642" s="48">
        <f t="shared" si="358"/>
        <v>0</v>
      </c>
      <c r="AX642" s="48">
        <f t="shared" si="359"/>
        <v>50.343263999999991</v>
      </c>
      <c r="AY642" s="48">
        <f t="shared" si="360"/>
        <v>0</v>
      </c>
      <c r="AZ642" s="48">
        <f t="shared" si="361"/>
        <v>0</v>
      </c>
      <c r="BA642" s="48">
        <f t="shared" si="362"/>
        <v>0</v>
      </c>
    </row>
    <row r="643" spans="1:53" x14ac:dyDescent="0.25">
      <c r="A643" s="45">
        <f t="shared" si="364"/>
        <v>6260</v>
      </c>
      <c r="B643" s="48">
        <f t="shared" si="372"/>
        <v>0</v>
      </c>
      <c r="C643" s="48">
        <f t="shared" si="372"/>
        <v>0</v>
      </c>
      <c r="D643" s="48">
        <f t="shared" si="372"/>
        <v>0</v>
      </c>
      <c r="E643" s="48">
        <f t="shared" si="372"/>
        <v>0</v>
      </c>
      <c r="F643" s="48">
        <f t="shared" si="372"/>
        <v>0</v>
      </c>
      <c r="G643" s="48">
        <f t="shared" ref="G643:Z643" si="373">MIN(1000,MAX(G644,IF($A643&gt;=G$16,0,G$13*(G$16-$A643)+G$14*(G$16-$A643)^2+G$15*(G$16-$A643)^3)))</f>
        <v>0</v>
      </c>
      <c r="H643" s="48">
        <f t="shared" si="373"/>
        <v>0</v>
      </c>
      <c r="I643" s="48">
        <f t="shared" si="373"/>
        <v>0</v>
      </c>
      <c r="J643" s="48">
        <f t="shared" si="373"/>
        <v>0</v>
      </c>
      <c r="K643" s="48">
        <f t="shared" si="373"/>
        <v>0</v>
      </c>
      <c r="L643" s="48">
        <f t="shared" si="373"/>
        <v>0</v>
      </c>
      <c r="M643" s="48">
        <f t="shared" si="373"/>
        <v>0</v>
      </c>
      <c r="N643" s="48">
        <f t="shared" si="373"/>
        <v>0</v>
      </c>
      <c r="O643" s="48">
        <f t="shared" si="373"/>
        <v>0</v>
      </c>
      <c r="P643" s="48">
        <f t="shared" si="373"/>
        <v>0</v>
      </c>
      <c r="Q643" s="48">
        <f t="shared" si="373"/>
        <v>0</v>
      </c>
      <c r="R643" s="48">
        <f t="shared" si="373"/>
        <v>0</v>
      </c>
      <c r="S643" s="48">
        <f t="shared" si="373"/>
        <v>0</v>
      </c>
      <c r="T643" s="48">
        <f t="shared" si="373"/>
        <v>0</v>
      </c>
      <c r="U643" s="48">
        <f t="shared" si="373"/>
        <v>3.6774500000000092</v>
      </c>
      <c r="V643" s="48">
        <f t="shared" si="373"/>
        <v>0</v>
      </c>
      <c r="W643" s="48">
        <f t="shared" si="373"/>
        <v>2.9824799999999976</v>
      </c>
      <c r="X643" s="48">
        <f t="shared" si="373"/>
        <v>0</v>
      </c>
      <c r="Y643" s="48">
        <f t="shared" si="373"/>
        <v>0</v>
      </c>
      <c r="Z643" s="48">
        <f t="shared" si="373"/>
        <v>0</v>
      </c>
      <c r="AC643" s="48">
        <f t="shared" si="363"/>
        <v>0</v>
      </c>
      <c r="AD643" s="48">
        <f t="shared" si="339"/>
        <v>0</v>
      </c>
      <c r="AE643" s="48">
        <f t="shared" si="340"/>
        <v>0</v>
      </c>
      <c r="AF643" s="48">
        <f t="shared" si="341"/>
        <v>0</v>
      </c>
      <c r="AG643" s="48">
        <f t="shared" si="342"/>
        <v>0</v>
      </c>
      <c r="AH643" s="48">
        <f t="shared" si="343"/>
        <v>0</v>
      </c>
      <c r="AI643" s="48">
        <f t="shared" si="344"/>
        <v>0</v>
      </c>
      <c r="AJ643" s="48">
        <f t="shared" si="345"/>
        <v>0</v>
      </c>
      <c r="AK643" s="48">
        <f t="shared" si="346"/>
        <v>0</v>
      </c>
      <c r="AL643" s="48">
        <f t="shared" si="347"/>
        <v>0</v>
      </c>
      <c r="AM643" s="48">
        <f t="shared" si="348"/>
        <v>0</v>
      </c>
      <c r="AN643" s="48">
        <f t="shared" si="349"/>
        <v>0</v>
      </c>
      <c r="AO643" s="48">
        <f t="shared" si="350"/>
        <v>0</v>
      </c>
      <c r="AP643" s="48">
        <f t="shared" si="351"/>
        <v>0</v>
      </c>
      <c r="AQ643" s="48">
        <f t="shared" si="352"/>
        <v>0</v>
      </c>
      <c r="AR643" s="48">
        <f t="shared" si="353"/>
        <v>0</v>
      </c>
      <c r="AS643" s="48">
        <f t="shared" si="354"/>
        <v>0</v>
      </c>
      <c r="AT643" s="48">
        <f t="shared" si="355"/>
        <v>0</v>
      </c>
      <c r="AU643" s="48">
        <f t="shared" si="356"/>
        <v>0</v>
      </c>
      <c r="AV643" s="48">
        <f t="shared" si="357"/>
        <v>21.809530000000056</v>
      </c>
      <c r="AW643" s="48">
        <f t="shared" si="358"/>
        <v>0</v>
      </c>
      <c r="AX643" s="48">
        <f t="shared" si="359"/>
        <v>49.180863999999978</v>
      </c>
      <c r="AY643" s="48">
        <f t="shared" si="360"/>
        <v>0</v>
      </c>
      <c r="AZ643" s="48">
        <f t="shared" si="361"/>
        <v>0</v>
      </c>
      <c r="BA643" s="48">
        <f t="shared" si="362"/>
        <v>0</v>
      </c>
    </row>
    <row r="644" spans="1:53" x14ac:dyDescent="0.25">
      <c r="A644" s="45">
        <f t="shared" si="364"/>
        <v>6270</v>
      </c>
      <c r="B644" s="48">
        <f t="shared" ref="B644:Z654" si="374">MIN(1000,MAX(B645,IF($A644&gt;=B$16,0,B$13*(B$16-$A644)+B$14*(B$16-$A644)^2+B$15*(B$16-$A644)^3)))</f>
        <v>0</v>
      </c>
      <c r="C644" s="48">
        <f t="shared" si="374"/>
        <v>0</v>
      </c>
      <c r="D644" s="48">
        <f t="shared" si="374"/>
        <v>0</v>
      </c>
      <c r="E644" s="48">
        <f t="shared" si="374"/>
        <v>0</v>
      </c>
      <c r="F644" s="48">
        <f t="shared" si="374"/>
        <v>0</v>
      </c>
      <c r="G644" s="48">
        <f t="shared" si="374"/>
        <v>0</v>
      </c>
      <c r="H644" s="48">
        <f t="shared" si="374"/>
        <v>0</v>
      </c>
      <c r="I644" s="48">
        <f t="shared" si="374"/>
        <v>0</v>
      </c>
      <c r="J644" s="48">
        <f t="shared" si="374"/>
        <v>0</v>
      </c>
      <c r="K644" s="48">
        <f t="shared" si="374"/>
        <v>0</v>
      </c>
      <c r="L644" s="48">
        <f t="shared" si="374"/>
        <v>0</v>
      </c>
      <c r="M644" s="48">
        <f t="shared" si="374"/>
        <v>0</v>
      </c>
      <c r="N644" s="48">
        <f t="shared" si="374"/>
        <v>0</v>
      </c>
      <c r="O644" s="48">
        <f t="shared" si="374"/>
        <v>0</v>
      </c>
      <c r="P644" s="48">
        <f t="shared" si="374"/>
        <v>0</v>
      </c>
      <c r="Q644" s="48">
        <f t="shared" si="374"/>
        <v>0</v>
      </c>
      <c r="R644" s="48">
        <f t="shared" si="374"/>
        <v>0</v>
      </c>
      <c r="S644" s="48">
        <f t="shared" si="374"/>
        <v>0</v>
      </c>
      <c r="T644" s="48">
        <f t="shared" si="374"/>
        <v>0</v>
      </c>
      <c r="U644" s="48">
        <f t="shared" si="374"/>
        <v>3.4324500000000091</v>
      </c>
      <c r="V644" s="48">
        <f t="shared" si="374"/>
        <v>0</v>
      </c>
      <c r="W644" s="48">
        <f t="shared" si="374"/>
        <v>2.8534799999999976</v>
      </c>
      <c r="X644" s="48">
        <f t="shared" si="374"/>
        <v>0</v>
      </c>
      <c r="Y644" s="48">
        <f t="shared" si="374"/>
        <v>0</v>
      </c>
      <c r="Z644" s="48">
        <f t="shared" si="374"/>
        <v>0</v>
      </c>
      <c r="AC644" s="48">
        <f t="shared" si="363"/>
        <v>0</v>
      </c>
      <c r="AD644" s="48">
        <f t="shared" si="339"/>
        <v>0</v>
      </c>
      <c r="AE644" s="48">
        <f t="shared" si="340"/>
        <v>0</v>
      </c>
      <c r="AF644" s="48">
        <f t="shared" si="341"/>
        <v>0</v>
      </c>
      <c r="AG644" s="48">
        <f t="shared" si="342"/>
        <v>0</v>
      </c>
      <c r="AH644" s="48">
        <f t="shared" si="343"/>
        <v>0</v>
      </c>
      <c r="AI644" s="48">
        <f t="shared" si="344"/>
        <v>0</v>
      </c>
      <c r="AJ644" s="48">
        <f t="shared" si="345"/>
        <v>0</v>
      </c>
      <c r="AK644" s="48">
        <f t="shared" si="346"/>
        <v>0</v>
      </c>
      <c r="AL644" s="48">
        <f t="shared" si="347"/>
        <v>0</v>
      </c>
      <c r="AM644" s="48">
        <f t="shared" si="348"/>
        <v>0</v>
      </c>
      <c r="AN644" s="48">
        <f t="shared" si="349"/>
        <v>0</v>
      </c>
      <c r="AO644" s="48">
        <f t="shared" si="350"/>
        <v>0</v>
      </c>
      <c r="AP644" s="48">
        <f t="shared" si="351"/>
        <v>0</v>
      </c>
      <c r="AQ644" s="48">
        <f t="shared" si="352"/>
        <v>0</v>
      </c>
      <c r="AR644" s="48">
        <f t="shared" si="353"/>
        <v>0</v>
      </c>
      <c r="AS644" s="48">
        <f t="shared" si="354"/>
        <v>0</v>
      </c>
      <c r="AT644" s="48">
        <f t="shared" si="355"/>
        <v>0</v>
      </c>
      <c r="AU644" s="48">
        <f t="shared" si="356"/>
        <v>0</v>
      </c>
      <c r="AV644" s="48">
        <f t="shared" si="357"/>
        <v>20.356530000000056</v>
      </c>
      <c r="AW644" s="48">
        <f t="shared" si="358"/>
        <v>0</v>
      </c>
      <c r="AX644" s="48">
        <f t="shared" si="359"/>
        <v>47.938463999999982</v>
      </c>
      <c r="AY644" s="48">
        <f t="shared" si="360"/>
        <v>0</v>
      </c>
      <c r="AZ644" s="48">
        <f t="shared" si="361"/>
        <v>0</v>
      </c>
      <c r="BA644" s="48">
        <f t="shared" si="362"/>
        <v>0</v>
      </c>
    </row>
    <row r="645" spans="1:53" x14ac:dyDescent="0.25">
      <c r="A645" s="45">
        <f t="shared" si="364"/>
        <v>6280</v>
      </c>
      <c r="B645" s="48">
        <f t="shared" si="374"/>
        <v>0</v>
      </c>
      <c r="C645" s="48">
        <f t="shared" si="374"/>
        <v>0</v>
      </c>
      <c r="D645" s="48">
        <f t="shared" si="374"/>
        <v>0</v>
      </c>
      <c r="E645" s="48">
        <f t="shared" si="374"/>
        <v>0</v>
      </c>
      <c r="F645" s="48">
        <f t="shared" si="374"/>
        <v>0</v>
      </c>
      <c r="G645" s="48">
        <f t="shared" si="374"/>
        <v>0</v>
      </c>
      <c r="H645" s="48">
        <f t="shared" si="374"/>
        <v>0</v>
      </c>
      <c r="I645" s="48">
        <f t="shared" si="374"/>
        <v>0</v>
      </c>
      <c r="J645" s="48">
        <f t="shared" si="374"/>
        <v>0</v>
      </c>
      <c r="K645" s="48">
        <f t="shared" si="374"/>
        <v>0</v>
      </c>
      <c r="L645" s="48">
        <f t="shared" si="374"/>
        <v>0</v>
      </c>
      <c r="M645" s="48">
        <f t="shared" si="374"/>
        <v>0</v>
      </c>
      <c r="N645" s="48">
        <f t="shared" si="374"/>
        <v>0</v>
      </c>
      <c r="O645" s="48">
        <f t="shared" si="374"/>
        <v>0</v>
      </c>
      <c r="P645" s="48">
        <f t="shared" si="374"/>
        <v>0</v>
      </c>
      <c r="Q645" s="48">
        <f t="shared" si="374"/>
        <v>0</v>
      </c>
      <c r="R645" s="48">
        <f t="shared" si="374"/>
        <v>0</v>
      </c>
      <c r="S645" s="48">
        <f t="shared" si="374"/>
        <v>0</v>
      </c>
      <c r="T645" s="48">
        <f t="shared" si="374"/>
        <v>0</v>
      </c>
      <c r="U645" s="48">
        <f t="shared" si="374"/>
        <v>3.187450000000009</v>
      </c>
      <c r="V645" s="48">
        <f t="shared" si="374"/>
        <v>0</v>
      </c>
      <c r="W645" s="48">
        <f t="shared" si="374"/>
        <v>2.7244799999999976</v>
      </c>
      <c r="X645" s="48">
        <f t="shared" si="374"/>
        <v>0</v>
      </c>
      <c r="Y645" s="48">
        <f t="shared" si="374"/>
        <v>0</v>
      </c>
      <c r="Z645" s="48">
        <f t="shared" si="374"/>
        <v>0</v>
      </c>
      <c r="AC645" s="48">
        <f t="shared" si="363"/>
        <v>0</v>
      </c>
      <c r="AD645" s="48">
        <f t="shared" si="339"/>
        <v>0</v>
      </c>
      <c r="AE645" s="48">
        <f t="shared" si="340"/>
        <v>0</v>
      </c>
      <c r="AF645" s="48">
        <f t="shared" si="341"/>
        <v>0</v>
      </c>
      <c r="AG645" s="48">
        <f t="shared" si="342"/>
        <v>0</v>
      </c>
      <c r="AH645" s="48">
        <f t="shared" si="343"/>
        <v>0</v>
      </c>
      <c r="AI645" s="48">
        <f t="shared" si="344"/>
        <v>0</v>
      </c>
      <c r="AJ645" s="48">
        <f t="shared" si="345"/>
        <v>0</v>
      </c>
      <c r="AK645" s="48">
        <f t="shared" si="346"/>
        <v>0</v>
      </c>
      <c r="AL645" s="48">
        <f t="shared" si="347"/>
        <v>0</v>
      </c>
      <c r="AM645" s="48">
        <f t="shared" si="348"/>
        <v>0</v>
      </c>
      <c r="AN645" s="48">
        <f t="shared" si="349"/>
        <v>0</v>
      </c>
      <c r="AO645" s="48">
        <f t="shared" si="350"/>
        <v>0</v>
      </c>
      <c r="AP645" s="48">
        <f t="shared" si="351"/>
        <v>0</v>
      </c>
      <c r="AQ645" s="48">
        <f t="shared" si="352"/>
        <v>0</v>
      </c>
      <c r="AR645" s="48">
        <f t="shared" si="353"/>
        <v>0</v>
      </c>
      <c r="AS645" s="48">
        <f t="shared" si="354"/>
        <v>0</v>
      </c>
      <c r="AT645" s="48">
        <f t="shared" si="355"/>
        <v>0</v>
      </c>
      <c r="AU645" s="48">
        <f t="shared" si="356"/>
        <v>0</v>
      </c>
      <c r="AV645" s="48">
        <f t="shared" si="357"/>
        <v>18.903530000000053</v>
      </c>
      <c r="AW645" s="48">
        <f t="shared" si="358"/>
        <v>0</v>
      </c>
      <c r="AX645" s="48">
        <f t="shared" si="359"/>
        <v>46.61606399999998</v>
      </c>
      <c r="AY645" s="48">
        <f t="shared" si="360"/>
        <v>0</v>
      </c>
      <c r="AZ645" s="48">
        <f t="shared" si="361"/>
        <v>0</v>
      </c>
      <c r="BA645" s="48">
        <f t="shared" si="362"/>
        <v>0</v>
      </c>
    </row>
    <row r="646" spans="1:53" x14ac:dyDescent="0.25">
      <c r="A646" s="45">
        <f t="shared" si="364"/>
        <v>6290</v>
      </c>
      <c r="B646" s="48">
        <f t="shared" si="374"/>
        <v>0</v>
      </c>
      <c r="C646" s="48">
        <f t="shared" si="374"/>
        <v>0</v>
      </c>
      <c r="D646" s="48">
        <f t="shared" si="374"/>
        <v>0</v>
      </c>
      <c r="E646" s="48">
        <f t="shared" si="374"/>
        <v>0</v>
      </c>
      <c r="F646" s="48">
        <f t="shared" si="374"/>
        <v>0</v>
      </c>
      <c r="G646" s="48">
        <f t="shared" si="374"/>
        <v>0</v>
      </c>
      <c r="H646" s="48">
        <f t="shared" si="374"/>
        <v>0</v>
      </c>
      <c r="I646" s="48">
        <f t="shared" si="374"/>
        <v>0</v>
      </c>
      <c r="J646" s="48">
        <f t="shared" si="374"/>
        <v>0</v>
      </c>
      <c r="K646" s="48">
        <f t="shared" si="374"/>
        <v>0</v>
      </c>
      <c r="L646" s="48">
        <f t="shared" si="374"/>
        <v>0</v>
      </c>
      <c r="M646" s="48">
        <f t="shared" si="374"/>
        <v>0</v>
      </c>
      <c r="N646" s="48">
        <f t="shared" si="374"/>
        <v>0</v>
      </c>
      <c r="O646" s="48">
        <f t="shared" si="374"/>
        <v>0</v>
      </c>
      <c r="P646" s="48">
        <f t="shared" si="374"/>
        <v>0</v>
      </c>
      <c r="Q646" s="48">
        <f t="shared" si="374"/>
        <v>0</v>
      </c>
      <c r="R646" s="48">
        <f t="shared" si="374"/>
        <v>0</v>
      </c>
      <c r="S646" s="48">
        <f t="shared" si="374"/>
        <v>0</v>
      </c>
      <c r="T646" s="48">
        <f t="shared" si="374"/>
        <v>0</v>
      </c>
      <c r="U646" s="48">
        <f t="shared" si="374"/>
        <v>2.9424500000000089</v>
      </c>
      <c r="V646" s="48">
        <f t="shared" si="374"/>
        <v>0</v>
      </c>
      <c r="W646" s="48">
        <f t="shared" si="374"/>
        <v>2.5954799999999976</v>
      </c>
      <c r="X646" s="48">
        <f t="shared" si="374"/>
        <v>0</v>
      </c>
      <c r="Y646" s="48">
        <f t="shared" si="374"/>
        <v>0</v>
      </c>
      <c r="Z646" s="48">
        <f t="shared" si="374"/>
        <v>0</v>
      </c>
      <c r="AC646" s="48">
        <f t="shared" si="363"/>
        <v>0</v>
      </c>
      <c r="AD646" s="48">
        <f t="shared" si="339"/>
        <v>0</v>
      </c>
      <c r="AE646" s="48">
        <f t="shared" si="340"/>
        <v>0</v>
      </c>
      <c r="AF646" s="48">
        <f t="shared" si="341"/>
        <v>0</v>
      </c>
      <c r="AG646" s="48">
        <f t="shared" si="342"/>
        <v>0</v>
      </c>
      <c r="AH646" s="48">
        <f t="shared" si="343"/>
        <v>0</v>
      </c>
      <c r="AI646" s="48">
        <f t="shared" si="344"/>
        <v>0</v>
      </c>
      <c r="AJ646" s="48">
        <f t="shared" si="345"/>
        <v>0</v>
      </c>
      <c r="AK646" s="48">
        <f t="shared" si="346"/>
        <v>0</v>
      </c>
      <c r="AL646" s="48">
        <f t="shared" si="347"/>
        <v>0</v>
      </c>
      <c r="AM646" s="48">
        <f t="shared" si="348"/>
        <v>0</v>
      </c>
      <c r="AN646" s="48">
        <f t="shared" si="349"/>
        <v>0</v>
      </c>
      <c r="AO646" s="48">
        <f t="shared" si="350"/>
        <v>0</v>
      </c>
      <c r="AP646" s="48">
        <f t="shared" si="351"/>
        <v>0</v>
      </c>
      <c r="AQ646" s="48">
        <f t="shared" si="352"/>
        <v>0</v>
      </c>
      <c r="AR646" s="48">
        <f t="shared" si="353"/>
        <v>0</v>
      </c>
      <c r="AS646" s="48">
        <f t="shared" si="354"/>
        <v>0</v>
      </c>
      <c r="AT646" s="48">
        <f t="shared" si="355"/>
        <v>0</v>
      </c>
      <c r="AU646" s="48">
        <f t="shared" si="356"/>
        <v>0</v>
      </c>
      <c r="AV646" s="48">
        <f t="shared" si="357"/>
        <v>17.450530000000054</v>
      </c>
      <c r="AW646" s="48">
        <f t="shared" si="358"/>
        <v>0</v>
      </c>
      <c r="AX646" s="48">
        <f t="shared" si="359"/>
        <v>45.213663999999973</v>
      </c>
      <c r="AY646" s="48">
        <f t="shared" si="360"/>
        <v>0</v>
      </c>
      <c r="AZ646" s="48">
        <f t="shared" si="361"/>
        <v>0</v>
      </c>
      <c r="BA646" s="48">
        <f t="shared" si="362"/>
        <v>0</v>
      </c>
    </row>
    <row r="647" spans="1:53" x14ac:dyDescent="0.25">
      <c r="A647" s="45">
        <f t="shared" si="364"/>
        <v>6300</v>
      </c>
      <c r="B647" s="48">
        <f t="shared" si="374"/>
        <v>0</v>
      </c>
      <c r="C647" s="48">
        <f t="shared" si="374"/>
        <v>0</v>
      </c>
      <c r="D647" s="48">
        <f t="shared" si="374"/>
        <v>0</v>
      </c>
      <c r="E647" s="48">
        <f t="shared" si="374"/>
        <v>0</v>
      </c>
      <c r="F647" s="48">
        <f t="shared" si="374"/>
        <v>0</v>
      </c>
      <c r="G647" s="48">
        <f t="shared" si="374"/>
        <v>0</v>
      </c>
      <c r="H647" s="48">
        <f t="shared" si="374"/>
        <v>0</v>
      </c>
      <c r="I647" s="48">
        <f t="shared" si="374"/>
        <v>0</v>
      </c>
      <c r="J647" s="48">
        <f t="shared" si="374"/>
        <v>0</v>
      </c>
      <c r="K647" s="48">
        <f t="shared" si="374"/>
        <v>0</v>
      </c>
      <c r="L647" s="48">
        <f t="shared" si="374"/>
        <v>0</v>
      </c>
      <c r="M647" s="48">
        <f t="shared" si="374"/>
        <v>0</v>
      </c>
      <c r="N647" s="48">
        <f t="shared" si="374"/>
        <v>0</v>
      </c>
      <c r="O647" s="48">
        <f t="shared" si="374"/>
        <v>0</v>
      </c>
      <c r="P647" s="48">
        <f t="shared" si="374"/>
        <v>0</v>
      </c>
      <c r="Q647" s="48">
        <f t="shared" si="374"/>
        <v>0</v>
      </c>
      <c r="R647" s="48">
        <f t="shared" si="374"/>
        <v>0</v>
      </c>
      <c r="S647" s="48">
        <f t="shared" si="374"/>
        <v>0</v>
      </c>
      <c r="T647" s="48">
        <f t="shared" si="374"/>
        <v>0</v>
      </c>
      <c r="U647" s="48">
        <f t="shared" si="374"/>
        <v>2.6974500000000092</v>
      </c>
      <c r="V647" s="48">
        <f t="shared" si="374"/>
        <v>0</v>
      </c>
      <c r="W647" s="48">
        <f t="shared" si="374"/>
        <v>2.4664799999999976</v>
      </c>
      <c r="X647" s="48">
        <f t="shared" si="374"/>
        <v>0</v>
      </c>
      <c r="Y647" s="48">
        <f t="shared" si="374"/>
        <v>0</v>
      </c>
      <c r="Z647" s="48">
        <f t="shared" si="374"/>
        <v>0</v>
      </c>
      <c r="AC647" s="48">
        <f t="shared" si="363"/>
        <v>0</v>
      </c>
      <c r="AD647" s="48">
        <f t="shared" si="339"/>
        <v>0</v>
      </c>
      <c r="AE647" s="48">
        <f t="shared" si="340"/>
        <v>0</v>
      </c>
      <c r="AF647" s="48">
        <f t="shared" si="341"/>
        <v>0</v>
      </c>
      <c r="AG647" s="48">
        <f t="shared" si="342"/>
        <v>0</v>
      </c>
      <c r="AH647" s="48">
        <f t="shared" si="343"/>
        <v>0</v>
      </c>
      <c r="AI647" s="48">
        <f t="shared" si="344"/>
        <v>0</v>
      </c>
      <c r="AJ647" s="48">
        <f t="shared" si="345"/>
        <v>0</v>
      </c>
      <c r="AK647" s="48">
        <f t="shared" si="346"/>
        <v>0</v>
      </c>
      <c r="AL647" s="48">
        <f t="shared" si="347"/>
        <v>0</v>
      </c>
      <c r="AM647" s="48">
        <f t="shared" si="348"/>
        <v>0</v>
      </c>
      <c r="AN647" s="48">
        <f t="shared" si="349"/>
        <v>0</v>
      </c>
      <c r="AO647" s="48">
        <f t="shared" si="350"/>
        <v>0</v>
      </c>
      <c r="AP647" s="48">
        <f t="shared" si="351"/>
        <v>0</v>
      </c>
      <c r="AQ647" s="48">
        <f t="shared" si="352"/>
        <v>0</v>
      </c>
      <c r="AR647" s="48">
        <f t="shared" si="353"/>
        <v>0</v>
      </c>
      <c r="AS647" s="48">
        <f t="shared" si="354"/>
        <v>0</v>
      </c>
      <c r="AT647" s="48">
        <f t="shared" si="355"/>
        <v>0</v>
      </c>
      <c r="AU647" s="48">
        <f t="shared" si="356"/>
        <v>0</v>
      </c>
      <c r="AV647" s="48">
        <f t="shared" si="357"/>
        <v>15.997530000000054</v>
      </c>
      <c r="AW647" s="48">
        <f t="shared" si="358"/>
        <v>0</v>
      </c>
      <c r="AX647" s="48">
        <f t="shared" si="359"/>
        <v>43.731263999999975</v>
      </c>
      <c r="AY647" s="48">
        <f t="shared" si="360"/>
        <v>0</v>
      </c>
      <c r="AZ647" s="48">
        <f t="shared" si="361"/>
        <v>0</v>
      </c>
      <c r="BA647" s="48">
        <f t="shared" si="362"/>
        <v>0</v>
      </c>
    </row>
    <row r="648" spans="1:53" x14ac:dyDescent="0.25">
      <c r="A648" s="45">
        <f t="shared" si="364"/>
        <v>6310</v>
      </c>
      <c r="B648" s="48">
        <f t="shared" si="374"/>
        <v>0</v>
      </c>
      <c r="C648" s="48">
        <f t="shared" si="374"/>
        <v>0</v>
      </c>
      <c r="D648" s="48">
        <f t="shared" si="374"/>
        <v>0</v>
      </c>
      <c r="E648" s="48">
        <f t="shared" si="374"/>
        <v>0</v>
      </c>
      <c r="F648" s="48">
        <f t="shared" si="374"/>
        <v>0</v>
      </c>
      <c r="G648" s="48">
        <f t="shared" si="374"/>
        <v>0</v>
      </c>
      <c r="H648" s="48">
        <f t="shared" si="374"/>
        <v>0</v>
      </c>
      <c r="I648" s="48">
        <f t="shared" si="374"/>
        <v>0</v>
      </c>
      <c r="J648" s="48">
        <f t="shared" si="374"/>
        <v>0</v>
      </c>
      <c r="K648" s="48">
        <f t="shared" si="374"/>
        <v>0</v>
      </c>
      <c r="L648" s="48">
        <f t="shared" si="374"/>
        <v>0</v>
      </c>
      <c r="M648" s="48">
        <f t="shared" si="374"/>
        <v>0</v>
      </c>
      <c r="N648" s="48">
        <f t="shared" si="374"/>
        <v>0</v>
      </c>
      <c r="O648" s="48">
        <f t="shared" si="374"/>
        <v>0</v>
      </c>
      <c r="P648" s="48">
        <f t="shared" si="374"/>
        <v>0</v>
      </c>
      <c r="Q648" s="48">
        <f t="shared" si="374"/>
        <v>0</v>
      </c>
      <c r="R648" s="48">
        <f t="shared" si="374"/>
        <v>0</v>
      </c>
      <c r="S648" s="48">
        <f t="shared" si="374"/>
        <v>0</v>
      </c>
      <c r="T648" s="48">
        <f t="shared" si="374"/>
        <v>0</v>
      </c>
      <c r="U648" s="48">
        <f t="shared" si="374"/>
        <v>2.4524500000000091</v>
      </c>
      <c r="V648" s="48">
        <f t="shared" si="374"/>
        <v>0</v>
      </c>
      <c r="W648" s="48">
        <f t="shared" si="374"/>
        <v>2.3374799999999976</v>
      </c>
      <c r="X648" s="48">
        <f t="shared" si="374"/>
        <v>0</v>
      </c>
      <c r="Y648" s="48">
        <f t="shared" si="374"/>
        <v>0</v>
      </c>
      <c r="Z648" s="48">
        <f t="shared" si="374"/>
        <v>0</v>
      </c>
      <c r="AC648" s="48">
        <f t="shared" si="363"/>
        <v>0</v>
      </c>
      <c r="AD648" s="48">
        <f t="shared" si="339"/>
        <v>0</v>
      </c>
      <c r="AE648" s="48">
        <f t="shared" si="340"/>
        <v>0</v>
      </c>
      <c r="AF648" s="48">
        <f t="shared" si="341"/>
        <v>0</v>
      </c>
      <c r="AG648" s="48">
        <f t="shared" si="342"/>
        <v>0</v>
      </c>
      <c r="AH648" s="48">
        <f t="shared" si="343"/>
        <v>0</v>
      </c>
      <c r="AI648" s="48">
        <f t="shared" si="344"/>
        <v>0</v>
      </c>
      <c r="AJ648" s="48">
        <f t="shared" si="345"/>
        <v>0</v>
      </c>
      <c r="AK648" s="48">
        <f t="shared" si="346"/>
        <v>0</v>
      </c>
      <c r="AL648" s="48">
        <f t="shared" si="347"/>
        <v>0</v>
      </c>
      <c r="AM648" s="48">
        <f t="shared" si="348"/>
        <v>0</v>
      </c>
      <c r="AN648" s="48">
        <f t="shared" si="349"/>
        <v>0</v>
      </c>
      <c r="AO648" s="48">
        <f t="shared" si="350"/>
        <v>0</v>
      </c>
      <c r="AP648" s="48">
        <f t="shared" si="351"/>
        <v>0</v>
      </c>
      <c r="AQ648" s="48">
        <f t="shared" si="352"/>
        <v>0</v>
      </c>
      <c r="AR648" s="48">
        <f t="shared" si="353"/>
        <v>0</v>
      </c>
      <c r="AS648" s="48">
        <f t="shared" si="354"/>
        <v>0</v>
      </c>
      <c r="AT648" s="48">
        <f t="shared" si="355"/>
        <v>0</v>
      </c>
      <c r="AU648" s="48">
        <f t="shared" si="356"/>
        <v>0</v>
      </c>
      <c r="AV648" s="48">
        <f t="shared" si="357"/>
        <v>14.544530000000053</v>
      </c>
      <c r="AW648" s="48">
        <f t="shared" si="358"/>
        <v>0</v>
      </c>
      <c r="AX648" s="48">
        <f t="shared" si="359"/>
        <v>42.168863999999971</v>
      </c>
      <c r="AY648" s="48">
        <f t="shared" si="360"/>
        <v>0</v>
      </c>
      <c r="AZ648" s="48">
        <f t="shared" si="361"/>
        <v>0</v>
      </c>
      <c r="BA648" s="48">
        <f t="shared" si="362"/>
        <v>0</v>
      </c>
    </row>
    <row r="649" spans="1:53" x14ac:dyDescent="0.25">
      <c r="A649" s="45">
        <f t="shared" si="364"/>
        <v>6320</v>
      </c>
      <c r="B649" s="48">
        <f t="shared" si="374"/>
        <v>0</v>
      </c>
      <c r="C649" s="48">
        <f t="shared" si="374"/>
        <v>0</v>
      </c>
      <c r="D649" s="48">
        <f t="shared" si="374"/>
        <v>0</v>
      </c>
      <c r="E649" s="48">
        <f t="shared" si="374"/>
        <v>0</v>
      </c>
      <c r="F649" s="48">
        <f t="shared" si="374"/>
        <v>0</v>
      </c>
      <c r="G649" s="48">
        <f t="shared" si="374"/>
        <v>0</v>
      </c>
      <c r="H649" s="48">
        <f t="shared" si="374"/>
        <v>0</v>
      </c>
      <c r="I649" s="48">
        <f t="shared" si="374"/>
        <v>0</v>
      </c>
      <c r="J649" s="48">
        <f t="shared" si="374"/>
        <v>0</v>
      </c>
      <c r="K649" s="48">
        <f t="shared" si="374"/>
        <v>0</v>
      </c>
      <c r="L649" s="48">
        <f t="shared" si="374"/>
        <v>0</v>
      </c>
      <c r="M649" s="48">
        <f t="shared" si="374"/>
        <v>0</v>
      </c>
      <c r="N649" s="48">
        <f t="shared" si="374"/>
        <v>0</v>
      </c>
      <c r="O649" s="48">
        <f t="shared" si="374"/>
        <v>0</v>
      </c>
      <c r="P649" s="48">
        <f t="shared" si="374"/>
        <v>0</v>
      </c>
      <c r="Q649" s="48">
        <f t="shared" si="374"/>
        <v>0</v>
      </c>
      <c r="R649" s="48">
        <f t="shared" si="374"/>
        <v>0</v>
      </c>
      <c r="S649" s="48">
        <f t="shared" si="374"/>
        <v>0</v>
      </c>
      <c r="T649" s="48">
        <f t="shared" si="374"/>
        <v>0</v>
      </c>
      <c r="U649" s="48">
        <f t="shared" si="374"/>
        <v>2.207450000000009</v>
      </c>
      <c r="V649" s="48">
        <f t="shared" si="374"/>
        <v>0</v>
      </c>
      <c r="W649" s="48">
        <f t="shared" si="374"/>
        <v>2.2084799999999976</v>
      </c>
      <c r="X649" s="48">
        <f t="shared" si="374"/>
        <v>0</v>
      </c>
      <c r="Y649" s="48">
        <f t="shared" si="374"/>
        <v>0</v>
      </c>
      <c r="Z649" s="48">
        <f t="shared" si="374"/>
        <v>0</v>
      </c>
      <c r="AC649" s="48">
        <f t="shared" si="363"/>
        <v>0</v>
      </c>
      <c r="AD649" s="48">
        <f t="shared" si="339"/>
        <v>0</v>
      </c>
      <c r="AE649" s="48">
        <f t="shared" si="340"/>
        <v>0</v>
      </c>
      <c r="AF649" s="48">
        <f t="shared" si="341"/>
        <v>0</v>
      </c>
      <c r="AG649" s="48">
        <f t="shared" si="342"/>
        <v>0</v>
      </c>
      <c r="AH649" s="48">
        <f t="shared" si="343"/>
        <v>0</v>
      </c>
      <c r="AI649" s="48">
        <f t="shared" si="344"/>
        <v>0</v>
      </c>
      <c r="AJ649" s="48">
        <f t="shared" si="345"/>
        <v>0</v>
      </c>
      <c r="AK649" s="48">
        <f t="shared" si="346"/>
        <v>0</v>
      </c>
      <c r="AL649" s="48">
        <f t="shared" si="347"/>
        <v>0</v>
      </c>
      <c r="AM649" s="48">
        <f t="shared" si="348"/>
        <v>0</v>
      </c>
      <c r="AN649" s="48">
        <f t="shared" si="349"/>
        <v>0</v>
      </c>
      <c r="AO649" s="48">
        <f t="shared" si="350"/>
        <v>0</v>
      </c>
      <c r="AP649" s="48">
        <f t="shared" si="351"/>
        <v>0</v>
      </c>
      <c r="AQ649" s="48">
        <f t="shared" si="352"/>
        <v>0</v>
      </c>
      <c r="AR649" s="48">
        <f t="shared" si="353"/>
        <v>0</v>
      </c>
      <c r="AS649" s="48">
        <f t="shared" si="354"/>
        <v>0</v>
      </c>
      <c r="AT649" s="48">
        <f t="shared" si="355"/>
        <v>0</v>
      </c>
      <c r="AU649" s="48">
        <f t="shared" si="356"/>
        <v>0</v>
      </c>
      <c r="AV649" s="48">
        <f t="shared" si="357"/>
        <v>13.091530000000054</v>
      </c>
      <c r="AW649" s="48">
        <f t="shared" si="358"/>
        <v>0</v>
      </c>
      <c r="AX649" s="48">
        <f t="shared" si="359"/>
        <v>40.526463999999976</v>
      </c>
      <c r="AY649" s="48">
        <f t="shared" si="360"/>
        <v>0</v>
      </c>
      <c r="AZ649" s="48">
        <f t="shared" si="361"/>
        <v>0</v>
      </c>
      <c r="BA649" s="48">
        <f t="shared" si="362"/>
        <v>0</v>
      </c>
    </row>
    <row r="650" spans="1:53" x14ac:dyDescent="0.25">
      <c r="A650" s="45">
        <f t="shared" si="364"/>
        <v>6330</v>
      </c>
      <c r="B650" s="48">
        <f t="shared" si="374"/>
        <v>0</v>
      </c>
      <c r="C650" s="48">
        <f t="shared" si="374"/>
        <v>0</v>
      </c>
      <c r="D650" s="48">
        <f t="shared" si="374"/>
        <v>0</v>
      </c>
      <c r="E650" s="48">
        <f t="shared" si="374"/>
        <v>0</v>
      </c>
      <c r="F650" s="48">
        <f t="shared" si="374"/>
        <v>0</v>
      </c>
      <c r="G650" s="48">
        <f t="shared" si="374"/>
        <v>0</v>
      </c>
      <c r="H650" s="48">
        <f t="shared" si="374"/>
        <v>0</v>
      </c>
      <c r="I650" s="48">
        <f t="shared" si="374"/>
        <v>0</v>
      </c>
      <c r="J650" s="48">
        <f t="shared" si="374"/>
        <v>0</v>
      </c>
      <c r="K650" s="48">
        <f t="shared" si="374"/>
        <v>0</v>
      </c>
      <c r="L650" s="48">
        <f t="shared" si="374"/>
        <v>0</v>
      </c>
      <c r="M650" s="48">
        <f t="shared" si="374"/>
        <v>0</v>
      </c>
      <c r="N650" s="48">
        <f t="shared" si="374"/>
        <v>0</v>
      </c>
      <c r="O650" s="48">
        <f t="shared" si="374"/>
        <v>0</v>
      </c>
      <c r="P650" s="48">
        <f t="shared" si="374"/>
        <v>0</v>
      </c>
      <c r="Q650" s="48">
        <f t="shared" si="374"/>
        <v>0</v>
      </c>
      <c r="R650" s="48">
        <f t="shared" si="374"/>
        <v>0</v>
      </c>
      <c r="S650" s="48">
        <f t="shared" si="374"/>
        <v>0</v>
      </c>
      <c r="T650" s="48">
        <f t="shared" si="374"/>
        <v>0</v>
      </c>
      <c r="U650" s="48">
        <f t="shared" si="374"/>
        <v>1.9624500000000089</v>
      </c>
      <c r="V650" s="48">
        <f t="shared" si="374"/>
        <v>0</v>
      </c>
      <c r="W650" s="48">
        <f t="shared" si="374"/>
        <v>2.0794799999999976</v>
      </c>
      <c r="X650" s="48">
        <f t="shared" si="374"/>
        <v>0</v>
      </c>
      <c r="Y650" s="48">
        <f t="shared" si="374"/>
        <v>0</v>
      </c>
      <c r="Z650" s="48">
        <f t="shared" si="374"/>
        <v>0</v>
      </c>
      <c r="AC650" s="48">
        <f t="shared" si="363"/>
        <v>0</v>
      </c>
      <c r="AD650" s="48">
        <f t="shared" si="339"/>
        <v>0</v>
      </c>
      <c r="AE650" s="48">
        <f t="shared" si="340"/>
        <v>0</v>
      </c>
      <c r="AF650" s="48">
        <f t="shared" si="341"/>
        <v>0</v>
      </c>
      <c r="AG650" s="48">
        <f t="shared" si="342"/>
        <v>0</v>
      </c>
      <c r="AH650" s="48">
        <f t="shared" si="343"/>
        <v>0</v>
      </c>
      <c r="AI650" s="48">
        <f t="shared" si="344"/>
        <v>0</v>
      </c>
      <c r="AJ650" s="48">
        <f t="shared" si="345"/>
        <v>0</v>
      </c>
      <c r="AK650" s="48">
        <f t="shared" si="346"/>
        <v>0</v>
      </c>
      <c r="AL650" s="48">
        <f t="shared" si="347"/>
        <v>0</v>
      </c>
      <c r="AM650" s="48">
        <f t="shared" si="348"/>
        <v>0</v>
      </c>
      <c r="AN650" s="48">
        <f t="shared" si="349"/>
        <v>0</v>
      </c>
      <c r="AO650" s="48">
        <f t="shared" si="350"/>
        <v>0</v>
      </c>
      <c r="AP650" s="48">
        <f t="shared" si="351"/>
        <v>0</v>
      </c>
      <c r="AQ650" s="48">
        <f t="shared" si="352"/>
        <v>0</v>
      </c>
      <c r="AR650" s="48">
        <f t="shared" si="353"/>
        <v>0</v>
      </c>
      <c r="AS650" s="48">
        <f t="shared" si="354"/>
        <v>0</v>
      </c>
      <c r="AT650" s="48">
        <f t="shared" si="355"/>
        <v>0</v>
      </c>
      <c r="AU650" s="48">
        <f t="shared" si="356"/>
        <v>0</v>
      </c>
      <c r="AV650" s="48">
        <f t="shared" si="357"/>
        <v>11.638530000000054</v>
      </c>
      <c r="AW650" s="48">
        <f t="shared" si="358"/>
        <v>0</v>
      </c>
      <c r="AX650" s="48">
        <f t="shared" si="359"/>
        <v>38.804063999999968</v>
      </c>
      <c r="AY650" s="48">
        <f t="shared" si="360"/>
        <v>0</v>
      </c>
      <c r="AZ650" s="48">
        <f t="shared" si="361"/>
        <v>0</v>
      </c>
      <c r="BA650" s="48">
        <f t="shared" si="362"/>
        <v>0</v>
      </c>
    </row>
    <row r="651" spans="1:53" x14ac:dyDescent="0.25">
      <c r="A651" s="45">
        <f t="shared" si="364"/>
        <v>6340</v>
      </c>
      <c r="B651" s="48">
        <f t="shared" si="374"/>
        <v>0</v>
      </c>
      <c r="C651" s="48">
        <f t="shared" si="374"/>
        <v>0</v>
      </c>
      <c r="D651" s="48">
        <f t="shared" si="374"/>
        <v>0</v>
      </c>
      <c r="E651" s="48">
        <f t="shared" si="374"/>
        <v>0</v>
      </c>
      <c r="F651" s="48">
        <f t="shared" si="374"/>
        <v>0</v>
      </c>
      <c r="G651" s="48">
        <f t="shared" si="374"/>
        <v>0</v>
      </c>
      <c r="H651" s="48">
        <f t="shared" si="374"/>
        <v>0</v>
      </c>
      <c r="I651" s="48">
        <f t="shared" si="374"/>
        <v>0</v>
      </c>
      <c r="J651" s="48">
        <f t="shared" si="374"/>
        <v>0</v>
      </c>
      <c r="K651" s="48">
        <f t="shared" si="374"/>
        <v>0</v>
      </c>
      <c r="L651" s="48">
        <f t="shared" si="374"/>
        <v>0</v>
      </c>
      <c r="M651" s="48">
        <f t="shared" si="374"/>
        <v>0</v>
      </c>
      <c r="N651" s="48">
        <f t="shared" si="374"/>
        <v>0</v>
      </c>
      <c r="O651" s="48">
        <f t="shared" si="374"/>
        <v>0</v>
      </c>
      <c r="P651" s="48">
        <f t="shared" si="374"/>
        <v>0</v>
      </c>
      <c r="Q651" s="48">
        <f t="shared" si="374"/>
        <v>0</v>
      </c>
      <c r="R651" s="48">
        <f t="shared" si="374"/>
        <v>0</v>
      </c>
      <c r="S651" s="48">
        <f t="shared" si="374"/>
        <v>0</v>
      </c>
      <c r="T651" s="48">
        <f t="shared" si="374"/>
        <v>0</v>
      </c>
      <c r="U651" s="48">
        <f t="shared" si="374"/>
        <v>1.717450000000009</v>
      </c>
      <c r="V651" s="48">
        <f t="shared" si="374"/>
        <v>0</v>
      </c>
      <c r="W651" s="48">
        <f t="shared" si="374"/>
        <v>1.9504799999999975</v>
      </c>
      <c r="X651" s="48">
        <f t="shared" si="374"/>
        <v>0</v>
      </c>
      <c r="Y651" s="48">
        <f t="shared" si="374"/>
        <v>0</v>
      </c>
      <c r="Z651" s="48">
        <f t="shared" si="374"/>
        <v>0</v>
      </c>
      <c r="AC651" s="48">
        <f t="shared" si="363"/>
        <v>0</v>
      </c>
      <c r="AD651" s="48">
        <f t="shared" si="339"/>
        <v>0</v>
      </c>
      <c r="AE651" s="48">
        <f t="shared" si="340"/>
        <v>0</v>
      </c>
      <c r="AF651" s="48">
        <f t="shared" si="341"/>
        <v>0</v>
      </c>
      <c r="AG651" s="48">
        <f t="shared" si="342"/>
        <v>0</v>
      </c>
      <c r="AH651" s="48">
        <f t="shared" si="343"/>
        <v>0</v>
      </c>
      <c r="AI651" s="48">
        <f t="shared" si="344"/>
        <v>0</v>
      </c>
      <c r="AJ651" s="48">
        <f t="shared" si="345"/>
        <v>0</v>
      </c>
      <c r="AK651" s="48">
        <f t="shared" si="346"/>
        <v>0</v>
      </c>
      <c r="AL651" s="48">
        <f t="shared" si="347"/>
        <v>0</v>
      </c>
      <c r="AM651" s="48">
        <f t="shared" si="348"/>
        <v>0</v>
      </c>
      <c r="AN651" s="48">
        <f t="shared" si="349"/>
        <v>0</v>
      </c>
      <c r="AO651" s="48">
        <f t="shared" si="350"/>
        <v>0</v>
      </c>
      <c r="AP651" s="48">
        <f t="shared" si="351"/>
        <v>0</v>
      </c>
      <c r="AQ651" s="48">
        <f t="shared" si="352"/>
        <v>0</v>
      </c>
      <c r="AR651" s="48">
        <f t="shared" si="353"/>
        <v>0</v>
      </c>
      <c r="AS651" s="48">
        <f t="shared" si="354"/>
        <v>0</v>
      </c>
      <c r="AT651" s="48">
        <f t="shared" si="355"/>
        <v>0</v>
      </c>
      <c r="AU651" s="48">
        <f t="shared" si="356"/>
        <v>0</v>
      </c>
      <c r="AV651" s="48">
        <f t="shared" si="357"/>
        <v>10.185530000000053</v>
      </c>
      <c r="AW651" s="48">
        <f t="shared" si="358"/>
        <v>0</v>
      </c>
      <c r="AX651" s="48">
        <f t="shared" si="359"/>
        <v>37.00166399999997</v>
      </c>
      <c r="AY651" s="48">
        <f t="shared" si="360"/>
        <v>0</v>
      </c>
      <c r="AZ651" s="48">
        <f t="shared" si="361"/>
        <v>0</v>
      </c>
      <c r="BA651" s="48">
        <f t="shared" si="362"/>
        <v>0</v>
      </c>
    </row>
    <row r="652" spans="1:53" x14ac:dyDescent="0.25">
      <c r="A652" s="45">
        <f t="shared" si="364"/>
        <v>6350</v>
      </c>
      <c r="B652" s="48">
        <f t="shared" si="374"/>
        <v>0</v>
      </c>
      <c r="C652" s="48">
        <f t="shared" si="374"/>
        <v>0</v>
      </c>
      <c r="D652" s="48">
        <f t="shared" si="374"/>
        <v>0</v>
      </c>
      <c r="E652" s="48">
        <f t="shared" si="374"/>
        <v>0</v>
      </c>
      <c r="F652" s="48">
        <f t="shared" si="374"/>
        <v>0</v>
      </c>
      <c r="G652" s="48">
        <f t="shared" si="374"/>
        <v>0</v>
      </c>
      <c r="H652" s="48">
        <f t="shared" si="374"/>
        <v>0</v>
      </c>
      <c r="I652" s="48">
        <f t="shared" si="374"/>
        <v>0</v>
      </c>
      <c r="J652" s="48">
        <f t="shared" si="374"/>
        <v>0</v>
      </c>
      <c r="K652" s="48">
        <f t="shared" si="374"/>
        <v>0</v>
      </c>
      <c r="L652" s="48">
        <f t="shared" si="374"/>
        <v>0</v>
      </c>
      <c r="M652" s="48">
        <f t="shared" si="374"/>
        <v>0</v>
      </c>
      <c r="N652" s="48">
        <f t="shared" si="374"/>
        <v>0</v>
      </c>
      <c r="O652" s="48">
        <f t="shared" si="374"/>
        <v>0</v>
      </c>
      <c r="P652" s="48">
        <f t="shared" si="374"/>
        <v>0</v>
      </c>
      <c r="Q652" s="48">
        <f t="shared" si="374"/>
        <v>0</v>
      </c>
      <c r="R652" s="48">
        <f t="shared" si="374"/>
        <v>0</v>
      </c>
      <c r="S652" s="48">
        <f t="shared" si="374"/>
        <v>0</v>
      </c>
      <c r="T652" s="48">
        <f t="shared" si="374"/>
        <v>0</v>
      </c>
      <c r="U652" s="48">
        <f t="shared" si="374"/>
        <v>1.4724500000000089</v>
      </c>
      <c r="V652" s="48">
        <f t="shared" si="374"/>
        <v>0</v>
      </c>
      <c r="W652" s="48">
        <f t="shared" si="374"/>
        <v>1.8214799999999975</v>
      </c>
      <c r="X652" s="48">
        <f t="shared" si="374"/>
        <v>0</v>
      </c>
      <c r="Y652" s="48">
        <f t="shared" si="374"/>
        <v>0</v>
      </c>
      <c r="Z652" s="48">
        <f t="shared" si="374"/>
        <v>0</v>
      </c>
      <c r="AC652" s="48">
        <f t="shared" si="363"/>
        <v>0</v>
      </c>
      <c r="AD652" s="48">
        <f t="shared" si="339"/>
        <v>0</v>
      </c>
      <c r="AE652" s="48">
        <f t="shared" si="340"/>
        <v>0</v>
      </c>
      <c r="AF652" s="48">
        <f t="shared" si="341"/>
        <v>0</v>
      </c>
      <c r="AG652" s="48">
        <f t="shared" si="342"/>
        <v>0</v>
      </c>
      <c r="AH652" s="48">
        <f t="shared" si="343"/>
        <v>0</v>
      </c>
      <c r="AI652" s="48">
        <f t="shared" si="344"/>
        <v>0</v>
      </c>
      <c r="AJ652" s="48">
        <f t="shared" si="345"/>
        <v>0</v>
      </c>
      <c r="AK652" s="48">
        <f t="shared" si="346"/>
        <v>0</v>
      </c>
      <c r="AL652" s="48">
        <f t="shared" si="347"/>
        <v>0</v>
      </c>
      <c r="AM652" s="48">
        <f t="shared" si="348"/>
        <v>0</v>
      </c>
      <c r="AN652" s="48">
        <f t="shared" si="349"/>
        <v>0</v>
      </c>
      <c r="AO652" s="48">
        <f t="shared" si="350"/>
        <v>0</v>
      </c>
      <c r="AP652" s="48">
        <f t="shared" si="351"/>
        <v>0</v>
      </c>
      <c r="AQ652" s="48">
        <f t="shared" si="352"/>
        <v>0</v>
      </c>
      <c r="AR652" s="48">
        <f t="shared" si="353"/>
        <v>0</v>
      </c>
      <c r="AS652" s="48">
        <f t="shared" si="354"/>
        <v>0</v>
      </c>
      <c r="AT652" s="48">
        <f t="shared" si="355"/>
        <v>0</v>
      </c>
      <c r="AU652" s="48">
        <f t="shared" si="356"/>
        <v>0</v>
      </c>
      <c r="AV652" s="48">
        <f t="shared" si="357"/>
        <v>8.7325300000000539</v>
      </c>
      <c r="AW652" s="48">
        <f t="shared" si="358"/>
        <v>0</v>
      </c>
      <c r="AX652" s="48">
        <f t="shared" si="359"/>
        <v>35.119263999999973</v>
      </c>
      <c r="AY652" s="48">
        <f t="shared" si="360"/>
        <v>0</v>
      </c>
      <c r="AZ652" s="48">
        <f t="shared" si="361"/>
        <v>0</v>
      </c>
      <c r="BA652" s="48">
        <f t="shared" si="362"/>
        <v>0</v>
      </c>
    </row>
    <row r="653" spans="1:53" x14ac:dyDescent="0.25">
      <c r="A653" s="45">
        <f t="shared" si="364"/>
        <v>6360</v>
      </c>
      <c r="B653" s="48">
        <f t="shared" si="374"/>
        <v>0</v>
      </c>
      <c r="C653" s="48">
        <f t="shared" si="374"/>
        <v>0</v>
      </c>
      <c r="D653" s="48">
        <f t="shared" si="374"/>
        <v>0</v>
      </c>
      <c r="E653" s="48">
        <f t="shared" si="374"/>
        <v>0</v>
      </c>
      <c r="F653" s="48">
        <f t="shared" si="374"/>
        <v>0</v>
      </c>
      <c r="G653" s="48">
        <f t="shared" si="374"/>
        <v>0</v>
      </c>
      <c r="H653" s="48">
        <f t="shared" si="374"/>
        <v>0</v>
      </c>
      <c r="I653" s="48">
        <f t="shared" si="374"/>
        <v>0</v>
      </c>
      <c r="J653" s="48">
        <f t="shared" si="374"/>
        <v>0</v>
      </c>
      <c r="K653" s="48">
        <f t="shared" si="374"/>
        <v>0</v>
      </c>
      <c r="L653" s="48">
        <f t="shared" si="374"/>
        <v>0</v>
      </c>
      <c r="M653" s="48">
        <f t="shared" si="374"/>
        <v>0</v>
      </c>
      <c r="N653" s="48">
        <f t="shared" si="374"/>
        <v>0</v>
      </c>
      <c r="O653" s="48">
        <f t="shared" si="374"/>
        <v>0</v>
      </c>
      <c r="P653" s="48">
        <f t="shared" si="374"/>
        <v>0</v>
      </c>
      <c r="Q653" s="48">
        <f t="shared" si="374"/>
        <v>0</v>
      </c>
      <c r="R653" s="48">
        <f t="shared" si="374"/>
        <v>0</v>
      </c>
      <c r="S653" s="48">
        <f t="shared" si="374"/>
        <v>0</v>
      </c>
      <c r="T653" s="48">
        <f t="shared" si="374"/>
        <v>0</v>
      </c>
      <c r="U653" s="48">
        <f t="shared" si="374"/>
        <v>1.227450000000009</v>
      </c>
      <c r="V653" s="48">
        <f t="shared" si="374"/>
        <v>0</v>
      </c>
      <c r="W653" s="48">
        <f t="shared" si="374"/>
        <v>1.6924799999999978</v>
      </c>
      <c r="X653" s="48">
        <f t="shared" si="374"/>
        <v>0</v>
      </c>
      <c r="Y653" s="48">
        <f t="shared" si="374"/>
        <v>0</v>
      </c>
      <c r="Z653" s="48">
        <f t="shared" si="374"/>
        <v>0</v>
      </c>
      <c r="AC653" s="48">
        <f t="shared" si="363"/>
        <v>0</v>
      </c>
      <c r="AD653" s="48">
        <f t="shared" si="339"/>
        <v>0</v>
      </c>
      <c r="AE653" s="48">
        <f t="shared" si="340"/>
        <v>0</v>
      </c>
      <c r="AF653" s="48">
        <f t="shared" si="341"/>
        <v>0</v>
      </c>
      <c r="AG653" s="48">
        <f t="shared" si="342"/>
        <v>0</v>
      </c>
      <c r="AH653" s="48">
        <f t="shared" si="343"/>
        <v>0</v>
      </c>
      <c r="AI653" s="48">
        <f t="shared" si="344"/>
        <v>0</v>
      </c>
      <c r="AJ653" s="48">
        <f t="shared" si="345"/>
        <v>0</v>
      </c>
      <c r="AK653" s="48">
        <f t="shared" si="346"/>
        <v>0</v>
      </c>
      <c r="AL653" s="48">
        <f t="shared" si="347"/>
        <v>0</v>
      </c>
      <c r="AM653" s="48">
        <f t="shared" si="348"/>
        <v>0</v>
      </c>
      <c r="AN653" s="48">
        <f t="shared" si="349"/>
        <v>0</v>
      </c>
      <c r="AO653" s="48">
        <f t="shared" si="350"/>
        <v>0</v>
      </c>
      <c r="AP653" s="48">
        <f t="shared" si="351"/>
        <v>0</v>
      </c>
      <c r="AQ653" s="48">
        <f t="shared" si="352"/>
        <v>0</v>
      </c>
      <c r="AR653" s="48">
        <f t="shared" si="353"/>
        <v>0</v>
      </c>
      <c r="AS653" s="48">
        <f t="shared" si="354"/>
        <v>0</v>
      </c>
      <c r="AT653" s="48">
        <f t="shared" si="355"/>
        <v>0</v>
      </c>
      <c r="AU653" s="48">
        <f t="shared" si="356"/>
        <v>0</v>
      </c>
      <c r="AV653" s="48">
        <f t="shared" si="357"/>
        <v>7.2795300000000536</v>
      </c>
      <c r="AW653" s="48">
        <f t="shared" si="358"/>
        <v>0</v>
      </c>
      <c r="AX653" s="48">
        <f t="shared" si="359"/>
        <v>33.15686399999997</v>
      </c>
      <c r="AY653" s="48">
        <f t="shared" si="360"/>
        <v>0</v>
      </c>
      <c r="AZ653" s="48">
        <f t="shared" si="361"/>
        <v>0</v>
      </c>
      <c r="BA653" s="48">
        <f t="shared" si="362"/>
        <v>0</v>
      </c>
    </row>
    <row r="654" spans="1:53" x14ac:dyDescent="0.25">
      <c r="A654" s="45">
        <f t="shared" si="364"/>
        <v>6370</v>
      </c>
      <c r="B654" s="48">
        <f t="shared" si="374"/>
        <v>0</v>
      </c>
      <c r="C654" s="48">
        <f t="shared" si="374"/>
        <v>0</v>
      </c>
      <c r="D654" s="48">
        <f t="shared" si="374"/>
        <v>0</v>
      </c>
      <c r="E654" s="48">
        <f t="shared" si="374"/>
        <v>0</v>
      </c>
      <c r="F654" s="48">
        <f t="shared" si="374"/>
        <v>0</v>
      </c>
      <c r="G654" s="48">
        <f t="shared" ref="G654:Z654" si="375">MIN(1000,MAX(G655,IF($A654&gt;=G$16,0,G$13*(G$16-$A654)+G$14*(G$16-$A654)^2+G$15*(G$16-$A654)^3)))</f>
        <v>0</v>
      </c>
      <c r="H654" s="48">
        <f t="shared" si="375"/>
        <v>0</v>
      </c>
      <c r="I654" s="48">
        <f t="shared" si="375"/>
        <v>0</v>
      </c>
      <c r="J654" s="48">
        <f t="shared" si="375"/>
        <v>0</v>
      </c>
      <c r="K654" s="48">
        <f t="shared" si="375"/>
        <v>0</v>
      </c>
      <c r="L654" s="48">
        <f t="shared" si="375"/>
        <v>0</v>
      </c>
      <c r="M654" s="48">
        <f t="shared" si="375"/>
        <v>0</v>
      </c>
      <c r="N654" s="48">
        <f t="shared" si="375"/>
        <v>0</v>
      </c>
      <c r="O654" s="48">
        <f t="shared" si="375"/>
        <v>0</v>
      </c>
      <c r="P654" s="48">
        <f t="shared" si="375"/>
        <v>0</v>
      </c>
      <c r="Q654" s="48">
        <f t="shared" si="375"/>
        <v>0</v>
      </c>
      <c r="R654" s="48">
        <f t="shared" si="375"/>
        <v>0</v>
      </c>
      <c r="S654" s="48">
        <f t="shared" si="375"/>
        <v>0</v>
      </c>
      <c r="T654" s="48">
        <f t="shared" si="375"/>
        <v>0</v>
      </c>
      <c r="U654" s="48">
        <f t="shared" si="375"/>
        <v>0.98245000000000893</v>
      </c>
      <c r="V654" s="48">
        <f t="shared" si="375"/>
        <v>0</v>
      </c>
      <c r="W654" s="48">
        <f t="shared" si="375"/>
        <v>1.5634799999999978</v>
      </c>
      <c r="X654" s="48">
        <f t="shared" si="375"/>
        <v>0</v>
      </c>
      <c r="Y654" s="48">
        <f t="shared" si="375"/>
        <v>0</v>
      </c>
      <c r="Z654" s="48">
        <f t="shared" si="375"/>
        <v>0</v>
      </c>
      <c r="AC654" s="48">
        <f t="shared" si="363"/>
        <v>0</v>
      </c>
      <c r="AD654" s="48">
        <f t="shared" si="339"/>
        <v>0</v>
      </c>
      <c r="AE654" s="48">
        <f t="shared" si="340"/>
        <v>0</v>
      </c>
      <c r="AF654" s="48">
        <f t="shared" si="341"/>
        <v>0</v>
      </c>
      <c r="AG654" s="48">
        <f t="shared" si="342"/>
        <v>0</v>
      </c>
      <c r="AH654" s="48">
        <f t="shared" si="343"/>
        <v>0</v>
      </c>
      <c r="AI654" s="48">
        <f t="shared" si="344"/>
        <v>0</v>
      </c>
      <c r="AJ654" s="48">
        <f t="shared" si="345"/>
        <v>0</v>
      </c>
      <c r="AK654" s="48">
        <f t="shared" si="346"/>
        <v>0</v>
      </c>
      <c r="AL654" s="48">
        <f t="shared" si="347"/>
        <v>0</v>
      </c>
      <c r="AM654" s="48">
        <f t="shared" si="348"/>
        <v>0</v>
      </c>
      <c r="AN654" s="48">
        <f t="shared" si="349"/>
        <v>0</v>
      </c>
      <c r="AO654" s="48">
        <f t="shared" si="350"/>
        <v>0</v>
      </c>
      <c r="AP654" s="48">
        <f t="shared" si="351"/>
        <v>0</v>
      </c>
      <c r="AQ654" s="48">
        <f t="shared" si="352"/>
        <v>0</v>
      </c>
      <c r="AR654" s="48">
        <f t="shared" si="353"/>
        <v>0</v>
      </c>
      <c r="AS654" s="48">
        <f t="shared" si="354"/>
        <v>0</v>
      </c>
      <c r="AT654" s="48">
        <f t="shared" si="355"/>
        <v>0</v>
      </c>
      <c r="AU654" s="48">
        <f t="shared" si="356"/>
        <v>0</v>
      </c>
      <c r="AV654" s="48">
        <f t="shared" si="357"/>
        <v>5.8265300000000533</v>
      </c>
      <c r="AW654" s="48">
        <f t="shared" si="358"/>
        <v>0</v>
      </c>
      <c r="AX654" s="48">
        <f t="shared" si="359"/>
        <v>31.11446399999997</v>
      </c>
      <c r="AY654" s="48">
        <f t="shared" si="360"/>
        <v>0</v>
      </c>
      <c r="AZ654" s="48">
        <f t="shared" si="361"/>
        <v>0</v>
      </c>
      <c r="BA654" s="48">
        <f t="shared" si="362"/>
        <v>0</v>
      </c>
    </row>
    <row r="655" spans="1:53" x14ac:dyDescent="0.25">
      <c r="A655" s="45">
        <f t="shared" si="364"/>
        <v>6380</v>
      </c>
      <c r="B655" s="48">
        <f t="shared" ref="B655:Z665" si="376">MIN(1000,MAX(B656,IF($A655&gt;=B$16,0,B$13*(B$16-$A655)+B$14*(B$16-$A655)^2+B$15*(B$16-$A655)^3)))</f>
        <v>0</v>
      </c>
      <c r="C655" s="48">
        <f t="shared" si="376"/>
        <v>0</v>
      </c>
      <c r="D655" s="48">
        <f t="shared" si="376"/>
        <v>0</v>
      </c>
      <c r="E655" s="48">
        <f t="shared" si="376"/>
        <v>0</v>
      </c>
      <c r="F655" s="48">
        <f t="shared" si="376"/>
        <v>0</v>
      </c>
      <c r="G655" s="48">
        <f t="shared" si="376"/>
        <v>0</v>
      </c>
      <c r="H655" s="48">
        <f t="shared" si="376"/>
        <v>0</v>
      </c>
      <c r="I655" s="48">
        <f t="shared" si="376"/>
        <v>0</v>
      </c>
      <c r="J655" s="48">
        <f t="shared" si="376"/>
        <v>0</v>
      </c>
      <c r="K655" s="48">
        <f t="shared" si="376"/>
        <v>0</v>
      </c>
      <c r="L655" s="48">
        <f t="shared" si="376"/>
        <v>0</v>
      </c>
      <c r="M655" s="48">
        <f t="shared" si="376"/>
        <v>0</v>
      </c>
      <c r="N655" s="48">
        <f t="shared" si="376"/>
        <v>0</v>
      </c>
      <c r="O655" s="48">
        <f t="shared" si="376"/>
        <v>0</v>
      </c>
      <c r="P655" s="48">
        <f t="shared" si="376"/>
        <v>0</v>
      </c>
      <c r="Q655" s="48">
        <f t="shared" si="376"/>
        <v>0</v>
      </c>
      <c r="R655" s="48">
        <f t="shared" si="376"/>
        <v>0</v>
      </c>
      <c r="S655" s="48">
        <f t="shared" si="376"/>
        <v>0</v>
      </c>
      <c r="T655" s="48">
        <f t="shared" si="376"/>
        <v>0</v>
      </c>
      <c r="U655" s="48">
        <f t="shared" si="376"/>
        <v>0.73745000000000893</v>
      </c>
      <c r="V655" s="48">
        <f t="shared" si="376"/>
        <v>0</v>
      </c>
      <c r="W655" s="48">
        <f t="shared" si="376"/>
        <v>1.4344799999999978</v>
      </c>
      <c r="X655" s="48">
        <f t="shared" si="376"/>
        <v>0</v>
      </c>
      <c r="Y655" s="48">
        <f t="shared" si="376"/>
        <v>0</v>
      </c>
      <c r="Z655" s="48">
        <f t="shared" si="376"/>
        <v>0</v>
      </c>
      <c r="AC655" s="48">
        <f t="shared" si="363"/>
        <v>0</v>
      </c>
      <c r="AD655" s="48">
        <f t="shared" si="339"/>
        <v>0</v>
      </c>
      <c r="AE655" s="48">
        <f t="shared" si="340"/>
        <v>0</v>
      </c>
      <c r="AF655" s="48">
        <f t="shared" si="341"/>
        <v>0</v>
      </c>
      <c r="AG655" s="48">
        <f t="shared" si="342"/>
        <v>0</v>
      </c>
      <c r="AH655" s="48">
        <f t="shared" si="343"/>
        <v>0</v>
      </c>
      <c r="AI655" s="48">
        <f t="shared" si="344"/>
        <v>0</v>
      </c>
      <c r="AJ655" s="48">
        <f t="shared" si="345"/>
        <v>0</v>
      </c>
      <c r="AK655" s="48">
        <f t="shared" si="346"/>
        <v>0</v>
      </c>
      <c r="AL655" s="48">
        <f t="shared" si="347"/>
        <v>0</v>
      </c>
      <c r="AM655" s="48">
        <f t="shared" si="348"/>
        <v>0</v>
      </c>
      <c r="AN655" s="48">
        <f t="shared" si="349"/>
        <v>0</v>
      </c>
      <c r="AO655" s="48">
        <f t="shared" si="350"/>
        <v>0</v>
      </c>
      <c r="AP655" s="48">
        <f t="shared" si="351"/>
        <v>0</v>
      </c>
      <c r="AQ655" s="48">
        <f t="shared" si="352"/>
        <v>0</v>
      </c>
      <c r="AR655" s="48">
        <f t="shared" si="353"/>
        <v>0</v>
      </c>
      <c r="AS655" s="48">
        <f t="shared" si="354"/>
        <v>0</v>
      </c>
      <c r="AT655" s="48">
        <f t="shared" si="355"/>
        <v>0</v>
      </c>
      <c r="AU655" s="48">
        <f t="shared" si="356"/>
        <v>0</v>
      </c>
      <c r="AV655" s="48">
        <f t="shared" si="357"/>
        <v>4.373530000000053</v>
      </c>
      <c r="AW655" s="48">
        <f t="shared" si="358"/>
        <v>0</v>
      </c>
      <c r="AX655" s="48">
        <f t="shared" si="359"/>
        <v>28.992063999999967</v>
      </c>
      <c r="AY655" s="48">
        <f t="shared" si="360"/>
        <v>0</v>
      </c>
      <c r="AZ655" s="48">
        <f t="shared" si="361"/>
        <v>0</v>
      </c>
      <c r="BA655" s="48">
        <f t="shared" si="362"/>
        <v>0</v>
      </c>
    </row>
    <row r="656" spans="1:53" x14ac:dyDescent="0.25">
      <c r="A656" s="45">
        <f t="shared" si="364"/>
        <v>6390</v>
      </c>
      <c r="B656" s="48">
        <f t="shared" si="376"/>
        <v>0</v>
      </c>
      <c r="C656" s="48">
        <f t="shared" si="376"/>
        <v>0</v>
      </c>
      <c r="D656" s="48">
        <f t="shared" si="376"/>
        <v>0</v>
      </c>
      <c r="E656" s="48">
        <f t="shared" si="376"/>
        <v>0</v>
      </c>
      <c r="F656" s="48">
        <f t="shared" si="376"/>
        <v>0</v>
      </c>
      <c r="G656" s="48">
        <f t="shared" si="376"/>
        <v>0</v>
      </c>
      <c r="H656" s="48">
        <f t="shared" si="376"/>
        <v>0</v>
      </c>
      <c r="I656" s="48">
        <f t="shared" si="376"/>
        <v>0</v>
      </c>
      <c r="J656" s="48">
        <f t="shared" si="376"/>
        <v>0</v>
      </c>
      <c r="K656" s="48">
        <f t="shared" si="376"/>
        <v>0</v>
      </c>
      <c r="L656" s="48">
        <f t="shared" si="376"/>
        <v>0</v>
      </c>
      <c r="M656" s="48">
        <f t="shared" si="376"/>
        <v>0</v>
      </c>
      <c r="N656" s="48">
        <f t="shared" si="376"/>
        <v>0</v>
      </c>
      <c r="O656" s="48">
        <f t="shared" si="376"/>
        <v>0</v>
      </c>
      <c r="P656" s="48">
        <f t="shared" si="376"/>
        <v>0</v>
      </c>
      <c r="Q656" s="48">
        <f t="shared" si="376"/>
        <v>0</v>
      </c>
      <c r="R656" s="48">
        <f t="shared" si="376"/>
        <v>0</v>
      </c>
      <c r="S656" s="48">
        <f t="shared" si="376"/>
        <v>0</v>
      </c>
      <c r="T656" s="48">
        <f t="shared" si="376"/>
        <v>0</v>
      </c>
      <c r="U656" s="48">
        <f t="shared" si="376"/>
        <v>0.49245000000000894</v>
      </c>
      <c r="V656" s="48">
        <f t="shared" si="376"/>
        <v>0</v>
      </c>
      <c r="W656" s="48">
        <f t="shared" si="376"/>
        <v>1.3054799999999978</v>
      </c>
      <c r="X656" s="48">
        <f t="shared" si="376"/>
        <v>0</v>
      </c>
      <c r="Y656" s="48">
        <f t="shared" si="376"/>
        <v>0</v>
      </c>
      <c r="Z656" s="48">
        <f t="shared" si="376"/>
        <v>0</v>
      </c>
      <c r="AC656" s="48">
        <f t="shared" si="363"/>
        <v>0</v>
      </c>
      <c r="AD656" s="48">
        <f t="shared" si="339"/>
        <v>0</v>
      </c>
      <c r="AE656" s="48">
        <f t="shared" si="340"/>
        <v>0</v>
      </c>
      <c r="AF656" s="48">
        <f t="shared" si="341"/>
        <v>0</v>
      </c>
      <c r="AG656" s="48">
        <f t="shared" si="342"/>
        <v>0</v>
      </c>
      <c r="AH656" s="48">
        <f t="shared" si="343"/>
        <v>0</v>
      </c>
      <c r="AI656" s="48">
        <f t="shared" si="344"/>
        <v>0</v>
      </c>
      <c r="AJ656" s="48">
        <f t="shared" si="345"/>
        <v>0</v>
      </c>
      <c r="AK656" s="48">
        <f t="shared" si="346"/>
        <v>0</v>
      </c>
      <c r="AL656" s="48">
        <f t="shared" si="347"/>
        <v>0</v>
      </c>
      <c r="AM656" s="48">
        <f t="shared" si="348"/>
        <v>0</v>
      </c>
      <c r="AN656" s="48">
        <f t="shared" si="349"/>
        <v>0</v>
      </c>
      <c r="AO656" s="48">
        <f t="shared" si="350"/>
        <v>0</v>
      </c>
      <c r="AP656" s="48">
        <f t="shared" si="351"/>
        <v>0</v>
      </c>
      <c r="AQ656" s="48">
        <f t="shared" si="352"/>
        <v>0</v>
      </c>
      <c r="AR656" s="48">
        <f t="shared" si="353"/>
        <v>0</v>
      </c>
      <c r="AS656" s="48">
        <f t="shared" si="354"/>
        <v>0</v>
      </c>
      <c r="AT656" s="48">
        <f t="shared" si="355"/>
        <v>0</v>
      </c>
      <c r="AU656" s="48">
        <f t="shared" si="356"/>
        <v>0</v>
      </c>
      <c r="AV656" s="48">
        <f t="shared" si="357"/>
        <v>2.9205300000000531</v>
      </c>
      <c r="AW656" s="48">
        <f t="shared" si="358"/>
        <v>0</v>
      </c>
      <c r="AX656" s="48">
        <f t="shared" si="359"/>
        <v>26.789663999999963</v>
      </c>
      <c r="AY656" s="48">
        <f t="shared" si="360"/>
        <v>0</v>
      </c>
      <c r="AZ656" s="48">
        <f t="shared" si="361"/>
        <v>0</v>
      </c>
      <c r="BA656" s="48">
        <f t="shared" si="362"/>
        <v>0</v>
      </c>
    </row>
    <row r="657" spans="1:53" x14ac:dyDescent="0.25">
      <c r="A657" s="45">
        <f t="shared" si="364"/>
        <v>6400</v>
      </c>
      <c r="B657" s="48">
        <f t="shared" si="376"/>
        <v>0</v>
      </c>
      <c r="C657" s="48">
        <f t="shared" si="376"/>
        <v>0</v>
      </c>
      <c r="D657" s="48">
        <f t="shared" si="376"/>
        <v>0</v>
      </c>
      <c r="E657" s="48">
        <f t="shared" si="376"/>
        <v>0</v>
      </c>
      <c r="F657" s="48">
        <f t="shared" si="376"/>
        <v>0</v>
      </c>
      <c r="G657" s="48">
        <f t="shared" si="376"/>
        <v>0</v>
      </c>
      <c r="H657" s="48">
        <f t="shared" si="376"/>
        <v>0</v>
      </c>
      <c r="I657" s="48">
        <f t="shared" si="376"/>
        <v>0</v>
      </c>
      <c r="J657" s="48">
        <f t="shared" si="376"/>
        <v>0</v>
      </c>
      <c r="K657" s="48">
        <f t="shared" si="376"/>
        <v>0</v>
      </c>
      <c r="L657" s="48">
        <f t="shared" si="376"/>
        <v>0</v>
      </c>
      <c r="M657" s="48">
        <f t="shared" si="376"/>
        <v>0</v>
      </c>
      <c r="N657" s="48">
        <f t="shared" si="376"/>
        <v>0</v>
      </c>
      <c r="O657" s="48">
        <f t="shared" si="376"/>
        <v>0</v>
      </c>
      <c r="P657" s="48">
        <f t="shared" si="376"/>
        <v>0</v>
      </c>
      <c r="Q657" s="48">
        <f t="shared" si="376"/>
        <v>0</v>
      </c>
      <c r="R657" s="48">
        <f t="shared" si="376"/>
        <v>0</v>
      </c>
      <c r="S657" s="48">
        <f t="shared" si="376"/>
        <v>0</v>
      </c>
      <c r="T657" s="48">
        <f t="shared" si="376"/>
        <v>0</v>
      </c>
      <c r="U657" s="48">
        <f t="shared" si="376"/>
        <v>0.24745000000000891</v>
      </c>
      <c r="V657" s="48">
        <f t="shared" si="376"/>
        <v>0</v>
      </c>
      <c r="W657" s="48">
        <f t="shared" si="376"/>
        <v>1.1764799999999977</v>
      </c>
      <c r="X657" s="48">
        <f t="shared" si="376"/>
        <v>0</v>
      </c>
      <c r="Y657" s="48">
        <f t="shared" si="376"/>
        <v>0</v>
      </c>
      <c r="Z657" s="48">
        <f t="shared" si="376"/>
        <v>0</v>
      </c>
      <c r="AC657" s="48">
        <f t="shared" si="363"/>
        <v>0</v>
      </c>
      <c r="AD657" s="48">
        <f t="shared" ref="AD657:AD666" si="377">MIN(1000,MAX(AD658,IF($A657&gt;=AD$16,0,AD$13*(AD$16-$A657)+AD$14*(AD$16-$A657)^2+AD$15*(AD$16-$A657)^3)))</f>
        <v>0</v>
      </c>
      <c r="AE657" s="48">
        <f t="shared" ref="AE657:AE666" si="378">MIN(1000,MAX(AE658,IF($A657&gt;=AE$16,0,AE$13*(AE$16-$A657)+AE$14*(AE$16-$A657)^2+AE$15*(AE$16-$A657)^3)))</f>
        <v>0</v>
      </c>
      <c r="AF657" s="48">
        <f t="shared" ref="AF657:AF666" si="379">MIN(1000,MAX(AF658,IF($A657&gt;=AF$16,0,AF$13*(AF$16-$A657)+AF$14*(AF$16-$A657)^2+AF$15*(AF$16-$A657)^3)))</f>
        <v>0</v>
      </c>
      <c r="AG657" s="48">
        <f t="shared" ref="AG657:AG666" si="380">MIN(1000,MAX(AG658,IF($A657&gt;=AG$16,0,AG$13*(AG$16-$A657)+AG$14*(AG$16-$A657)^2+AG$15*(AG$16-$A657)^3)))</f>
        <v>0</v>
      </c>
      <c r="AH657" s="48">
        <f t="shared" ref="AH657:AH666" si="381">MIN(1000,MAX(AH658,IF($A657&gt;=AH$16,0,AH$13*(AH$16-$A657)+AH$14*(AH$16-$A657)^2+AH$15*(AH$16-$A657)^3)))</f>
        <v>0</v>
      </c>
      <c r="AI657" s="48">
        <f t="shared" ref="AI657:AI666" si="382">MIN(1000,MAX(AI658,IF($A657&gt;=AI$16,0,AI$13*(AI$16-$A657)+AI$14*(AI$16-$A657)^2+AI$15*(AI$16-$A657)^3)))</f>
        <v>0</v>
      </c>
      <c r="AJ657" s="48">
        <f t="shared" ref="AJ657:AJ666" si="383">MIN(1000,MAX(AJ658,IF($A657&gt;=AJ$16,0,AJ$13*(AJ$16-$A657)+AJ$14*(AJ$16-$A657)^2+AJ$15*(AJ$16-$A657)^3)))</f>
        <v>0</v>
      </c>
      <c r="AK657" s="48">
        <f t="shared" ref="AK657:AK666" si="384">MIN(1000,MAX(AK658,IF($A657&gt;=AK$16,0,AK$13*(AK$16-$A657)+AK$14*(AK$16-$A657)^2+AK$15*(AK$16-$A657)^3)))</f>
        <v>0</v>
      </c>
      <c r="AL657" s="48">
        <f t="shared" ref="AL657:AL666" si="385">MIN(1000,MAX(AL658,IF($A657&gt;=AL$16,0,AL$13*(AL$16-$A657)+AL$14*(AL$16-$A657)^2+AL$15*(AL$16-$A657)^3)))</f>
        <v>0</v>
      </c>
      <c r="AM657" s="48">
        <f t="shared" ref="AM657:AM666" si="386">MIN(1000,MAX(AM658,IF($A657&gt;=AM$16,0,AM$13*(AM$16-$A657)+AM$14*(AM$16-$A657)^2+AM$15*(AM$16-$A657)^3)))</f>
        <v>0</v>
      </c>
      <c r="AN657" s="48">
        <f t="shared" ref="AN657:AN666" si="387">MIN(1000,MAX(AN658,IF($A657&gt;=AN$16,0,AN$13*(AN$16-$A657)+AN$14*(AN$16-$A657)^2+AN$15*(AN$16-$A657)^3)))</f>
        <v>0</v>
      </c>
      <c r="AO657" s="48">
        <f t="shared" ref="AO657:AO666" si="388">MIN(1000,MAX(AO658,IF($A657&gt;=AO$16,0,AO$13*(AO$16-$A657)+AO$14*(AO$16-$A657)^2+AO$15*(AO$16-$A657)^3)))</f>
        <v>0</v>
      </c>
      <c r="AP657" s="48">
        <f t="shared" ref="AP657:AP666" si="389">MIN(1000,MAX(AP658,IF($A657&gt;=AP$16,0,AP$13*(AP$16-$A657)+AP$14*(AP$16-$A657)^2+AP$15*(AP$16-$A657)^3)))</f>
        <v>0</v>
      </c>
      <c r="AQ657" s="48">
        <f t="shared" ref="AQ657:AQ666" si="390">MIN(1000,MAX(AQ658,IF($A657&gt;=AQ$16,0,AQ$13*(AQ$16-$A657)+AQ$14*(AQ$16-$A657)^2+AQ$15*(AQ$16-$A657)^3)))</f>
        <v>0</v>
      </c>
      <c r="AR657" s="48">
        <f t="shared" ref="AR657:AR666" si="391">MIN(1000,MAX(AR658,IF($A657&gt;=AR$16,0,AR$13*(AR$16-$A657)+AR$14*(AR$16-$A657)^2+AR$15*(AR$16-$A657)^3)))</f>
        <v>0</v>
      </c>
      <c r="AS657" s="48">
        <f t="shared" ref="AS657:AS666" si="392">MIN(1000,MAX(AS658,IF($A657&gt;=AS$16,0,AS$13*(AS$16-$A657)+AS$14*(AS$16-$A657)^2+AS$15*(AS$16-$A657)^3)))</f>
        <v>0</v>
      </c>
      <c r="AT657" s="48">
        <f t="shared" ref="AT657:AT666" si="393">MIN(1000,MAX(AT658,IF($A657&gt;=AT$16,0,AT$13*(AT$16-$A657)+AT$14*(AT$16-$A657)^2+AT$15*(AT$16-$A657)^3)))</f>
        <v>0</v>
      </c>
      <c r="AU657" s="48">
        <f t="shared" ref="AU657:AU666" si="394">MIN(1000,MAX(AU658,IF($A657&gt;=AU$16,0,AU$13*(AU$16-$A657)+AU$14*(AU$16-$A657)^2+AU$15*(AU$16-$A657)^3)))</f>
        <v>0</v>
      </c>
      <c r="AV657" s="48">
        <f t="shared" ref="AV657:AV666" si="395">MIN(1000,MAX(AV658,IF($A657&gt;=AV$16,0,AV$13*(AV$16-$A657)+AV$14*(AV$16-$A657)^2+AV$15*(AV$16-$A657)^3)))</f>
        <v>1.4675300000000531</v>
      </c>
      <c r="AW657" s="48">
        <f t="shared" ref="AW657:AW666" si="396">MIN(1000,MAX(AW658,IF($A657&gt;=AW$16,0,AW$13*(AW$16-$A657)+AW$14*(AW$16-$A657)^2+AW$15*(AW$16-$A657)^3)))</f>
        <v>0</v>
      </c>
      <c r="AX657" s="48">
        <f t="shared" ref="AX657:AX666" si="397">MIN(1000,MAX(AX658,IF($A657&gt;=AX$16,0,AX$13*(AX$16-$A657)+AX$14*(AX$16-$A657)^2+AX$15*(AX$16-$A657)^3)))</f>
        <v>24.50726399999996</v>
      </c>
      <c r="AY657" s="48">
        <f t="shared" ref="AY657:AY666" si="398">MIN(1000,MAX(AY658,IF($A657&gt;=AY$16,0,AY$13*(AY$16-$A657)+AY$14*(AY$16-$A657)^2+AY$15*(AY$16-$A657)^3)))</f>
        <v>0</v>
      </c>
      <c r="AZ657" s="48">
        <f t="shared" ref="AZ657:AZ666" si="399">MIN(1000,MAX(AZ658,IF($A657&gt;=AZ$16,0,AZ$13*(AZ$16-$A657)+AZ$14*(AZ$16-$A657)^2+AZ$15*(AZ$16-$A657)^3)))</f>
        <v>0</v>
      </c>
      <c r="BA657" s="48">
        <f t="shared" ref="BA657:BA666" si="400">MIN(1000,MAX(BA658,IF($A657&gt;=BA$16,0,BA$13*(BA$16-$A657)+BA$14*(BA$16-$A657)^2+BA$15*(BA$16-$A657)^3)))</f>
        <v>0</v>
      </c>
    </row>
    <row r="658" spans="1:53" x14ac:dyDescent="0.25">
      <c r="A658" s="45">
        <f t="shared" si="364"/>
        <v>6410</v>
      </c>
      <c r="B658" s="48">
        <f t="shared" si="376"/>
        <v>0</v>
      </c>
      <c r="C658" s="48">
        <f t="shared" si="376"/>
        <v>0</v>
      </c>
      <c r="D658" s="48">
        <f t="shared" si="376"/>
        <v>0</v>
      </c>
      <c r="E658" s="48">
        <f t="shared" si="376"/>
        <v>0</v>
      </c>
      <c r="F658" s="48">
        <f t="shared" si="376"/>
        <v>0</v>
      </c>
      <c r="G658" s="48">
        <f t="shared" si="376"/>
        <v>0</v>
      </c>
      <c r="H658" s="48">
        <f t="shared" si="376"/>
        <v>0</v>
      </c>
      <c r="I658" s="48">
        <f t="shared" si="376"/>
        <v>0</v>
      </c>
      <c r="J658" s="48">
        <f t="shared" si="376"/>
        <v>0</v>
      </c>
      <c r="K658" s="48">
        <f t="shared" si="376"/>
        <v>0</v>
      </c>
      <c r="L658" s="48">
        <f t="shared" si="376"/>
        <v>0</v>
      </c>
      <c r="M658" s="48">
        <f t="shared" si="376"/>
        <v>0</v>
      </c>
      <c r="N658" s="48">
        <f t="shared" si="376"/>
        <v>0</v>
      </c>
      <c r="O658" s="48">
        <f t="shared" si="376"/>
        <v>0</v>
      </c>
      <c r="P658" s="48">
        <f t="shared" si="376"/>
        <v>0</v>
      </c>
      <c r="Q658" s="48">
        <f t="shared" si="376"/>
        <v>0</v>
      </c>
      <c r="R658" s="48">
        <f t="shared" si="376"/>
        <v>0</v>
      </c>
      <c r="S658" s="48">
        <f t="shared" si="376"/>
        <v>0</v>
      </c>
      <c r="T658" s="48">
        <f t="shared" si="376"/>
        <v>0</v>
      </c>
      <c r="U658" s="48">
        <f t="shared" si="376"/>
        <v>2.4500000000089129E-3</v>
      </c>
      <c r="V658" s="48">
        <f t="shared" si="376"/>
        <v>0</v>
      </c>
      <c r="W658" s="48">
        <f t="shared" si="376"/>
        <v>1.0474799999999977</v>
      </c>
      <c r="X658" s="48">
        <f t="shared" si="376"/>
        <v>0</v>
      </c>
      <c r="Y658" s="48">
        <f t="shared" si="376"/>
        <v>0</v>
      </c>
      <c r="Z658" s="48">
        <f t="shared" si="376"/>
        <v>0</v>
      </c>
      <c r="AC658" s="48">
        <f t="shared" ref="AC658:AC666" si="401">MIN(1000,MAX(AC659,IF($A658&gt;=AC$16,0,AC$13*(AC$16-$A658)+AC$14*(AC$16-$A658)^2+AC$15*(AC$16-$A658)^3)))</f>
        <v>0</v>
      </c>
      <c r="AD658" s="48">
        <f t="shared" si="377"/>
        <v>0</v>
      </c>
      <c r="AE658" s="48">
        <f t="shared" si="378"/>
        <v>0</v>
      </c>
      <c r="AF658" s="48">
        <f t="shared" si="379"/>
        <v>0</v>
      </c>
      <c r="AG658" s="48">
        <f t="shared" si="380"/>
        <v>0</v>
      </c>
      <c r="AH658" s="48">
        <f t="shared" si="381"/>
        <v>0</v>
      </c>
      <c r="AI658" s="48">
        <f t="shared" si="382"/>
        <v>0</v>
      </c>
      <c r="AJ658" s="48">
        <f t="shared" si="383"/>
        <v>0</v>
      </c>
      <c r="AK658" s="48">
        <f t="shared" si="384"/>
        <v>0</v>
      </c>
      <c r="AL658" s="48">
        <f t="shared" si="385"/>
        <v>0</v>
      </c>
      <c r="AM658" s="48">
        <f t="shared" si="386"/>
        <v>0</v>
      </c>
      <c r="AN658" s="48">
        <f t="shared" si="387"/>
        <v>0</v>
      </c>
      <c r="AO658" s="48">
        <f t="shared" si="388"/>
        <v>0</v>
      </c>
      <c r="AP658" s="48">
        <f t="shared" si="389"/>
        <v>0</v>
      </c>
      <c r="AQ658" s="48">
        <f t="shared" si="390"/>
        <v>0</v>
      </c>
      <c r="AR658" s="48">
        <f t="shared" si="391"/>
        <v>0</v>
      </c>
      <c r="AS658" s="48">
        <f t="shared" si="392"/>
        <v>0</v>
      </c>
      <c r="AT658" s="48">
        <f t="shared" si="393"/>
        <v>0</v>
      </c>
      <c r="AU658" s="48">
        <f t="shared" si="394"/>
        <v>0</v>
      </c>
      <c r="AV658" s="48">
        <f t="shared" si="395"/>
        <v>1.4530000000052862E-2</v>
      </c>
      <c r="AW658" s="48">
        <f t="shared" si="396"/>
        <v>0</v>
      </c>
      <c r="AX658" s="48">
        <f t="shared" si="397"/>
        <v>22.144863999999959</v>
      </c>
      <c r="AY658" s="48">
        <f t="shared" si="398"/>
        <v>0</v>
      </c>
      <c r="AZ658" s="48">
        <f t="shared" si="399"/>
        <v>0</v>
      </c>
      <c r="BA658" s="48">
        <f t="shared" si="400"/>
        <v>0</v>
      </c>
    </row>
    <row r="659" spans="1:53" x14ac:dyDescent="0.25">
      <c r="A659" s="45">
        <f t="shared" ref="A659:A661" si="402">A658+10</f>
        <v>6420</v>
      </c>
      <c r="B659" s="48">
        <f t="shared" si="376"/>
        <v>0</v>
      </c>
      <c r="C659" s="48">
        <f t="shared" si="376"/>
        <v>0</v>
      </c>
      <c r="D659" s="48">
        <f t="shared" si="376"/>
        <v>0</v>
      </c>
      <c r="E659" s="48">
        <f t="shared" si="376"/>
        <v>0</v>
      </c>
      <c r="F659" s="48">
        <f t="shared" si="376"/>
        <v>0</v>
      </c>
      <c r="G659" s="48">
        <f t="shared" si="376"/>
        <v>0</v>
      </c>
      <c r="H659" s="48">
        <f t="shared" si="376"/>
        <v>0</v>
      </c>
      <c r="I659" s="48">
        <f t="shared" si="376"/>
        <v>0</v>
      </c>
      <c r="J659" s="48">
        <f t="shared" si="376"/>
        <v>0</v>
      </c>
      <c r="K659" s="48">
        <f t="shared" si="376"/>
        <v>0</v>
      </c>
      <c r="L659" s="48">
        <f t="shared" si="376"/>
        <v>0</v>
      </c>
      <c r="M659" s="48">
        <f t="shared" si="376"/>
        <v>0</v>
      </c>
      <c r="N659" s="48">
        <f t="shared" si="376"/>
        <v>0</v>
      </c>
      <c r="O659" s="48">
        <f t="shared" si="376"/>
        <v>0</v>
      </c>
      <c r="P659" s="48">
        <f t="shared" si="376"/>
        <v>0</v>
      </c>
      <c r="Q659" s="48">
        <f t="shared" si="376"/>
        <v>0</v>
      </c>
      <c r="R659" s="48">
        <f t="shared" si="376"/>
        <v>0</v>
      </c>
      <c r="S659" s="48">
        <f t="shared" si="376"/>
        <v>0</v>
      </c>
      <c r="T659" s="48">
        <f t="shared" si="376"/>
        <v>0</v>
      </c>
      <c r="U659" s="48">
        <f t="shared" si="376"/>
        <v>0</v>
      </c>
      <c r="V659" s="48">
        <f t="shared" si="376"/>
        <v>0</v>
      </c>
      <c r="W659" s="48">
        <f t="shared" si="376"/>
        <v>0.91847999999999763</v>
      </c>
      <c r="X659" s="48">
        <f t="shared" si="376"/>
        <v>0</v>
      </c>
      <c r="Y659" s="48">
        <f t="shared" si="376"/>
        <v>0</v>
      </c>
      <c r="Z659" s="48">
        <f t="shared" si="376"/>
        <v>0</v>
      </c>
      <c r="AC659" s="48">
        <f t="shared" si="401"/>
        <v>0</v>
      </c>
      <c r="AD659" s="48">
        <f t="shared" si="377"/>
        <v>0</v>
      </c>
      <c r="AE659" s="48">
        <f t="shared" si="378"/>
        <v>0</v>
      </c>
      <c r="AF659" s="48">
        <f t="shared" si="379"/>
        <v>0</v>
      </c>
      <c r="AG659" s="48">
        <f t="shared" si="380"/>
        <v>0</v>
      </c>
      <c r="AH659" s="48">
        <f t="shared" si="381"/>
        <v>0</v>
      </c>
      <c r="AI659" s="48">
        <f t="shared" si="382"/>
        <v>0</v>
      </c>
      <c r="AJ659" s="48">
        <f t="shared" si="383"/>
        <v>0</v>
      </c>
      <c r="AK659" s="48">
        <f t="shared" si="384"/>
        <v>0</v>
      </c>
      <c r="AL659" s="48">
        <f t="shared" si="385"/>
        <v>0</v>
      </c>
      <c r="AM659" s="48">
        <f t="shared" si="386"/>
        <v>0</v>
      </c>
      <c r="AN659" s="48">
        <f t="shared" si="387"/>
        <v>0</v>
      </c>
      <c r="AO659" s="48">
        <f t="shared" si="388"/>
        <v>0</v>
      </c>
      <c r="AP659" s="48">
        <f t="shared" si="389"/>
        <v>0</v>
      </c>
      <c r="AQ659" s="48">
        <f t="shared" si="390"/>
        <v>0</v>
      </c>
      <c r="AR659" s="48">
        <f t="shared" si="391"/>
        <v>0</v>
      </c>
      <c r="AS659" s="48">
        <f t="shared" si="392"/>
        <v>0</v>
      </c>
      <c r="AT659" s="48">
        <f t="shared" si="393"/>
        <v>0</v>
      </c>
      <c r="AU659" s="48">
        <f t="shared" si="394"/>
        <v>0</v>
      </c>
      <c r="AV659" s="48">
        <f t="shared" si="395"/>
        <v>0</v>
      </c>
      <c r="AW659" s="48">
        <f t="shared" si="396"/>
        <v>0</v>
      </c>
      <c r="AX659" s="48">
        <f t="shared" si="397"/>
        <v>19.702463999999956</v>
      </c>
      <c r="AY659" s="48">
        <f t="shared" si="398"/>
        <v>0</v>
      </c>
      <c r="AZ659" s="48">
        <f t="shared" si="399"/>
        <v>0</v>
      </c>
      <c r="BA659" s="48">
        <f t="shared" si="400"/>
        <v>0</v>
      </c>
    </row>
    <row r="660" spans="1:53" x14ac:dyDescent="0.25">
      <c r="A660" s="45">
        <f t="shared" si="402"/>
        <v>6430</v>
      </c>
      <c r="B660" s="48">
        <f t="shared" si="376"/>
        <v>0</v>
      </c>
      <c r="C660" s="48">
        <f t="shared" si="376"/>
        <v>0</v>
      </c>
      <c r="D660" s="48">
        <f t="shared" si="376"/>
        <v>0</v>
      </c>
      <c r="E660" s="48">
        <f t="shared" si="376"/>
        <v>0</v>
      </c>
      <c r="F660" s="48">
        <f t="shared" si="376"/>
        <v>0</v>
      </c>
      <c r="G660" s="48">
        <f t="shared" si="376"/>
        <v>0</v>
      </c>
      <c r="H660" s="48">
        <f t="shared" si="376"/>
        <v>0</v>
      </c>
      <c r="I660" s="48">
        <f t="shared" si="376"/>
        <v>0</v>
      </c>
      <c r="J660" s="48">
        <f t="shared" si="376"/>
        <v>0</v>
      </c>
      <c r="K660" s="48">
        <f t="shared" si="376"/>
        <v>0</v>
      </c>
      <c r="L660" s="48">
        <f t="shared" si="376"/>
        <v>0</v>
      </c>
      <c r="M660" s="48">
        <f t="shared" si="376"/>
        <v>0</v>
      </c>
      <c r="N660" s="48">
        <f t="shared" si="376"/>
        <v>0</v>
      </c>
      <c r="O660" s="48">
        <f t="shared" si="376"/>
        <v>0</v>
      </c>
      <c r="P660" s="48">
        <f t="shared" si="376"/>
        <v>0</v>
      </c>
      <c r="Q660" s="48">
        <f t="shared" si="376"/>
        <v>0</v>
      </c>
      <c r="R660" s="48">
        <f t="shared" si="376"/>
        <v>0</v>
      </c>
      <c r="S660" s="48">
        <f t="shared" si="376"/>
        <v>0</v>
      </c>
      <c r="T660" s="48">
        <f t="shared" si="376"/>
        <v>0</v>
      </c>
      <c r="U660" s="48">
        <f t="shared" si="376"/>
        <v>0</v>
      </c>
      <c r="V660" s="48">
        <f t="shared" si="376"/>
        <v>0</v>
      </c>
      <c r="W660" s="48">
        <f t="shared" si="376"/>
        <v>0.78947999999999763</v>
      </c>
      <c r="X660" s="48">
        <f t="shared" si="376"/>
        <v>0</v>
      </c>
      <c r="Y660" s="48">
        <f t="shared" si="376"/>
        <v>0</v>
      </c>
      <c r="Z660" s="48">
        <f t="shared" si="376"/>
        <v>0</v>
      </c>
      <c r="AC660" s="48">
        <f t="shared" si="401"/>
        <v>0</v>
      </c>
      <c r="AD660" s="48">
        <f t="shared" si="377"/>
        <v>0</v>
      </c>
      <c r="AE660" s="48">
        <f t="shared" si="378"/>
        <v>0</v>
      </c>
      <c r="AF660" s="48">
        <f t="shared" si="379"/>
        <v>0</v>
      </c>
      <c r="AG660" s="48">
        <f t="shared" si="380"/>
        <v>0</v>
      </c>
      <c r="AH660" s="48">
        <f t="shared" si="381"/>
        <v>0</v>
      </c>
      <c r="AI660" s="48">
        <f t="shared" si="382"/>
        <v>0</v>
      </c>
      <c r="AJ660" s="48">
        <f t="shared" si="383"/>
        <v>0</v>
      </c>
      <c r="AK660" s="48">
        <f t="shared" si="384"/>
        <v>0</v>
      </c>
      <c r="AL660" s="48">
        <f t="shared" si="385"/>
        <v>0</v>
      </c>
      <c r="AM660" s="48">
        <f t="shared" si="386"/>
        <v>0</v>
      </c>
      <c r="AN660" s="48">
        <f t="shared" si="387"/>
        <v>0</v>
      </c>
      <c r="AO660" s="48">
        <f t="shared" si="388"/>
        <v>0</v>
      </c>
      <c r="AP660" s="48">
        <f t="shared" si="389"/>
        <v>0</v>
      </c>
      <c r="AQ660" s="48">
        <f t="shared" si="390"/>
        <v>0</v>
      </c>
      <c r="AR660" s="48">
        <f t="shared" si="391"/>
        <v>0</v>
      </c>
      <c r="AS660" s="48">
        <f t="shared" si="392"/>
        <v>0</v>
      </c>
      <c r="AT660" s="48">
        <f t="shared" si="393"/>
        <v>0</v>
      </c>
      <c r="AU660" s="48">
        <f t="shared" si="394"/>
        <v>0</v>
      </c>
      <c r="AV660" s="48">
        <f t="shared" si="395"/>
        <v>0</v>
      </c>
      <c r="AW660" s="48">
        <f t="shared" si="396"/>
        <v>0</v>
      </c>
      <c r="AX660" s="48">
        <f t="shared" si="397"/>
        <v>17.180063999999955</v>
      </c>
      <c r="AY660" s="48">
        <f t="shared" si="398"/>
        <v>0</v>
      </c>
      <c r="AZ660" s="48">
        <f t="shared" si="399"/>
        <v>0</v>
      </c>
      <c r="BA660" s="48">
        <f t="shared" si="400"/>
        <v>0</v>
      </c>
    </row>
    <row r="661" spans="1:53" x14ac:dyDescent="0.25">
      <c r="A661" s="45">
        <f t="shared" si="402"/>
        <v>6440</v>
      </c>
      <c r="B661" s="48">
        <f t="shared" si="376"/>
        <v>0</v>
      </c>
      <c r="C661" s="48">
        <f t="shared" si="376"/>
        <v>0</v>
      </c>
      <c r="D661" s="48">
        <f t="shared" si="376"/>
        <v>0</v>
      </c>
      <c r="E661" s="48">
        <f t="shared" si="376"/>
        <v>0</v>
      </c>
      <c r="F661" s="48">
        <f t="shared" si="376"/>
        <v>0</v>
      </c>
      <c r="G661" s="48">
        <f t="shared" si="376"/>
        <v>0</v>
      </c>
      <c r="H661" s="48">
        <f t="shared" si="376"/>
        <v>0</v>
      </c>
      <c r="I661" s="48">
        <f t="shared" si="376"/>
        <v>0</v>
      </c>
      <c r="J661" s="48">
        <f t="shared" si="376"/>
        <v>0</v>
      </c>
      <c r="K661" s="48">
        <f t="shared" si="376"/>
        <v>0</v>
      </c>
      <c r="L661" s="48">
        <f t="shared" si="376"/>
        <v>0</v>
      </c>
      <c r="M661" s="48">
        <f t="shared" si="376"/>
        <v>0</v>
      </c>
      <c r="N661" s="48">
        <f t="shared" si="376"/>
        <v>0</v>
      </c>
      <c r="O661" s="48">
        <f t="shared" si="376"/>
        <v>0</v>
      </c>
      <c r="P661" s="48">
        <f t="shared" si="376"/>
        <v>0</v>
      </c>
      <c r="Q661" s="48">
        <f t="shared" si="376"/>
        <v>0</v>
      </c>
      <c r="R661" s="48">
        <f t="shared" si="376"/>
        <v>0</v>
      </c>
      <c r="S661" s="48">
        <f t="shared" si="376"/>
        <v>0</v>
      </c>
      <c r="T661" s="48">
        <f t="shared" si="376"/>
        <v>0</v>
      </c>
      <c r="U661" s="48">
        <f t="shared" si="376"/>
        <v>0</v>
      </c>
      <c r="V661" s="48">
        <f t="shared" si="376"/>
        <v>0</v>
      </c>
      <c r="W661" s="48">
        <f t="shared" si="376"/>
        <v>0.66047999999999762</v>
      </c>
      <c r="X661" s="48">
        <f t="shared" si="376"/>
        <v>0</v>
      </c>
      <c r="Y661" s="48">
        <f t="shared" si="376"/>
        <v>0</v>
      </c>
      <c r="Z661" s="48">
        <f t="shared" si="376"/>
        <v>0</v>
      </c>
      <c r="AC661" s="48">
        <f t="shared" si="401"/>
        <v>0</v>
      </c>
      <c r="AD661" s="48">
        <f t="shared" si="377"/>
        <v>0</v>
      </c>
      <c r="AE661" s="48">
        <f t="shared" si="378"/>
        <v>0</v>
      </c>
      <c r="AF661" s="48">
        <f t="shared" si="379"/>
        <v>0</v>
      </c>
      <c r="AG661" s="48">
        <f t="shared" si="380"/>
        <v>0</v>
      </c>
      <c r="AH661" s="48">
        <f t="shared" si="381"/>
        <v>0</v>
      </c>
      <c r="AI661" s="48">
        <f t="shared" si="382"/>
        <v>0</v>
      </c>
      <c r="AJ661" s="48">
        <f t="shared" si="383"/>
        <v>0</v>
      </c>
      <c r="AK661" s="48">
        <f t="shared" si="384"/>
        <v>0</v>
      </c>
      <c r="AL661" s="48">
        <f t="shared" si="385"/>
        <v>0</v>
      </c>
      <c r="AM661" s="48">
        <f t="shared" si="386"/>
        <v>0</v>
      </c>
      <c r="AN661" s="48">
        <f t="shared" si="387"/>
        <v>0</v>
      </c>
      <c r="AO661" s="48">
        <f t="shared" si="388"/>
        <v>0</v>
      </c>
      <c r="AP661" s="48">
        <f t="shared" si="389"/>
        <v>0</v>
      </c>
      <c r="AQ661" s="48">
        <f t="shared" si="390"/>
        <v>0</v>
      </c>
      <c r="AR661" s="48">
        <f t="shared" si="391"/>
        <v>0</v>
      </c>
      <c r="AS661" s="48">
        <f t="shared" si="392"/>
        <v>0</v>
      </c>
      <c r="AT661" s="48">
        <f t="shared" si="393"/>
        <v>0</v>
      </c>
      <c r="AU661" s="48">
        <f t="shared" si="394"/>
        <v>0</v>
      </c>
      <c r="AV661" s="48">
        <f t="shared" si="395"/>
        <v>0</v>
      </c>
      <c r="AW661" s="48">
        <f t="shared" si="396"/>
        <v>0</v>
      </c>
      <c r="AX661" s="48">
        <f t="shared" si="397"/>
        <v>14.577663999999952</v>
      </c>
      <c r="AY661" s="48">
        <f t="shared" si="398"/>
        <v>0</v>
      </c>
      <c r="AZ661" s="48">
        <f t="shared" si="399"/>
        <v>0</v>
      </c>
      <c r="BA661" s="48">
        <f t="shared" si="400"/>
        <v>0</v>
      </c>
    </row>
    <row r="662" spans="1:53" x14ac:dyDescent="0.25">
      <c r="A662" s="45">
        <f t="shared" ref="A662:A666" si="403">A661+10</f>
        <v>6450</v>
      </c>
      <c r="B662" s="48">
        <f t="shared" si="376"/>
        <v>0</v>
      </c>
      <c r="C662" s="48">
        <f t="shared" si="376"/>
        <v>0</v>
      </c>
      <c r="D662" s="48">
        <f t="shared" si="376"/>
        <v>0</v>
      </c>
      <c r="E662" s="48">
        <f t="shared" si="376"/>
        <v>0</v>
      </c>
      <c r="F662" s="48">
        <f t="shared" si="376"/>
        <v>0</v>
      </c>
      <c r="G662" s="48">
        <f t="shared" si="376"/>
        <v>0</v>
      </c>
      <c r="H662" s="48">
        <f t="shared" si="376"/>
        <v>0</v>
      </c>
      <c r="I662" s="48">
        <f t="shared" si="376"/>
        <v>0</v>
      </c>
      <c r="J662" s="48">
        <f t="shared" si="376"/>
        <v>0</v>
      </c>
      <c r="K662" s="48">
        <f t="shared" si="376"/>
        <v>0</v>
      </c>
      <c r="L662" s="48">
        <f t="shared" si="376"/>
        <v>0</v>
      </c>
      <c r="M662" s="48">
        <f t="shared" si="376"/>
        <v>0</v>
      </c>
      <c r="N662" s="48">
        <f t="shared" si="376"/>
        <v>0</v>
      </c>
      <c r="O662" s="48">
        <f t="shared" si="376"/>
        <v>0</v>
      </c>
      <c r="P662" s="48">
        <f t="shared" si="376"/>
        <v>0</v>
      </c>
      <c r="Q662" s="48">
        <f t="shared" si="376"/>
        <v>0</v>
      </c>
      <c r="R662" s="48">
        <f t="shared" si="376"/>
        <v>0</v>
      </c>
      <c r="S662" s="48">
        <f t="shared" si="376"/>
        <v>0</v>
      </c>
      <c r="T662" s="48">
        <f t="shared" si="376"/>
        <v>0</v>
      </c>
      <c r="U662" s="48">
        <f t="shared" si="376"/>
        <v>0</v>
      </c>
      <c r="V662" s="48">
        <f t="shared" si="376"/>
        <v>0</v>
      </c>
      <c r="W662" s="48">
        <f t="shared" si="376"/>
        <v>0.53147999999999762</v>
      </c>
      <c r="X662" s="48">
        <f t="shared" si="376"/>
        <v>0</v>
      </c>
      <c r="Y662" s="48">
        <f t="shared" si="376"/>
        <v>0</v>
      </c>
      <c r="Z662" s="48">
        <f t="shared" si="376"/>
        <v>0</v>
      </c>
      <c r="AC662" s="48">
        <f t="shared" si="401"/>
        <v>0</v>
      </c>
      <c r="AD662" s="48">
        <f t="shared" si="377"/>
        <v>0</v>
      </c>
      <c r="AE662" s="48">
        <f t="shared" si="378"/>
        <v>0</v>
      </c>
      <c r="AF662" s="48">
        <f t="shared" si="379"/>
        <v>0</v>
      </c>
      <c r="AG662" s="48">
        <f t="shared" si="380"/>
        <v>0</v>
      </c>
      <c r="AH662" s="48">
        <f t="shared" si="381"/>
        <v>0</v>
      </c>
      <c r="AI662" s="48">
        <f t="shared" si="382"/>
        <v>0</v>
      </c>
      <c r="AJ662" s="48">
        <f t="shared" si="383"/>
        <v>0</v>
      </c>
      <c r="AK662" s="48">
        <f t="shared" si="384"/>
        <v>0</v>
      </c>
      <c r="AL662" s="48">
        <f t="shared" si="385"/>
        <v>0</v>
      </c>
      <c r="AM662" s="48">
        <f t="shared" si="386"/>
        <v>0</v>
      </c>
      <c r="AN662" s="48">
        <f t="shared" si="387"/>
        <v>0</v>
      </c>
      <c r="AO662" s="48">
        <f t="shared" si="388"/>
        <v>0</v>
      </c>
      <c r="AP662" s="48">
        <f t="shared" si="389"/>
        <v>0</v>
      </c>
      <c r="AQ662" s="48">
        <f t="shared" si="390"/>
        <v>0</v>
      </c>
      <c r="AR662" s="48">
        <f t="shared" si="391"/>
        <v>0</v>
      </c>
      <c r="AS662" s="48">
        <f t="shared" si="392"/>
        <v>0</v>
      </c>
      <c r="AT662" s="48">
        <f t="shared" si="393"/>
        <v>0</v>
      </c>
      <c r="AU662" s="48">
        <f t="shared" si="394"/>
        <v>0</v>
      </c>
      <c r="AV662" s="48">
        <f t="shared" si="395"/>
        <v>0</v>
      </c>
      <c r="AW662" s="48">
        <f t="shared" si="396"/>
        <v>0</v>
      </c>
      <c r="AX662" s="48">
        <f t="shared" si="397"/>
        <v>11.895263999999953</v>
      </c>
      <c r="AY662" s="48">
        <f t="shared" si="398"/>
        <v>0</v>
      </c>
      <c r="AZ662" s="48">
        <f t="shared" si="399"/>
        <v>0</v>
      </c>
      <c r="BA662" s="48">
        <f t="shared" si="400"/>
        <v>0</v>
      </c>
    </row>
    <row r="663" spans="1:53" x14ac:dyDescent="0.25">
      <c r="A663" s="45">
        <f t="shared" si="403"/>
        <v>6460</v>
      </c>
      <c r="B663" s="48">
        <f t="shared" si="376"/>
        <v>0</v>
      </c>
      <c r="C663" s="48">
        <f t="shared" si="376"/>
        <v>0</v>
      </c>
      <c r="D663" s="48">
        <f t="shared" si="376"/>
        <v>0</v>
      </c>
      <c r="E663" s="48">
        <f t="shared" si="376"/>
        <v>0</v>
      </c>
      <c r="F663" s="48">
        <f t="shared" si="376"/>
        <v>0</v>
      </c>
      <c r="G663" s="48">
        <f t="shared" si="376"/>
        <v>0</v>
      </c>
      <c r="H663" s="48">
        <f t="shared" si="376"/>
        <v>0</v>
      </c>
      <c r="I663" s="48">
        <f t="shared" si="376"/>
        <v>0</v>
      </c>
      <c r="J663" s="48">
        <f t="shared" si="376"/>
        <v>0</v>
      </c>
      <c r="K663" s="48">
        <f t="shared" si="376"/>
        <v>0</v>
      </c>
      <c r="L663" s="48">
        <f t="shared" si="376"/>
        <v>0</v>
      </c>
      <c r="M663" s="48">
        <f t="shared" si="376"/>
        <v>0</v>
      </c>
      <c r="N663" s="48">
        <f t="shared" si="376"/>
        <v>0</v>
      </c>
      <c r="O663" s="48">
        <f t="shared" si="376"/>
        <v>0</v>
      </c>
      <c r="P663" s="48">
        <f t="shared" si="376"/>
        <v>0</v>
      </c>
      <c r="Q663" s="48">
        <f t="shared" si="376"/>
        <v>0</v>
      </c>
      <c r="R663" s="48">
        <f t="shared" si="376"/>
        <v>0</v>
      </c>
      <c r="S663" s="48">
        <f t="shared" si="376"/>
        <v>0</v>
      </c>
      <c r="T663" s="48">
        <f t="shared" si="376"/>
        <v>0</v>
      </c>
      <c r="U663" s="48">
        <f t="shared" si="376"/>
        <v>0</v>
      </c>
      <c r="V663" s="48">
        <f t="shared" si="376"/>
        <v>0</v>
      </c>
      <c r="W663" s="48">
        <f t="shared" si="376"/>
        <v>0.40247999999999767</v>
      </c>
      <c r="X663" s="48">
        <f t="shared" si="376"/>
        <v>0</v>
      </c>
      <c r="Y663" s="48">
        <f t="shared" si="376"/>
        <v>0</v>
      </c>
      <c r="Z663" s="48">
        <f t="shared" si="376"/>
        <v>0</v>
      </c>
      <c r="AC663" s="48">
        <f t="shared" si="401"/>
        <v>0</v>
      </c>
      <c r="AD663" s="48">
        <f t="shared" si="377"/>
        <v>0</v>
      </c>
      <c r="AE663" s="48">
        <f t="shared" si="378"/>
        <v>0</v>
      </c>
      <c r="AF663" s="48">
        <f t="shared" si="379"/>
        <v>0</v>
      </c>
      <c r="AG663" s="48">
        <f t="shared" si="380"/>
        <v>0</v>
      </c>
      <c r="AH663" s="48">
        <f t="shared" si="381"/>
        <v>0</v>
      </c>
      <c r="AI663" s="48">
        <f t="shared" si="382"/>
        <v>0</v>
      </c>
      <c r="AJ663" s="48">
        <f t="shared" si="383"/>
        <v>0</v>
      </c>
      <c r="AK663" s="48">
        <f t="shared" si="384"/>
        <v>0</v>
      </c>
      <c r="AL663" s="48">
        <f t="shared" si="385"/>
        <v>0</v>
      </c>
      <c r="AM663" s="48">
        <f t="shared" si="386"/>
        <v>0</v>
      </c>
      <c r="AN663" s="48">
        <f t="shared" si="387"/>
        <v>0</v>
      </c>
      <c r="AO663" s="48">
        <f t="shared" si="388"/>
        <v>0</v>
      </c>
      <c r="AP663" s="48">
        <f t="shared" si="389"/>
        <v>0</v>
      </c>
      <c r="AQ663" s="48">
        <f t="shared" si="390"/>
        <v>0</v>
      </c>
      <c r="AR663" s="48">
        <f t="shared" si="391"/>
        <v>0</v>
      </c>
      <c r="AS663" s="48">
        <f t="shared" si="392"/>
        <v>0</v>
      </c>
      <c r="AT663" s="48">
        <f t="shared" si="393"/>
        <v>0</v>
      </c>
      <c r="AU663" s="48">
        <f t="shared" si="394"/>
        <v>0</v>
      </c>
      <c r="AV663" s="48">
        <f t="shared" si="395"/>
        <v>0</v>
      </c>
      <c r="AW663" s="48">
        <f t="shared" si="396"/>
        <v>0</v>
      </c>
      <c r="AX663" s="48">
        <f t="shared" si="397"/>
        <v>9.1328639999999499</v>
      </c>
      <c r="AY663" s="48">
        <f t="shared" si="398"/>
        <v>0</v>
      </c>
      <c r="AZ663" s="48">
        <f t="shared" si="399"/>
        <v>0</v>
      </c>
      <c r="BA663" s="48">
        <f t="shared" si="400"/>
        <v>0</v>
      </c>
    </row>
    <row r="664" spans="1:53" x14ac:dyDescent="0.25">
      <c r="A664" s="45">
        <f t="shared" si="403"/>
        <v>6470</v>
      </c>
      <c r="B664" s="48">
        <f t="shared" si="376"/>
        <v>0</v>
      </c>
      <c r="C664" s="48">
        <f t="shared" si="376"/>
        <v>0</v>
      </c>
      <c r="D664" s="48">
        <f t="shared" si="376"/>
        <v>0</v>
      </c>
      <c r="E664" s="48">
        <f t="shared" si="376"/>
        <v>0</v>
      </c>
      <c r="F664" s="48">
        <f t="shared" si="376"/>
        <v>0</v>
      </c>
      <c r="G664" s="48">
        <f t="shared" si="376"/>
        <v>0</v>
      </c>
      <c r="H664" s="48">
        <f t="shared" si="376"/>
        <v>0</v>
      </c>
      <c r="I664" s="48">
        <f t="shared" si="376"/>
        <v>0</v>
      </c>
      <c r="J664" s="48">
        <f t="shared" si="376"/>
        <v>0</v>
      </c>
      <c r="K664" s="48">
        <f t="shared" si="376"/>
        <v>0</v>
      </c>
      <c r="L664" s="48">
        <f t="shared" si="376"/>
        <v>0</v>
      </c>
      <c r="M664" s="48">
        <f t="shared" si="376"/>
        <v>0</v>
      </c>
      <c r="N664" s="48">
        <f t="shared" si="376"/>
        <v>0</v>
      </c>
      <c r="O664" s="48">
        <f t="shared" si="376"/>
        <v>0</v>
      </c>
      <c r="P664" s="48">
        <f t="shared" si="376"/>
        <v>0</v>
      </c>
      <c r="Q664" s="48">
        <f t="shared" si="376"/>
        <v>0</v>
      </c>
      <c r="R664" s="48">
        <f t="shared" si="376"/>
        <v>0</v>
      </c>
      <c r="S664" s="48">
        <f t="shared" si="376"/>
        <v>0</v>
      </c>
      <c r="T664" s="48">
        <f t="shared" si="376"/>
        <v>0</v>
      </c>
      <c r="U664" s="48">
        <f t="shared" si="376"/>
        <v>0</v>
      </c>
      <c r="V664" s="48">
        <f t="shared" si="376"/>
        <v>0</v>
      </c>
      <c r="W664" s="48">
        <f t="shared" si="376"/>
        <v>0.27347999999999767</v>
      </c>
      <c r="X664" s="48">
        <f t="shared" si="376"/>
        <v>0</v>
      </c>
      <c r="Y664" s="48">
        <f t="shared" si="376"/>
        <v>0</v>
      </c>
      <c r="Z664" s="48">
        <f t="shared" si="376"/>
        <v>0</v>
      </c>
      <c r="AC664" s="48">
        <f t="shared" si="401"/>
        <v>0</v>
      </c>
      <c r="AD664" s="48">
        <f t="shared" si="377"/>
        <v>0</v>
      </c>
      <c r="AE664" s="48">
        <f t="shared" si="378"/>
        <v>0</v>
      </c>
      <c r="AF664" s="48">
        <f t="shared" si="379"/>
        <v>0</v>
      </c>
      <c r="AG664" s="48">
        <f t="shared" si="380"/>
        <v>0</v>
      </c>
      <c r="AH664" s="48">
        <f t="shared" si="381"/>
        <v>0</v>
      </c>
      <c r="AI664" s="48">
        <f t="shared" si="382"/>
        <v>0</v>
      </c>
      <c r="AJ664" s="48">
        <f t="shared" si="383"/>
        <v>0</v>
      </c>
      <c r="AK664" s="48">
        <f t="shared" si="384"/>
        <v>0</v>
      </c>
      <c r="AL664" s="48">
        <f t="shared" si="385"/>
        <v>0</v>
      </c>
      <c r="AM664" s="48">
        <f t="shared" si="386"/>
        <v>0</v>
      </c>
      <c r="AN664" s="48">
        <f t="shared" si="387"/>
        <v>0</v>
      </c>
      <c r="AO664" s="48">
        <f t="shared" si="388"/>
        <v>0</v>
      </c>
      <c r="AP664" s="48">
        <f t="shared" si="389"/>
        <v>0</v>
      </c>
      <c r="AQ664" s="48">
        <f t="shared" si="390"/>
        <v>0</v>
      </c>
      <c r="AR664" s="48">
        <f t="shared" si="391"/>
        <v>0</v>
      </c>
      <c r="AS664" s="48">
        <f t="shared" si="392"/>
        <v>0</v>
      </c>
      <c r="AT664" s="48">
        <f t="shared" si="393"/>
        <v>0</v>
      </c>
      <c r="AU664" s="48">
        <f t="shared" si="394"/>
        <v>0</v>
      </c>
      <c r="AV664" s="48">
        <f t="shared" si="395"/>
        <v>0</v>
      </c>
      <c r="AW664" s="48">
        <f t="shared" si="396"/>
        <v>0</v>
      </c>
      <c r="AX664" s="48">
        <f t="shared" si="397"/>
        <v>6.2904639999999485</v>
      </c>
      <c r="AY664" s="48">
        <f t="shared" si="398"/>
        <v>0</v>
      </c>
      <c r="AZ664" s="48">
        <f t="shared" si="399"/>
        <v>0</v>
      </c>
      <c r="BA664" s="48">
        <f t="shared" si="400"/>
        <v>0</v>
      </c>
    </row>
    <row r="665" spans="1:53" x14ac:dyDescent="0.25">
      <c r="A665" s="45">
        <f t="shared" si="403"/>
        <v>6480</v>
      </c>
      <c r="B665" s="48">
        <f t="shared" si="376"/>
        <v>0</v>
      </c>
      <c r="C665" s="48">
        <f t="shared" si="376"/>
        <v>0</v>
      </c>
      <c r="D665" s="48">
        <f t="shared" si="376"/>
        <v>0</v>
      </c>
      <c r="E665" s="48">
        <f t="shared" si="376"/>
        <v>0</v>
      </c>
      <c r="F665" s="48">
        <f t="shared" si="376"/>
        <v>0</v>
      </c>
      <c r="G665" s="48">
        <f t="shared" ref="G665:Z665" si="404">MIN(1000,MAX(G666,IF($A665&gt;=G$16,0,G$13*(G$16-$A665)+G$14*(G$16-$A665)^2+G$15*(G$16-$A665)^3)))</f>
        <v>0</v>
      </c>
      <c r="H665" s="48">
        <f t="shared" si="404"/>
        <v>0</v>
      </c>
      <c r="I665" s="48">
        <f t="shared" si="404"/>
        <v>0</v>
      </c>
      <c r="J665" s="48">
        <f t="shared" si="404"/>
        <v>0</v>
      </c>
      <c r="K665" s="48">
        <f t="shared" si="404"/>
        <v>0</v>
      </c>
      <c r="L665" s="48">
        <f t="shared" si="404"/>
        <v>0</v>
      </c>
      <c r="M665" s="48">
        <f t="shared" si="404"/>
        <v>0</v>
      </c>
      <c r="N665" s="48">
        <f t="shared" si="404"/>
        <v>0</v>
      </c>
      <c r="O665" s="48">
        <f t="shared" si="404"/>
        <v>0</v>
      </c>
      <c r="P665" s="48">
        <f t="shared" si="404"/>
        <v>0</v>
      </c>
      <c r="Q665" s="48">
        <f t="shared" si="404"/>
        <v>0</v>
      </c>
      <c r="R665" s="48">
        <f t="shared" si="404"/>
        <v>0</v>
      </c>
      <c r="S665" s="48">
        <f t="shared" si="404"/>
        <v>0</v>
      </c>
      <c r="T665" s="48">
        <f t="shared" si="404"/>
        <v>0</v>
      </c>
      <c r="U665" s="48">
        <f t="shared" si="404"/>
        <v>0</v>
      </c>
      <c r="V665" s="48">
        <f t="shared" si="404"/>
        <v>0</v>
      </c>
      <c r="W665" s="48">
        <f t="shared" si="404"/>
        <v>0.14447999999999767</v>
      </c>
      <c r="X665" s="48">
        <f t="shared" si="404"/>
        <v>0</v>
      </c>
      <c r="Y665" s="48">
        <f t="shared" si="404"/>
        <v>0</v>
      </c>
      <c r="Z665" s="48">
        <f t="shared" si="404"/>
        <v>0</v>
      </c>
      <c r="AC665" s="48">
        <f t="shared" si="401"/>
        <v>0</v>
      </c>
      <c r="AD665" s="48">
        <f t="shared" si="377"/>
        <v>0</v>
      </c>
      <c r="AE665" s="48">
        <f t="shared" si="378"/>
        <v>0</v>
      </c>
      <c r="AF665" s="48">
        <f t="shared" si="379"/>
        <v>0</v>
      </c>
      <c r="AG665" s="48">
        <f t="shared" si="380"/>
        <v>0</v>
      </c>
      <c r="AH665" s="48">
        <f t="shared" si="381"/>
        <v>0</v>
      </c>
      <c r="AI665" s="48">
        <f t="shared" si="382"/>
        <v>0</v>
      </c>
      <c r="AJ665" s="48">
        <f t="shared" si="383"/>
        <v>0</v>
      </c>
      <c r="AK665" s="48">
        <f t="shared" si="384"/>
        <v>0</v>
      </c>
      <c r="AL665" s="48">
        <f t="shared" si="385"/>
        <v>0</v>
      </c>
      <c r="AM665" s="48">
        <f t="shared" si="386"/>
        <v>0</v>
      </c>
      <c r="AN665" s="48">
        <f t="shared" si="387"/>
        <v>0</v>
      </c>
      <c r="AO665" s="48">
        <f t="shared" si="388"/>
        <v>0</v>
      </c>
      <c r="AP665" s="48">
        <f t="shared" si="389"/>
        <v>0</v>
      </c>
      <c r="AQ665" s="48">
        <f t="shared" si="390"/>
        <v>0</v>
      </c>
      <c r="AR665" s="48">
        <f t="shared" si="391"/>
        <v>0</v>
      </c>
      <c r="AS665" s="48">
        <f t="shared" si="392"/>
        <v>0</v>
      </c>
      <c r="AT665" s="48">
        <f t="shared" si="393"/>
        <v>0</v>
      </c>
      <c r="AU665" s="48">
        <f t="shared" si="394"/>
        <v>0</v>
      </c>
      <c r="AV665" s="48">
        <f t="shared" si="395"/>
        <v>0</v>
      </c>
      <c r="AW665" s="48">
        <f t="shared" si="396"/>
        <v>0</v>
      </c>
      <c r="AX665" s="48">
        <f t="shared" si="397"/>
        <v>3.3680639999999467</v>
      </c>
      <c r="AY665" s="48">
        <f t="shared" si="398"/>
        <v>0</v>
      </c>
      <c r="AZ665" s="48">
        <f t="shared" si="399"/>
        <v>0</v>
      </c>
      <c r="BA665" s="48">
        <f t="shared" si="400"/>
        <v>0</v>
      </c>
    </row>
    <row r="666" spans="1:53" x14ac:dyDescent="0.25">
      <c r="A666" s="45">
        <f t="shared" si="403"/>
        <v>6490</v>
      </c>
      <c r="B666" s="48">
        <f t="shared" ref="B666:Z666" si="405">MIN(1000,MAX(B667,IF($A666&gt;=B$16,0,B$13*(B$16-$A666)+B$14*(B$16-$A666)^2+B$15*(B$16-$A666)^3)))</f>
        <v>0</v>
      </c>
      <c r="C666" s="48">
        <f t="shared" si="405"/>
        <v>0</v>
      </c>
      <c r="D666" s="48">
        <f t="shared" si="405"/>
        <v>0</v>
      </c>
      <c r="E666" s="48">
        <f t="shared" si="405"/>
        <v>0</v>
      </c>
      <c r="F666" s="48">
        <f t="shared" si="405"/>
        <v>0</v>
      </c>
      <c r="G666" s="48">
        <f t="shared" si="405"/>
        <v>0</v>
      </c>
      <c r="H666" s="48">
        <f t="shared" si="405"/>
        <v>0</v>
      </c>
      <c r="I666" s="48">
        <f t="shared" si="405"/>
        <v>0</v>
      </c>
      <c r="J666" s="48">
        <f t="shared" si="405"/>
        <v>0</v>
      </c>
      <c r="K666" s="48">
        <f t="shared" si="405"/>
        <v>0</v>
      </c>
      <c r="L666" s="48">
        <f t="shared" si="405"/>
        <v>0</v>
      </c>
      <c r="M666" s="48">
        <f t="shared" si="405"/>
        <v>0</v>
      </c>
      <c r="N666" s="48">
        <f t="shared" si="405"/>
        <v>0</v>
      </c>
      <c r="O666" s="48">
        <f t="shared" si="405"/>
        <v>0</v>
      </c>
      <c r="P666" s="48">
        <f t="shared" si="405"/>
        <v>0</v>
      </c>
      <c r="Q666" s="48">
        <f t="shared" si="405"/>
        <v>0</v>
      </c>
      <c r="R666" s="48">
        <f t="shared" si="405"/>
        <v>0</v>
      </c>
      <c r="S666" s="48">
        <f t="shared" si="405"/>
        <v>0</v>
      </c>
      <c r="T666" s="48">
        <f t="shared" si="405"/>
        <v>0</v>
      </c>
      <c r="U666" s="48">
        <f t="shared" si="405"/>
        <v>0</v>
      </c>
      <c r="V666" s="48">
        <f t="shared" si="405"/>
        <v>0</v>
      </c>
      <c r="W666" s="48">
        <f t="shared" si="405"/>
        <v>1.5479999999997654E-2</v>
      </c>
      <c r="X666" s="48">
        <f t="shared" si="405"/>
        <v>0</v>
      </c>
      <c r="Y666" s="48">
        <f t="shared" si="405"/>
        <v>0</v>
      </c>
      <c r="Z666" s="48">
        <f t="shared" si="405"/>
        <v>0</v>
      </c>
      <c r="AC666" s="48">
        <f t="shared" si="401"/>
        <v>0</v>
      </c>
      <c r="AD666" s="48">
        <f t="shared" si="377"/>
        <v>0</v>
      </c>
      <c r="AE666" s="48">
        <f t="shared" si="378"/>
        <v>0</v>
      </c>
      <c r="AF666" s="48">
        <f t="shared" si="379"/>
        <v>0</v>
      </c>
      <c r="AG666" s="48">
        <f t="shared" si="380"/>
        <v>0</v>
      </c>
      <c r="AH666" s="48">
        <f t="shared" si="381"/>
        <v>0</v>
      </c>
      <c r="AI666" s="48">
        <f t="shared" si="382"/>
        <v>0</v>
      </c>
      <c r="AJ666" s="48">
        <f t="shared" si="383"/>
        <v>0</v>
      </c>
      <c r="AK666" s="48">
        <f t="shared" si="384"/>
        <v>0</v>
      </c>
      <c r="AL666" s="48">
        <f t="shared" si="385"/>
        <v>0</v>
      </c>
      <c r="AM666" s="48">
        <f t="shared" si="386"/>
        <v>0</v>
      </c>
      <c r="AN666" s="48">
        <f t="shared" si="387"/>
        <v>0</v>
      </c>
      <c r="AO666" s="48">
        <f t="shared" si="388"/>
        <v>0</v>
      </c>
      <c r="AP666" s="48">
        <f t="shared" si="389"/>
        <v>0</v>
      </c>
      <c r="AQ666" s="48">
        <f t="shared" si="390"/>
        <v>0</v>
      </c>
      <c r="AR666" s="48">
        <f t="shared" si="391"/>
        <v>0</v>
      </c>
      <c r="AS666" s="48">
        <f t="shared" si="392"/>
        <v>0</v>
      </c>
      <c r="AT666" s="48">
        <f t="shared" si="393"/>
        <v>0</v>
      </c>
      <c r="AU666" s="48">
        <f t="shared" si="394"/>
        <v>0</v>
      </c>
      <c r="AV666" s="48">
        <f t="shared" si="395"/>
        <v>0</v>
      </c>
      <c r="AW666" s="48">
        <f t="shared" si="396"/>
        <v>0</v>
      </c>
      <c r="AX666" s="48">
        <f t="shared" si="397"/>
        <v>0.3656639999999447</v>
      </c>
      <c r="AY666" s="48">
        <f t="shared" si="398"/>
        <v>0</v>
      </c>
      <c r="AZ666" s="48">
        <f t="shared" si="399"/>
        <v>0</v>
      </c>
      <c r="BA666" s="48">
        <f t="shared" si="400"/>
        <v>0</v>
      </c>
    </row>
    <row r="667" spans="1:53" x14ac:dyDescent="0.25">
      <c r="B667" s="8"/>
      <c r="C667" s="8"/>
      <c r="D667" s="8"/>
      <c r="E667" s="8"/>
      <c r="F667" s="8"/>
      <c r="G667" s="8"/>
      <c r="H667" s="8"/>
      <c r="I667" s="8"/>
      <c r="J667" s="8"/>
      <c r="K667" s="8"/>
      <c r="L667" s="8"/>
      <c r="M667" s="8"/>
      <c r="N667" s="8"/>
      <c r="O667" s="8"/>
      <c r="P667" s="8"/>
      <c r="Q667" s="8"/>
      <c r="R667" s="8"/>
      <c r="S667" s="8"/>
      <c r="T667" s="8"/>
      <c r="U667" s="8"/>
      <c r="V667" s="8"/>
      <c r="W667" s="8"/>
      <c r="X667" s="8"/>
      <c r="Y667" s="8"/>
      <c r="Z667" s="8"/>
      <c r="AC667" s="8"/>
      <c r="AD667" s="8"/>
      <c r="AE667" s="8"/>
      <c r="AF667" s="8"/>
      <c r="AG667" s="8"/>
      <c r="AH667" s="8"/>
      <c r="AI667" s="8"/>
      <c r="AJ667" s="8"/>
      <c r="AK667" s="8"/>
      <c r="AL667" s="8"/>
      <c r="AM667" s="8"/>
      <c r="AN667" s="8"/>
      <c r="AO667" s="8"/>
      <c r="AP667" s="8"/>
      <c r="AQ667" s="8"/>
      <c r="AR667" s="8"/>
      <c r="AS667" s="8"/>
      <c r="AT667" s="8"/>
      <c r="AU667" s="8"/>
      <c r="AV667" s="8"/>
      <c r="AW667" s="8"/>
      <c r="AX667" s="8"/>
      <c r="AY667" s="8"/>
      <c r="AZ667" s="8"/>
      <c r="BA667" s="8"/>
    </row>
    <row r="668" spans="1:53" x14ac:dyDescent="0.25">
      <c r="B668" s="8"/>
      <c r="C668" s="8"/>
      <c r="D668" s="8"/>
      <c r="E668" s="8"/>
      <c r="F668" s="8"/>
      <c r="G668" s="8"/>
      <c r="H668" s="8"/>
      <c r="I668" s="8"/>
      <c r="J668" s="8"/>
      <c r="K668" s="8"/>
      <c r="L668" s="8"/>
      <c r="M668" s="8"/>
      <c r="N668" s="8"/>
      <c r="O668" s="8"/>
      <c r="P668" s="8"/>
      <c r="Q668" s="8"/>
      <c r="R668" s="8"/>
      <c r="S668" s="8"/>
      <c r="T668" s="8"/>
      <c r="U668" s="8"/>
      <c r="V668" s="8"/>
      <c r="W668" s="8"/>
      <c r="X668" s="8"/>
      <c r="Y668" s="8"/>
      <c r="Z668" s="8"/>
      <c r="AC668" s="8"/>
      <c r="AD668" s="8"/>
      <c r="AE668" s="8"/>
      <c r="AF668" s="8"/>
      <c r="AG668" s="8"/>
      <c r="AH668" s="8"/>
      <c r="AI668" s="8"/>
      <c r="AJ668" s="8"/>
      <c r="AK668" s="8"/>
      <c r="AL668" s="8"/>
      <c r="AM668" s="8"/>
      <c r="AN668" s="8"/>
      <c r="AO668" s="8"/>
      <c r="AP668" s="8"/>
      <c r="AQ668" s="8"/>
      <c r="AR668" s="8"/>
      <c r="AS668" s="8"/>
      <c r="AT668" s="8"/>
      <c r="AU668" s="8"/>
      <c r="AV668" s="8"/>
      <c r="AW668" s="8"/>
      <c r="AX668" s="8"/>
      <c r="AY668" s="8"/>
      <c r="AZ668" s="8"/>
      <c r="BA668" s="8"/>
    </row>
    <row r="669" spans="1:53" x14ac:dyDescent="0.25">
      <c r="B669" s="8"/>
      <c r="C669" s="8"/>
      <c r="D669" s="8"/>
      <c r="E669" s="8"/>
      <c r="F669" s="8"/>
      <c r="G669" s="8"/>
      <c r="H669" s="8"/>
      <c r="I669" s="8"/>
      <c r="J669" s="8"/>
      <c r="K669" s="8"/>
      <c r="L669" s="8"/>
      <c r="M669" s="8"/>
      <c r="N669" s="8"/>
      <c r="O669" s="8"/>
      <c r="P669" s="8"/>
      <c r="Q669" s="8"/>
      <c r="R669" s="8"/>
      <c r="S669" s="8"/>
      <c r="T669" s="8"/>
      <c r="U669" s="8"/>
      <c r="V669" s="8"/>
      <c r="W669" s="8"/>
      <c r="X669" s="8"/>
      <c r="Y669" s="8"/>
      <c r="Z669" s="8"/>
      <c r="AC669" s="8"/>
      <c r="AD669" s="8"/>
      <c r="AE669" s="8"/>
      <c r="AF669" s="8"/>
      <c r="AG669" s="8"/>
      <c r="AH669" s="8"/>
      <c r="AI669" s="8"/>
      <c r="AJ669" s="8"/>
      <c r="AK669" s="8"/>
      <c r="AL669" s="8"/>
      <c r="AM669" s="8"/>
      <c r="AN669" s="8"/>
      <c r="AO669" s="8"/>
      <c r="AP669" s="8"/>
      <c r="AQ669" s="8"/>
      <c r="AR669" s="8"/>
      <c r="AS669" s="8"/>
      <c r="AT669" s="8"/>
      <c r="AU669" s="8"/>
      <c r="AV669" s="8"/>
      <c r="AW669" s="8"/>
      <c r="AX669" s="8"/>
      <c r="AY669" s="8"/>
      <c r="AZ669" s="8"/>
      <c r="BA669" s="8"/>
    </row>
    <row r="670" spans="1:53" x14ac:dyDescent="0.25">
      <c r="B670" s="8"/>
      <c r="C670" s="8"/>
      <c r="D670" s="8"/>
      <c r="E670" s="8"/>
      <c r="F670" s="8"/>
      <c r="G670" s="8"/>
      <c r="H670" s="8"/>
      <c r="I670" s="8"/>
      <c r="J670" s="8"/>
      <c r="K670" s="8"/>
      <c r="L670" s="8"/>
      <c r="M670" s="8"/>
      <c r="N670" s="8"/>
      <c r="O670" s="8"/>
      <c r="P670" s="8"/>
      <c r="Q670" s="8"/>
      <c r="R670" s="8"/>
      <c r="S670" s="8"/>
      <c r="T670" s="8"/>
      <c r="U670" s="8"/>
      <c r="V670" s="8"/>
      <c r="W670" s="8"/>
      <c r="X670" s="8"/>
      <c r="Y670" s="8"/>
      <c r="Z670" s="8"/>
      <c r="AC670" s="8"/>
      <c r="AD670" s="8"/>
      <c r="AE670" s="8"/>
      <c r="AF670" s="8"/>
      <c r="AG670" s="8"/>
      <c r="AH670" s="8"/>
      <c r="AI670" s="8"/>
      <c r="AJ670" s="8"/>
      <c r="AK670" s="8"/>
      <c r="AL670" s="8"/>
      <c r="AM670" s="8"/>
      <c r="AN670" s="8"/>
      <c r="AO670" s="8"/>
      <c r="AP670" s="8"/>
      <c r="AQ670" s="8"/>
      <c r="AR670" s="8"/>
      <c r="AS670" s="8"/>
      <c r="AT670" s="8"/>
      <c r="AU670" s="8"/>
      <c r="AV670" s="8"/>
      <c r="AW670" s="8"/>
      <c r="AX670" s="8"/>
      <c r="AY670" s="8"/>
      <c r="AZ670" s="8"/>
      <c r="BA670" s="8"/>
    </row>
    <row r="671" spans="1:53" x14ac:dyDescent="0.25">
      <c r="B671" s="8"/>
      <c r="C671" s="8"/>
      <c r="D671" s="8"/>
      <c r="E671" s="8"/>
      <c r="F671" s="8"/>
      <c r="G671" s="8"/>
      <c r="H671" s="8"/>
      <c r="I671" s="8"/>
      <c r="J671" s="8"/>
      <c r="K671" s="8"/>
      <c r="L671" s="8"/>
      <c r="M671" s="8"/>
      <c r="N671" s="8"/>
      <c r="O671" s="8"/>
      <c r="P671" s="8"/>
      <c r="Q671" s="8"/>
      <c r="R671" s="8"/>
      <c r="S671" s="8"/>
      <c r="T671" s="8"/>
      <c r="U671" s="8"/>
      <c r="V671" s="8"/>
      <c r="W671" s="8"/>
      <c r="X671" s="8"/>
      <c r="Y671" s="8"/>
      <c r="Z671" s="8"/>
      <c r="AC671" s="8"/>
      <c r="AD671" s="8"/>
      <c r="AE671" s="8"/>
      <c r="AF671" s="8"/>
      <c r="AG671" s="8"/>
      <c r="AH671" s="8"/>
      <c r="AI671" s="8"/>
      <c r="AJ671" s="8"/>
      <c r="AK671" s="8"/>
      <c r="AL671" s="8"/>
      <c r="AM671" s="8"/>
      <c r="AN671" s="8"/>
      <c r="AO671" s="8"/>
      <c r="AP671" s="8"/>
      <c r="AQ671" s="8"/>
      <c r="AR671" s="8"/>
      <c r="AS671" s="8"/>
      <c r="AT671" s="8"/>
      <c r="AU671" s="8"/>
      <c r="AV671" s="8"/>
      <c r="AW671" s="8"/>
      <c r="AX671" s="8"/>
      <c r="AY671" s="8"/>
      <c r="AZ671" s="8"/>
      <c r="BA671" s="8"/>
    </row>
    <row r="672" spans="1:53" x14ac:dyDescent="0.25">
      <c r="B672" s="8"/>
      <c r="C672" s="8"/>
      <c r="D672" s="8"/>
      <c r="E672" s="8"/>
      <c r="F672" s="8"/>
      <c r="G672" s="8"/>
      <c r="H672" s="8"/>
      <c r="I672" s="8"/>
      <c r="J672" s="8"/>
      <c r="K672" s="8"/>
      <c r="L672" s="8"/>
      <c r="M672" s="8"/>
      <c r="N672" s="8"/>
      <c r="O672" s="8"/>
      <c r="P672" s="8"/>
      <c r="Q672" s="8"/>
      <c r="R672" s="8"/>
      <c r="S672" s="8"/>
      <c r="T672" s="8"/>
      <c r="U672" s="8"/>
      <c r="V672" s="8"/>
      <c r="W672" s="8"/>
      <c r="X672" s="8"/>
      <c r="Y672" s="8"/>
      <c r="Z672" s="8"/>
      <c r="AC672" s="8"/>
      <c r="AD672" s="8"/>
      <c r="AE672" s="8"/>
      <c r="AF672" s="8"/>
      <c r="AG672" s="8"/>
      <c r="AH672" s="8"/>
      <c r="AI672" s="8"/>
      <c r="AJ672" s="8"/>
      <c r="AK672" s="8"/>
      <c r="AL672" s="8"/>
      <c r="AM672" s="8"/>
      <c r="AN672" s="8"/>
      <c r="AO672" s="8"/>
      <c r="AP672" s="8"/>
      <c r="AQ672" s="8"/>
      <c r="AR672" s="8"/>
      <c r="AS672" s="8"/>
      <c r="AT672" s="8"/>
      <c r="AU672" s="8"/>
      <c r="AV672" s="8"/>
      <c r="AW672" s="8"/>
      <c r="AX672" s="8"/>
      <c r="AY672" s="8"/>
      <c r="AZ672" s="8"/>
      <c r="BA672" s="8"/>
    </row>
    <row r="673" spans="2:53" x14ac:dyDescent="0.25">
      <c r="B673" s="8"/>
      <c r="C673" s="8"/>
      <c r="D673" s="8"/>
      <c r="E673" s="8"/>
      <c r="F673" s="8"/>
      <c r="G673" s="8"/>
      <c r="H673" s="8"/>
      <c r="I673" s="8"/>
      <c r="J673" s="8"/>
      <c r="K673" s="8"/>
      <c r="L673" s="8"/>
      <c r="M673" s="8"/>
      <c r="N673" s="8"/>
      <c r="O673" s="8"/>
      <c r="P673" s="8"/>
      <c r="Q673" s="8"/>
      <c r="R673" s="8"/>
      <c r="S673" s="8"/>
      <c r="T673" s="8"/>
      <c r="U673" s="8"/>
      <c r="V673" s="8"/>
      <c r="W673" s="8"/>
      <c r="X673" s="8"/>
      <c r="Y673" s="8"/>
      <c r="Z673" s="8"/>
      <c r="AC673" s="8"/>
      <c r="AD673" s="8"/>
      <c r="AE673" s="8"/>
      <c r="AF673" s="8"/>
      <c r="AG673" s="8"/>
      <c r="AH673" s="8"/>
      <c r="AI673" s="8"/>
      <c r="AJ673" s="8"/>
      <c r="AK673" s="8"/>
      <c r="AL673" s="8"/>
      <c r="AM673" s="8"/>
      <c r="AN673" s="8"/>
      <c r="AO673" s="8"/>
      <c r="AP673" s="8"/>
      <c r="AQ673" s="8"/>
      <c r="AR673" s="8"/>
      <c r="AS673" s="8"/>
      <c r="AT673" s="8"/>
      <c r="AU673" s="8"/>
      <c r="AV673" s="8"/>
      <c r="AW673" s="8"/>
      <c r="AX673" s="8"/>
      <c r="AY673" s="8"/>
      <c r="AZ673" s="8"/>
      <c r="BA673" s="8"/>
    </row>
    <row r="674" spans="2:53" x14ac:dyDescent="0.25">
      <c r="B674" s="8"/>
      <c r="C674" s="8"/>
      <c r="D674" s="8"/>
      <c r="E674" s="8"/>
      <c r="F674" s="8"/>
      <c r="G674" s="8"/>
      <c r="H674" s="8"/>
      <c r="I674" s="8"/>
      <c r="J674" s="8"/>
      <c r="K674" s="8"/>
      <c r="L674" s="8"/>
      <c r="M674" s="8"/>
      <c r="N674" s="8"/>
      <c r="O674" s="8"/>
      <c r="P674" s="8"/>
      <c r="Q674" s="8"/>
      <c r="R674" s="8"/>
      <c r="S674" s="8"/>
      <c r="T674" s="8"/>
      <c r="U674" s="8"/>
      <c r="V674" s="8"/>
      <c r="W674" s="8"/>
      <c r="X674" s="8"/>
      <c r="Y674" s="8"/>
      <c r="Z674" s="8"/>
      <c r="AC674" s="8"/>
      <c r="AD674" s="8"/>
      <c r="AE674" s="8"/>
      <c r="AF674" s="8"/>
      <c r="AG674" s="8"/>
      <c r="AH674" s="8"/>
      <c r="AI674" s="8"/>
      <c r="AJ674" s="8"/>
      <c r="AK674" s="8"/>
      <c r="AL674" s="8"/>
      <c r="AM674" s="8"/>
      <c r="AN674" s="8"/>
      <c r="AO674" s="8"/>
      <c r="AP674" s="8"/>
      <c r="AQ674" s="8"/>
      <c r="AR674" s="8"/>
      <c r="AS674" s="8"/>
      <c r="AT674" s="8"/>
      <c r="AU674" s="8"/>
      <c r="AV674" s="8"/>
      <c r="AW674" s="8"/>
      <c r="AX674" s="8"/>
      <c r="AY674" s="8"/>
      <c r="AZ674" s="8"/>
      <c r="BA674" s="8"/>
    </row>
    <row r="675" spans="2:53" x14ac:dyDescent="0.25">
      <c r="B675" s="8"/>
      <c r="C675" s="8"/>
      <c r="D675" s="8"/>
      <c r="E675" s="8"/>
      <c r="F675" s="8"/>
      <c r="G675" s="8"/>
      <c r="H675" s="8"/>
      <c r="I675" s="8"/>
      <c r="J675" s="8"/>
      <c r="K675" s="8"/>
      <c r="L675" s="8"/>
      <c r="M675" s="8"/>
      <c r="N675" s="8"/>
      <c r="O675" s="8"/>
      <c r="P675" s="8"/>
      <c r="Q675" s="8"/>
      <c r="R675" s="8"/>
      <c r="S675" s="8"/>
      <c r="T675" s="8"/>
      <c r="U675" s="8"/>
      <c r="V675" s="8"/>
      <c r="W675" s="8"/>
      <c r="X675" s="8"/>
      <c r="Y675" s="8"/>
      <c r="Z675" s="8"/>
      <c r="AC675" s="8"/>
      <c r="AD675" s="8"/>
      <c r="AE675" s="8"/>
      <c r="AF675" s="8"/>
      <c r="AG675" s="8"/>
      <c r="AH675" s="8"/>
      <c r="AI675" s="8"/>
      <c r="AJ675" s="8"/>
      <c r="AK675" s="8"/>
      <c r="AL675" s="8"/>
      <c r="AM675" s="8"/>
      <c r="AN675" s="8"/>
      <c r="AO675" s="8"/>
      <c r="AP675" s="8"/>
      <c r="AQ675" s="8"/>
      <c r="AR675" s="8"/>
      <c r="AS675" s="8"/>
      <c r="AT675" s="8"/>
      <c r="AU675" s="8"/>
      <c r="AV675" s="8"/>
      <c r="AW675" s="8"/>
      <c r="AX675" s="8"/>
      <c r="AY675" s="8"/>
      <c r="AZ675" s="8"/>
      <c r="BA675" s="8"/>
    </row>
    <row r="676" spans="2:53" x14ac:dyDescent="0.25">
      <c r="B676" s="8"/>
      <c r="C676" s="8"/>
      <c r="D676" s="8"/>
      <c r="E676" s="8"/>
      <c r="F676" s="8"/>
      <c r="G676" s="8"/>
      <c r="H676" s="8"/>
      <c r="I676" s="8"/>
      <c r="J676" s="8"/>
      <c r="K676" s="8"/>
      <c r="L676" s="8"/>
      <c r="M676" s="8"/>
      <c r="N676" s="8"/>
      <c r="O676" s="8"/>
      <c r="P676" s="8"/>
      <c r="Q676" s="8"/>
      <c r="R676" s="8"/>
      <c r="S676" s="8"/>
      <c r="T676" s="8"/>
      <c r="U676" s="8"/>
      <c r="V676" s="8"/>
      <c r="W676" s="8"/>
      <c r="X676" s="8"/>
      <c r="Y676" s="8"/>
      <c r="Z676" s="8"/>
      <c r="AC676" s="8"/>
      <c r="AD676" s="8"/>
      <c r="AE676" s="8"/>
      <c r="AF676" s="8"/>
      <c r="AG676" s="8"/>
      <c r="AH676" s="8"/>
      <c r="AI676" s="8"/>
      <c r="AJ676" s="8"/>
      <c r="AK676" s="8"/>
      <c r="AL676" s="8"/>
      <c r="AM676" s="8"/>
      <c r="AN676" s="8"/>
      <c r="AO676" s="8"/>
      <c r="AP676" s="8"/>
      <c r="AQ676" s="8"/>
      <c r="AR676" s="8"/>
      <c r="AS676" s="8"/>
      <c r="AT676" s="8"/>
      <c r="AU676" s="8"/>
      <c r="AV676" s="8"/>
      <c r="AW676" s="8"/>
      <c r="AX676" s="8"/>
      <c r="AY676" s="8"/>
      <c r="AZ676" s="8"/>
      <c r="BA676" s="8"/>
    </row>
    <row r="677" spans="2:53" x14ac:dyDescent="0.25">
      <c r="B677" s="8"/>
      <c r="C677" s="8"/>
      <c r="D677" s="8"/>
      <c r="E677" s="8"/>
      <c r="F677" s="8"/>
      <c r="G677" s="8"/>
      <c r="H677" s="8"/>
      <c r="I677" s="8"/>
      <c r="J677" s="8"/>
      <c r="K677" s="8"/>
      <c r="L677" s="8"/>
      <c r="M677" s="8"/>
      <c r="N677" s="8"/>
      <c r="O677" s="8"/>
      <c r="P677" s="8"/>
      <c r="Q677" s="8"/>
      <c r="R677" s="8"/>
      <c r="S677" s="8"/>
      <c r="T677" s="8"/>
      <c r="U677" s="8"/>
      <c r="V677" s="8"/>
      <c r="W677" s="8"/>
      <c r="X677" s="8"/>
      <c r="Y677" s="8"/>
      <c r="Z677" s="8"/>
      <c r="AC677" s="8"/>
      <c r="AD677" s="8"/>
      <c r="AE677" s="8"/>
      <c r="AF677" s="8"/>
      <c r="AG677" s="8"/>
      <c r="AH677" s="8"/>
      <c r="AI677" s="8"/>
      <c r="AJ677" s="8"/>
      <c r="AK677" s="8"/>
      <c r="AL677" s="8"/>
      <c r="AM677" s="8"/>
      <c r="AN677" s="8"/>
      <c r="AO677" s="8"/>
      <c r="AP677" s="8"/>
      <c r="AQ677" s="8"/>
      <c r="AR677" s="8"/>
      <c r="AS677" s="8"/>
      <c r="AT677" s="8"/>
      <c r="AU677" s="8"/>
      <c r="AV677" s="8"/>
      <c r="AW677" s="8"/>
      <c r="AX677" s="8"/>
      <c r="AY677" s="8"/>
      <c r="AZ677" s="8"/>
      <c r="BA677" s="8"/>
    </row>
    <row r="678" spans="2:53" x14ac:dyDescent="0.25">
      <c r="B678" s="8"/>
      <c r="C678" s="8"/>
      <c r="D678" s="8"/>
      <c r="E678" s="8"/>
      <c r="F678" s="8"/>
      <c r="G678" s="8"/>
      <c r="H678" s="8"/>
      <c r="I678" s="8"/>
      <c r="J678" s="8"/>
      <c r="K678" s="8"/>
      <c r="L678" s="8"/>
      <c r="M678" s="8"/>
      <c r="N678" s="8"/>
      <c r="O678" s="8"/>
      <c r="P678" s="8"/>
      <c r="Q678" s="8"/>
      <c r="R678" s="8"/>
      <c r="S678" s="8"/>
      <c r="T678" s="8"/>
      <c r="U678" s="8"/>
      <c r="V678" s="8"/>
      <c r="W678" s="8"/>
      <c r="X678" s="8"/>
      <c r="Y678" s="8"/>
      <c r="Z678" s="8"/>
      <c r="AC678" s="8"/>
      <c r="AD678" s="8"/>
      <c r="AE678" s="8"/>
      <c r="AF678" s="8"/>
      <c r="AG678" s="8"/>
      <c r="AH678" s="8"/>
      <c r="AI678" s="8"/>
      <c r="AJ678" s="8"/>
      <c r="AK678" s="8"/>
      <c r="AL678" s="8"/>
      <c r="AM678" s="8"/>
      <c r="AN678" s="8"/>
      <c r="AO678" s="8"/>
      <c r="AP678" s="8"/>
      <c r="AQ678" s="8"/>
      <c r="AR678" s="8"/>
      <c r="AS678" s="8"/>
      <c r="AT678" s="8"/>
      <c r="AU678" s="8"/>
      <c r="AV678" s="8"/>
      <c r="AW678" s="8"/>
      <c r="AX678" s="8"/>
      <c r="AY678" s="8"/>
      <c r="AZ678" s="8"/>
      <c r="BA678" s="8"/>
    </row>
    <row r="679" spans="2:53" x14ac:dyDescent="0.25">
      <c r="B679" s="8"/>
      <c r="C679" s="8"/>
      <c r="D679" s="8"/>
      <c r="E679" s="8"/>
      <c r="F679" s="8"/>
      <c r="G679" s="8"/>
      <c r="H679" s="8"/>
      <c r="I679" s="8"/>
      <c r="J679" s="8"/>
      <c r="K679" s="8"/>
      <c r="L679" s="8"/>
      <c r="M679" s="8"/>
      <c r="N679" s="8"/>
      <c r="O679" s="8"/>
      <c r="P679" s="8"/>
      <c r="Q679" s="8"/>
      <c r="R679" s="8"/>
      <c r="S679" s="8"/>
      <c r="T679" s="8"/>
      <c r="U679" s="8"/>
      <c r="V679" s="8"/>
      <c r="W679" s="8"/>
      <c r="X679" s="8"/>
      <c r="Y679" s="8"/>
      <c r="Z679" s="8"/>
      <c r="AC679" s="8"/>
      <c r="AD679" s="8"/>
      <c r="AE679" s="8"/>
      <c r="AF679" s="8"/>
      <c r="AG679" s="8"/>
      <c r="AH679" s="8"/>
      <c r="AI679" s="8"/>
      <c r="AJ679" s="8"/>
      <c r="AK679" s="8"/>
      <c r="AL679" s="8"/>
      <c r="AM679" s="8"/>
      <c r="AN679" s="8"/>
      <c r="AO679" s="8"/>
      <c r="AP679" s="8"/>
      <c r="AQ679" s="8"/>
      <c r="AR679" s="8"/>
      <c r="AS679" s="8"/>
      <c r="AT679" s="8"/>
      <c r="AU679" s="8"/>
      <c r="AV679" s="8"/>
      <c r="AW679" s="8"/>
      <c r="AX679" s="8"/>
      <c r="AY679" s="8"/>
      <c r="AZ679" s="8"/>
      <c r="BA679" s="8"/>
    </row>
    <row r="680" spans="2:53" x14ac:dyDescent="0.25">
      <c r="B680" s="8"/>
      <c r="C680" s="8"/>
      <c r="D680" s="8"/>
      <c r="E680" s="8"/>
      <c r="F680" s="8"/>
      <c r="G680" s="8"/>
      <c r="H680" s="8"/>
      <c r="I680" s="8"/>
      <c r="J680" s="8"/>
      <c r="K680" s="8"/>
      <c r="L680" s="8"/>
      <c r="M680" s="8"/>
      <c r="N680" s="8"/>
      <c r="O680" s="8"/>
      <c r="P680" s="8"/>
      <c r="Q680" s="8"/>
      <c r="R680" s="8"/>
      <c r="S680" s="8"/>
      <c r="T680" s="8"/>
      <c r="U680" s="8"/>
      <c r="V680" s="8"/>
      <c r="W680" s="8"/>
      <c r="X680" s="8"/>
      <c r="Y680" s="8"/>
      <c r="Z680" s="8"/>
      <c r="AC680" s="8"/>
      <c r="AD680" s="8"/>
      <c r="AE680" s="8"/>
      <c r="AF680" s="8"/>
      <c r="AG680" s="8"/>
      <c r="AH680" s="8"/>
      <c r="AI680" s="8"/>
      <c r="AJ680" s="8"/>
      <c r="AK680" s="8"/>
      <c r="AL680" s="8"/>
      <c r="AM680" s="8"/>
      <c r="AN680" s="8"/>
      <c r="AO680" s="8"/>
      <c r="AP680" s="8"/>
      <c r="AQ680" s="8"/>
      <c r="AR680" s="8"/>
      <c r="AS680" s="8"/>
      <c r="AT680" s="8"/>
      <c r="AU680" s="8"/>
      <c r="AV680" s="8"/>
      <c r="AW680" s="8"/>
      <c r="AX680" s="8"/>
      <c r="AY680" s="8"/>
      <c r="AZ680" s="8"/>
      <c r="BA680" s="8"/>
    </row>
    <row r="681" spans="2:53" x14ac:dyDescent="0.25">
      <c r="B681" s="8"/>
      <c r="C681" s="8"/>
      <c r="D681" s="8"/>
      <c r="E681" s="8"/>
      <c r="F681" s="8"/>
      <c r="G681" s="8"/>
      <c r="H681" s="8"/>
      <c r="I681" s="8"/>
      <c r="J681" s="8"/>
      <c r="K681" s="8"/>
      <c r="L681" s="8"/>
      <c r="M681" s="8"/>
      <c r="N681" s="8"/>
      <c r="O681" s="8"/>
      <c r="P681" s="8"/>
      <c r="Q681" s="8"/>
      <c r="R681" s="8"/>
      <c r="S681" s="8"/>
      <c r="T681" s="8"/>
      <c r="U681" s="8"/>
      <c r="V681" s="8"/>
      <c r="W681" s="8"/>
      <c r="X681" s="8"/>
      <c r="Y681" s="8"/>
      <c r="Z681" s="8"/>
      <c r="AC681" s="8"/>
      <c r="AD681" s="8"/>
      <c r="AE681" s="8"/>
      <c r="AF681" s="8"/>
      <c r="AG681" s="8"/>
      <c r="AH681" s="8"/>
      <c r="AI681" s="8"/>
      <c r="AJ681" s="8"/>
      <c r="AK681" s="8"/>
      <c r="AL681" s="8"/>
      <c r="AM681" s="8"/>
      <c r="AN681" s="8"/>
      <c r="AO681" s="8"/>
      <c r="AP681" s="8"/>
      <c r="AQ681" s="8"/>
      <c r="AR681" s="8"/>
      <c r="AS681" s="8"/>
      <c r="AT681" s="8"/>
      <c r="AU681" s="8"/>
      <c r="AV681" s="8"/>
      <c r="AW681" s="8"/>
      <c r="AX681" s="8"/>
      <c r="AY681" s="8"/>
      <c r="AZ681" s="8"/>
      <c r="BA681" s="8"/>
    </row>
    <row r="682" spans="2:53" x14ac:dyDescent="0.25">
      <c r="B682" s="8"/>
      <c r="C682" s="8"/>
      <c r="D682" s="8"/>
      <c r="E682" s="8"/>
      <c r="F682" s="8"/>
      <c r="G682" s="8"/>
      <c r="H682" s="8"/>
      <c r="I682" s="8"/>
      <c r="J682" s="8"/>
      <c r="K682" s="8"/>
      <c r="L682" s="8"/>
      <c r="M682" s="8"/>
      <c r="N682" s="8"/>
      <c r="O682" s="8"/>
      <c r="P682" s="8"/>
      <c r="Q682" s="8"/>
      <c r="R682" s="8"/>
      <c r="S682" s="8"/>
      <c r="T682" s="8"/>
      <c r="U682" s="8"/>
      <c r="V682" s="8"/>
      <c r="W682" s="8"/>
      <c r="X682" s="8"/>
      <c r="Y682" s="8"/>
      <c r="Z682" s="8"/>
      <c r="AC682" s="8"/>
      <c r="AD682" s="8"/>
      <c r="AE682" s="8"/>
      <c r="AF682" s="8"/>
      <c r="AG682" s="8"/>
      <c r="AH682" s="8"/>
      <c r="AI682" s="8"/>
      <c r="AJ682" s="8"/>
      <c r="AK682" s="8"/>
      <c r="AL682" s="8"/>
      <c r="AM682" s="8"/>
      <c r="AN682" s="8"/>
      <c r="AO682" s="8"/>
      <c r="AP682" s="8"/>
      <c r="AQ682" s="8"/>
      <c r="AR682" s="8"/>
      <c r="AS682" s="8"/>
      <c r="AT682" s="8"/>
      <c r="AU682" s="8"/>
      <c r="AV682" s="8"/>
      <c r="AW682" s="8"/>
      <c r="AX682" s="8"/>
      <c r="AY682" s="8"/>
      <c r="AZ682" s="8"/>
      <c r="BA682" s="8"/>
    </row>
    <row r="683" spans="2:53" x14ac:dyDescent="0.25">
      <c r="B683" s="8"/>
      <c r="C683" s="8"/>
      <c r="D683" s="8"/>
      <c r="E683" s="8"/>
      <c r="F683" s="8"/>
      <c r="G683" s="8"/>
      <c r="H683" s="8"/>
      <c r="I683" s="8"/>
      <c r="J683" s="8"/>
      <c r="K683" s="8"/>
      <c r="L683" s="8"/>
      <c r="M683" s="8"/>
      <c r="N683" s="8"/>
      <c r="O683" s="8"/>
      <c r="P683" s="8"/>
      <c r="Q683" s="8"/>
      <c r="R683" s="8"/>
      <c r="S683" s="8"/>
      <c r="T683" s="8"/>
      <c r="U683" s="8"/>
      <c r="V683" s="8"/>
      <c r="W683" s="8"/>
      <c r="X683" s="8"/>
      <c r="Y683" s="8"/>
      <c r="Z683" s="8"/>
      <c r="AC683" s="8"/>
      <c r="AD683" s="8"/>
      <c r="AE683" s="8"/>
      <c r="AF683" s="8"/>
      <c r="AG683" s="8"/>
      <c r="AH683" s="8"/>
      <c r="AI683" s="8"/>
      <c r="AJ683" s="8"/>
      <c r="AK683" s="8"/>
      <c r="AL683" s="8"/>
      <c r="AM683" s="8"/>
      <c r="AN683" s="8"/>
      <c r="AO683" s="8"/>
      <c r="AP683" s="8"/>
      <c r="AQ683" s="8"/>
      <c r="AR683" s="8"/>
      <c r="AS683" s="8"/>
      <c r="AT683" s="8"/>
      <c r="AU683" s="8"/>
      <c r="AV683" s="8"/>
      <c r="AW683" s="8"/>
      <c r="AX683" s="8"/>
      <c r="AY683" s="8"/>
      <c r="AZ683" s="8"/>
      <c r="BA683" s="8"/>
    </row>
    <row r="684" spans="2:53" x14ac:dyDescent="0.25">
      <c r="B684" s="8"/>
      <c r="C684" s="8"/>
      <c r="D684" s="8"/>
      <c r="E684" s="8"/>
      <c r="F684" s="8"/>
      <c r="G684" s="8"/>
      <c r="H684" s="8"/>
      <c r="I684" s="8"/>
      <c r="J684" s="8"/>
      <c r="K684" s="8"/>
      <c r="L684" s="8"/>
      <c r="M684" s="8"/>
      <c r="N684" s="8"/>
      <c r="O684" s="8"/>
      <c r="P684" s="8"/>
      <c r="Q684" s="8"/>
      <c r="R684" s="8"/>
      <c r="S684" s="8"/>
      <c r="T684" s="8"/>
      <c r="U684" s="8"/>
      <c r="V684" s="8"/>
      <c r="W684" s="8"/>
      <c r="X684" s="8"/>
      <c r="Y684" s="8"/>
      <c r="Z684" s="8"/>
      <c r="AC684" s="8"/>
      <c r="AD684" s="8"/>
      <c r="AE684" s="8"/>
      <c r="AF684" s="8"/>
      <c r="AG684" s="8"/>
      <c r="AH684" s="8"/>
      <c r="AI684" s="8"/>
      <c r="AJ684" s="8"/>
      <c r="AK684" s="8"/>
      <c r="AL684" s="8"/>
      <c r="AM684" s="8"/>
      <c r="AN684" s="8"/>
      <c r="AO684" s="8"/>
      <c r="AP684" s="8"/>
      <c r="AQ684" s="8"/>
      <c r="AR684" s="8"/>
      <c r="AS684" s="8"/>
      <c r="AT684" s="8"/>
      <c r="AU684" s="8"/>
      <c r="AV684" s="8"/>
      <c r="AW684" s="8"/>
      <c r="AX684" s="8"/>
      <c r="AY684" s="8"/>
      <c r="AZ684" s="8"/>
      <c r="BA684" s="8"/>
    </row>
    <row r="685" spans="2:53" x14ac:dyDescent="0.25">
      <c r="B685" s="8"/>
      <c r="C685" s="8"/>
      <c r="D685" s="8"/>
      <c r="E685" s="8"/>
      <c r="F685" s="8"/>
      <c r="G685" s="8"/>
      <c r="H685" s="8"/>
      <c r="I685" s="8"/>
      <c r="J685" s="8"/>
      <c r="K685" s="8"/>
      <c r="L685" s="8"/>
      <c r="M685" s="8"/>
      <c r="N685" s="8"/>
      <c r="O685" s="8"/>
      <c r="P685" s="8"/>
      <c r="Q685" s="8"/>
      <c r="R685" s="8"/>
      <c r="S685" s="8"/>
      <c r="T685" s="8"/>
      <c r="U685" s="8"/>
      <c r="V685" s="8"/>
      <c r="W685" s="8"/>
      <c r="X685" s="8"/>
      <c r="Y685" s="8"/>
      <c r="Z685" s="8"/>
      <c r="AC685" s="8"/>
      <c r="AD685" s="8"/>
      <c r="AE685" s="8"/>
      <c r="AF685" s="8"/>
      <c r="AG685" s="8"/>
      <c r="AH685" s="8"/>
      <c r="AI685" s="8"/>
      <c r="AJ685" s="8"/>
      <c r="AK685" s="8"/>
      <c r="AL685" s="8"/>
      <c r="AM685" s="8"/>
      <c r="AN685" s="8"/>
      <c r="AO685" s="8"/>
      <c r="AP685" s="8"/>
      <c r="AQ685" s="8"/>
      <c r="AR685" s="8"/>
      <c r="AS685" s="8"/>
      <c r="AT685" s="8"/>
      <c r="AU685" s="8"/>
      <c r="AV685" s="8"/>
      <c r="AW685" s="8"/>
      <c r="AX685" s="8"/>
      <c r="AY685" s="8"/>
      <c r="AZ685" s="8"/>
      <c r="BA685" s="8"/>
    </row>
    <row r="686" spans="2:53" x14ac:dyDescent="0.25">
      <c r="B686" s="8"/>
      <c r="C686" s="8"/>
      <c r="D686" s="8"/>
      <c r="E686" s="8"/>
      <c r="F686" s="8"/>
      <c r="G686" s="8"/>
      <c r="H686" s="8"/>
      <c r="I686" s="8"/>
      <c r="J686" s="8"/>
      <c r="K686" s="8"/>
      <c r="L686" s="8"/>
      <c r="M686" s="8"/>
      <c r="N686" s="8"/>
      <c r="O686" s="8"/>
      <c r="P686" s="8"/>
      <c r="Q686" s="8"/>
      <c r="R686" s="8"/>
      <c r="S686" s="8"/>
      <c r="T686" s="8"/>
      <c r="U686" s="8"/>
      <c r="V686" s="8"/>
      <c r="W686" s="8"/>
      <c r="X686" s="8"/>
      <c r="Y686" s="8"/>
      <c r="Z686" s="8"/>
      <c r="AC686" s="8"/>
      <c r="AD686" s="8"/>
      <c r="AE686" s="8"/>
      <c r="AF686" s="8"/>
      <c r="AG686" s="8"/>
      <c r="AH686" s="8"/>
      <c r="AI686" s="8"/>
      <c r="AJ686" s="8"/>
      <c r="AK686" s="8"/>
      <c r="AL686" s="8"/>
      <c r="AM686" s="8"/>
      <c r="AN686" s="8"/>
      <c r="AO686" s="8"/>
      <c r="AP686" s="8"/>
      <c r="AQ686" s="8"/>
      <c r="AR686" s="8"/>
      <c r="AS686" s="8"/>
      <c r="AT686" s="8"/>
      <c r="AU686" s="8"/>
      <c r="AV686" s="8"/>
      <c r="AW686" s="8"/>
      <c r="AX686" s="8"/>
      <c r="AY686" s="8"/>
      <c r="AZ686" s="8"/>
      <c r="BA686" s="8"/>
    </row>
    <row r="687" spans="2:53" x14ac:dyDescent="0.25">
      <c r="B687" s="8"/>
      <c r="C687" s="8"/>
      <c r="D687" s="8"/>
      <c r="E687" s="8"/>
      <c r="F687" s="8"/>
      <c r="G687" s="8"/>
      <c r="H687" s="8"/>
      <c r="I687" s="8"/>
      <c r="J687" s="8"/>
      <c r="K687" s="8"/>
      <c r="L687" s="8"/>
      <c r="M687" s="8"/>
      <c r="N687" s="8"/>
      <c r="O687" s="8"/>
      <c r="P687" s="8"/>
      <c r="Q687" s="8"/>
      <c r="R687" s="8"/>
      <c r="S687" s="8"/>
      <c r="T687" s="8"/>
      <c r="U687" s="8"/>
      <c r="V687" s="8"/>
      <c r="W687" s="8"/>
      <c r="X687" s="8"/>
      <c r="Y687" s="8"/>
      <c r="Z687" s="8"/>
      <c r="AC687" s="8"/>
      <c r="AD687" s="8"/>
      <c r="AE687" s="8"/>
      <c r="AF687" s="8"/>
      <c r="AG687" s="8"/>
      <c r="AH687" s="8"/>
      <c r="AI687" s="8"/>
      <c r="AJ687" s="8"/>
      <c r="AK687" s="8"/>
      <c r="AL687" s="8"/>
      <c r="AM687" s="8"/>
      <c r="AN687" s="8"/>
      <c r="AO687" s="8"/>
      <c r="AP687" s="8"/>
      <c r="AQ687" s="8"/>
      <c r="AR687" s="8"/>
      <c r="AS687" s="8"/>
      <c r="AT687" s="8"/>
      <c r="AU687" s="8"/>
      <c r="AV687" s="8"/>
      <c r="AW687" s="8"/>
      <c r="AX687" s="8"/>
      <c r="AY687" s="8"/>
      <c r="AZ687" s="8"/>
      <c r="BA687" s="8"/>
    </row>
    <row r="688" spans="2:53" x14ac:dyDescent="0.25">
      <c r="B688" s="8"/>
      <c r="C688" s="8"/>
      <c r="D688" s="8"/>
      <c r="E688" s="8"/>
      <c r="F688" s="8"/>
      <c r="G688" s="8"/>
      <c r="H688" s="8"/>
      <c r="I688" s="8"/>
      <c r="J688" s="8"/>
      <c r="K688" s="8"/>
      <c r="L688" s="8"/>
      <c r="M688" s="8"/>
      <c r="N688" s="8"/>
      <c r="O688" s="8"/>
      <c r="P688" s="8"/>
      <c r="Q688" s="8"/>
      <c r="R688" s="8"/>
      <c r="S688" s="8"/>
      <c r="T688" s="8"/>
      <c r="U688" s="8"/>
      <c r="V688" s="8"/>
      <c r="W688" s="8"/>
      <c r="X688" s="8"/>
      <c r="Y688" s="8"/>
      <c r="Z688" s="8"/>
      <c r="AC688" s="8"/>
      <c r="AD688" s="8"/>
      <c r="AE688" s="8"/>
      <c r="AF688" s="8"/>
      <c r="AG688" s="8"/>
      <c r="AH688" s="8"/>
      <c r="AI688" s="8"/>
      <c r="AJ688" s="8"/>
      <c r="AK688" s="8"/>
      <c r="AL688" s="8"/>
      <c r="AM688" s="8"/>
      <c r="AN688" s="8"/>
      <c r="AO688" s="8"/>
      <c r="AP688" s="8"/>
      <c r="AQ688" s="8"/>
      <c r="AR688" s="8"/>
      <c r="AS688" s="8"/>
      <c r="AT688" s="8"/>
      <c r="AU688" s="8"/>
      <c r="AV688" s="8"/>
      <c r="AW688" s="8"/>
      <c r="AX688" s="8"/>
      <c r="AY688" s="8"/>
      <c r="AZ688" s="8"/>
      <c r="BA688" s="8"/>
    </row>
    <row r="689" spans="2:53" x14ac:dyDescent="0.25">
      <c r="B689" s="8"/>
      <c r="C689" s="8"/>
      <c r="D689" s="8"/>
      <c r="E689" s="8"/>
      <c r="F689" s="8"/>
      <c r="G689" s="8"/>
      <c r="H689" s="8"/>
      <c r="I689" s="8"/>
      <c r="J689" s="8"/>
      <c r="K689" s="8"/>
      <c r="L689" s="8"/>
      <c r="M689" s="8"/>
      <c r="N689" s="8"/>
      <c r="O689" s="8"/>
      <c r="P689" s="8"/>
      <c r="Q689" s="8"/>
      <c r="R689" s="8"/>
      <c r="S689" s="8"/>
      <c r="T689" s="8"/>
      <c r="U689" s="8"/>
      <c r="V689" s="8"/>
      <c r="W689" s="8"/>
      <c r="X689" s="8"/>
      <c r="Y689" s="8"/>
      <c r="Z689" s="8"/>
      <c r="AC689" s="8"/>
      <c r="AD689" s="8"/>
      <c r="AE689" s="8"/>
      <c r="AF689" s="8"/>
      <c r="AG689" s="8"/>
      <c r="AH689" s="8"/>
      <c r="AI689" s="8"/>
      <c r="AJ689" s="8"/>
      <c r="AK689" s="8"/>
      <c r="AL689" s="8"/>
      <c r="AM689" s="8"/>
      <c r="AN689" s="8"/>
      <c r="AO689" s="8"/>
      <c r="AP689" s="8"/>
      <c r="AQ689" s="8"/>
      <c r="AR689" s="8"/>
      <c r="AS689" s="8"/>
      <c r="AT689" s="8"/>
      <c r="AU689" s="8"/>
      <c r="AV689" s="8"/>
      <c r="AW689" s="8"/>
      <c r="AX689" s="8"/>
      <c r="AY689" s="8"/>
      <c r="AZ689" s="8"/>
      <c r="BA689" s="8"/>
    </row>
    <row r="690" spans="2:53" x14ac:dyDescent="0.25">
      <c r="B690" s="8"/>
      <c r="C690" s="8"/>
      <c r="D690" s="8"/>
      <c r="E690" s="8"/>
      <c r="F690" s="8"/>
      <c r="G690" s="8"/>
      <c r="H690" s="8"/>
      <c r="I690" s="8"/>
      <c r="J690" s="8"/>
      <c r="K690" s="8"/>
      <c r="L690" s="8"/>
      <c r="M690" s="8"/>
      <c r="N690" s="8"/>
      <c r="O690" s="8"/>
      <c r="P690" s="8"/>
      <c r="Q690" s="8"/>
      <c r="R690" s="8"/>
      <c r="S690" s="8"/>
      <c r="T690" s="8"/>
      <c r="U690" s="8"/>
      <c r="V690" s="8"/>
      <c r="W690" s="8"/>
      <c r="X690" s="8"/>
      <c r="Y690" s="8"/>
      <c r="Z690" s="8"/>
      <c r="AC690" s="8"/>
      <c r="AD690" s="8"/>
      <c r="AE690" s="8"/>
      <c r="AF690" s="8"/>
      <c r="AG690" s="8"/>
      <c r="AH690" s="8"/>
      <c r="AI690" s="8"/>
      <c r="AJ690" s="8"/>
      <c r="AK690" s="8"/>
      <c r="AL690" s="8"/>
      <c r="AM690" s="8"/>
      <c r="AN690" s="8"/>
      <c r="AO690" s="8"/>
      <c r="AP690" s="8"/>
      <c r="AQ690" s="8"/>
      <c r="AR690" s="8"/>
      <c r="AS690" s="8"/>
      <c r="AT690" s="8"/>
      <c r="AU690" s="8"/>
      <c r="AV690" s="8"/>
      <c r="AW690" s="8"/>
      <c r="AX690" s="8"/>
      <c r="AY690" s="8"/>
      <c r="AZ690" s="8"/>
      <c r="BA690" s="8"/>
    </row>
    <row r="691" spans="2:53" x14ac:dyDescent="0.25">
      <c r="B691" s="8"/>
      <c r="C691" s="8"/>
      <c r="D691" s="8"/>
      <c r="E691" s="8"/>
      <c r="F691" s="8"/>
      <c r="G691" s="8"/>
      <c r="H691" s="8"/>
      <c r="I691" s="8"/>
      <c r="J691" s="8"/>
      <c r="K691" s="8"/>
      <c r="L691" s="8"/>
      <c r="M691" s="8"/>
      <c r="N691" s="8"/>
      <c r="O691" s="8"/>
      <c r="P691" s="8"/>
      <c r="Q691" s="8"/>
      <c r="R691" s="8"/>
      <c r="S691" s="8"/>
      <c r="T691" s="8"/>
      <c r="U691" s="8"/>
      <c r="V691" s="8"/>
      <c r="W691" s="8"/>
      <c r="X691" s="8"/>
      <c r="Y691" s="8"/>
      <c r="Z691" s="8"/>
      <c r="AC691" s="8"/>
      <c r="AD691" s="8"/>
      <c r="AE691" s="8"/>
      <c r="AF691" s="8"/>
      <c r="AG691" s="8"/>
      <c r="AH691" s="8"/>
      <c r="AI691" s="8"/>
      <c r="AJ691" s="8"/>
      <c r="AK691" s="8"/>
      <c r="AL691" s="8"/>
      <c r="AM691" s="8"/>
      <c r="AN691" s="8"/>
      <c r="AO691" s="8"/>
      <c r="AP691" s="8"/>
      <c r="AQ691" s="8"/>
      <c r="AR691" s="8"/>
      <c r="AS691" s="8"/>
      <c r="AT691" s="8"/>
      <c r="AU691" s="8"/>
      <c r="AV691" s="8"/>
      <c r="AW691" s="8"/>
      <c r="AX691" s="8"/>
      <c r="AY691" s="8"/>
      <c r="AZ691" s="8"/>
      <c r="BA691" s="8"/>
    </row>
    <row r="692" spans="2:53" x14ac:dyDescent="0.25">
      <c r="B692" s="8"/>
      <c r="C692" s="8"/>
      <c r="D692" s="8"/>
      <c r="E692" s="8"/>
      <c r="F692" s="8"/>
      <c r="G692" s="8"/>
      <c r="H692" s="8"/>
      <c r="I692" s="8"/>
      <c r="J692" s="8"/>
      <c r="K692" s="8"/>
      <c r="L692" s="8"/>
      <c r="M692" s="8"/>
      <c r="N692" s="8"/>
      <c r="O692" s="8"/>
      <c r="P692" s="8"/>
      <c r="Q692" s="8"/>
      <c r="R692" s="8"/>
      <c r="S692" s="8"/>
      <c r="T692" s="8"/>
      <c r="U692" s="8"/>
      <c r="V692" s="8"/>
      <c r="W692" s="8"/>
      <c r="X692" s="8"/>
      <c r="Y692" s="8"/>
      <c r="Z692" s="8"/>
      <c r="AC692" s="8"/>
      <c r="AD692" s="8"/>
      <c r="AE692" s="8"/>
      <c r="AF692" s="8"/>
      <c r="AG692" s="8"/>
      <c r="AH692" s="8"/>
      <c r="AI692" s="8"/>
      <c r="AJ692" s="8"/>
      <c r="AK692" s="8"/>
      <c r="AL692" s="8"/>
      <c r="AM692" s="8"/>
      <c r="AN692" s="8"/>
      <c r="AO692" s="8"/>
      <c r="AP692" s="8"/>
      <c r="AQ692" s="8"/>
      <c r="AR692" s="8"/>
      <c r="AS692" s="8"/>
      <c r="AT692" s="8"/>
      <c r="AU692" s="8"/>
      <c r="AV692" s="8"/>
      <c r="AW692" s="8"/>
      <c r="AX692" s="8"/>
      <c r="AY692" s="8"/>
      <c r="AZ692" s="8"/>
      <c r="BA692" s="8"/>
    </row>
    <row r="693" spans="2:53" x14ac:dyDescent="0.25">
      <c r="B693" s="8"/>
      <c r="C693" s="8"/>
      <c r="D693" s="8"/>
      <c r="E693" s="8"/>
      <c r="F693" s="8"/>
      <c r="G693" s="8"/>
      <c r="H693" s="8"/>
      <c r="I693" s="8"/>
      <c r="J693" s="8"/>
      <c r="K693" s="8"/>
      <c r="L693" s="8"/>
      <c r="M693" s="8"/>
      <c r="N693" s="8"/>
      <c r="O693" s="8"/>
      <c r="P693" s="8"/>
      <c r="Q693" s="8"/>
      <c r="R693" s="8"/>
      <c r="S693" s="8"/>
      <c r="T693" s="8"/>
      <c r="U693" s="8"/>
      <c r="V693" s="8"/>
      <c r="W693" s="8"/>
      <c r="X693" s="8"/>
      <c r="Y693" s="8"/>
      <c r="Z693" s="8"/>
      <c r="AC693" s="8"/>
      <c r="AD693" s="8"/>
      <c r="AE693" s="8"/>
      <c r="AF693" s="8"/>
      <c r="AG693" s="8"/>
      <c r="AH693" s="8"/>
      <c r="AI693" s="8"/>
      <c r="AJ693" s="8"/>
      <c r="AK693" s="8"/>
      <c r="AL693" s="8"/>
      <c r="AM693" s="8"/>
      <c r="AN693" s="8"/>
      <c r="AO693" s="8"/>
      <c r="AP693" s="8"/>
      <c r="AQ693" s="8"/>
      <c r="AR693" s="8"/>
      <c r="AS693" s="8"/>
      <c r="AT693" s="8"/>
      <c r="AU693" s="8"/>
      <c r="AV693" s="8"/>
      <c r="AW693" s="8"/>
      <c r="AX693" s="8"/>
      <c r="AY693" s="8"/>
      <c r="AZ693" s="8"/>
      <c r="BA693" s="8"/>
    </row>
    <row r="694" spans="2:53" x14ac:dyDescent="0.25">
      <c r="B694" s="8"/>
      <c r="C694" s="8"/>
      <c r="D694" s="8"/>
      <c r="E694" s="8"/>
      <c r="F694" s="8"/>
      <c r="G694" s="8"/>
      <c r="H694" s="8"/>
      <c r="I694" s="8"/>
      <c r="J694" s="8"/>
      <c r="K694" s="8"/>
      <c r="L694" s="8"/>
      <c r="M694" s="8"/>
      <c r="N694" s="8"/>
      <c r="O694" s="8"/>
      <c r="P694" s="8"/>
      <c r="Q694" s="8"/>
      <c r="R694" s="8"/>
      <c r="S694" s="8"/>
      <c r="T694" s="8"/>
      <c r="U694" s="8"/>
      <c r="V694" s="8"/>
      <c r="W694" s="8"/>
      <c r="X694" s="8"/>
      <c r="Y694" s="8"/>
      <c r="Z694" s="8"/>
      <c r="AC694" s="8"/>
      <c r="AD694" s="8"/>
      <c r="AE694" s="8"/>
      <c r="AF694" s="8"/>
      <c r="AG694" s="8"/>
      <c r="AH694" s="8"/>
      <c r="AI694" s="8"/>
      <c r="AJ694" s="8"/>
      <c r="AK694" s="8"/>
      <c r="AL694" s="8"/>
      <c r="AM694" s="8"/>
      <c r="AN694" s="8"/>
      <c r="AO694" s="8"/>
      <c r="AP694" s="8"/>
      <c r="AQ694" s="8"/>
      <c r="AR694" s="8"/>
      <c r="AS694" s="8"/>
      <c r="AT694" s="8"/>
      <c r="AU694" s="8"/>
      <c r="AV694" s="8"/>
      <c r="AW694" s="8"/>
      <c r="AX694" s="8"/>
      <c r="AY694" s="8"/>
      <c r="AZ694" s="8"/>
      <c r="BA694" s="8"/>
    </row>
    <row r="695" spans="2:53" x14ac:dyDescent="0.25">
      <c r="B695" s="8"/>
      <c r="C695" s="8"/>
      <c r="D695" s="8"/>
      <c r="E695" s="8"/>
      <c r="F695" s="8"/>
      <c r="G695" s="8"/>
      <c r="H695" s="8"/>
      <c r="I695" s="8"/>
      <c r="J695" s="8"/>
      <c r="K695" s="8"/>
      <c r="L695" s="8"/>
      <c r="M695" s="8"/>
      <c r="N695" s="8"/>
      <c r="O695" s="8"/>
      <c r="P695" s="8"/>
      <c r="Q695" s="8"/>
      <c r="R695" s="8"/>
      <c r="S695" s="8"/>
      <c r="T695" s="8"/>
      <c r="U695" s="8"/>
      <c r="V695" s="8"/>
      <c r="W695" s="8"/>
      <c r="X695" s="8"/>
      <c r="Y695" s="8"/>
      <c r="Z695" s="8"/>
      <c r="AC695" s="8"/>
      <c r="AD695" s="8"/>
      <c r="AE695" s="8"/>
      <c r="AF695" s="8"/>
      <c r="AG695" s="8"/>
      <c r="AH695" s="8"/>
      <c r="AI695" s="8"/>
      <c r="AJ695" s="8"/>
      <c r="AK695" s="8"/>
      <c r="AL695" s="8"/>
      <c r="AM695" s="8"/>
      <c r="AN695" s="8"/>
      <c r="AO695" s="8"/>
      <c r="AP695" s="8"/>
      <c r="AQ695" s="8"/>
      <c r="AR695" s="8"/>
      <c r="AS695" s="8"/>
      <c r="AT695" s="8"/>
      <c r="AU695" s="8"/>
      <c r="AV695" s="8"/>
      <c r="AW695" s="8"/>
      <c r="AX695" s="8"/>
      <c r="AY695" s="8"/>
      <c r="AZ695" s="8"/>
      <c r="BA695" s="8"/>
    </row>
    <row r="696" spans="2:53" x14ac:dyDescent="0.25">
      <c r="B696" s="8"/>
      <c r="C696" s="8"/>
      <c r="D696" s="8"/>
      <c r="E696" s="8"/>
      <c r="F696" s="8"/>
      <c r="G696" s="8"/>
      <c r="H696" s="8"/>
      <c r="I696" s="8"/>
      <c r="J696" s="8"/>
      <c r="K696" s="8"/>
      <c r="L696" s="8"/>
      <c r="M696" s="8"/>
      <c r="N696" s="8"/>
      <c r="O696" s="8"/>
      <c r="P696" s="8"/>
      <c r="Q696" s="8"/>
      <c r="R696" s="8"/>
      <c r="S696" s="8"/>
      <c r="T696" s="8"/>
      <c r="U696" s="8"/>
      <c r="V696" s="8"/>
      <c r="W696" s="8"/>
      <c r="X696" s="8"/>
      <c r="Y696" s="8"/>
      <c r="Z696" s="8"/>
      <c r="AC696" s="8"/>
      <c r="AD696" s="8"/>
      <c r="AE696" s="8"/>
      <c r="AF696" s="8"/>
      <c r="AG696" s="8"/>
      <c r="AH696" s="8"/>
      <c r="AI696" s="8"/>
      <c r="AJ696" s="8"/>
      <c r="AK696" s="8"/>
      <c r="AL696" s="8"/>
      <c r="AM696" s="8"/>
      <c r="AN696" s="8"/>
      <c r="AO696" s="8"/>
      <c r="AP696" s="8"/>
      <c r="AQ696" s="8"/>
      <c r="AR696" s="8"/>
      <c r="AS696" s="8"/>
      <c r="AT696" s="8"/>
      <c r="AU696" s="8"/>
      <c r="AV696" s="8"/>
      <c r="AW696" s="8"/>
      <c r="AX696" s="8"/>
      <c r="AY696" s="8"/>
      <c r="AZ696" s="8"/>
      <c r="BA696" s="8"/>
    </row>
    <row r="697" spans="2:53" x14ac:dyDescent="0.25">
      <c r="B697" s="8"/>
      <c r="C697" s="8"/>
      <c r="D697" s="8"/>
      <c r="E697" s="8"/>
      <c r="F697" s="8"/>
      <c r="G697" s="8"/>
      <c r="H697" s="8"/>
      <c r="I697" s="8"/>
      <c r="J697" s="8"/>
      <c r="K697" s="8"/>
      <c r="L697" s="8"/>
      <c r="M697" s="8"/>
      <c r="N697" s="8"/>
      <c r="O697" s="8"/>
      <c r="P697" s="8"/>
      <c r="Q697" s="8"/>
      <c r="R697" s="8"/>
      <c r="S697" s="8"/>
      <c r="T697" s="8"/>
      <c r="U697" s="8"/>
      <c r="V697" s="8"/>
      <c r="W697" s="8"/>
      <c r="X697" s="8"/>
      <c r="Y697" s="8"/>
      <c r="Z697" s="8"/>
      <c r="AC697" s="8"/>
      <c r="AD697" s="8"/>
      <c r="AE697" s="8"/>
      <c r="AF697" s="8"/>
      <c r="AG697" s="8"/>
      <c r="AH697" s="8"/>
      <c r="AI697" s="8"/>
      <c r="AJ697" s="8"/>
      <c r="AK697" s="8"/>
      <c r="AL697" s="8"/>
      <c r="AM697" s="8"/>
      <c r="AN697" s="8"/>
      <c r="AO697" s="8"/>
      <c r="AP697" s="8"/>
      <c r="AQ697" s="8"/>
      <c r="AR697" s="8"/>
      <c r="AS697" s="8"/>
      <c r="AT697" s="8"/>
      <c r="AU697" s="8"/>
      <c r="AV697" s="8"/>
      <c r="AW697" s="8"/>
      <c r="AX697" s="8"/>
      <c r="AY697" s="8"/>
      <c r="AZ697" s="8"/>
      <c r="BA697" s="8"/>
    </row>
    <row r="698" spans="2:53" x14ac:dyDescent="0.25">
      <c r="B698" s="8"/>
      <c r="C698" s="8"/>
      <c r="D698" s="8"/>
      <c r="E698" s="8"/>
      <c r="F698" s="8"/>
      <c r="G698" s="8"/>
      <c r="H698" s="8"/>
      <c r="I698" s="8"/>
      <c r="J698" s="8"/>
      <c r="K698" s="8"/>
      <c r="L698" s="8"/>
      <c r="M698" s="8"/>
      <c r="N698" s="8"/>
      <c r="O698" s="8"/>
      <c r="P698" s="8"/>
      <c r="Q698" s="8"/>
      <c r="R698" s="8"/>
      <c r="S698" s="8"/>
      <c r="T698" s="8"/>
      <c r="U698" s="8"/>
      <c r="V698" s="8"/>
      <c r="W698" s="8"/>
      <c r="X698" s="8"/>
      <c r="Y698" s="8"/>
      <c r="Z698" s="8"/>
      <c r="AC698" s="8"/>
      <c r="AD698" s="8"/>
      <c r="AE698" s="8"/>
      <c r="AF698" s="8"/>
      <c r="AG698" s="8"/>
      <c r="AH698" s="8"/>
      <c r="AI698" s="8"/>
      <c r="AJ698" s="8"/>
      <c r="AK698" s="8"/>
      <c r="AL698" s="8"/>
      <c r="AM698" s="8"/>
      <c r="AN698" s="8"/>
      <c r="AO698" s="8"/>
      <c r="AP698" s="8"/>
      <c r="AQ698" s="8"/>
      <c r="AR698" s="8"/>
      <c r="AS698" s="8"/>
      <c r="AT698" s="8"/>
      <c r="AU698" s="8"/>
      <c r="AV698" s="8"/>
      <c r="AW698" s="8"/>
      <c r="AX698" s="8"/>
      <c r="AY698" s="8"/>
      <c r="AZ698" s="8"/>
      <c r="BA698" s="8"/>
    </row>
    <row r="699" spans="2:53" x14ac:dyDescent="0.25">
      <c r="B699" s="8"/>
      <c r="C699" s="8"/>
      <c r="D699" s="8"/>
      <c r="E699" s="8"/>
      <c r="F699" s="8"/>
      <c r="G699" s="8"/>
      <c r="H699" s="8"/>
      <c r="I699" s="8"/>
      <c r="J699" s="8"/>
      <c r="K699" s="8"/>
      <c r="L699" s="8"/>
      <c r="M699" s="8"/>
      <c r="N699" s="8"/>
      <c r="O699" s="8"/>
      <c r="P699" s="8"/>
      <c r="Q699" s="8"/>
      <c r="R699" s="8"/>
      <c r="S699" s="8"/>
      <c r="T699" s="8"/>
      <c r="U699" s="8"/>
      <c r="V699" s="8"/>
      <c r="W699" s="8"/>
      <c r="X699" s="8"/>
      <c r="Y699" s="8"/>
      <c r="Z699" s="8"/>
      <c r="AC699" s="8"/>
      <c r="AD699" s="8"/>
      <c r="AE699" s="8"/>
      <c r="AF699" s="8"/>
      <c r="AG699" s="8"/>
      <c r="AH699" s="8"/>
      <c r="AI699" s="8"/>
      <c r="AJ699" s="8"/>
      <c r="AK699" s="8"/>
      <c r="AL699" s="8"/>
      <c r="AM699" s="8"/>
      <c r="AN699" s="8"/>
      <c r="AO699" s="8"/>
      <c r="AP699" s="8"/>
      <c r="AQ699" s="8"/>
      <c r="AR699" s="8"/>
      <c r="AS699" s="8"/>
      <c r="AT699" s="8"/>
      <c r="AU699" s="8"/>
      <c r="AV699" s="8"/>
      <c r="AW699" s="8"/>
      <c r="AX699" s="8"/>
      <c r="AY699" s="8"/>
      <c r="AZ699" s="8"/>
      <c r="BA699" s="8"/>
    </row>
    <row r="700" spans="2:53" x14ac:dyDescent="0.25">
      <c r="B700" s="8"/>
      <c r="C700" s="8"/>
      <c r="D700" s="8"/>
      <c r="E700" s="8"/>
      <c r="F700" s="8"/>
      <c r="G700" s="8"/>
      <c r="H700" s="8"/>
      <c r="I700" s="8"/>
      <c r="J700" s="8"/>
      <c r="K700" s="8"/>
      <c r="L700" s="8"/>
      <c r="M700" s="8"/>
      <c r="N700" s="8"/>
      <c r="O700" s="8"/>
      <c r="P700" s="8"/>
      <c r="Q700" s="8"/>
      <c r="R700" s="8"/>
      <c r="S700" s="8"/>
      <c r="T700" s="8"/>
      <c r="U700" s="8"/>
      <c r="V700" s="8"/>
      <c r="W700" s="8"/>
      <c r="X700" s="8"/>
      <c r="Y700" s="8"/>
      <c r="Z700" s="8"/>
      <c r="AC700" s="8"/>
      <c r="AD700" s="8"/>
      <c r="AE700" s="8"/>
      <c r="AF700" s="8"/>
      <c r="AG700" s="8"/>
      <c r="AH700" s="8"/>
      <c r="AI700" s="8"/>
      <c r="AJ700" s="8"/>
      <c r="AK700" s="8"/>
      <c r="AL700" s="8"/>
      <c r="AM700" s="8"/>
      <c r="AN700" s="8"/>
      <c r="AO700" s="8"/>
      <c r="AP700" s="8"/>
      <c r="AQ700" s="8"/>
      <c r="AR700" s="8"/>
      <c r="AS700" s="8"/>
      <c r="AT700" s="8"/>
      <c r="AU700" s="8"/>
      <c r="AV700" s="8"/>
      <c r="AW700" s="8"/>
      <c r="AX700" s="8"/>
      <c r="AY700" s="8"/>
      <c r="AZ700" s="8"/>
      <c r="BA700" s="8"/>
    </row>
    <row r="701" spans="2:53" x14ac:dyDescent="0.25">
      <c r="B701" s="8"/>
      <c r="C701" s="8"/>
      <c r="D701" s="8"/>
      <c r="E701" s="8"/>
      <c r="F701" s="8"/>
      <c r="G701" s="8"/>
      <c r="H701" s="8"/>
      <c r="I701" s="8"/>
      <c r="J701" s="8"/>
      <c r="K701" s="8"/>
      <c r="L701" s="8"/>
      <c r="M701" s="8"/>
      <c r="N701" s="8"/>
      <c r="O701" s="8"/>
      <c r="P701" s="8"/>
      <c r="Q701" s="8"/>
      <c r="R701" s="8"/>
      <c r="S701" s="8"/>
      <c r="T701" s="8"/>
      <c r="U701" s="8"/>
      <c r="V701" s="8"/>
      <c r="W701" s="8"/>
      <c r="X701" s="8"/>
      <c r="Y701" s="8"/>
      <c r="Z701" s="8"/>
      <c r="AC701" s="8"/>
      <c r="AD701" s="8"/>
      <c r="AE701" s="8"/>
      <c r="AF701" s="8"/>
      <c r="AG701" s="8"/>
      <c r="AH701" s="8"/>
      <c r="AI701" s="8"/>
      <c r="AJ701" s="8"/>
      <c r="AK701" s="8"/>
      <c r="AL701" s="8"/>
      <c r="AM701" s="8"/>
      <c r="AN701" s="8"/>
      <c r="AO701" s="8"/>
      <c r="AP701" s="8"/>
      <c r="AQ701" s="8"/>
      <c r="AR701" s="8"/>
      <c r="AS701" s="8"/>
      <c r="AT701" s="8"/>
      <c r="AU701" s="8"/>
      <c r="AV701" s="8"/>
      <c r="AW701" s="8"/>
      <c r="AX701" s="8"/>
      <c r="AY701" s="8"/>
      <c r="AZ701" s="8"/>
      <c r="BA701" s="8"/>
    </row>
    <row r="702" spans="2:53" x14ac:dyDescent="0.25">
      <c r="B702" s="8"/>
      <c r="C702" s="8"/>
      <c r="D702" s="8"/>
      <c r="E702" s="8"/>
      <c r="F702" s="8"/>
      <c r="G702" s="8"/>
      <c r="H702" s="8"/>
      <c r="I702" s="8"/>
      <c r="J702" s="8"/>
      <c r="K702" s="8"/>
      <c r="L702" s="8"/>
      <c r="M702" s="8"/>
      <c r="N702" s="8"/>
      <c r="O702" s="8"/>
      <c r="P702" s="8"/>
      <c r="Q702" s="8"/>
      <c r="R702" s="8"/>
      <c r="S702" s="8"/>
      <c r="T702" s="8"/>
      <c r="U702" s="8"/>
      <c r="V702" s="8"/>
      <c r="W702" s="8"/>
      <c r="X702" s="8"/>
      <c r="Y702" s="8"/>
      <c r="Z702" s="8"/>
      <c r="AC702" s="8"/>
      <c r="AD702" s="8"/>
      <c r="AE702" s="8"/>
      <c r="AF702" s="8"/>
      <c r="AG702" s="8"/>
      <c r="AH702" s="8"/>
      <c r="AI702" s="8"/>
      <c r="AJ702" s="8"/>
      <c r="AK702" s="8"/>
      <c r="AL702" s="8"/>
      <c r="AM702" s="8"/>
      <c r="AN702" s="8"/>
      <c r="AO702" s="8"/>
      <c r="AP702" s="8"/>
      <c r="AQ702" s="8"/>
      <c r="AR702" s="8"/>
      <c r="AS702" s="8"/>
      <c r="AT702" s="8"/>
      <c r="AU702" s="8"/>
      <c r="AV702" s="8"/>
      <c r="AW702" s="8"/>
      <c r="AX702" s="8"/>
      <c r="AY702" s="8"/>
      <c r="AZ702" s="8"/>
      <c r="BA702" s="8"/>
    </row>
    <row r="703" spans="2:53" x14ac:dyDescent="0.25">
      <c r="B703" s="8"/>
      <c r="C703" s="8"/>
      <c r="D703" s="8"/>
      <c r="E703" s="8"/>
      <c r="F703" s="8"/>
      <c r="G703" s="8"/>
      <c r="H703" s="8"/>
      <c r="I703" s="8"/>
      <c r="J703" s="8"/>
      <c r="K703" s="8"/>
      <c r="L703" s="8"/>
      <c r="M703" s="8"/>
      <c r="N703" s="8"/>
      <c r="O703" s="8"/>
      <c r="P703" s="8"/>
      <c r="Q703" s="8"/>
      <c r="R703" s="8"/>
      <c r="S703" s="8"/>
      <c r="T703" s="8"/>
      <c r="U703" s="8"/>
      <c r="V703" s="8"/>
      <c r="W703" s="8"/>
      <c r="X703" s="8"/>
      <c r="Y703" s="8"/>
      <c r="Z703" s="8"/>
      <c r="AC703" s="8"/>
      <c r="AD703" s="8"/>
      <c r="AE703" s="8"/>
      <c r="AF703" s="8"/>
      <c r="AG703" s="8"/>
      <c r="AH703" s="8"/>
      <c r="AI703" s="8"/>
      <c r="AJ703" s="8"/>
      <c r="AK703" s="8"/>
      <c r="AL703" s="8"/>
      <c r="AM703" s="8"/>
      <c r="AN703" s="8"/>
      <c r="AO703" s="8"/>
      <c r="AP703" s="8"/>
      <c r="AQ703" s="8"/>
      <c r="AR703" s="8"/>
      <c r="AS703" s="8"/>
      <c r="AT703" s="8"/>
      <c r="AU703" s="8"/>
      <c r="AV703" s="8"/>
      <c r="AW703" s="8"/>
      <c r="AX703" s="8"/>
      <c r="AY703" s="8"/>
      <c r="AZ703" s="8"/>
      <c r="BA703" s="8"/>
    </row>
    <row r="704" spans="2:53" x14ac:dyDescent="0.25">
      <c r="B704" s="8"/>
      <c r="C704" s="8"/>
      <c r="D704" s="8"/>
      <c r="E704" s="8"/>
      <c r="F704" s="8"/>
      <c r="G704" s="8"/>
      <c r="H704" s="8"/>
      <c r="I704" s="8"/>
      <c r="J704" s="8"/>
      <c r="K704" s="8"/>
      <c r="L704" s="8"/>
      <c r="M704" s="8"/>
      <c r="N704" s="8"/>
      <c r="O704" s="8"/>
      <c r="P704" s="8"/>
      <c r="Q704" s="8"/>
      <c r="R704" s="8"/>
      <c r="S704" s="8"/>
      <c r="T704" s="8"/>
      <c r="U704" s="8"/>
      <c r="V704" s="8"/>
      <c r="W704" s="8"/>
      <c r="X704" s="8"/>
      <c r="Y704" s="8"/>
      <c r="Z704" s="8"/>
      <c r="AC704" s="8"/>
      <c r="AD704" s="8"/>
      <c r="AE704" s="8"/>
      <c r="AF704" s="8"/>
      <c r="AG704" s="8"/>
      <c r="AH704" s="8"/>
      <c r="AI704" s="8"/>
      <c r="AJ704" s="8"/>
      <c r="AK704" s="8"/>
      <c r="AL704" s="8"/>
      <c r="AM704" s="8"/>
      <c r="AN704" s="8"/>
      <c r="AO704" s="8"/>
      <c r="AP704" s="8"/>
      <c r="AQ704" s="8"/>
      <c r="AR704" s="8"/>
      <c r="AS704" s="8"/>
      <c r="AT704" s="8"/>
      <c r="AU704" s="8"/>
      <c r="AV704" s="8"/>
      <c r="AW704" s="8"/>
      <c r="AX704" s="8"/>
      <c r="AY704" s="8"/>
      <c r="AZ704" s="8"/>
      <c r="BA704" s="8"/>
    </row>
    <row r="705" spans="2:53" x14ac:dyDescent="0.25">
      <c r="B705" s="8"/>
      <c r="C705" s="8"/>
      <c r="D705" s="8"/>
      <c r="E705" s="8"/>
      <c r="F705" s="8"/>
      <c r="G705" s="8"/>
      <c r="H705" s="8"/>
      <c r="I705" s="8"/>
      <c r="J705" s="8"/>
      <c r="K705" s="8"/>
      <c r="L705" s="8"/>
      <c r="M705" s="8"/>
      <c r="N705" s="8"/>
      <c r="O705" s="8"/>
      <c r="P705" s="8"/>
      <c r="Q705" s="8"/>
      <c r="R705" s="8"/>
      <c r="S705" s="8"/>
      <c r="T705" s="8"/>
      <c r="U705" s="8"/>
      <c r="V705" s="8"/>
      <c r="W705" s="8"/>
      <c r="X705" s="8"/>
      <c r="Y705" s="8"/>
      <c r="Z705" s="8"/>
      <c r="AC705" s="8"/>
      <c r="AD705" s="8"/>
      <c r="AE705" s="8"/>
      <c r="AF705" s="8"/>
      <c r="AG705" s="8"/>
      <c r="AH705" s="8"/>
      <c r="AI705" s="8"/>
      <c r="AJ705" s="8"/>
      <c r="AK705" s="8"/>
      <c r="AL705" s="8"/>
      <c r="AM705" s="8"/>
      <c r="AN705" s="8"/>
      <c r="AO705" s="8"/>
      <c r="AP705" s="8"/>
      <c r="AQ705" s="8"/>
      <c r="AR705" s="8"/>
      <c r="AS705" s="8"/>
      <c r="AT705" s="8"/>
      <c r="AU705" s="8"/>
      <c r="AV705" s="8"/>
      <c r="AW705" s="8"/>
      <c r="AX705" s="8"/>
      <c r="AY705" s="8"/>
      <c r="AZ705" s="8"/>
      <c r="BA705" s="8"/>
    </row>
    <row r="706" spans="2:53" x14ac:dyDescent="0.25">
      <c r="B706" s="8"/>
      <c r="C706" s="8"/>
      <c r="D706" s="8"/>
      <c r="E706" s="8"/>
      <c r="F706" s="8"/>
      <c r="G706" s="8"/>
      <c r="H706" s="8"/>
      <c r="I706" s="8"/>
      <c r="J706" s="8"/>
      <c r="K706" s="8"/>
      <c r="L706" s="8"/>
      <c r="M706" s="8"/>
      <c r="N706" s="8"/>
      <c r="O706" s="8"/>
      <c r="P706" s="8"/>
      <c r="Q706" s="8"/>
      <c r="R706" s="8"/>
      <c r="S706" s="8"/>
      <c r="T706" s="8"/>
      <c r="U706" s="8"/>
      <c r="V706" s="8"/>
      <c r="W706" s="8"/>
      <c r="X706" s="8"/>
      <c r="Y706" s="8"/>
      <c r="Z706" s="8"/>
      <c r="AC706" s="8"/>
      <c r="AD706" s="8"/>
      <c r="AE706" s="8"/>
      <c r="AF706" s="8"/>
      <c r="AG706" s="8"/>
      <c r="AH706" s="8"/>
      <c r="AI706" s="8"/>
      <c r="AJ706" s="8"/>
      <c r="AK706" s="8"/>
      <c r="AL706" s="8"/>
      <c r="AM706" s="8"/>
      <c r="AN706" s="8"/>
      <c r="AO706" s="8"/>
      <c r="AP706" s="8"/>
      <c r="AQ706" s="8"/>
      <c r="AR706" s="8"/>
      <c r="AS706" s="8"/>
      <c r="AT706" s="8"/>
      <c r="AU706" s="8"/>
      <c r="AV706" s="8"/>
      <c r="AW706" s="8"/>
      <c r="AX706" s="8"/>
      <c r="AY706" s="8"/>
      <c r="AZ706" s="8"/>
      <c r="BA706" s="8"/>
    </row>
    <row r="707" spans="2:53" x14ac:dyDescent="0.25">
      <c r="B707" s="8"/>
      <c r="C707" s="8"/>
      <c r="D707" s="8"/>
      <c r="E707" s="8"/>
      <c r="F707" s="8"/>
      <c r="G707" s="8"/>
      <c r="H707" s="8"/>
      <c r="I707" s="8"/>
      <c r="J707" s="8"/>
      <c r="K707" s="8"/>
      <c r="L707" s="8"/>
      <c r="M707" s="8"/>
      <c r="N707" s="8"/>
      <c r="O707" s="8"/>
      <c r="P707" s="8"/>
      <c r="Q707" s="8"/>
      <c r="R707" s="8"/>
      <c r="S707" s="8"/>
      <c r="T707" s="8"/>
      <c r="U707" s="8"/>
      <c r="V707" s="8"/>
      <c r="W707" s="8"/>
      <c r="X707" s="8"/>
      <c r="Y707" s="8"/>
      <c r="Z707" s="8"/>
      <c r="AC707" s="8"/>
      <c r="AD707" s="8"/>
      <c r="AE707" s="8"/>
      <c r="AF707" s="8"/>
      <c r="AG707" s="8"/>
      <c r="AH707" s="8"/>
      <c r="AI707" s="8"/>
      <c r="AJ707" s="8"/>
      <c r="AK707" s="8"/>
      <c r="AL707" s="8"/>
      <c r="AM707" s="8"/>
      <c r="AN707" s="8"/>
      <c r="AO707" s="8"/>
      <c r="AP707" s="8"/>
      <c r="AQ707" s="8"/>
      <c r="AR707" s="8"/>
      <c r="AS707" s="8"/>
      <c r="AT707" s="8"/>
      <c r="AU707" s="8"/>
      <c r="AV707" s="8"/>
      <c r="AW707" s="8"/>
      <c r="AX707" s="8"/>
      <c r="AY707" s="8"/>
      <c r="AZ707" s="8"/>
      <c r="BA707" s="8"/>
    </row>
    <row r="708" spans="2:53" x14ac:dyDescent="0.25">
      <c r="B708" s="8"/>
      <c r="C708" s="8"/>
      <c r="D708" s="8"/>
      <c r="E708" s="8"/>
      <c r="F708" s="8"/>
      <c r="G708" s="8"/>
      <c r="H708" s="8"/>
      <c r="I708" s="8"/>
      <c r="J708" s="8"/>
      <c r="K708" s="8"/>
      <c r="L708" s="8"/>
      <c r="M708" s="8"/>
      <c r="N708" s="8"/>
      <c r="O708" s="8"/>
      <c r="P708" s="8"/>
      <c r="Q708" s="8"/>
      <c r="R708" s="8"/>
      <c r="S708" s="8"/>
      <c r="T708" s="8"/>
      <c r="U708" s="8"/>
      <c r="V708" s="8"/>
      <c r="W708" s="8"/>
      <c r="X708" s="8"/>
      <c r="Y708" s="8"/>
      <c r="Z708" s="8"/>
      <c r="AC708" s="8"/>
      <c r="AD708" s="8"/>
      <c r="AE708" s="8"/>
      <c r="AF708" s="8"/>
      <c r="AG708" s="8"/>
      <c r="AH708" s="8"/>
      <c r="AI708" s="8"/>
      <c r="AJ708" s="8"/>
      <c r="AK708" s="8"/>
      <c r="AL708" s="8"/>
      <c r="AM708" s="8"/>
      <c r="AN708" s="8"/>
      <c r="AO708" s="8"/>
      <c r="AP708" s="8"/>
      <c r="AQ708" s="8"/>
      <c r="AR708" s="8"/>
      <c r="AS708" s="8"/>
      <c r="AT708" s="8"/>
      <c r="AU708" s="8"/>
      <c r="AV708" s="8"/>
      <c r="AW708" s="8"/>
      <c r="AX708" s="8"/>
      <c r="AY708" s="8"/>
      <c r="AZ708" s="8"/>
      <c r="BA708" s="8"/>
    </row>
  </sheetData>
  <pageMargins left="0.7" right="0.7" top="0.75" bottom="0.75" header="0.3" footer="0.3"/>
  <pageSetup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K1012"/>
  <sheetViews>
    <sheetView tabSelected="1" topLeftCell="A11" zoomScale="115" zoomScaleNormal="115" workbookViewId="0">
      <selection activeCell="I17" sqref="I17"/>
    </sheetView>
  </sheetViews>
  <sheetFormatPr defaultColWidth="9" defaultRowHeight="15" x14ac:dyDescent="0.25"/>
  <cols>
    <col min="1" max="1" width="16.42578125" customWidth="1"/>
    <col min="5" max="5" width="10.42578125" customWidth="1"/>
    <col min="10" max="10" width="11.28515625" customWidth="1"/>
  </cols>
  <sheetData>
    <row r="1" spans="1:11" x14ac:dyDescent="0.25">
      <c r="A1" s="10" t="s">
        <v>251</v>
      </c>
    </row>
    <row r="2" spans="1:11" x14ac:dyDescent="0.25">
      <c r="A2" s="10" t="s">
        <v>150</v>
      </c>
    </row>
    <row r="3" spans="1:11" x14ac:dyDescent="0.25">
      <c r="A3" s="10" t="s">
        <v>287</v>
      </c>
    </row>
    <row r="4" spans="1:11" x14ac:dyDescent="0.25">
      <c r="A4" s="10"/>
      <c r="E4" s="36" t="s">
        <v>255</v>
      </c>
      <c r="F4" s="60">
        <f>37490/3.66406</f>
        <v>10231.819347936442</v>
      </c>
      <c r="G4" s="1" t="s">
        <v>256</v>
      </c>
    </row>
    <row r="5" spans="1:11" x14ac:dyDescent="0.25">
      <c r="A5" s="54" t="s">
        <v>254</v>
      </c>
      <c r="B5" s="51">
        <f>SUM(B12:B423)</f>
        <v>28600</v>
      </c>
      <c r="E5" s="36" t="s">
        <v>253</v>
      </c>
      <c r="F5" s="51">
        <f>SUM(F12:F423)</f>
        <v>10231.819347936376</v>
      </c>
      <c r="G5" t="s">
        <v>329</v>
      </c>
    </row>
    <row r="6" spans="1:11" x14ac:dyDescent="0.25">
      <c r="K6" s="1"/>
    </row>
    <row r="7" spans="1:11" x14ac:dyDescent="0.25">
      <c r="D7" s="53" t="s">
        <v>266</v>
      </c>
      <c r="E7" s="59">
        <v>1.1000000000000001</v>
      </c>
      <c r="K7" s="1"/>
    </row>
    <row r="8" spans="1:11" x14ac:dyDescent="0.25">
      <c r="D8" s="36" t="s">
        <v>262</v>
      </c>
      <c r="E8">
        <v>2005</v>
      </c>
      <c r="K8" s="1"/>
    </row>
    <row r="9" spans="1:11" x14ac:dyDescent="0.25">
      <c r="D9" s="36" t="s">
        <v>263</v>
      </c>
      <c r="E9">
        <v>2022</v>
      </c>
      <c r="K9" s="1"/>
    </row>
    <row r="10" spans="1:11" x14ac:dyDescent="0.25">
      <c r="D10" s="36" t="s">
        <v>260</v>
      </c>
      <c r="E10" s="29">
        <f>LN(1.47429)/(E9-2005)</f>
        <v>2.2833912821801316E-2</v>
      </c>
      <c r="F10" s="1" t="s">
        <v>261</v>
      </c>
      <c r="K10" s="1"/>
    </row>
    <row r="11" spans="1:11" ht="76.5" customHeight="1" x14ac:dyDescent="0.25">
      <c r="A11" s="12" t="s">
        <v>151</v>
      </c>
      <c r="B11" t="s">
        <v>67</v>
      </c>
      <c r="D11" s="14" t="s">
        <v>249</v>
      </c>
      <c r="E11" s="50" t="s">
        <v>267</v>
      </c>
      <c r="F11" s="40" t="s">
        <v>268</v>
      </c>
      <c r="G11" s="14" t="s">
        <v>250</v>
      </c>
      <c r="H11" s="3" t="s">
        <v>269</v>
      </c>
    </row>
    <row r="12" spans="1:11" x14ac:dyDescent="0.25">
      <c r="A12" s="49">
        <v>0</v>
      </c>
      <c r="B12">
        <v>100</v>
      </c>
      <c r="D12" s="49">
        <v>0</v>
      </c>
      <c r="E12" s="34">
        <f>D12*$E$7*EXP(($E$9-$E$8)*$E$10)</f>
        <v>0</v>
      </c>
      <c r="F12" s="51">
        <f t="shared" ref="F12:F75" si="0">SUMIF($A$12:$A$5722,D12,$B$12:$B$5722)*$F$4/$B$5</f>
        <v>35.77559212565189</v>
      </c>
      <c r="G12" s="51">
        <f>F12</f>
        <v>35.77559212565189</v>
      </c>
    </row>
    <row r="13" spans="1:11" x14ac:dyDescent="0.25">
      <c r="A13" s="49">
        <v>1</v>
      </c>
      <c r="B13">
        <v>200</v>
      </c>
      <c r="D13" s="49">
        <v>1</v>
      </c>
      <c r="E13" s="34">
        <f t="shared" ref="E13:E76" si="1">D13*$E$7*EXP(($E$9-$E$8)*$E$10)</f>
        <v>1.6217190000000001</v>
      </c>
      <c r="F13" s="51">
        <f t="shared" si="0"/>
        <v>71.551184251303781</v>
      </c>
      <c r="G13" s="51">
        <f>G12+F13</f>
        <v>107.32677637695568</v>
      </c>
    </row>
    <row r="14" spans="1:11" x14ac:dyDescent="0.25">
      <c r="A14" s="49">
        <v>2</v>
      </c>
      <c r="B14">
        <v>190</v>
      </c>
      <c r="D14" s="49">
        <v>2</v>
      </c>
      <c r="E14" s="34">
        <f t="shared" si="1"/>
        <v>3.2434380000000003</v>
      </c>
      <c r="F14" s="51">
        <f t="shared" si="0"/>
        <v>67.973625038738604</v>
      </c>
      <c r="G14" s="51">
        <f t="shared" ref="G14:G77" si="2">G13+F14</f>
        <v>175.3004014156943</v>
      </c>
    </row>
    <row r="15" spans="1:11" x14ac:dyDescent="0.25">
      <c r="A15" s="49">
        <v>3</v>
      </c>
      <c r="B15">
        <v>180</v>
      </c>
      <c r="D15" s="49">
        <v>3</v>
      </c>
      <c r="E15" s="34">
        <f t="shared" si="1"/>
        <v>4.8651570000000008</v>
      </c>
      <c r="F15" s="51">
        <f t="shared" si="0"/>
        <v>64.396065826173412</v>
      </c>
      <c r="G15" s="51">
        <f t="shared" si="2"/>
        <v>239.69646724186771</v>
      </c>
    </row>
    <row r="16" spans="1:11" x14ac:dyDescent="0.25">
      <c r="A16" s="49">
        <v>4</v>
      </c>
      <c r="B16">
        <v>160</v>
      </c>
      <c r="D16" s="49">
        <v>4</v>
      </c>
      <c r="E16" s="34">
        <f t="shared" si="1"/>
        <v>6.4868760000000005</v>
      </c>
      <c r="F16" s="51">
        <f t="shared" si="0"/>
        <v>57.24094740104303</v>
      </c>
      <c r="G16" s="51">
        <f t="shared" si="2"/>
        <v>296.93741464291077</v>
      </c>
    </row>
    <row r="17" spans="1:7" x14ac:dyDescent="0.25">
      <c r="A17" s="49">
        <v>5</v>
      </c>
      <c r="B17">
        <v>160</v>
      </c>
      <c r="D17" s="49">
        <v>5</v>
      </c>
      <c r="E17" s="34">
        <f t="shared" si="1"/>
        <v>8.1085950000000011</v>
      </c>
      <c r="F17" s="51">
        <f t="shared" si="0"/>
        <v>57.24094740104303</v>
      </c>
      <c r="G17" s="51">
        <f t="shared" si="2"/>
        <v>354.17836204395383</v>
      </c>
    </row>
    <row r="18" spans="1:7" x14ac:dyDescent="0.25">
      <c r="A18" s="49">
        <v>6</v>
      </c>
      <c r="B18">
        <v>170</v>
      </c>
      <c r="D18" s="49">
        <v>6</v>
      </c>
      <c r="E18" s="34">
        <f t="shared" si="1"/>
        <v>9.7303140000000017</v>
      </c>
      <c r="F18" s="51">
        <f t="shared" si="0"/>
        <v>60.818506613608221</v>
      </c>
      <c r="G18" s="51">
        <f t="shared" si="2"/>
        <v>414.99686865756206</v>
      </c>
    </row>
    <row r="19" spans="1:7" x14ac:dyDescent="0.25">
      <c r="A19" s="49">
        <v>7</v>
      </c>
      <c r="B19">
        <v>190</v>
      </c>
      <c r="D19" s="49">
        <v>7</v>
      </c>
      <c r="E19" s="34">
        <f t="shared" si="1"/>
        <v>11.352033000000002</v>
      </c>
      <c r="F19" s="51">
        <f t="shared" si="0"/>
        <v>67.973625038738604</v>
      </c>
      <c r="G19" s="51">
        <f t="shared" si="2"/>
        <v>482.97049369630065</v>
      </c>
    </row>
    <row r="20" spans="1:7" x14ac:dyDescent="0.25">
      <c r="A20" s="49">
        <v>8</v>
      </c>
      <c r="B20">
        <v>160</v>
      </c>
      <c r="D20" s="49">
        <v>8</v>
      </c>
      <c r="E20" s="34">
        <f t="shared" si="1"/>
        <v>12.973752000000001</v>
      </c>
      <c r="F20" s="51">
        <f t="shared" si="0"/>
        <v>57.24094740104303</v>
      </c>
      <c r="G20" s="51">
        <f t="shared" si="2"/>
        <v>540.21144109734371</v>
      </c>
    </row>
    <row r="21" spans="1:7" x14ac:dyDescent="0.25">
      <c r="A21" s="49">
        <v>9</v>
      </c>
      <c r="B21">
        <v>160</v>
      </c>
      <c r="D21" s="49">
        <v>9</v>
      </c>
      <c r="E21" s="34">
        <f t="shared" si="1"/>
        <v>14.595471000000002</v>
      </c>
      <c r="F21" s="51">
        <f t="shared" si="0"/>
        <v>57.24094740104303</v>
      </c>
      <c r="G21" s="51">
        <f t="shared" si="2"/>
        <v>597.45238849838677</v>
      </c>
    </row>
    <row r="22" spans="1:7" x14ac:dyDescent="0.25">
      <c r="A22" s="49">
        <v>10</v>
      </c>
      <c r="B22">
        <v>220</v>
      </c>
      <c r="D22" s="49">
        <v>10</v>
      </c>
      <c r="E22" s="34">
        <f t="shared" si="1"/>
        <v>16.217190000000002</v>
      </c>
      <c r="F22" s="51">
        <f t="shared" si="0"/>
        <v>78.706302676434163</v>
      </c>
      <c r="G22" s="51">
        <f t="shared" si="2"/>
        <v>676.15869117482089</v>
      </c>
    </row>
    <row r="23" spans="1:7" x14ac:dyDescent="0.25">
      <c r="A23" s="49">
        <v>11</v>
      </c>
      <c r="B23">
        <v>170</v>
      </c>
      <c r="D23" s="49">
        <v>11</v>
      </c>
      <c r="E23" s="34">
        <f t="shared" si="1"/>
        <v>17.838909000000005</v>
      </c>
      <c r="F23" s="51">
        <f t="shared" si="0"/>
        <v>60.818506613608221</v>
      </c>
      <c r="G23" s="51">
        <f t="shared" si="2"/>
        <v>736.97719778842907</v>
      </c>
    </row>
    <row r="24" spans="1:7" x14ac:dyDescent="0.25">
      <c r="A24" s="49">
        <v>12</v>
      </c>
      <c r="B24">
        <v>170</v>
      </c>
      <c r="D24" s="49">
        <v>12</v>
      </c>
      <c r="E24" s="34">
        <f t="shared" si="1"/>
        <v>19.460628000000003</v>
      </c>
      <c r="F24" s="51">
        <f t="shared" si="0"/>
        <v>60.818506613608221</v>
      </c>
      <c r="G24" s="51">
        <f t="shared" si="2"/>
        <v>797.79570440203725</v>
      </c>
    </row>
    <row r="25" spans="1:7" x14ac:dyDescent="0.25">
      <c r="A25" s="49">
        <v>13</v>
      </c>
      <c r="B25">
        <v>180</v>
      </c>
      <c r="D25" s="49">
        <v>13</v>
      </c>
      <c r="E25" s="34">
        <f t="shared" si="1"/>
        <v>21.082347000000002</v>
      </c>
      <c r="F25" s="51">
        <f t="shared" si="0"/>
        <v>64.396065826173412</v>
      </c>
      <c r="G25" s="51">
        <f t="shared" si="2"/>
        <v>862.19177022821066</v>
      </c>
    </row>
    <row r="26" spans="1:7" x14ac:dyDescent="0.25">
      <c r="A26" s="49">
        <v>14</v>
      </c>
      <c r="B26">
        <v>170</v>
      </c>
      <c r="D26" s="49">
        <v>14</v>
      </c>
      <c r="E26" s="34">
        <f t="shared" si="1"/>
        <v>22.704066000000005</v>
      </c>
      <c r="F26" s="51">
        <f t="shared" si="0"/>
        <v>60.818506613608221</v>
      </c>
      <c r="G26" s="51">
        <f t="shared" si="2"/>
        <v>923.01027684181884</v>
      </c>
    </row>
    <row r="27" spans="1:7" x14ac:dyDescent="0.25">
      <c r="A27" s="49">
        <v>15</v>
      </c>
      <c r="B27">
        <v>210</v>
      </c>
      <c r="D27" s="49">
        <v>15</v>
      </c>
      <c r="E27" s="34">
        <f t="shared" si="1"/>
        <v>24.325785000000003</v>
      </c>
      <c r="F27" s="51">
        <f t="shared" si="0"/>
        <v>75.128743463868986</v>
      </c>
      <c r="G27" s="51">
        <f t="shared" si="2"/>
        <v>998.13902030568784</v>
      </c>
    </row>
    <row r="28" spans="1:7" x14ac:dyDescent="0.25">
      <c r="A28" s="49">
        <v>16</v>
      </c>
      <c r="B28">
        <v>190</v>
      </c>
      <c r="D28" s="49">
        <v>16</v>
      </c>
      <c r="E28" s="34">
        <f t="shared" si="1"/>
        <v>25.947504000000002</v>
      </c>
      <c r="F28" s="51">
        <f t="shared" si="0"/>
        <v>67.973625038738604</v>
      </c>
      <c r="G28" s="51">
        <f t="shared" si="2"/>
        <v>1066.1126453444265</v>
      </c>
    </row>
    <row r="29" spans="1:7" x14ac:dyDescent="0.25">
      <c r="A29" s="49">
        <v>17</v>
      </c>
      <c r="B29">
        <v>160</v>
      </c>
      <c r="D29" s="49">
        <v>17</v>
      </c>
      <c r="E29" s="34">
        <f t="shared" si="1"/>
        <v>27.569223000000004</v>
      </c>
      <c r="F29" s="51">
        <f t="shared" si="0"/>
        <v>57.24094740104303</v>
      </c>
      <c r="G29" s="51">
        <f t="shared" si="2"/>
        <v>1123.3535927454695</v>
      </c>
    </row>
    <row r="30" spans="1:7" x14ac:dyDescent="0.25">
      <c r="A30" s="49">
        <v>18</v>
      </c>
      <c r="B30">
        <v>220</v>
      </c>
      <c r="D30" s="49">
        <v>18</v>
      </c>
      <c r="E30" s="34">
        <f t="shared" si="1"/>
        <v>29.190942000000003</v>
      </c>
      <c r="F30" s="51">
        <f t="shared" si="0"/>
        <v>78.706302676434163</v>
      </c>
      <c r="G30" s="51">
        <f t="shared" si="2"/>
        <v>1202.0598954219038</v>
      </c>
    </row>
    <row r="31" spans="1:7" x14ac:dyDescent="0.25">
      <c r="A31" s="49">
        <v>19</v>
      </c>
      <c r="B31">
        <v>730</v>
      </c>
      <c r="D31" s="49">
        <v>19</v>
      </c>
      <c r="E31" s="34">
        <f t="shared" si="1"/>
        <v>30.812661000000006</v>
      </c>
      <c r="F31" s="51">
        <f t="shared" si="0"/>
        <v>261.16182251725883</v>
      </c>
      <c r="G31" s="51">
        <f t="shared" si="2"/>
        <v>1463.2217179391625</v>
      </c>
    </row>
    <row r="32" spans="1:7" x14ac:dyDescent="0.25">
      <c r="A32" s="49">
        <v>20</v>
      </c>
      <c r="B32">
        <v>1060</v>
      </c>
      <c r="D32" s="49">
        <v>20</v>
      </c>
      <c r="E32" s="34">
        <f t="shared" si="1"/>
        <v>32.434380000000004</v>
      </c>
      <c r="F32" s="51">
        <f t="shared" si="0"/>
        <v>379.22127653191012</v>
      </c>
      <c r="G32" s="51">
        <f t="shared" si="2"/>
        <v>1842.4429944710728</v>
      </c>
    </row>
    <row r="33" spans="1:7" x14ac:dyDescent="0.25">
      <c r="A33" s="49">
        <v>21</v>
      </c>
      <c r="B33">
        <v>180</v>
      </c>
      <c r="D33" s="49">
        <v>21</v>
      </c>
      <c r="E33" s="34">
        <f t="shared" si="1"/>
        <v>34.056099000000003</v>
      </c>
      <c r="F33" s="51">
        <f t="shared" si="0"/>
        <v>64.396065826173412</v>
      </c>
      <c r="G33" s="51">
        <f t="shared" si="2"/>
        <v>1906.8390602972463</v>
      </c>
    </row>
    <row r="34" spans="1:7" x14ac:dyDescent="0.25">
      <c r="A34" s="49">
        <v>22</v>
      </c>
      <c r="B34">
        <v>190</v>
      </c>
      <c r="D34" s="49">
        <v>22</v>
      </c>
      <c r="E34" s="34">
        <f t="shared" si="1"/>
        <v>35.677818000000009</v>
      </c>
      <c r="F34" s="51">
        <f t="shared" si="0"/>
        <v>67.973625038738604</v>
      </c>
      <c r="G34" s="51">
        <f t="shared" si="2"/>
        <v>1974.812685335985</v>
      </c>
    </row>
    <row r="35" spans="1:7" x14ac:dyDescent="0.25">
      <c r="A35" s="49">
        <v>23</v>
      </c>
      <c r="B35">
        <v>2700</v>
      </c>
      <c r="D35" s="49">
        <v>23</v>
      </c>
      <c r="E35" s="34">
        <f t="shared" si="1"/>
        <v>37.299537000000001</v>
      </c>
      <c r="F35" s="51">
        <f t="shared" si="0"/>
        <v>965.94098739260119</v>
      </c>
      <c r="G35" s="51">
        <f t="shared" si="2"/>
        <v>2940.753672728586</v>
      </c>
    </row>
    <row r="36" spans="1:7" x14ac:dyDescent="0.25">
      <c r="A36" s="49">
        <v>24</v>
      </c>
      <c r="B36">
        <v>140</v>
      </c>
      <c r="D36" s="49">
        <v>24</v>
      </c>
      <c r="E36" s="34">
        <f t="shared" si="1"/>
        <v>38.921256000000007</v>
      </c>
      <c r="F36" s="51">
        <f t="shared" si="0"/>
        <v>50.085828975912655</v>
      </c>
      <c r="G36" s="51">
        <f t="shared" si="2"/>
        <v>2990.8395017044986</v>
      </c>
    </row>
    <row r="37" spans="1:7" x14ac:dyDescent="0.25">
      <c r="A37" s="49">
        <v>25</v>
      </c>
      <c r="B37">
        <v>180</v>
      </c>
      <c r="D37" s="49">
        <v>25</v>
      </c>
      <c r="E37" s="34">
        <f t="shared" si="1"/>
        <v>40.542975000000006</v>
      </c>
      <c r="F37" s="51">
        <f t="shared" si="0"/>
        <v>64.396065826173412</v>
      </c>
      <c r="G37" s="51">
        <f t="shared" si="2"/>
        <v>3055.2355675306721</v>
      </c>
    </row>
    <row r="38" spans="1:7" x14ac:dyDescent="0.25">
      <c r="A38" s="49">
        <v>26</v>
      </c>
      <c r="B38">
        <v>660</v>
      </c>
      <c r="D38" s="49">
        <v>26</v>
      </c>
      <c r="E38" s="34">
        <f t="shared" si="1"/>
        <v>42.164694000000004</v>
      </c>
      <c r="F38" s="51">
        <f t="shared" si="0"/>
        <v>236.1189080293025</v>
      </c>
      <c r="G38" s="51">
        <f t="shared" si="2"/>
        <v>3291.3544755599746</v>
      </c>
    </row>
    <row r="39" spans="1:7" x14ac:dyDescent="0.25">
      <c r="A39" s="49">
        <v>27</v>
      </c>
      <c r="B39">
        <v>150</v>
      </c>
      <c r="D39" s="49">
        <v>27</v>
      </c>
      <c r="E39" s="34">
        <f t="shared" si="1"/>
        <v>43.78641300000001</v>
      </c>
      <c r="F39" s="51">
        <f t="shared" si="0"/>
        <v>53.663388188477839</v>
      </c>
      <c r="G39" s="51">
        <f t="shared" si="2"/>
        <v>3345.0178637484523</v>
      </c>
    </row>
    <row r="40" spans="1:7" x14ac:dyDescent="0.25">
      <c r="A40" s="49">
        <v>28</v>
      </c>
      <c r="B40">
        <v>150</v>
      </c>
      <c r="D40" s="49">
        <v>28</v>
      </c>
      <c r="E40" s="34">
        <f t="shared" si="1"/>
        <v>45.408132000000009</v>
      </c>
      <c r="F40" s="51">
        <f t="shared" si="0"/>
        <v>53.663388188477839</v>
      </c>
      <c r="G40" s="51">
        <f t="shared" si="2"/>
        <v>3398.68125193693</v>
      </c>
    </row>
    <row r="41" spans="1:7" x14ac:dyDescent="0.25">
      <c r="A41" s="49">
        <v>29</v>
      </c>
      <c r="B41">
        <v>150</v>
      </c>
      <c r="D41" s="49">
        <v>29</v>
      </c>
      <c r="E41" s="34">
        <f t="shared" si="1"/>
        <v>47.029851000000008</v>
      </c>
      <c r="F41" s="51">
        <f t="shared" si="0"/>
        <v>53.663388188477839</v>
      </c>
      <c r="G41" s="51">
        <f t="shared" si="2"/>
        <v>3452.3446401254078</v>
      </c>
    </row>
    <row r="42" spans="1:7" x14ac:dyDescent="0.25">
      <c r="A42" s="49">
        <v>30</v>
      </c>
      <c r="B42">
        <v>140</v>
      </c>
      <c r="D42" s="49">
        <v>30</v>
      </c>
      <c r="E42" s="34">
        <f t="shared" si="1"/>
        <v>48.651570000000007</v>
      </c>
      <c r="F42" s="51">
        <f t="shared" si="0"/>
        <v>50.085828975912655</v>
      </c>
      <c r="G42" s="51">
        <f t="shared" si="2"/>
        <v>3502.4304691013203</v>
      </c>
    </row>
    <row r="43" spans="1:7" x14ac:dyDescent="0.25">
      <c r="A43" s="49">
        <v>31</v>
      </c>
      <c r="B43">
        <v>160</v>
      </c>
      <c r="D43" s="49">
        <v>31</v>
      </c>
      <c r="E43" s="34">
        <f t="shared" si="1"/>
        <v>50.273289000000005</v>
      </c>
      <c r="F43" s="51">
        <f t="shared" si="0"/>
        <v>57.24094740104303</v>
      </c>
      <c r="G43" s="51">
        <f t="shared" si="2"/>
        <v>3559.6714165023632</v>
      </c>
    </row>
    <row r="44" spans="1:7" x14ac:dyDescent="0.25">
      <c r="A44" s="49">
        <v>32</v>
      </c>
      <c r="B44">
        <v>120</v>
      </c>
      <c r="D44" s="49">
        <v>32</v>
      </c>
      <c r="E44" s="34">
        <f t="shared" si="1"/>
        <v>51.895008000000004</v>
      </c>
      <c r="F44" s="51">
        <f t="shared" si="0"/>
        <v>42.93071055078228</v>
      </c>
      <c r="G44" s="51">
        <f t="shared" si="2"/>
        <v>3602.6021270531455</v>
      </c>
    </row>
    <row r="45" spans="1:7" x14ac:dyDescent="0.25">
      <c r="A45" s="49">
        <v>33</v>
      </c>
      <c r="B45">
        <v>140</v>
      </c>
      <c r="D45" s="49">
        <v>33</v>
      </c>
      <c r="E45" s="34">
        <f t="shared" si="1"/>
        <v>53.51672700000001</v>
      </c>
      <c r="F45" s="51">
        <f t="shared" si="0"/>
        <v>50.085828975912655</v>
      </c>
      <c r="G45" s="51">
        <f t="shared" si="2"/>
        <v>3652.6879560290581</v>
      </c>
    </row>
    <row r="46" spans="1:7" x14ac:dyDescent="0.25">
      <c r="A46" s="49">
        <v>34</v>
      </c>
      <c r="B46">
        <v>130</v>
      </c>
      <c r="D46" s="49">
        <v>34</v>
      </c>
      <c r="E46" s="34">
        <f t="shared" si="1"/>
        <v>55.138446000000009</v>
      </c>
      <c r="F46" s="51">
        <f t="shared" si="0"/>
        <v>46.508269763347464</v>
      </c>
      <c r="G46" s="51">
        <f t="shared" si="2"/>
        <v>3699.1962257924056</v>
      </c>
    </row>
    <row r="47" spans="1:7" x14ac:dyDescent="0.25">
      <c r="A47" s="49">
        <v>35</v>
      </c>
      <c r="B47">
        <v>140</v>
      </c>
      <c r="D47" s="49">
        <v>35</v>
      </c>
      <c r="E47" s="34">
        <f t="shared" si="1"/>
        <v>56.760165000000001</v>
      </c>
      <c r="F47" s="51">
        <f t="shared" si="0"/>
        <v>50.085828975912655</v>
      </c>
      <c r="G47" s="51">
        <f t="shared" si="2"/>
        <v>3749.2820547683182</v>
      </c>
    </row>
    <row r="48" spans="1:7" x14ac:dyDescent="0.25">
      <c r="A48" s="49">
        <v>36</v>
      </c>
      <c r="B48">
        <v>140</v>
      </c>
      <c r="D48" s="49">
        <v>36</v>
      </c>
      <c r="E48" s="34">
        <f t="shared" si="1"/>
        <v>58.381884000000007</v>
      </c>
      <c r="F48" s="51">
        <f t="shared" si="0"/>
        <v>50.085828975912655</v>
      </c>
      <c r="G48" s="51">
        <f t="shared" si="2"/>
        <v>3799.3678837442308</v>
      </c>
    </row>
    <row r="49" spans="1:7" x14ac:dyDescent="0.25">
      <c r="A49" s="49">
        <v>37</v>
      </c>
      <c r="B49">
        <v>140</v>
      </c>
      <c r="D49" s="49">
        <v>37</v>
      </c>
      <c r="E49" s="34">
        <f t="shared" si="1"/>
        <v>60.003603000000005</v>
      </c>
      <c r="F49" s="51">
        <f t="shared" si="0"/>
        <v>50.085828975912655</v>
      </c>
      <c r="G49" s="51">
        <f t="shared" si="2"/>
        <v>3849.4537127201434</v>
      </c>
    </row>
    <row r="50" spans="1:7" x14ac:dyDescent="0.25">
      <c r="A50" s="49">
        <v>38</v>
      </c>
      <c r="B50">
        <v>140</v>
      </c>
      <c r="D50" s="49">
        <v>38</v>
      </c>
      <c r="E50" s="34">
        <f t="shared" si="1"/>
        <v>61.625322000000011</v>
      </c>
      <c r="F50" s="51">
        <f t="shared" si="0"/>
        <v>50.085828975912655</v>
      </c>
      <c r="G50" s="51">
        <f t="shared" si="2"/>
        <v>3899.5395416960559</v>
      </c>
    </row>
    <row r="51" spans="1:7" x14ac:dyDescent="0.25">
      <c r="A51" s="49">
        <v>39</v>
      </c>
      <c r="B51">
        <v>140</v>
      </c>
      <c r="D51" s="49">
        <v>39</v>
      </c>
      <c r="E51" s="34">
        <f t="shared" si="1"/>
        <v>63.24704100000001</v>
      </c>
      <c r="F51" s="51">
        <f t="shared" si="0"/>
        <v>50.085828975912655</v>
      </c>
      <c r="G51" s="51">
        <f t="shared" si="2"/>
        <v>3949.6253706719685</v>
      </c>
    </row>
    <row r="52" spans="1:7" x14ac:dyDescent="0.25">
      <c r="A52" s="49">
        <v>40</v>
      </c>
      <c r="B52">
        <v>150</v>
      </c>
      <c r="D52" s="49">
        <v>40</v>
      </c>
      <c r="E52" s="34">
        <f t="shared" si="1"/>
        <v>64.868760000000009</v>
      </c>
      <c r="F52" s="51">
        <f t="shared" si="0"/>
        <v>53.663388188477839</v>
      </c>
      <c r="G52" s="51">
        <f t="shared" si="2"/>
        <v>4003.2887588604463</v>
      </c>
    </row>
    <row r="53" spans="1:7" x14ac:dyDescent="0.25">
      <c r="A53" s="49">
        <v>41</v>
      </c>
      <c r="B53">
        <v>140</v>
      </c>
      <c r="D53" s="49">
        <v>41</v>
      </c>
      <c r="E53" s="34">
        <f t="shared" si="1"/>
        <v>66.490479000000008</v>
      </c>
      <c r="F53" s="51">
        <f t="shared" si="0"/>
        <v>50.085828975912655</v>
      </c>
      <c r="G53" s="51">
        <f t="shared" si="2"/>
        <v>4053.3745878363588</v>
      </c>
    </row>
    <row r="54" spans="1:7" x14ac:dyDescent="0.25">
      <c r="A54" s="49">
        <v>42</v>
      </c>
      <c r="B54">
        <v>140</v>
      </c>
      <c r="D54" s="49">
        <v>42</v>
      </c>
      <c r="E54" s="34">
        <f t="shared" si="1"/>
        <v>68.112198000000006</v>
      </c>
      <c r="F54" s="51">
        <f t="shared" si="0"/>
        <v>50.085828975912655</v>
      </c>
      <c r="G54" s="51">
        <f t="shared" si="2"/>
        <v>4103.4604168122714</v>
      </c>
    </row>
    <row r="55" spans="1:7" x14ac:dyDescent="0.25">
      <c r="A55" s="49">
        <v>43</v>
      </c>
      <c r="B55">
        <v>130</v>
      </c>
      <c r="D55" s="49">
        <v>43</v>
      </c>
      <c r="E55" s="34">
        <f t="shared" si="1"/>
        <v>69.733917000000005</v>
      </c>
      <c r="F55" s="51">
        <f t="shared" si="0"/>
        <v>46.508269763347464</v>
      </c>
      <c r="G55" s="51">
        <f t="shared" si="2"/>
        <v>4149.9686865756184</v>
      </c>
    </row>
    <row r="56" spans="1:7" x14ac:dyDescent="0.25">
      <c r="A56" s="49">
        <v>44</v>
      </c>
      <c r="B56">
        <v>140</v>
      </c>
      <c r="D56" s="49">
        <v>44</v>
      </c>
      <c r="E56" s="34">
        <f t="shared" si="1"/>
        <v>71.355636000000018</v>
      </c>
      <c r="F56" s="51">
        <f t="shared" si="0"/>
        <v>50.085828975912655</v>
      </c>
      <c r="G56" s="51">
        <f t="shared" si="2"/>
        <v>4200.054515551531</v>
      </c>
    </row>
    <row r="57" spans="1:7" x14ac:dyDescent="0.25">
      <c r="A57" s="49">
        <v>45</v>
      </c>
      <c r="B57">
        <v>140</v>
      </c>
      <c r="D57" s="49">
        <v>45</v>
      </c>
      <c r="E57" s="34">
        <f t="shared" si="1"/>
        <v>72.977355000000017</v>
      </c>
      <c r="F57" s="51">
        <f t="shared" si="0"/>
        <v>50.085828975912655</v>
      </c>
      <c r="G57" s="51">
        <f t="shared" si="2"/>
        <v>4250.1403445274436</v>
      </c>
    </row>
    <row r="58" spans="1:7" x14ac:dyDescent="0.25">
      <c r="A58" s="49">
        <v>46</v>
      </c>
      <c r="B58">
        <v>130</v>
      </c>
      <c r="D58" s="49">
        <v>46</v>
      </c>
      <c r="E58" s="34">
        <f t="shared" si="1"/>
        <v>74.599074000000002</v>
      </c>
      <c r="F58" s="51">
        <f t="shared" si="0"/>
        <v>46.508269763347464</v>
      </c>
      <c r="G58" s="51">
        <f t="shared" si="2"/>
        <v>4296.6486142907906</v>
      </c>
    </row>
    <row r="59" spans="1:7" x14ac:dyDescent="0.25">
      <c r="A59" s="49">
        <v>47</v>
      </c>
      <c r="B59">
        <v>140</v>
      </c>
      <c r="D59" s="49">
        <v>47</v>
      </c>
      <c r="E59" s="34">
        <f t="shared" si="1"/>
        <v>76.220793000000015</v>
      </c>
      <c r="F59" s="51">
        <f t="shared" si="0"/>
        <v>50.085828975912655</v>
      </c>
      <c r="G59" s="51">
        <f t="shared" si="2"/>
        <v>4346.7344432667032</v>
      </c>
    </row>
    <row r="60" spans="1:7" x14ac:dyDescent="0.25">
      <c r="A60" s="49">
        <v>48</v>
      </c>
      <c r="B60">
        <v>130</v>
      </c>
      <c r="D60" s="49">
        <v>48</v>
      </c>
      <c r="E60" s="34">
        <f t="shared" si="1"/>
        <v>77.842512000000013</v>
      </c>
      <c r="F60" s="51">
        <f t="shared" si="0"/>
        <v>46.508269763347464</v>
      </c>
      <c r="G60" s="51">
        <f t="shared" si="2"/>
        <v>4393.2427130300503</v>
      </c>
    </row>
    <row r="61" spans="1:7" x14ac:dyDescent="0.25">
      <c r="A61" s="49">
        <v>49</v>
      </c>
      <c r="B61">
        <v>160</v>
      </c>
      <c r="D61" s="49">
        <v>49</v>
      </c>
      <c r="E61" s="34">
        <f t="shared" si="1"/>
        <v>79.464231000000012</v>
      </c>
      <c r="F61" s="51">
        <f t="shared" si="0"/>
        <v>57.24094740104303</v>
      </c>
      <c r="G61" s="51">
        <f t="shared" si="2"/>
        <v>4450.4836604310931</v>
      </c>
    </row>
    <row r="62" spans="1:7" x14ac:dyDescent="0.25">
      <c r="A62" s="49">
        <v>50</v>
      </c>
      <c r="B62">
        <v>140</v>
      </c>
      <c r="D62" s="49">
        <v>50</v>
      </c>
      <c r="E62" s="34">
        <f t="shared" si="1"/>
        <v>81.085950000000011</v>
      </c>
      <c r="F62" s="51">
        <f t="shared" si="0"/>
        <v>50.085828975912655</v>
      </c>
      <c r="G62" s="51">
        <f t="shared" si="2"/>
        <v>4500.5694894070057</v>
      </c>
    </row>
    <row r="63" spans="1:7" x14ac:dyDescent="0.25">
      <c r="A63" s="49">
        <v>51</v>
      </c>
      <c r="B63">
        <v>130</v>
      </c>
      <c r="D63" s="49">
        <v>51</v>
      </c>
      <c r="E63" s="34">
        <f t="shared" si="1"/>
        <v>82.70766900000001</v>
      </c>
      <c r="F63" s="51">
        <f t="shared" si="0"/>
        <v>46.508269763347464</v>
      </c>
      <c r="G63" s="51">
        <f t="shared" si="2"/>
        <v>4547.0777591703527</v>
      </c>
    </row>
    <row r="64" spans="1:7" x14ac:dyDescent="0.25">
      <c r="A64" s="49">
        <v>52</v>
      </c>
      <c r="B64">
        <v>130</v>
      </c>
      <c r="D64" s="49">
        <v>52</v>
      </c>
      <c r="E64" s="34">
        <f t="shared" si="1"/>
        <v>84.329388000000009</v>
      </c>
      <c r="F64" s="51">
        <f t="shared" si="0"/>
        <v>46.508269763347464</v>
      </c>
      <c r="G64" s="51">
        <f t="shared" si="2"/>
        <v>4593.5860289336997</v>
      </c>
    </row>
    <row r="65" spans="1:7" x14ac:dyDescent="0.25">
      <c r="A65" s="49">
        <v>53</v>
      </c>
      <c r="B65">
        <v>140</v>
      </c>
      <c r="D65" s="49">
        <v>53</v>
      </c>
      <c r="E65" s="34">
        <f t="shared" si="1"/>
        <v>85.951107000000007</v>
      </c>
      <c r="F65" s="51">
        <f t="shared" si="0"/>
        <v>50.085828975912655</v>
      </c>
      <c r="G65" s="51">
        <f t="shared" si="2"/>
        <v>4643.6718579096123</v>
      </c>
    </row>
    <row r="66" spans="1:7" x14ac:dyDescent="0.25">
      <c r="A66" s="49">
        <v>54</v>
      </c>
      <c r="B66">
        <v>160</v>
      </c>
      <c r="D66" s="49">
        <v>54</v>
      </c>
      <c r="E66" s="34">
        <f t="shared" si="1"/>
        <v>87.57282600000002</v>
      </c>
      <c r="F66" s="51">
        <f t="shared" si="0"/>
        <v>57.24094740104303</v>
      </c>
      <c r="G66" s="51">
        <f t="shared" si="2"/>
        <v>4700.9128053106551</v>
      </c>
    </row>
    <row r="67" spans="1:7" x14ac:dyDescent="0.25">
      <c r="A67" s="49">
        <v>55</v>
      </c>
      <c r="B67">
        <v>120</v>
      </c>
      <c r="D67" s="49">
        <v>55</v>
      </c>
      <c r="E67" s="34">
        <f t="shared" si="1"/>
        <v>89.194545000000019</v>
      </c>
      <c r="F67" s="51">
        <f t="shared" si="0"/>
        <v>42.93071055078228</v>
      </c>
      <c r="G67" s="51">
        <f t="shared" si="2"/>
        <v>4743.8435158614375</v>
      </c>
    </row>
    <row r="68" spans="1:7" x14ac:dyDescent="0.25">
      <c r="A68" s="49">
        <v>56</v>
      </c>
      <c r="B68">
        <v>140</v>
      </c>
      <c r="D68" s="49">
        <v>56</v>
      </c>
      <c r="E68" s="34">
        <f t="shared" si="1"/>
        <v>90.816264000000018</v>
      </c>
      <c r="F68" s="51">
        <f t="shared" si="0"/>
        <v>50.085828975912655</v>
      </c>
      <c r="G68" s="51">
        <f t="shared" si="2"/>
        <v>4793.9293448373501</v>
      </c>
    </row>
    <row r="69" spans="1:7" x14ac:dyDescent="0.25">
      <c r="A69" s="49">
        <v>57</v>
      </c>
      <c r="B69">
        <v>120</v>
      </c>
      <c r="D69" s="49">
        <v>57</v>
      </c>
      <c r="E69" s="34">
        <f t="shared" si="1"/>
        <v>92.437983000000017</v>
      </c>
      <c r="F69" s="51">
        <f t="shared" si="0"/>
        <v>42.93071055078228</v>
      </c>
      <c r="G69" s="51">
        <f t="shared" si="2"/>
        <v>4836.8600553881324</v>
      </c>
    </row>
    <row r="70" spans="1:7" x14ac:dyDescent="0.25">
      <c r="A70" s="49">
        <v>58</v>
      </c>
      <c r="B70">
        <v>160</v>
      </c>
      <c r="D70" s="49">
        <v>58</v>
      </c>
      <c r="E70" s="34">
        <f t="shared" si="1"/>
        <v>94.059702000000016</v>
      </c>
      <c r="F70" s="51">
        <f t="shared" si="0"/>
        <v>57.24094740104303</v>
      </c>
      <c r="G70" s="51">
        <f t="shared" si="2"/>
        <v>4894.1010027891753</v>
      </c>
    </row>
    <row r="71" spans="1:7" x14ac:dyDescent="0.25">
      <c r="A71" s="49">
        <v>59</v>
      </c>
      <c r="B71">
        <v>130</v>
      </c>
      <c r="D71" s="49">
        <v>59</v>
      </c>
      <c r="E71" s="34">
        <f t="shared" si="1"/>
        <v>95.681421000000014</v>
      </c>
      <c r="F71" s="51">
        <f t="shared" si="0"/>
        <v>46.508269763347464</v>
      </c>
      <c r="G71" s="51">
        <f t="shared" si="2"/>
        <v>4940.6092725525223</v>
      </c>
    </row>
    <row r="72" spans="1:7" x14ac:dyDescent="0.25">
      <c r="A72" s="49">
        <v>60</v>
      </c>
      <c r="B72">
        <v>130</v>
      </c>
      <c r="D72" s="49">
        <v>60</v>
      </c>
      <c r="E72" s="34">
        <f t="shared" si="1"/>
        <v>97.303140000000013</v>
      </c>
      <c r="F72" s="51">
        <f t="shared" si="0"/>
        <v>46.508269763347464</v>
      </c>
      <c r="G72" s="51">
        <f t="shared" si="2"/>
        <v>4987.1175423158693</v>
      </c>
    </row>
    <row r="73" spans="1:7" x14ac:dyDescent="0.25">
      <c r="A73" s="49">
        <v>61</v>
      </c>
      <c r="B73">
        <v>130</v>
      </c>
      <c r="D73" s="49">
        <v>61</v>
      </c>
      <c r="E73" s="34">
        <f t="shared" si="1"/>
        <v>98.924859000000026</v>
      </c>
      <c r="F73" s="51">
        <f t="shared" si="0"/>
        <v>46.508269763347464</v>
      </c>
      <c r="G73" s="51">
        <f t="shared" si="2"/>
        <v>5033.6258120792163</v>
      </c>
    </row>
    <row r="74" spans="1:7" x14ac:dyDescent="0.25">
      <c r="A74" s="49">
        <v>62</v>
      </c>
      <c r="B74">
        <v>150</v>
      </c>
      <c r="D74" s="49">
        <v>62</v>
      </c>
      <c r="E74" s="34">
        <f t="shared" si="1"/>
        <v>100.54657800000001</v>
      </c>
      <c r="F74" s="51">
        <f t="shared" si="0"/>
        <v>53.663388188477839</v>
      </c>
      <c r="G74" s="51">
        <f t="shared" si="2"/>
        <v>5087.2892002676945</v>
      </c>
    </row>
    <row r="75" spans="1:7" x14ac:dyDescent="0.25">
      <c r="A75" s="49">
        <v>63</v>
      </c>
      <c r="B75">
        <v>130</v>
      </c>
      <c r="D75" s="49">
        <v>63</v>
      </c>
      <c r="E75" s="34">
        <f t="shared" si="1"/>
        <v>102.16829700000002</v>
      </c>
      <c r="F75" s="51">
        <f t="shared" si="0"/>
        <v>46.508269763347464</v>
      </c>
      <c r="G75" s="51">
        <f t="shared" si="2"/>
        <v>5133.7974700310415</v>
      </c>
    </row>
    <row r="76" spans="1:7" x14ac:dyDescent="0.25">
      <c r="A76" s="49">
        <v>64</v>
      </c>
      <c r="B76">
        <v>140</v>
      </c>
      <c r="D76" s="49">
        <v>64</v>
      </c>
      <c r="E76" s="34">
        <f t="shared" si="1"/>
        <v>103.79001600000001</v>
      </c>
      <c r="F76" s="51">
        <f t="shared" ref="F76:F139" si="3">SUMIF($A$12:$A$5722,D76,$B$12:$B$5722)*$F$4/$B$5</f>
        <v>50.085828975912655</v>
      </c>
      <c r="G76" s="51">
        <f t="shared" si="2"/>
        <v>5183.8832990069541</v>
      </c>
    </row>
    <row r="77" spans="1:7" x14ac:dyDescent="0.25">
      <c r="A77" s="49">
        <v>65</v>
      </c>
      <c r="B77">
        <v>130</v>
      </c>
      <c r="D77" s="49">
        <v>65</v>
      </c>
      <c r="E77" s="34">
        <f t="shared" ref="E77:E140" si="4">D77*$E$7*EXP(($E$9-$E$8)*$E$10)</f>
        <v>105.41173500000001</v>
      </c>
      <c r="F77" s="51">
        <f t="shared" si="3"/>
        <v>46.508269763347464</v>
      </c>
      <c r="G77" s="51">
        <f t="shared" si="2"/>
        <v>5230.3915687703011</v>
      </c>
    </row>
    <row r="78" spans="1:7" x14ac:dyDescent="0.25">
      <c r="A78" s="49">
        <v>66</v>
      </c>
      <c r="B78">
        <v>130</v>
      </c>
      <c r="D78" s="49">
        <v>66</v>
      </c>
      <c r="E78" s="34">
        <f t="shared" si="4"/>
        <v>107.03345400000002</v>
      </c>
      <c r="F78" s="51">
        <f t="shared" si="3"/>
        <v>46.508269763347464</v>
      </c>
      <c r="G78" s="51">
        <f t="shared" ref="G78:G141" si="5">G77+F78</f>
        <v>5276.8998385336481</v>
      </c>
    </row>
    <row r="79" spans="1:7" x14ac:dyDescent="0.25">
      <c r="A79" s="49">
        <v>67</v>
      </c>
      <c r="B79">
        <v>130</v>
      </c>
      <c r="D79" s="49">
        <v>67</v>
      </c>
      <c r="E79" s="34">
        <f t="shared" si="4"/>
        <v>108.655173</v>
      </c>
      <c r="F79" s="51">
        <f t="shared" si="3"/>
        <v>46.508269763347464</v>
      </c>
      <c r="G79" s="51">
        <f t="shared" si="5"/>
        <v>5323.4081082969951</v>
      </c>
    </row>
    <row r="80" spans="1:7" x14ac:dyDescent="0.25">
      <c r="A80" s="49">
        <v>68</v>
      </c>
      <c r="B80">
        <v>120</v>
      </c>
      <c r="D80" s="49">
        <v>68</v>
      </c>
      <c r="E80" s="34">
        <f t="shared" si="4"/>
        <v>110.27689200000002</v>
      </c>
      <c r="F80" s="51">
        <f t="shared" si="3"/>
        <v>42.93071055078228</v>
      </c>
      <c r="G80" s="51">
        <f t="shared" si="5"/>
        <v>5366.3388188477775</v>
      </c>
    </row>
    <row r="81" spans="1:7" x14ac:dyDescent="0.25">
      <c r="A81" s="49">
        <v>69</v>
      </c>
      <c r="B81">
        <v>140</v>
      </c>
      <c r="D81" s="49">
        <v>69</v>
      </c>
      <c r="E81" s="34">
        <f t="shared" si="4"/>
        <v>111.89861100000002</v>
      </c>
      <c r="F81" s="51">
        <f t="shared" si="3"/>
        <v>50.085828975912655</v>
      </c>
      <c r="G81" s="51">
        <f t="shared" si="5"/>
        <v>5416.4246478236901</v>
      </c>
    </row>
    <row r="82" spans="1:7" x14ac:dyDescent="0.25">
      <c r="A82" s="49">
        <v>70</v>
      </c>
      <c r="B82">
        <v>120</v>
      </c>
      <c r="D82" s="49">
        <v>70</v>
      </c>
      <c r="E82" s="34">
        <f t="shared" si="4"/>
        <v>113.52033</v>
      </c>
      <c r="F82" s="51">
        <f t="shared" si="3"/>
        <v>42.93071055078228</v>
      </c>
      <c r="G82" s="51">
        <f t="shared" si="5"/>
        <v>5459.3553583744724</v>
      </c>
    </row>
    <row r="83" spans="1:7" x14ac:dyDescent="0.25">
      <c r="A83" s="49">
        <v>71</v>
      </c>
      <c r="B83">
        <v>150</v>
      </c>
      <c r="D83" s="49">
        <v>71</v>
      </c>
      <c r="E83" s="34">
        <f t="shared" si="4"/>
        <v>115.14204900000001</v>
      </c>
      <c r="F83" s="51">
        <f t="shared" si="3"/>
        <v>53.663388188477839</v>
      </c>
      <c r="G83" s="51">
        <f t="shared" si="5"/>
        <v>5513.0187465629506</v>
      </c>
    </row>
    <row r="84" spans="1:7" x14ac:dyDescent="0.25">
      <c r="A84" s="49">
        <v>72</v>
      </c>
      <c r="B84">
        <v>130</v>
      </c>
      <c r="D84" s="49">
        <v>72</v>
      </c>
      <c r="E84" s="34">
        <f t="shared" si="4"/>
        <v>116.76376800000001</v>
      </c>
      <c r="F84" s="51">
        <f t="shared" si="3"/>
        <v>46.508269763347464</v>
      </c>
      <c r="G84" s="51">
        <f t="shared" si="5"/>
        <v>5559.5270163262976</v>
      </c>
    </row>
    <row r="85" spans="1:7" x14ac:dyDescent="0.25">
      <c r="A85" s="49">
        <v>73</v>
      </c>
      <c r="B85">
        <v>130</v>
      </c>
      <c r="D85" s="49">
        <v>73</v>
      </c>
      <c r="E85" s="34">
        <f t="shared" si="4"/>
        <v>118.38548700000003</v>
      </c>
      <c r="F85" s="51">
        <f t="shared" si="3"/>
        <v>46.508269763347464</v>
      </c>
      <c r="G85" s="51">
        <f t="shared" si="5"/>
        <v>5606.0352860896446</v>
      </c>
    </row>
    <row r="86" spans="1:7" x14ac:dyDescent="0.25">
      <c r="A86" s="49">
        <v>74</v>
      </c>
      <c r="B86">
        <v>160</v>
      </c>
      <c r="D86" s="49">
        <v>74</v>
      </c>
      <c r="E86" s="34">
        <f t="shared" si="4"/>
        <v>120.00720600000001</v>
      </c>
      <c r="F86" s="51">
        <f t="shared" si="3"/>
        <v>57.24094740104303</v>
      </c>
      <c r="G86" s="51">
        <f t="shared" si="5"/>
        <v>5663.2762334906874</v>
      </c>
    </row>
    <row r="87" spans="1:7" x14ac:dyDescent="0.25">
      <c r="A87" s="49">
        <v>75</v>
      </c>
      <c r="B87">
        <v>130</v>
      </c>
      <c r="D87" s="49">
        <v>75</v>
      </c>
      <c r="E87" s="34">
        <f t="shared" si="4"/>
        <v>121.62892500000001</v>
      </c>
      <c r="F87" s="51">
        <f t="shared" si="3"/>
        <v>46.508269763347464</v>
      </c>
      <c r="G87" s="51">
        <f t="shared" si="5"/>
        <v>5709.7845032540345</v>
      </c>
    </row>
    <row r="88" spans="1:7" x14ac:dyDescent="0.25">
      <c r="A88" s="49">
        <v>76</v>
      </c>
      <c r="B88">
        <v>150</v>
      </c>
      <c r="D88" s="49">
        <v>76</v>
      </c>
      <c r="E88" s="34">
        <f t="shared" si="4"/>
        <v>123.25064400000002</v>
      </c>
      <c r="F88" s="51">
        <f t="shared" si="3"/>
        <v>53.663388188477839</v>
      </c>
      <c r="G88" s="51">
        <f t="shared" si="5"/>
        <v>5763.4478914425126</v>
      </c>
    </row>
    <row r="89" spans="1:7" x14ac:dyDescent="0.25">
      <c r="A89" s="49">
        <v>77</v>
      </c>
      <c r="B89">
        <v>120</v>
      </c>
      <c r="D89" s="49">
        <v>77</v>
      </c>
      <c r="E89" s="34">
        <f t="shared" si="4"/>
        <v>124.87236300000001</v>
      </c>
      <c r="F89" s="51">
        <f t="shared" si="3"/>
        <v>42.93071055078228</v>
      </c>
      <c r="G89" s="51">
        <f t="shared" si="5"/>
        <v>5806.378601993295</v>
      </c>
    </row>
    <row r="90" spans="1:7" x14ac:dyDescent="0.25">
      <c r="A90" s="49">
        <v>78</v>
      </c>
      <c r="B90">
        <v>140</v>
      </c>
      <c r="D90" s="49">
        <v>78</v>
      </c>
      <c r="E90" s="34">
        <f t="shared" si="4"/>
        <v>126.49408200000002</v>
      </c>
      <c r="F90" s="51">
        <f t="shared" si="3"/>
        <v>50.085828975912655</v>
      </c>
      <c r="G90" s="51">
        <f t="shared" si="5"/>
        <v>5856.4644309692076</v>
      </c>
    </row>
    <row r="91" spans="1:7" x14ac:dyDescent="0.25">
      <c r="A91" s="49">
        <v>79</v>
      </c>
      <c r="B91">
        <v>140</v>
      </c>
      <c r="D91" s="49">
        <v>79</v>
      </c>
      <c r="E91" s="34">
        <f t="shared" si="4"/>
        <v>128.115801</v>
      </c>
      <c r="F91" s="51">
        <f t="shared" si="3"/>
        <v>50.085828975912655</v>
      </c>
      <c r="G91" s="51">
        <f t="shared" si="5"/>
        <v>5906.5502599451202</v>
      </c>
    </row>
    <row r="92" spans="1:7" x14ac:dyDescent="0.25">
      <c r="A92" s="49">
        <v>80</v>
      </c>
      <c r="B92">
        <v>130</v>
      </c>
      <c r="D92" s="49">
        <v>80</v>
      </c>
      <c r="E92" s="34">
        <f t="shared" si="4"/>
        <v>129.73752000000002</v>
      </c>
      <c r="F92" s="51">
        <f t="shared" si="3"/>
        <v>46.508269763347464</v>
      </c>
      <c r="G92" s="51">
        <f t="shared" si="5"/>
        <v>5953.0585297084672</v>
      </c>
    </row>
    <row r="93" spans="1:7" x14ac:dyDescent="0.25">
      <c r="A93" s="49">
        <v>81</v>
      </c>
      <c r="B93">
        <v>140</v>
      </c>
      <c r="D93" s="49">
        <v>81</v>
      </c>
      <c r="E93" s="34">
        <f t="shared" si="4"/>
        <v>131.35923900000003</v>
      </c>
      <c r="F93" s="51">
        <f t="shared" si="3"/>
        <v>50.085828975912655</v>
      </c>
      <c r="G93" s="51">
        <f t="shared" si="5"/>
        <v>6003.1443586843798</v>
      </c>
    </row>
    <row r="94" spans="1:7" x14ac:dyDescent="0.25">
      <c r="A94" s="49">
        <v>82</v>
      </c>
      <c r="B94">
        <v>130</v>
      </c>
      <c r="D94" s="49">
        <v>82</v>
      </c>
      <c r="E94" s="34">
        <f t="shared" si="4"/>
        <v>132.98095800000002</v>
      </c>
      <c r="F94" s="51">
        <f t="shared" si="3"/>
        <v>46.508269763347464</v>
      </c>
      <c r="G94" s="51">
        <f t="shared" si="5"/>
        <v>6049.6526284477268</v>
      </c>
    </row>
    <row r="95" spans="1:7" x14ac:dyDescent="0.25">
      <c r="A95" s="49">
        <v>83</v>
      </c>
      <c r="B95">
        <v>120</v>
      </c>
      <c r="D95" s="49">
        <v>83</v>
      </c>
      <c r="E95" s="34">
        <f t="shared" si="4"/>
        <v>134.60267700000003</v>
      </c>
      <c r="F95" s="51">
        <f t="shared" si="3"/>
        <v>42.93071055078228</v>
      </c>
      <c r="G95" s="51">
        <f t="shared" si="5"/>
        <v>6092.5833389985091</v>
      </c>
    </row>
    <row r="96" spans="1:7" x14ac:dyDescent="0.25">
      <c r="A96" s="49">
        <v>84</v>
      </c>
      <c r="B96">
        <v>80</v>
      </c>
      <c r="D96" s="49">
        <v>84</v>
      </c>
      <c r="E96" s="34">
        <f t="shared" si="4"/>
        <v>136.22439600000001</v>
      </c>
      <c r="F96" s="51">
        <f t="shared" si="3"/>
        <v>28.620473700521515</v>
      </c>
      <c r="G96" s="51">
        <f t="shared" si="5"/>
        <v>6121.203812699031</v>
      </c>
    </row>
    <row r="97" spans="1:7" x14ac:dyDescent="0.25">
      <c r="A97" s="49">
        <v>85</v>
      </c>
      <c r="B97">
        <v>70</v>
      </c>
      <c r="D97" s="49">
        <v>85</v>
      </c>
      <c r="E97" s="34">
        <f t="shared" si="4"/>
        <v>137.84611500000003</v>
      </c>
      <c r="F97" s="51">
        <f t="shared" si="3"/>
        <v>25.042914487956327</v>
      </c>
      <c r="G97" s="51">
        <f t="shared" si="5"/>
        <v>6146.2467271869873</v>
      </c>
    </row>
    <row r="98" spans="1:7" x14ac:dyDescent="0.25">
      <c r="A98" s="49">
        <v>86</v>
      </c>
      <c r="B98">
        <v>70</v>
      </c>
      <c r="D98" s="49">
        <v>86</v>
      </c>
      <c r="E98" s="34">
        <f t="shared" si="4"/>
        <v>139.46783400000001</v>
      </c>
      <c r="F98" s="51">
        <f t="shared" si="3"/>
        <v>25.042914487956327</v>
      </c>
      <c r="G98" s="51">
        <f t="shared" si="5"/>
        <v>6171.2896416749436</v>
      </c>
    </row>
    <row r="99" spans="1:7" x14ac:dyDescent="0.25">
      <c r="A99" s="49">
        <v>87</v>
      </c>
      <c r="B99">
        <v>60</v>
      </c>
      <c r="D99" s="49">
        <v>87</v>
      </c>
      <c r="E99" s="34">
        <f t="shared" si="4"/>
        <v>141.08955300000002</v>
      </c>
      <c r="F99" s="51">
        <f t="shared" si="3"/>
        <v>21.46535527539114</v>
      </c>
      <c r="G99" s="51">
        <f t="shared" si="5"/>
        <v>6192.7549969503343</v>
      </c>
    </row>
    <row r="100" spans="1:7" x14ac:dyDescent="0.25">
      <c r="A100" s="49">
        <v>88</v>
      </c>
      <c r="B100">
        <v>40</v>
      </c>
      <c r="D100" s="49">
        <v>88</v>
      </c>
      <c r="E100" s="34">
        <f t="shared" si="4"/>
        <v>142.71127200000004</v>
      </c>
      <c r="F100" s="51">
        <f t="shared" si="3"/>
        <v>14.310236850260758</v>
      </c>
      <c r="G100" s="51">
        <f t="shared" si="5"/>
        <v>6207.0652338005948</v>
      </c>
    </row>
    <row r="101" spans="1:7" x14ac:dyDescent="0.25">
      <c r="A101" s="49">
        <v>89</v>
      </c>
      <c r="B101">
        <v>60</v>
      </c>
      <c r="D101" s="49">
        <v>89</v>
      </c>
      <c r="E101" s="34">
        <f t="shared" si="4"/>
        <v>144.33299100000002</v>
      </c>
      <c r="F101" s="51">
        <f t="shared" si="3"/>
        <v>21.46535527539114</v>
      </c>
      <c r="G101" s="51">
        <f t="shared" si="5"/>
        <v>6228.5305890759855</v>
      </c>
    </row>
    <row r="102" spans="1:7" x14ac:dyDescent="0.25">
      <c r="A102" s="49">
        <v>90</v>
      </c>
      <c r="B102">
        <v>60</v>
      </c>
      <c r="D102" s="49">
        <v>90</v>
      </c>
      <c r="E102" s="34">
        <f t="shared" si="4"/>
        <v>145.95471000000003</v>
      </c>
      <c r="F102" s="51">
        <f t="shared" si="3"/>
        <v>21.46535527539114</v>
      </c>
      <c r="G102" s="51">
        <f t="shared" si="5"/>
        <v>6249.9959443513762</v>
      </c>
    </row>
    <row r="103" spans="1:7" x14ac:dyDescent="0.25">
      <c r="A103" s="49">
        <v>91</v>
      </c>
      <c r="B103">
        <v>50</v>
      </c>
      <c r="D103" s="49">
        <v>91</v>
      </c>
      <c r="E103" s="34">
        <f t="shared" si="4"/>
        <v>147.57642900000002</v>
      </c>
      <c r="F103" s="51">
        <f t="shared" si="3"/>
        <v>17.887796062825945</v>
      </c>
      <c r="G103" s="51">
        <f t="shared" si="5"/>
        <v>6267.8837404142023</v>
      </c>
    </row>
    <row r="104" spans="1:7" x14ac:dyDescent="0.25">
      <c r="A104" s="49">
        <v>92</v>
      </c>
      <c r="B104">
        <v>60</v>
      </c>
      <c r="D104" s="49">
        <v>92</v>
      </c>
      <c r="E104" s="34">
        <f t="shared" si="4"/>
        <v>149.198148</v>
      </c>
      <c r="F104" s="51">
        <f t="shared" si="3"/>
        <v>21.46535527539114</v>
      </c>
      <c r="G104" s="51">
        <f t="shared" si="5"/>
        <v>6289.349095689593</v>
      </c>
    </row>
    <row r="105" spans="1:7" x14ac:dyDescent="0.25">
      <c r="A105" s="49">
        <v>93</v>
      </c>
      <c r="B105">
        <v>50</v>
      </c>
      <c r="D105" s="49">
        <v>93</v>
      </c>
      <c r="E105" s="34">
        <f t="shared" si="4"/>
        <v>150.81986700000002</v>
      </c>
      <c r="F105" s="51">
        <f t="shared" si="3"/>
        <v>17.887796062825945</v>
      </c>
      <c r="G105" s="51">
        <f t="shared" si="5"/>
        <v>6307.2368917524191</v>
      </c>
    </row>
    <row r="106" spans="1:7" x14ac:dyDescent="0.25">
      <c r="A106" s="49">
        <v>94</v>
      </c>
      <c r="B106">
        <v>60</v>
      </c>
      <c r="D106" s="49">
        <v>94</v>
      </c>
      <c r="E106" s="34">
        <f t="shared" si="4"/>
        <v>152.44158600000003</v>
      </c>
      <c r="F106" s="51">
        <f t="shared" si="3"/>
        <v>21.46535527539114</v>
      </c>
      <c r="G106" s="51">
        <f t="shared" si="5"/>
        <v>6328.7022470278098</v>
      </c>
    </row>
    <row r="107" spans="1:7" x14ac:dyDescent="0.25">
      <c r="A107" s="49">
        <v>95</v>
      </c>
      <c r="B107">
        <v>80</v>
      </c>
      <c r="D107" s="49">
        <v>95</v>
      </c>
      <c r="E107" s="34">
        <f t="shared" si="4"/>
        <v>154.06330500000004</v>
      </c>
      <c r="F107" s="51">
        <f t="shared" si="3"/>
        <v>28.620473700521515</v>
      </c>
      <c r="G107" s="51">
        <f t="shared" si="5"/>
        <v>6357.3227207283317</v>
      </c>
    </row>
    <row r="108" spans="1:7" x14ac:dyDescent="0.25">
      <c r="A108" s="49">
        <v>96</v>
      </c>
      <c r="B108">
        <v>50</v>
      </c>
      <c r="D108" s="49">
        <v>96</v>
      </c>
      <c r="E108" s="34">
        <f t="shared" si="4"/>
        <v>155.68502400000003</v>
      </c>
      <c r="F108" s="51">
        <f t="shared" si="3"/>
        <v>17.887796062825945</v>
      </c>
      <c r="G108" s="51">
        <f t="shared" si="5"/>
        <v>6375.2105167911577</v>
      </c>
    </row>
    <row r="109" spans="1:7" x14ac:dyDescent="0.25">
      <c r="A109" s="49">
        <v>97</v>
      </c>
      <c r="B109">
        <v>60</v>
      </c>
      <c r="D109" s="49">
        <v>97</v>
      </c>
      <c r="E109" s="34">
        <f t="shared" si="4"/>
        <v>157.30674300000001</v>
      </c>
      <c r="F109" s="51">
        <f t="shared" si="3"/>
        <v>21.46535527539114</v>
      </c>
      <c r="G109" s="51">
        <f t="shared" si="5"/>
        <v>6396.6758720665484</v>
      </c>
    </row>
    <row r="110" spans="1:7" x14ac:dyDescent="0.25">
      <c r="A110" s="49">
        <v>98</v>
      </c>
      <c r="B110">
        <v>60</v>
      </c>
      <c r="D110" s="49">
        <v>98</v>
      </c>
      <c r="E110" s="34">
        <f t="shared" si="4"/>
        <v>158.92846200000002</v>
      </c>
      <c r="F110" s="51">
        <f t="shared" si="3"/>
        <v>21.46535527539114</v>
      </c>
      <c r="G110" s="51">
        <f t="shared" si="5"/>
        <v>6418.1412273419392</v>
      </c>
    </row>
    <row r="111" spans="1:7" x14ac:dyDescent="0.25">
      <c r="A111" s="49">
        <v>99</v>
      </c>
      <c r="B111">
        <v>60</v>
      </c>
      <c r="D111" s="49">
        <v>99</v>
      </c>
      <c r="E111" s="34">
        <f t="shared" si="4"/>
        <v>160.55018100000001</v>
      </c>
      <c r="F111" s="51">
        <f t="shared" si="3"/>
        <v>21.46535527539114</v>
      </c>
      <c r="G111" s="51">
        <f t="shared" si="5"/>
        <v>6439.6065826173299</v>
      </c>
    </row>
    <row r="112" spans="1:7" x14ac:dyDescent="0.25">
      <c r="A112" s="49">
        <v>100</v>
      </c>
      <c r="B112">
        <v>60</v>
      </c>
      <c r="D112" s="49">
        <v>100</v>
      </c>
      <c r="E112" s="34">
        <f t="shared" si="4"/>
        <v>162.17190000000002</v>
      </c>
      <c r="F112" s="51">
        <f t="shared" si="3"/>
        <v>21.46535527539114</v>
      </c>
      <c r="G112" s="51">
        <f t="shared" si="5"/>
        <v>6461.0719378927206</v>
      </c>
    </row>
    <row r="113" spans="1:7" x14ac:dyDescent="0.25">
      <c r="A113" s="49">
        <v>101</v>
      </c>
      <c r="B113">
        <v>50</v>
      </c>
      <c r="D113" s="49">
        <v>101</v>
      </c>
      <c r="E113" s="34">
        <f t="shared" si="4"/>
        <v>163.79361900000004</v>
      </c>
      <c r="F113" s="51">
        <f t="shared" si="3"/>
        <v>17.887796062825945</v>
      </c>
      <c r="G113" s="51">
        <f t="shared" si="5"/>
        <v>6478.9597339555467</v>
      </c>
    </row>
    <row r="114" spans="1:7" x14ac:dyDescent="0.25">
      <c r="A114" s="49">
        <v>102</v>
      </c>
      <c r="B114">
        <v>60</v>
      </c>
      <c r="D114" s="49">
        <v>102</v>
      </c>
      <c r="E114" s="34">
        <f t="shared" si="4"/>
        <v>165.41533800000002</v>
      </c>
      <c r="F114" s="51">
        <f t="shared" si="3"/>
        <v>21.46535527539114</v>
      </c>
      <c r="G114" s="51">
        <f t="shared" si="5"/>
        <v>6500.4250892309374</v>
      </c>
    </row>
    <row r="115" spans="1:7" x14ac:dyDescent="0.25">
      <c r="A115" s="49">
        <v>103</v>
      </c>
      <c r="B115">
        <v>50</v>
      </c>
      <c r="D115" s="49">
        <v>103</v>
      </c>
      <c r="E115" s="34">
        <f t="shared" si="4"/>
        <v>167.03705700000003</v>
      </c>
      <c r="F115" s="51">
        <f t="shared" si="3"/>
        <v>17.887796062825945</v>
      </c>
      <c r="G115" s="51">
        <f t="shared" si="5"/>
        <v>6518.3128852937634</v>
      </c>
    </row>
    <row r="116" spans="1:7" x14ac:dyDescent="0.25">
      <c r="A116" s="49">
        <v>104</v>
      </c>
      <c r="B116">
        <v>670</v>
      </c>
      <c r="D116" s="49">
        <v>104</v>
      </c>
      <c r="E116" s="34">
        <f t="shared" si="4"/>
        <v>168.65877600000002</v>
      </c>
      <c r="F116" s="51">
        <f t="shared" si="3"/>
        <v>239.69646724186768</v>
      </c>
      <c r="G116" s="51">
        <f t="shared" si="5"/>
        <v>6758.0093525356315</v>
      </c>
    </row>
    <row r="117" spans="1:7" x14ac:dyDescent="0.25">
      <c r="A117" s="49">
        <v>105</v>
      </c>
      <c r="B117">
        <v>40</v>
      </c>
      <c r="D117" s="49">
        <v>105</v>
      </c>
      <c r="E117" s="34">
        <f t="shared" si="4"/>
        <v>170.28049500000003</v>
      </c>
      <c r="F117" s="51">
        <f t="shared" si="3"/>
        <v>14.310236850260758</v>
      </c>
      <c r="G117" s="51">
        <f t="shared" si="5"/>
        <v>6772.319589385892</v>
      </c>
    </row>
    <row r="118" spans="1:7" x14ac:dyDescent="0.25">
      <c r="A118" s="49">
        <v>106</v>
      </c>
      <c r="B118">
        <v>50</v>
      </c>
      <c r="D118" s="49">
        <v>106</v>
      </c>
      <c r="E118" s="34">
        <f t="shared" si="4"/>
        <v>171.90221400000001</v>
      </c>
      <c r="F118" s="51">
        <f t="shared" si="3"/>
        <v>17.887796062825945</v>
      </c>
      <c r="G118" s="51">
        <f t="shared" si="5"/>
        <v>6790.207385448718</v>
      </c>
    </row>
    <row r="119" spans="1:7" x14ac:dyDescent="0.25">
      <c r="A119" s="49">
        <v>107</v>
      </c>
      <c r="B119">
        <v>50</v>
      </c>
      <c r="D119" s="49">
        <v>107</v>
      </c>
      <c r="E119" s="34">
        <f t="shared" si="4"/>
        <v>173.52393300000003</v>
      </c>
      <c r="F119" s="51">
        <f t="shared" si="3"/>
        <v>17.887796062825945</v>
      </c>
      <c r="G119" s="51">
        <f t="shared" si="5"/>
        <v>6808.0951815115441</v>
      </c>
    </row>
    <row r="120" spans="1:7" x14ac:dyDescent="0.25">
      <c r="A120" s="49">
        <v>108</v>
      </c>
      <c r="B120">
        <v>60</v>
      </c>
      <c r="D120" s="49">
        <v>108</v>
      </c>
      <c r="E120" s="34">
        <f t="shared" si="4"/>
        <v>175.14565200000004</v>
      </c>
      <c r="F120" s="51">
        <f t="shared" si="3"/>
        <v>21.46535527539114</v>
      </c>
      <c r="G120" s="51">
        <f t="shared" si="5"/>
        <v>6829.5605367869348</v>
      </c>
    </row>
    <row r="121" spans="1:7" x14ac:dyDescent="0.25">
      <c r="A121" s="49">
        <v>109</v>
      </c>
      <c r="B121">
        <v>70</v>
      </c>
      <c r="D121" s="49">
        <v>109</v>
      </c>
      <c r="E121" s="34">
        <f t="shared" si="4"/>
        <v>176.76737100000003</v>
      </c>
      <c r="F121" s="51">
        <f t="shared" si="3"/>
        <v>25.042914487956327</v>
      </c>
      <c r="G121" s="51">
        <f t="shared" si="5"/>
        <v>6854.6034512748911</v>
      </c>
    </row>
    <row r="122" spans="1:7" x14ac:dyDescent="0.25">
      <c r="A122" s="49">
        <v>110</v>
      </c>
      <c r="B122">
        <v>60</v>
      </c>
      <c r="D122" s="49">
        <v>110</v>
      </c>
      <c r="E122" s="34">
        <f t="shared" si="4"/>
        <v>178.38909000000004</v>
      </c>
      <c r="F122" s="51">
        <f t="shared" si="3"/>
        <v>21.46535527539114</v>
      </c>
      <c r="G122" s="51">
        <f t="shared" si="5"/>
        <v>6876.0688065502818</v>
      </c>
    </row>
    <row r="123" spans="1:7" x14ac:dyDescent="0.25">
      <c r="A123" s="49">
        <v>111</v>
      </c>
      <c r="B123">
        <v>50</v>
      </c>
      <c r="D123" s="49">
        <v>111</v>
      </c>
      <c r="E123" s="34">
        <f t="shared" si="4"/>
        <v>180.01080900000002</v>
      </c>
      <c r="F123" s="51">
        <f t="shared" si="3"/>
        <v>17.887796062825945</v>
      </c>
      <c r="G123" s="51">
        <f t="shared" si="5"/>
        <v>6893.9566026131079</v>
      </c>
    </row>
    <row r="124" spans="1:7" x14ac:dyDescent="0.25">
      <c r="A124" s="49">
        <v>112</v>
      </c>
      <c r="B124">
        <v>60</v>
      </c>
      <c r="D124" s="49">
        <v>112</v>
      </c>
      <c r="E124" s="34">
        <f t="shared" si="4"/>
        <v>181.63252800000004</v>
      </c>
      <c r="F124" s="51">
        <f t="shared" si="3"/>
        <v>21.46535527539114</v>
      </c>
      <c r="G124" s="51">
        <f t="shared" si="5"/>
        <v>6915.4219578884986</v>
      </c>
    </row>
    <row r="125" spans="1:7" x14ac:dyDescent="0.25">
      <c r="A125" s="49">
        <v>113</v>
      </c>
      <c r="B125">
        <v>40</v>
      </c>
      <c r="D125" s="49">
        <v>113</v>
      </c>
      <c r="E125" s="34">
        <f t="shared" si="4"/>
        <v>183.25424700000002</v>
      </c>
      <c r="F125" s="51">
        <f t="shared" si="3"/>
        <v>14.310236850260758</v>
      </c>
      <c r="G125" s="51">
        <f t="shared" si="5"/>
        <v>6929.7321947387591</v>
      </c>
    </row>
    <row r="126" spans="1:7" x14ac:dyDescent="0.25">
      <c r="A126" s="49">
        <v>114</v>
      </c>
      <c r="B126">
        <v>60</v>
      </c>
      <c r="D126" s="49">
        <v>114</v>
      </c>
      <c r="E126" s="34">
        <f t="shared" si="4"/>
        <v>184.87596600000003</v>
      </c>
      <c r="F126" s="51">
        <f t="shared" si="3"/>
        <v>21.46535527539114</v>
      </c>
      <c r="G126" s="51">
        <f t="shared" si="5"/>
        <v>6951.1975500141498</v>
      </c>
    </row>
    <row r="127" spans="1:7" x14ac:dyDescent="0.25">
      <c r="A127" s="49">
        <v>115</v>
      </c>
      <c r="B127">
        <v>50</v>
      </c>
      <c r="D127" s="49">
        <v>115</v>
      </c>
      <c r="E127" s="34">
        <f t="shared" si="4"/>
        <v>186.49768500000005</v>
      </c>
      <c r="F127" s="51">
        <f t="shared" si="3"/>
        <v>17.887796062825945</v>
      </c>
      <c r="G127" s="51">
        <f t="shared" si="5"/>
        <v>6969.0853460769758</v>
      </c>
    </row>
    <row r="128" spans="1:7" x14ac:dyDescent="0.25">
      <c r="A128" s="49">
        <v>116</v>
      </c>
      <c r="B128">
        <v>40</v>
      </c>
      <c r="D128" s="49">
        <v>116</v>
      </c>
      <c r="E128" s="34">
        <f t="shared" si="4"/>
        <v>188.11940400000003</v>
      </c>
      <c r="F128" s="51">
        <f t="shared" si="3"/>
        <v>14.310236850260758</v>
      </c>
      <c r="G128" s="51">
        <f t="shared" si="5"/>
        <v>6983.3955829272363</v>
      </c>
    </row>
    <row r="129" spans="1:7" x14ac:dyDescent="0.25">
      <c r="A129" s="49">
        <v>117</v>
      </c>
      <c r="B129">
        <v>190</v>
      </c>
      <c r="D129" s="49">
        <v>117</v>
      </c>
      <c r="E129" s="34">
        <f t="shared" si="4"/>
        <v>189.74112300000004</v>
      </c>
      <c r="F129" s="51">
        <f t="shared" si="3"/>
        <v>67.973625038738604</v>
      </c>
      <c r="G129" s="51">
        <f t="shared" si="5"/>
        <v>7051.369207965975</v>
      </c>
    </row>
    <row r="130" spans="1:7" x14ac:dyDescent="0.25">
      <c r="A130" s="49">
        <v>118</v>
      </c>
      <c r="B130">
        <v>50</v>
      </c>
      <c r="D130" s="49">
        <v>118</v>
      </c>
      <c r="E130" s="34">
        <f t="shared" si="4"/>
        <v>191.36284200000003</v>
      </c>
      <c r="F130" s="51">
        <f t="shared" si="3"/>
        <v>17.887796062825945</v>
      </c>
      <c r="G130" s="51">
        <f t="shared" si="5"/>
        <v>7069.257004028801</v>
      </c>
    </row>
    <row r="131" spans="1:7" x14ac:dyDescent="0.25">
      <c r="A131" s="49">
        <v>119</v>
      </c>
      <c r="B131">
        <v>40</v>
      </c>
      <c r="D131" s="49">
        <v>119</v>
      </c>
      <c r="E131" s="34">
        <f t="shared" si="4"/>
        <v>192.98456100000001</v>
      </c>
      <c r="F131" s="51">
        <f t="shared" si="3"/>
        <v>14.310236850260758</v>
      </c>
      <c r="G131" s="51">
        <f t="shared" si="5"/>
        <v>7083.5672408790615</v>
      </c>
    </row>
    <row r="132" spans="1:7" x14ac:dyDescent="0.25">
      <c r="A132" s="49">
        <v>120</v>
      </c>
      <c r="B132">
        <v>50</v>
      </c>
      <c r="D132" s="49">
        <v>120</v>
      </c>
      <c r="E132" s="34">
        <f t="shared" si="4"/>
        <v>194.60628000000003</v>
      </c>
      <c r="F132" s="51">
        <f t="shared" si="3"/>
        <v>17.887796062825945</v>
      </c>
      <c r="G132" s="51">
        <f t="shared" si="5"/>
        <v>7101.4550369418876</v>
      </c>
    </row>
    <row r="133" spans="1:7" x14ac:dyDescent="0.25">
      <c r="A133" s="49">
        <v>121</v>
      </c>
      <c r="B133">
        <v>70</v>
      </c>
      <c r="D133" s="49">
        <v>121</v>
      </c>
      <c r="E133" s="34">
        <f t="shared" si="4"/>
        <v>196.22799900000004</v>
      </c>
      <c r="F133" s="51">
        <f t="shared" si="3"/>
        <v>25.042914487956327</v>
      </c>
      <c r="G133" s="51">
        <f t="shared" si="5"/>
        <v>7126.4979514298439</v>
      </c>
    </row>
    <row r="134" spans="1:7" x14ac:dyDescent="0.25">
      <c r="A134" s="49">
        <v>122</v>
      </c>
      <c r="B134">
        <v>60</v>
      </c>
      <c r="D134" s="49">
        <v>122</v>
      </c>
      <c r="E134" s="34">
        <f t="shared" si="4"/>
        <v>197.84971800000005</v>
      </c>
      <c r="F134" s="51">
        <f t="shared" si="3"/>
        <v>21.46535527539114</v>
      </c>
      <c r="G134" s="51">
        <f t="shared" si="5"/>
        <v>7147.9633067052346</v>
      </c>
    </row>
    <row r="135" spans="1:7" x14ac:dyDescent="0.25">
      <c r="A135" s="49">
        <v>123</v>
      </c>
      <c r="B135">
        <v>60</v>
      </c>
      <c r="D135" s="49">
        <v>123</v>
      </c>
      <c r="E135" s="34">
        <f t="shared" si="4"/>
        <v>199.47143700000004</v>
      </c>
      <c r="F135" s="51">
        <f t="shared" si="3"/>
        <v>21.46535527539114</v>
      </c>
      <c r="G135" s="51">
        <f t="shared" si="5"/>
        <v>7169.4286619806253</v>
      </c>
    </row>
    <row r="136" spans="1:7" x14ac:dyDescent="0.25">
      <c r="A136" s="49">
        <v>124</v>
      </c>
      <c r="B136">
        <v>60</v>
      </c>
      <c r="D136" s="49">
        <v>124</v>
      </c>
      <c r="E136" s="34">
        <f t="shared" si="4"/>
        <v>201.09315600000002</v>
      </c>
      <c r="F136" s="51">
        <f t="shared" si="3"/>
        <v>21.46535527539114</v>
      </c>
      <c r="G136" s="51">
        <f t="shared" si="5"/>
        <v>7190.894017256016</v>
      </c>
    </row>
    <row r="137" spans="1:7" x14ac:dyDescent="0.25">
      <c r="A137" s="49">
        <v>125</v>
      </c>
      <c r="B137">
        <v>50</v>
      </c>
      <c r="D137" s="49">
        <v>125</v>
      </c>
      <c r="E137" s="34">
        <f t="shared" si="4"/>
        <v>202.71487500000001</v>
      </c>
      <c r="F137" s="51">
        <f t="shared" si="3"/>
        <v>17.887796062825945</v>
      </c>
      <c r="G137" s="51">
        <f t="shared" si="5"/>
        <v>7208.7818133188421</v>
      </c>
    </row>
    <row r="138" spans="1:7" x14ac:dyDescent="0.25">
      <c r="A138" s="49">
        <v>126</v>
      </c>
      <c r="B138">
        <v>40</v>
      </c>
      <c r="D138" s="49">
        <v>126</v>
      </c>
      <c r="E138" s="34">
        <f t="shared" si="4"/>
        <v>204.33659400000005</v>
      </c>
      <c r="F138" s="51">
        <f t="shared" si="3"/>
        <v>14.310236850260758</v>
      </c>
      <c r="G138" s="51">
        <f t="shared" si="5"/>
        <v>7223.0920501691025</v>
      </c>
    </row>
    <row r="139" spans="1:7" x14ac:dyDescent="0.25">
      <c r="A139" s="49">
        <v>127</v>
      </c>
      <c r="B139">
        <v>70</v>
      </c>
      <c r="D139" s="49">
        <v>127</v>
      </c>
      <c r="E139" s="34">
        <f t="shared" si="4"/>
        <v>205.95831300000003</v>
      </c>
      <c r="F139" s="51">
        <f t="shared" si="3"/>
        <v>25.042914487956327</v>
      </c>
      <c r="G139" s="51">
        <f t="shared" si="5"/>
        <v>7248.1349646570588</v>
      </c>
    </row>
    <row r="140" spans="1:7" x14ac:dyDescent="0.25">
      <c r="A140" s="49">
        <v>128</v>
      </c>
      <c r="B140">
        <v>40</v>
      </c>
      <c r="D140" s="49">
        <v>128</v>
      </c>
      <c r="E140" s="34">
        <f t="shared" si="4"/>
        <v>207.58003200000002</v>
      </c>
      <c r="F140" s="51">
        <f t="shared" ref="F140:F203" si="6">SUMIF($A$12:$A$5722,D140,$B$12:$B$5722)*$F$4/$B$5</f>
        <v>14.310236850260758</v>
      </c>
      <c r="G140" s="51">
        <f t="shared" si="5"/>
        <v>7262.4452015073193</v>
      </c>
    </row>
    <row r="141" spans="1:7" x14ac:dyDescent="0.25">
      <c r="A141" s="49">
        <v>129</v>
      </c>
      <c r="B141">
        <v>40</v>
      </c>
      <c r="D141" s="49">
        <v>129</v>
      </c>
      <c r="E141" s="34">
        <f t="shared" ref="E141:E204" si="7">D141*$E$7*EXP(($E$9-$E$8)*$E$10)</f>
        <v>209.20175100000003</v>
      </c>
      <c r="F141" s="51">
        <f t="shared" si="6"/>
        <v>14.310236850260758</v>
      </c>
      <c r="G141" s="51">
        <f t="shared" si="5"/>
        <v>7276.7554383575798</v>
      </c>
    </row>
    <row r="142" spans="1:7" x14ac:dyDescent="0.25">
      <c r="A142" s="49">
        <v>130</v>
      </c>
      <c r="B142">
        <v>50</v>
      </c>
      <c r="D142" s="49">
        <v>130</v>
      </c>
      <c r="E142" s="34">
        <f t="shared" si="7"/>
        <v>210.82347000000001</v>
      </c>
      <c r="F142" s="51">
        <f t="shared" si="6"/>
        <v>17.887796062825945</v>
      </c>
      <c r="G142" s="51">
        <f t="shared" ref="G142:G205" si="8">G141+F142</f>
        <v>7294.6432344204059</v>
      </c>
    </row>
    <row r="143" spans="1:7" x14ac:dyDescent="0.25">
      <c r="A143" s="49">
        <v>131</v>
      </c>
      <c r="B143">
        <v>50</v>
      </c>
      <c r="D143" s="49">
        <v>131</v>
      </c>
      <c r="E143" s="34">
        <f t="shared" si="7"/>
        <v>212.44518900000006</v>
      </c>
      <c r="F143" s="51">
        <f t="shared" si="6"/>
        <v>17.887796062825945</v>
      </c>
      <c r="G143" s="51">
        <f t="shared" si="8"/>
        <v>7312.5310304832319</v>
      </c>
    </row>
    <row r="144" spans="1:7" x14ac:dyDescent="0.25">
      <c r="A144" s="49">
        <v>132</v>
      </c>
      <c r="B144">
        <v>60</v>
      </c>
      <c r="D144" s="49">
        <v>132</v>
      </c>
      <c r="E144" s="34">
        <f t="shared" si="7"/>
        <v>214.06690800000004</v>
      </c>
      <c r="F144" s="51">
        <f t="shared" si="6"/>
        <v>21.46535527539114</v>
      </c>
      <c r="G144" s="51">
        <f t="shared" si="8"/>
        <v>7333.9963857586226</v>
      </c>
    </row>
    <row r="145" spans="1:7" x14ac:dyDescent="0.25">
      <c r="A145" s="49">
        <v>133</v>
      </c>
      <c r="B145">
        <v>50</v>
      </c>
      <c r="D145" s="49">
        <v>133</v>
      </c>
      <c r="E145" s="34">
        <f t="shared" si="7"/>
        <v>215.68862700000003</v>
      </c>
      <c r="F145" s="51">
        <f t="shared" si="6"/>
        <v>17.887796062825945</v>
      </c>
      <c r="G145" s="51">
        <f t="shared" si="8"/>
        <v>7351.8841818214487</v>
      </c>
    </row>
    <row r="146" spans="1:7" x14ac:dyDescent="0.25">
      <c r="A146" s="49">
        <v>134</v>
      </c>
      <c r="B146">
        <v>60</v>
      </c>
      <c r="D146" s="49">
        <v>134</v>
      </c>
      <c r="E146" s="34">
        <f t="shared" si="7"/>
        <v>217.31034600000001</v>
      </c>
      <c r="F146" s="51">
        <f t="shared" si="6"/>
        <v>21.46535527539114</v>
      </c>
      <c r="G146" s="51">
        <f t="shared" si="8"/>
        <v>7373.3495370968394</v>
      </c>
    </row>
    <row r="147" spans="1:7" x14ac:dyDescent="0.25">
      <c r="A147" s="49">
        <v>135</v>
      </c>
      <c r="B147">
        <v>50</v>
      </c>
      <c r="D147" s="49">
        <v>135</v>
      </c>
      <c r="E147" s="34">
        <f t="shared" si="7"/>
        <v>218.93206500000002</v>
      </c>
      <c r="F147" s="51">
        <f t="shared" si="6"/>
        <v>17.887796062825945</v>
      </c>
      <c r="G147" s="51">
        <f t="shared" si="8"/>
        <v>7391.2373331596655</v>
      </c>
    </row>
    <row r="148" spans="1:7" x14ac:dyDescent="0.25">
      <c r="A148" s="49">
        <v>136</v>
      </c>
      <c r="B148">
        <v>50</v>
      </c>
      <c r="D148" s="49">
        <v>136</v>
      </c>
      <c r="E148" s="34">
        <f t="shared" si="7"/>
        <v>220.55378400000004</v>
      </c>
      <c r="F148" s="51">
        <f t="shared" si="6"/>
        <v>17.887796062825945</v>
      </c>
      <c r="G148" s="51">
        <f t="shared" si="8"/>
        <v>7409.1251292224915</v>
      </c>
    </row>
    <row r="149" spans="1:7" x14ac:dyDescent="0.25">
      <c r="A149" s="49">
        <v>137</v>
      </c>
      <c r="B149">
        <v>50</v>
      </c>
      <c r="D149" s="49">
        <v>137</v>
      </c>
      <c r="E149" s="34">
        <f t="shared" si="7"/>
        <v>222.17550300000005</v>
      </c>
      <c r="F149" s="51">
        <f t="shared" si="6"/>
        <v>17.887796062825945</v>
      </c>
      <c r="G149" s="51">
        <f t="shared" si="8"/>
        <v>7427.0129252853176</v>
      </c>
    </row>
    <row r="150" spans="1:7" x14ac:dyDescent="0.25">
      <c r="A150" s="49">
        <v>138</v>
      </c>
      <c r="B150">
        <v>50</v>
      </c>
      <c r="D150" s="49">
        <v>138</v>
      </c>
      <c r="E150" s="34">
        <f t="shared" si="7"/>
        <v>223.79722200000003</v>
      </c>
      <c r="F150" s="51">
        <f t="shared" si="6"/>
        <v>17.887796062825945</v>
      </c>
      <c r="G150" s="51">
        <f t="shared" si="8"/>
        <v>7444.9007213481436</v>
      </c>
    </row>
    <row r="151" spans="1:7" x14ac:dyDescent="0.25">
      <c r="A151" s="49">
        <v>139</v>
      </c>
      <c r="B151">
        <v>40</v>
      </c>
      <c r="D151" s="49">
        <v>139</v>
      </c>
      <c r="E151" s="34">
        <f t="shared" si="7"/>
        <v>225.41894100000002</v>
      </c>
      <c r="F151" s="51">
        <f t="shared" si="6"/>
        <v>14.310236850260758</v>
      </c>
      <c r="G151" s="51">
        <f t="shared" si="8"/>
        <v>7459.2109581984041</v>
      </c>
    </row>
    <row r="152" spans="1:7" x14ac:dyDescent="0.25">
      <c r="A152" s="49">
        <v>140</v>
      </c>
      <c r="B152">
        <v>50</v>
      </c>
      <c r="D152" s="49">
        <v>140</v>
      </c>
      <c r="E152" s="34">
        <f t="shared" si="7"/>
        <v>227.04066</v>
      </c>
      <c r="F152" s="51">
        <f t="shared" si="6"/>
        <v>17.887796062825945</v>
      </c>
      <c r="G152" s="51">
        <f t="shared" si="8"/>
        <v>7477.0987542612302</v>
      </c>
    </row>
    <row r="153" spans="1:7" x14ac:dyDescent="0.25">
      <c r="A153" s="49">
        <v>141</v>
      </c>
      <c r="B153">
        <v>60</v>
      </c>
      <c r="D153" s="49">
        <v>141</v>
      </c>
      <c r="E153" s="34">
        <f t="shared" si="7"/>
        <v>228.66237900000004</v>
      </c>
      <c r="F153" s="51">
        <f t="shared" si="6"/>
        <v>21.46535527539114</v>
      </c>
      <c r="G153" s="51">
        <f t="shared" si="8"/>
        <v>7498.5641095366209</v>
      </c>
    </row>
    <row r="154" spans="1:7" x14ac:dyDescent="0.25">
      <c r="A154" s="49">
        <v>142</v>
      </c>
      <c r="B154">
        <v>40</v>
      </c>
      <c r="D154" s="49">
        <v>142</v>
      </c>
      <c r="E154" s="34">
        <f t="shared" si="7"/>
        <v>230.28409800000003</v>
      </c>
      <c r="F154" s="51">
        <f t="shared" si="6"/>
        <v>14.310236850260758</v>
      </c>
      <c r="G154" s="51">
        <f t="shared" si="8"/>
        <v>7512.8743463868814</v>
      </c>
    </row>
    <row r="155" spans="1:7" x14ac:dyDescent="0.25">
      <c r="A155" s="49">
        <v>143</v>
      </c>
      <c r="B155">
        <v>50</v>
      </c>
      <c r="D155" s="49">
        <v>143</v>
      </c>
      <c r="E155" s="34">
        <f t="shared" si="7"/>
        <v>231.90581700000004</v>
      </c>
      <c r="F155" s="51">
        <f t="shared" si="6"/>
        <v>17.887796062825945</v>
      </c>
      <c r="G155" s="51">
        <f t="shared" si="8"/>
        <v>7530.7621424497074</v>
      </c>
    </row>
    <row r="156" spans="1:7" x14ac:dyDescent="0.25">
      <c r="A156" s="49">
        <v>144</v>
      </c>
      <c r="B156">
        <v>70</v>
      </c>
      <c r="D156" s="49">
        <v>144</v>
      </c>
      <c r="E156" s="34">
        <f t="shared" si="7"/>
        <v>233.52753600000003</v>
      </c>
      <c r="F156" s="51">
        <f t="shared" si="6"/>
        <v>25.042914487956327</v>
      </c>
      <c r="G156" s="51">
        <f t="shared" si="8"/>
        <v>7555.8050569376637</v>
      </c>
    </row>
    <row r="157" spans="1:7" x14ac:dyDescent="0.25">
      <c r="A157" s="49">
        <v>145</v>
      </c>
      <c r="B157">
        <v>40</v>
      </c>
      <c r="D157" s="49">
        <v>145</v>
      </c>
      <c r="E157" s="34">
        <f t="shared" si="7"/>
        <v>235.14925500000001</v>
      </c>
      <c r="F157" s="51">
        <f t="shared" si="6"/>
        <v>14.310236850260758</v>
      </c>
      <c r="G157" s="51">
        <f t="shared" si="8"/>
        <v>7570.1152937879242</v>
      </c>
    </row>
    <row r="158" spans="1:7" x14ac:dyDescent="0.25">
      <c r="A158" s="49">
        <v>146</v>
      </c>
      <c r="B158">
        <v>40</v>
      </c>
      <c r="D158" s="49">
        <v>146</v>
      </c>
      <c r="E158" s="34">
        <f t="shared" si="7"/>
        <v>236.77097400000005</v>
      </c>
      <c r="F158" s="51">
        <f t="shared" si="6"/>
        <v>14.310236850260758</v>
      </c>
      <c r="G158" s="51">
        <f t="shared" si="8"/>
        <v>7584.4255306381847</v>
      </c>
    </row>
    <row r="159" spans="1:7" x14ac:dyDescent="0.25">
      <c r="A159" s="49">
        <v>147</v>
      </c>
      <c r="B159">
        <v>70</v>
      </c>
      <c r="D159" s="49">
        <v>147</v>
      </c>
      <c r="E159" s="34">
        <f t="shared" si="7"/>
        <v>238.39269300000004</v>
      </c>
      <c r="F159" s="51">
        <f t="shared" si="6"/>
        <v>25.042914487956327</v>
      </c>
      <c r="G159" s="51">
        <f t="shared" si="8"/>
        <v>7609.468445126141</v>
      </c>
    </row>
    <row r="160" spans="1:7" x14ac:dyDescent="0.25">
      <c r="A160" s="49">
        <v>148</v>
      </c>
      <c r="B160">
        <v>50</v>
      </c>
      <c r="D160" s="49">
        <v>148</v>
      </c>
      <c r="E160" s="34">
        <f t="shared" si="7"/>
        <v>240.01441200000002</v>
      </c>
      <c r="F160" s="51">
        <f t="shared" si="6"/>
        <v>17.887796062825945</v>
      </c>
      <c r="G160" s="51">
        <f t="shared" si="8"/>
        <v>7627.356241188967</v>
      </c>
    </row>
    <row r="161" spans="1:7" x14ac:dyDescent="0.25">
      <c r="A161" s="49">
        <v>149</v>
      </c>
      <c r="B161">
        <v>40</v>
      </c>
      <c r="D161" s="49">
        <v>149</v>
      </c>
      <c r="E161" s="34">
        <f t="shared" si="7"/>
        <v>241.63613100000003</v>
      </c>
      <c r="F161" s="51">
        <f t="shared" si="6"/>
        <v>14.310236850260758</v>
      </c>
      <c r="G161" s="51">
        <f t="shared" si="8"/>
        <v>7641.6664780392275</v>
      </c>
    </row>
    <row r="162" spans="1:7" x14ac:dyDescent="0.25">
      <c r="A162" s="49">
        <v>150</v>
      </c>
      <c r="B162">
        <v>50</v>
      </c>
      <c r="D162" s="49">
        <v>150</v>
      </c>
      <c r="E162" s="34">
        <f t="shared" si="7"/>
        <v>243.25785000000002</v>
      </c>
      <c r="F162" s="51">
        <f t="shared" si="6"/>
        <v>17.887796062825945</v>
      </c>
      <c r="G162" s="51">
        <f t="shared" si="8"/>
        <v>7659.5542741020536</v>
      </c>
    </row>
    <row r="163" spans="1:7" x14ac:dyDescent="0.25">
      <c r="A163" s="49">
        <v>151</v>
      </c>
      <c r="B163">
        <v>50</v>
      </c>
      <c r="D163" s="49">
        <v>151</v>
      </c>
      <c r="E163" s="34">
        <f t="shared" si="7"/>
        <v>244.87956900000006</v>
      </c>
      <c r="F163" s="51">
        <f t="shared" si="6"/>
        <v>17.887796062825945</v>
      </c>
      <c r="G163" s="51">
        <f t="shared" si="8"/>
        <v>7677.4420701648796</v>
      </c>
    </row>
    <row r="164" spans="1:7" x14ac:dyDescent="0.25">
      <c r="A164" s="49">
        <v>152</v>
      </c>
      <c r="B164">
        <v>40</v>
      </c>
      <c r="D164" s="49">
        <v>152</v>
      </c>
      <c r="E164" s="34">
        <f t="shared" si="7"/>
        <v>246.50128800000005</v>
      </c>
      <c r="F164" s="51">
        <f t="shared" si="6"/>
        <v>14.310236850260758</v>
      </c>
      <c r="G164" s="51">
        <f t="shared" si="8"/>
        <v>7691.7523070151401</v>
      </c>
    </row>
    <row r="165" spans="1:7" x14ac:dyDescent="0.25">
      <c r="A165" s="49">
        <v>153</v>
      </c>
      <c r="B165">
        <v>50</v>
      </c>
      <c r="D165" s="49">
        <v>153</v>
      </c>
      <c r="E165" s="34">
        <f t="shared" si="7"/>
        <v>248.12300700000003</v>
      </c>
      <c r="F165" s="51">
        <f t="shared" si="6"/>
        <v>17.887796062825945</v>
      </c>
      <c r="G165" s="51">
        <f t="shared" si="8"/>
        <v>7709.6401030779662</v>
      </c>
    </row>
    <row r="166" spans="1:7" x14ac:dyDescent="0.25">
      <c r="A166" s="49">
        <v>154</v>
      </c>
      <c r="B166">
        <v>60</v>
      </c>
      <c r="D166" s="49">
        <v>154</v>
      </c>
      <c r="E166" s="34">
        <f t="shared" si="7"/>
        <v>249.74472600000001</v>
      </c>
      <c r="F166" s="51">
        <f t="shared" si="6"/>
        <v>21.46535527539114</v>
      </c>
      <c r="G166" s="51">
        <f t="shared" si="8"/>
        <v>7731.1054583533569</v>
      </c>
    </row>
    <row r="167" spans="1:7" x14ac:dyDescent="0.25">
      <c r="A167" s="49">
        <v>155</v>
      </c>
      <c r="B167">
        <v>90</v>
      </c>
      <c r="D167" s="49">
        <v>155</v>
      </c>
      <c r="E167" s="34">
        <f t="shared" si="7"/>
        <v>251.36644500000003</v>
      </c>
      <c r="F167" s="51">
        <f t="shared" si="6"/>
        <v>32.198032913086706</v>
      </c>
      <c r="G167" s="51">
        <f t="shared" si="8"/>
        <v>7763.3034912664434</v>
      </c>
    </row>
    <row r="168" spans="1:7" x14ac:dyDescent="0.25">
      <c r="A168" s="49">
        <v>156</v>
      </c>
      <c r="B168">
        <v>40</v>
      </c>
      <c r="D168" s="49">
        <v>156</v>
      </c>
      <c r="E168" s="34">
        <f t="shared" si="7"/>
        <v>252.98816400000004</v>
      </c>
      <c r="F168" s="51">
        <f t="shared" si="6"/>
        <v>14.310236850260758</v>
      </c>
      <c r="G168" s="51">
        <f t="shared" si="8"/>
        <v>7777.6137281167039</v>
      </c>
    </row>
    <row r="169" spans="1:7" x14ac:dyDescent="0.25">
      <c r="A169" s="49">
        <v>157</v>
      </c>
      <c r="B169">
        <v>40</v>
      </c>
      <c r="D169" s="49">
        <v>157</v>
      </c>
      <c r="E169" s="34">
        <f t="shared" si="7"/>
        <v>254.60988300000005</v>
      </c>
      <c r="F169" s="51">
        <f t="shared" si="6"/>
        <v>14.310236850260758</v>
      </c>
      <c r="G169" s="51">
        <f t="shared" si="8"/>
        <v>7791.9239649669644</v>
      </c>
    </row>
    <row r="170" spans="1:7" x14ac:dyDescent="0.25">
      <c r="A170" s="49">
        <v>158</v>
      </c>
      <c r="B170">
        <v>20</v>
      </c>
      <c r="D170" s="49">
        <v>158</v>
      </c>
      <c r="E170" s="34">
        <f t="shared" si="7"/>
        <v>256.23160200000001</v>
      </c>
      <c r="F170" s="51">
        <f t="shared" si="6"/>
        <v>7.1551184251303788</v>
      </c>
      <c r="G170" s="51">
        <f t="shared" si="8"/>
        <v>7799.0790833920946</v>
      </c>
    </row>
    <row r="171" spans="1:7" x14ac:dyDescent="0.25">
      <c r="A171" s="49">
        <v>161</v>
      </c>
      <c r="B171">
        <v>20</v>
      </c>
      <c r="D171" s="49">
        <v>161</v>
      </c>
      <c r="E171" s="34">
        <f t="shared" si="7"/>
        <v>261.09675900000008</v>
      </c>
      <c r="F171" s="51">
        <f t="shared" si="6"/>
        <v>7.1551184251303788</v>
      </c>
      <c r="G171" s="51">
        <f t="shared" si="8"/>
        <v>7806.2342018172249</v>
      </c>
    </row>
    <row r="172" spans="1:7" x14ac:dyDescent="0.25">
      <c r="A172" s="49">
        <v>162</v>
      </c>
      <c r="B172">
        <v>10</v>
      </c>
      <c r="D172" s="49">
        <v>162</v>
      </c>
      <c r="E172" s="34">
        <f t="shared" si="7"/>
        <v>262.71847800000006</v>
      </c>
      <c r="F172" s="51">
        <f t="shared" si="6"/>
        <v>3.5775592125651894</v>
      </c>
      <c r="G172" s="51">
        <f t="shared" si="8"/>
        <v>7809.8117610297904</v>
      </c>
    </row>
    <row r="173" spans="1:7" x14ac:dyDescent="0.25">
      <c r="A173" s="49">
        <v>164</v>
      </c>
      <c r="B173">
        <v>10</v>
      </c>
      <c r="D173" s="49">
        <v>164</v>
      </c>
      <c r="E173" s="34">
        <f t="shared" si="7"/>
        <v>265.96191600000003</v>
      </c>
      <c r="F173" s="51">
        <f t="shared" si="6"/>
        <v>3.5775592125651894</v>
      </c>
      <c r="G173" s="51">
        <f t="shared" si="8"/>
        <v>7813.389320242356</v>
      </c>
    </row>
    <row r="174" spans="1:7" x14ac:dyDescent="0.25">
      <c r="A174" s="49">
        <v>165</v>
      </c>
      <c r="B174">
        <v>20</v>
      </c>
      <c r="D174" s="49">
        <v>165</v>
      </c>
      <c r="E174" s="34">
        <f t="shared" si="7"/>
        <v>267.58363500000007</v>
      </c>
      <c r="F174" s="51">
        <f t="shared" si="6"/>
        <v>7.1551184251303788</v>
      </c>
      <c r="G174" s="51">
        <f t="shared" si="8"/>
        <v>7820.5444386674862</v>
      </c>
    </row>
    <row r="175" spans="1:7" x14ac:dyDescent="0.25">
      <c r="A175" s="49">
        <v>167</v>
      </c>
      <c r="B175">
        <v>10</v>
      </c>
      <c r="D175" s="49">
        <v>167</v>
      </c>
      <c r="E175" s="34">
        <f t="shared" si="7"/>
        <v>270.82707300000004</v>
      </c>
      <c r="F175" s="51">
        <f t="shared" si="6"/>
        <v>3.5775592125651894</v>
      </c>
      <c r="G175" s="51">
        <f t="shared" si="8"/>
        <v>7824.1219978800518</v>
      </c>
    </row>
    <row r="176" spans="1:7" x14ac:dyDescent="0.25">
      <c r="A176" s="49">
        <v>168</v>
      </c>
      <c r="B176">
        <v>10</v>
      </c>
      <c r="D176" s="49">
        <v>168</v>
      </c>
      <c r="E176" s="34">
        <f t="shared" si="7"/>
        <v>272.44879200000003</v>
      </c>
      <c r="F176" s="51">
        <f t="shared" si="6"/>
        <v>3.5775592125651894</v>
      </c>
      <c r="G176" s="51">
        <f t="shared" si="8"/>
        <v>7827.6995570926174</v>
      </c>
    </row>
    <row r="177" spans="1:7" x14ac:dyDescent="0.25">
      <c r="A177" s="49">
        <v>169</v>
      </c>
      <c r="B177">
        <v>20</v>
      </c>
      <c r="D177" s="49">
        <v>169</v>
      </c>
      <c r="E177" s="34">
        <f t="shared" si="7"/>
        <v>274.07051100000001</v>
      </c>
      <c r="F177" s="51">
        <f t="shared" si="6"/>
        <v>7.1551184251303788</v>
      </c>
      <c r="G177" s="51">
        <f t="shared" si="8"/>
        <v>7834.8546755177476</v>
      </c>
    </row>
    <row r="178" spans="1:7" x14ac:dyDescent="0.25">
      <c r="A178" s="49">
        <v>170</v>
      </c>
      <c r="B178">
        <v>10</v>
      </c>
      <c r="D178" s="49">
        <v>170</v>
      </c>
      <c r="E178" s="34">
        <f t="shared" si="7"/>
        <v>275.69223000000005</v>
      </c>
      <c r="F178" s="51">
        <f t="shared" si="6"/>
        <v>3.5775592125651894</v>
      </c>
      <c r="G178" s="51">
        <f t="shared" si="8"/>
        <v>7838.4322347303132</v>
      </c>
    </row>
    <row r="179" spans="1:7" x14ac:dyDescent="0.25">
      <c r="A179" s="49">
        <v>172</v>
      </c>
      <c r="B179">
        <v>20</v>
      </c>
      <c r="D179" s="49">
        <v>172</v>
      </c>
      <c r="E179" s="34">
        <f t="shared" si="7"/>
        <v>278.93566800000002</v>
      </c>
      <c r="F179" s="51">
        <f t="shared" si="6"/>
        <v>7.1551184251303788</v>
      </c>
      <c r="G179" s="51">
        <f t="shared" si="8"/>
        <v>7845.5873531554435</v>
      </c>
    </row>
    <row r="180" spans="1:7" x14ac:dyDescent="0.25">
      <c r="A180" s="49">
        <v>173</v>
      </c>
      <c r="B180">
        <v>10</v>
      </c>
      <c r="D180" s="49">
        <v>173</v>
      </c>
      <c r="E180" s="34">
        <f t="shared" si="7"/>
        <v>280.55738700000006</v>
      </c>
      <c r="F180" s="51">
        <f t="shared" si="6"/>
        <v>3.5775592125651894</v>
      </c>
      <c r="G180" s="51">
        <f t="shared" si="8"/>
        <v>7849.164912368009</v>
      </c>
    </row>
    <row r="181" spans="1:7" x14ac:dyDescent="0.25">
      <c r="A181" s="49">
        <v>176</v>
      </c>
      <c r="B181">
        <v>20</v>
      </c>
      <c r="D181" s="49">
        <v>176</v>
      </c>
      <c r="E181" s="34">
        <f t="shared" si="7"/>
        <v>285.42254400000007</v>
      </c>
      <c r="F181" s="51">
        <f t="shared" si="6"/>
        <v>7.1551184251303788</v>
      </c>
      <c r="G181" s="51">
        <f t="shared" si="8"/>
        <v>7856.3200307931393</v>
      </c>
    </row>
    <row r="182" spans="1:7" x14ac:dyDescent="0.25">
      <c r="A182" s="49">
        <v>177</v>
      </c>
      <c r="B182">
        <v>10</v>
      </c>
      <c r="D182" s="49">
        <v>177</v>
      </c>
      <c r="E182" s="34">
        <f t="shared" si="7"/>
        <v>287.04426300000006</v>
      </c>
      <c r="F182" s="51">
        <f t="shared" si="6"/>
        <v>3.5775592125651894</v>
      </c>
      <c r="G182" s="51">
        <f t="shared" si="8"/>
        <v>7859.8975900057048</v>
      </c>
    </row>
    <row r="183" spans="1:7" x14ac:dyDescent="0.25">
      <c r="A183" s="49">
        <v>178</v>
      </c>
      <c r="B183">
        <v>10</v>
      </c>
      <c r="D183" s="49">
        <v>178</v>
      </c>
      <c r="E183" s="34">
        <f t="shared" si="7"/>
        <v>288.66598200000004</v>
      </c>
      <c r="F183" s="51">
        <f t="shared" si="6"/>
        <v>3.5775592125651894</v>
      </c>
      <c r="G183" s="51">
        <f t="shared" si="8"/>
        <v>7863.4751492182704</v>
      </c>
    </row>
    <row r="184" spans="1:7" x14ac:dyDescent="0.25">
      <c r="A184" s="49">
        <v>179</v>
      </c>
      <c r="B184">
        <v>10</v>
      </c>
      <c r="D184" s="49">
        <v>179</v>
      </c>
      <c r="E184" s="34">
        <f t="shared" si="7"/>
        <v>290.28770100000003</v>
      </c>
      <c r="F184" s="51">
        <f t="shared" si="6"/>
        <v>3.5775592125651894</v>
      </c>
      <c r="G184" s="51">
        <f t="shared" si="8"/>
        <v>7867.052708430836</v>
      </c>
    </row>
    <row r="185" spans="1:7" x14ac:dyDescent="0.25">
      <c r="A185" s="49">
        <v>180</v>
      </c>
      <c r="B185">
        <v>10</v>
      </c>
      <c r="D185" s="49">
        <v>180</v>
      </c>
      <c r="E185" s="34">
        <f t="shared" si="7"/>
        <v>291.90942000000007</v>
      </c>
      <c r="F185" s="51">
        <f t="shared" si="6"/>
        <v>3.5775592125651894</v>
      </c>
      <c r="G185" s="51">
        <f t="shared" si="8"/>
        <v>7870.6302676434016</v>
      </c>
    </row>
    <row r="186" spans="1:7" x14ac:dyDescent="0.25">
      <c r="A186" s="49">
        <v>181</v>
      </c>
      <c r="B186">
        <v>10</v>
      </c>
      <c r="D186" s="49">
        <v>181</v>
      </c>
      <c r="E186" s="34">
        <f t="shared" si="7"/>
        <v>293.53113900000005</v>
      </c>
      <c r="F186" s="51">
        <f t="shared" si="6"/>
        <v>3.5775592125651894</v>
      </c>
      <c r="G186" s="51">
        <f t="shared" si="8"/>
        <v>7874.2078268559671</v>
      </c>
    </row>
    <row r="187" spans="1:7" x14ac:dyDescent="0.25">
      <c r="A187" s="49">
        <v>182</v>
      </c>
      <c r="B187">
        <v>10</v>
      </c>
      <c r="D187" s="49">
        <v>182</v>
      </c>
      <c r="E187" s="34">
        <f t="shared" si="7"/>
        <v>295.15285800000004</v>
      </c>
      <c r="F187" s="51">
        <f t="shared" si="6"/>
        <v>3.5775592125651894</v>
      </c>
      <c r="G187" s="51">
        <f t="shared" si="8"/>
        <v>7877.7853860685327</v>
      </c>
    </row>
    <row r="188" spans="1:7" x14ac:dyDescent="0.25">
      <c r="A188" s="49">
        <v>184</v>
      </c>
      <c r="B188">
        <v>20</v>
      </c>
      <c r="D188" s="49">
        <v>184</v>
      </c>
      <c r="E188" s="34">
        <f t="shared" si="7"/>
        <v>298.39629600000001</v>
      </c>
      <c r="F188" s="51">
        <f t="shared" si="6"/>
        <v>7.1551184251303788</v>
      </c>
      <c r="G188" s="51">
        <f t="shared" si="8"/>
        <v>7884.940504493663</v>
      </c>
    </row>
    <row r="189" spans="1:7" x14ac:dyDescent="0.25">
      <c r="A189" s="49">
        <v>185</v>
      </c>
      <c r="B189">
        <v>10</v>
      </c>
      <c r="D189" s="49">
        <v>185</v>
      </c>
      <c r="E189" s="34">
        <f t="shared" si="7"/>
        <v>300.01801500000005</v>
      </c>
      <c r="F189" s="51">
        <f t="shared" si="6"/>
        <v>3.5775592125651894</v>
      </c>
      <c r="G189" s="51">
        <f t="shared" si="8"/>
        <v>7888.5180637062285</v>
      </c>
    </row>
    <row r="190" spans="1:7" x14ac:dyDescent="0.25">
      <c r="A190" s="49">
        <v>186</v>
      </c>
      <c r="B190">
        <v>10</v>
      </c>
      <c r="D190" s="49">
        <v>186</v>
      </c>
      <c r="E190" s="34">
        <f t="shared" si="7"/>
        <v>301.63973400000003</v>
      </c>
      <c r="F190" s="51">
        <f t="shared" si="6"/>
        <v>3.5775592125651894</v>
      </c>
      <c r="G190" s="51">
        <f t="shared" si="8"/>
        <v>7892.0956229187941</v>
      </c>
    </row>
    <row r="191" spans="1:7" x14ac:dyDescent="0.25">
      <c r="A191" s="49">
        <v>188</v>
      </c>
      <c r="B191">
        <v>20</v>
      </c>
      <c r="D191" s="49">
        <v>188</v>
      </c>
      <c r="E191" s="34">
        <f t="shared" si="7"/>
        <v>304.88317200000006</v>
      </c>
      <c r="F191" s="51">
        <f t="shared" si="6"/>
        <v>7.1551184251303788</v>
      </c>
      <c r="G191" s="51">
        <f t="shared" si="8"/>
        <v>7899.2507413439243</v>
      </c>
    </row>
    <row r="192" spans="1:7" x14ac:dyDescent="0.25">
      <c r="A192" s="49">
        <v>189</v>
      </c>
      <c r="B192">
        <v>10</v>
      </c>
      <c r="D192" s="49">
        <v>189</v>
      </c>
      <c r="E192" s="34">
        <f t="shared" si="7"/>
        <v>306.50489100000004</v>
      </c>
      <c r="F192" s="51">
        <f t="shared" si="6"/>
        <v>3.5775592125651894</v>
      </c>
      <c r="G192" s="51">
        <f t="shared" si="8"/>
        <v>7902.8283005564899</v>
      </c>
    </row>
    <row r="193" spans="1:7" x14ac:dyDescent="0.25">
      <c r="A193" s="49">
        <v>190</v>
      </c>
      <c r="B193">
        <v>20</v>
      </c>
      <c r="D193" s="49">
        <v>190</v>
      </c>
      <c r="E193" s="34">
        <f t="shared" si="7"/>
        <v>308.12661000000008</v>
      </c>
      <c r="F193" s="51">
        <f t="shared" si="6"/>
        <v>7.1551184251303788</v>
      </c>
      <c r="G193" s="51">
        <f t="shared" si="8"/>
        <v>7909.9834189816202</v>
      </c>
    </row>
    <row r="194" spans="1:7" x14ac:dyDescent="0.25">
      <c r="A194" s="49">
        <v>191</v>
      </c>
      <c r="B194">
        <v>10</v>
      </c>
      <c r="D194" s="49">
        <v>191</v>
      </c>
      <c r="E194" s="34">
        <f t="shared" si="7"/>
        <v>309.74832900000007</v>
      </c>
      <c r="F194" s="51">
        <f t="shared" si="6"/>
        <v>3.5775592125651894</v>
      </c>
      <c r="G194" s="51">
        <f t="shared" si="8"/>
        <v>7913.5609781941857</v>
      </c>
    </row>
    <row r="195" spans="1:7" x14ac:dyDescent="0.25">
      <c r="A195" s="49">
        <v>192</v>
      </c>
      <c r="B195">
        <v>20</v>
      </c>
      <c r="D195" s="49">
        <v>192</v>
      </c>
      <c r="E195" s="34">
        <f t="shared" si="7"/>
        <v>311.37004800000005</v>
      </c>
      <c r="F195" s="51">
        <f t="shared" si="6"/>
        <v>7.1551184251303788</v>
      </c>
      <c r="G195" s="51">
        <f t="shared" si="8"/>
        <v>7920.716096619316</v>
      </c>
    </row>
    <row r="196" spans="1:7" x14ac:dyDescent="0.25">
      <c r="A196" s="49">
        <v>194</v>
      </c>
      <c r="B196">
        <v>20</v>
      </c>
      <c r="D196" s="49">
        <v>194</v>
      </c>
      <c r="E196" s="34">
        <f t="shared" si="7"/>
        <v>314.61348600000002</v>
      </c>
      <c r="F196" s="51">
        <f t="shared" si="6"/>
        <v>7.1551184251303788</v>
      </c>
      <c r="G196" s="51">
        <f t="shared" si="8"/>
        <v>7927.8712150444462</v>
      </c>
    </row>
    <row r="197" spans="1:7" x14ac:dyDescent="0.25">
      <c r="A197" s="49">
        <v>195</v>
      </c>
      <c r="B197">
        <v>20</v>
      </c>
      <c r="D197" s="49">
        <v>195</v>
      </c>
      <c r="E197" s="34">
        <f t="shared" si="7"/>
        <v>316.23520500000006</v>
      </c>
      <c r="F197" s="51">
        <f t="shared" si="6"/>
        <v>7.1551184251303788</v>
      </c>
      <c r="G197" s="51">
        <f t="shared" si="8"/>
        <v>7935.0263334695765</v>
      </c>
    </row>
    <row r="198" spans="1:7" x14ac:dyDescent="0.25">
      <c r="A198" s="49">
        <v>198</v>
      </c>
      <c r="B198">
        <v>10</v>
      </c>
      <c r="D198" s="49">
        <v>198</v>
      </c>
      <c r="E198" s="34">
        <f t="shared" si="7"/>
        <v>321.10036200000002</v>
      </c>
      <c r="F198" s="51">
        <f t="shared" si="6"/>
        <v>3.5775592125651894</v>
      </c>
      <c r="G198" s="51">
        <f t="shared" si="8"/>
        <v>7938.603892682142</v>
      </c>
    </row>
    <row r="199" spans="1:7" x14ac:dyDescent="0.25">
      <c r="A199" s="49">
        <v>199</v>
      </c>
      <c r="B199">
        <v>10</v>
      </c>
      <c r="D199" s="49">
        <v>199</v>
      </c>
      <c r="E199" s="34">
        <f t="shared" si="7"/>
        <v>322.722081</v>
      </c>
      <c r="F199" s="51">
        <f t="shared" si="6"/>
        <v>3.5775592125651894</v>
      </c>
      <c r="G199" s="51">
        <f t="shared" si="8"/>
        <v>7942.1814518947076</v>
      </c>
    </row>
    <row r="200" spans="1:7" x14ac:dyDescent="0.25">
      <c r="A200" s="49">
        <v>200</v>
      </c>
      <c r="B200">
        <v>10</v>
      </c>
      <c r="D200" s="49">
        <v>200</v>
      </c>
      <c r="E200" s="34">
        <f t="shared" si="7"/>
        <v>324.34380000000004</v>
      </c>
      <c r="F200" s="51">
        <f t="shared" si="6"/>
        <v>3.5775592125651894</v>
      </c>
      <c r="G200" s="51">
        <f t="shared" si="8"/>
        <v>7945.7590111072732</v>
      </c>
    </row>
    <row r="201" spans="1:7" x14ac:dyDescent="0.25">
      <c r="A201" s="49">
        <v>201</v>
      </c>
      <c r="B201">
        <v>10</v>
      </c>
      <c r="D201" s="49">
        <v>201</v>
      </c>
      <c r="E201" s="34">
        <f t="shared" si="7"/>
        <v>325.96551900000003</v>
      </c>
      <c r="F201" s="51">
        <f t="shared" si="6"/>
        <v>3.5775592125651894</v>
      </c>
      <c r="G201" s="51">
        <f t="shared" si="8"/>
        <v>7949.3365703198388</v>
      </c>
    </row>
    <row r="202" spans="1:7" x14ac:dyDescent="0.25">
      <c r="A202" s="49">
        <v>203</v>
      </c>
      <c r="B202">
        <v>10</v>
      </c>
      <c r="D202" s="49">
        <v>203</v>
      </c>
      <c r="E202" s="34">
        <f t="shared" si="7"/>
        <v>329.20895700000005</v>
      </c>
      <c r="F202" s="51">
        <f t="shared" si="6"/>
        <v>3.5775592125651894</v>
      </c>
      <c r="G202" s="51">
        <f t="shared" si="8"/>
        <v>7952.9141295324043</v>
      </c>
    </row>
    <row r="203" spans="1:7" x14ac:dyDescent="0.25">
      <c r="A203" s="49">
        <v>204</v>
      </c>
      <c r="B203">
        <v>10</v>
      </c>
      <c r="D203" s="49">
        <v>204</v>
      </c>
      <c r="E203" s="34">
        <f t="shared" si="7"/>
        <v>330.83067600000004</v>
      </c>
      <c r="F203" s="51">
        <f t="shared" si="6"/>
        <v>3.5775592125651894</v>
      </c>
      <c r="G203" s="51">
        <f t="shared" si="8"/>
        <v>7956.4916887449699</v>
      </c>
    </row>
    <row r="204" spans="1:7" x14ac:dyDescent="0.25">
      <c r="A204" s="49">
        <v>207</v>
      </c>
      <c r="B204">
        <v>20</v>
      </c>
      <c r="D204" s="49">
        <v>207</v>
      </c>
      <c r="E204" s="34">
        <f t="shared" si="7"/>
        <v>335.69583300000005</v>
      </c>
      <c r="F204" s="51">
        <f t="shared" ref="F204:F267" si="9">SUMIF($A$12:$A$5722,D204,$B$12:$B$5722)*$F$4/$B$5</f>
        <v>7.1551184251303788</v>
      </c>
      <c r="G204" s="51">
        <f t="shared" si="8"/>
        <v>7963.6468071701001</v>
      </c>
    </row>
    <row r="205" spans="1:7" x14ac:dyDescent="0.25">
      <c r="A205" s="49">
        <v>208</v>
      </c>
      <c r="B205">
        <v>20</v>
      </c>
      <c r="D205" s="49">
        <v>208</v>
      </c>
      <c r="E205" s="34">
        <f t="shared" ref="E205:E268" si="10">D205*$E$7*EXP(($E$9-$E$8)*$E$10)</f>
        <v>337.31755200000003</v>
      </c>
      <c r="F205" s="51">
        <f t="shared" si="9"/>
        <v>7.1551184251303788</v>
      </c>
      <c r="G205" s="51">
        <f t="shared" si="8"/>
        <v>7970.8019255952304</v>
      </c>
    </row>
    <row r="206" spans="1:7" x14ac:dyDescent="0.25">
      <c r="A206" s="49">
        <v>211</v>
      </c>
      <c r="B206">
        <v>10</v>
      </c>
      <c r="D206" s="49">
        <v>211</v>
      </c>
      <c r="E206" s="34">
        <f t="shared" si="10"/>
        <v>342.18270900000005</v>
      </c>
      <c r="F206" s="51">
        <f t="shared" si="9"/>
        <v>3.5775592125651894</v>
      </c>
      <c r="G206" s="51">
        <f t="shared" ref="G206:G269" si="11">G205+F206</f>
        <v>7974.379484807796</v>
      </c>
    </row>
    <row r="207" spans="1:7" x14ac:dyDescent="0.25">
      <c r="A207" s="49">
        <v>212</v>
      </c>
      <c r="B207">
        <v>10</v>
      </c>
      <c r="D207" s="49">
        <v>212</v>
      </c>
      <c r="E207" s="34">
        <f t="shared" si="10"/>
        <v>343.80442800000003</v>
      </c>
      <c r="F207" s="51">
        <f t="shared" si="9"/>
        <v>3.5775592125651894</v>
      </c>
      <c r="G207" s="51">
        <f t="shared" si="11"/>
        <v>7977.9570440203615</v>
      </c>
    </row>
    <row r="208" spans="1:7" x14ac:dyDescent="0.25">
      <c r="A208" s="49">
        <v>216</v>
      </c>
      <c r="B208">
        <v>20</v>
      </c>
      <c r="D208" s="49">
        <v>216</v>
      </c>
      <c r="E208" s="34">
        <f t="shared" si="10"/>
        <v>350.29130400000008</v>
      </c>
      <c r="F208" s="51">
        <f t="shared" si="9"/>
        <v>7.1551184251303788</v>
      </c>
      <c r="G208" s="51">
        <f t="shared" si="11"/>
        <v>7985.1121624454918</v>
      </c>
    </row>
    <row r="209" spans="1:7" x14ac:dyDescent="0.25">
      <c r="A209" s="49">
        <v>217</v>
      </c>
      <c r="B209">
        <v>10</v>
      </c>
      <c r="D209" s="49">
        <v>217</v>
      </c>
      <c r="E209" s="34">
        <f t="shared" si="10"/>
        <v>351.91302300000007</v>
      </c>
      <c r="F209" s="51">
        <f t="shared" si="9"/>
        <v>3.5775592125651894</v>
      </c>
      <c r="G209" s="51">
        <f t="shared" si="11"/>
        <v>7988.6897216580574</v>
      </c>
    </row>
    <row r="210" spans="1:7" x14ac:dyDescent="0.25">
      <c r="A210" s="49">
        <v>220</v>
      </c>
      <c r="B210">
        <v>10</v>
      </c>
      <c r="D210" s="49">
        <v>220</v>
      </c>
      <c r="E210" s="34">
        <f t="shared" si="10"/>
        <v>356.77818000000008</v>
      </c>
      <c r="F210" s="51">
        <f t="shared" si="9"/>
        <v>3.5775592125651894</v>
      </c>
      <c r="G210" s="51">
        <f t="shared" si="11"/>
        <v>7992.2672808706229</v>
      </c>
    </row>
    <row r="211" spans="1:7" x14ac:dyDescent="0.25">
      <c r="A211" s="49">
        <v>222</v>
      </c>
      <c r="B211">
        <v>20</v>
      </c>
      <c r="D211" s="49">
        <v>222</v>
      </c>
      <c r="E211" s="34">
        <f t="shared" si="10"/>
        <v>360.02161800000005</v>
      </c>
      <c r="F211" s="51">
        <f t="shared" si="9"/>
        <v>7.1551184251303788</v>
      </c>
      <c r="G211" s="51">
        <f t="shared" si="11"/>
        <v>7999.4223992957532</v>
      </c>
    </row>
    <row r="212" spans="1:7" x14ac:dyDescent="0.25">
      <c r="A212" s="49">
        <v>224</v>
      </c>
      <c r="B212">
        <v>10</v>
      </c>
      <c r="D212" s="49">
        <v>224</v>
      </c>
      <c r="E212" s="34">
        <f t="shared" si="10"/>
        <v>363.26505600000007</v>
      </c>
      <c r="F212" s="51">
        <f t="shared" si="9"/>
        <v>3.5775592125651894</v>
      </c>
      <c r="G212" s="51">
        <f t="shared" si="11"/>
        <v>8002.9999585083187</v>
      </c>
    </row>
    <row r="213" spans="1:7" x14ac:dyDescent="0.25">
      <c r="A213" s="49">
        <v>225</v>
      </c>
      <c r="B213">
        <v>10</v>
      </c>
      <c r="D213" s="49">
        <v>225</v>
      </c>
      <c r="E213" s="34">
        <f t="shared" si="10"/>
        <v>364.88677500000006</v>
      </c>
      <c r="F213" s="51">
        <f t="shared" si="9"/>
        <v>3.5775592125651894</v>
      </c>
      <c r="G213" s="51">
        <f t="shared" si="11"/>
        <v>8006.5775177208843</v>
      </c>
    </row>
    <row r="214" spans="1:7" x14ac:dyDescent="0.25">
      <c r="A214" s="49">
        <v>228</v>
      </c>
      <c r="B214">
        <v>10</v>
      </c>
      <c r="D214" s="49">
        <v>228</v>
      </c>
      <c r="E214" s="34">
        <f t="shared" si="10"/>
        <v>369.75193200000007</v>
      </c>
      <c r="F214" s="51">
        <f t="shared" si="9"/>
        <v>3.5775592125651894</v>
      </c>
      <c r="G214" s="51">
        <f t="shared" si="11"/>
        <v>8010.1550769334499</v>
      </c>
    </row>
    <row r="215" spans="1:7" x14ac:dyDescent="0.25">
      <c r="A215" s="49">
        <v>233</v>
      </c>
      <c r="B215">
        <v>30</v>
      </c>
      <c r="D215" s="49">
        <v>233</v>
      </c>
      <c r="E215" s="34">
        <f t="shared" si="10"/>
        <v>377.86052700000005</v>
      </c>
      <c r="F215" s="51">
        <f t="shared" si="9"/>
        <v>10.73267763769557</v>
      </c>
      <c r="G215" s="51">
        <f t="shared" si="11"/>
        <v>8020.8877545711457</v>
      </c>
    </row>
    <row r="216" spans="1:7" x14ac:dyDescent="0.25">
      <c r="A216" s="49">
        <v>237</v>
      </c>
      <c r="B216">
        <v>20</v>
      </c>
      <c r="D216" s="49">
        <v>237</v>
      </c>
      <c r="E216" s="34">
        <f t="shared" si="10"/>
        <v>384.3474030000001</v>
      </c>
      <c r="F216" s="51">
        <f t="shared" si="9"/>
        <v>7.1551184251303788</v>
      </c>
      <c r="G216" s="51">
        <f t="shared" si="11"/>
        <v>8028.0428729962759</v>
      </c>
    </row>
    <row r="217" spans="1:7" x14ac:dyDescent="0.25">
      <c r="A217" s="49">
        <v>238</v>
      </c>
      <c r="B217">
        <v>10</v>
      </c>
      <c r="D217" s="49">
        <v>238</v>
      </c>
      <c r="E217" s="34">
        <f t="shared" si="10"/>
        <v>385.96912200000003</v>
      </c>
      <c r="F217" s="51">
        <f t="shared" si="9"/>
        <v>3.5775592125651894</v>
      </c>
      <c r="G217" s="51">
        <f t="shared" si="11"/>
        <v>8031.6204322088415</v>
      </c>
    </row>
    <row r="218" spans="1:7" x14ac:dyDescent="0.25">
      <c r="A218" s="49">
        <v>241</v>
      </c>
      <c r="B218">
        <v>10</v>
      </c>
      <c r="D218" s="49">
        <v>241</v>
      </c>
      <c r="E218" s="34">
        <f t="shared" si="10"/>
        <v>390.83427900000004</v>
      </c>
      <c r="F218" s="51">
        <f t="shared" si="9"/>
        <v>3.5775592125651894</v>
      </c>
      <c r="G218" s="51">
        <f t="shared" si="11"/>
        <v>8035.1979914214071</v>
      </c>
    </row>
    <row r="219" spans="1:7" x14ac:dyDescent="0.25">
      <c r="A219" s="49">
        <v>242</v>
      </c>
      <c r="B219">
        <v>20</v>
      </c>
      <c r="D219" s="49">
        <v>242</v>
      </c>
      <c r="E219" s="34">
        <f t="shared" si="10"/>
        <v>392.45599800000008</v>
      </c>
      <c r="F219" s="51">
        <f t="shared" si="9"/>
        <v>7.1551184251303788</v>
      </c>
      <c r="G219" s="51">
        <f t="shared" si="11"/>
        <v>8042.3531098465373</v>
      </c>
    </row>
    <row r="220" spans="1:7" x14ac:dyDescent="0.25">
      <c r="A220" s="49">
        <v>244</v>
      </c>
      <c r="B220">
        <v>10</v>
      </c>
      <c r="D220" s="49">
        <v>244</v>
      </c>
      <c r="E220" s="34">
        <f t="shared" si="10"/>
        <v>395.69943600000011</v>
      </c>
      <c r="F220" s="51">
        <f t="shared" si="9"/>
        <v>3.5775592125651894</v>
      </c>
      <c r="G220" s="51">
        <f t="shared" si="11"/>
        <v>8045.9306690591029</v>
      </c>
    </row>
    <row r="221" spans="1:7" x14ac:dyDescent="0.25">
      <c r="A221" s="49">
        <v>246</v>
      </c>
      <c r="B221">
        <v>10</v>
      </c>
      <c r="D221" s="49">
        <v>246</v>
      </c>
      <c r="E221" s="34">
        <f t="shared" si="10"/>
        <v>398.94287400000007</v>
      </c>
      <c r="F221" s="51">
        <f t="shared" si="9"/>
        <v>3.5775592125651894</v>
      </c>
      <c r="G221" s="51">
        <f t="shared" si="11"/>
        <v>8049.5082282716685</v>
      </c>
    </row>
    <row r="222" spans="1:7" x14ac:dyDescent="0.25">
      <c r="A222" s="49">
        <v>250</v>
      </c>
      <c r="B222">
        <v>20</v>
      </c>
      <c r="D222" s="49">
        <v>250</v>
      </c>
      <c r="E222" s="34">
        <f t="shared" si="10"/>
        <v>405.42975000000001</v>
      </c>
      <c r="F222" s="51">
        <f t="shared" si="9"/>
        <v>7.1551184251303788</v>
      </c>
      <c r="G222" s="51">
        <f t="shared" si="11"/>
        <v>8056.6633466967987</v>
      </c>
    </row>
    <row r="223" spans="1:7" x14ac:dyDescent="0.25">
      <c r="A223" s="49">
        <v>251</v>
      </c>
      <c r="B223">
        <v>10</v>
      </c>
      <c r="D223" s="49">
        <v>251</v>
      </c>
      <c r="E223" s="34">
        <f t="shared" si="10"/>
        <v>407.05146900000005</v>
      </c>
      <c r="F223" s="51">
        <f t="shared" si="9"/>
        <v>3.5775592125651894</v>
      </c>
      <c r="G223" s="51">
        <f t="shared" si="11"/>
        <v>8060.2409059093643</v>
      </c>
    </row>
    <row r="224" spans="1:7" x14ac:dyDescent="0.25">
      <c r="A224" s="49">
        <v>252</v>
      </c>
      <c r="B224">
        <v>10</v>
      </c>
      <c r="D224" s="49">
        <v>252</v>
      </c>
      <c r="E224" s="34">
        <f t="shared" si="10"/>
        <v>408.6731880000001</v>
      </c>
      <c r="F224" s="51">
        <f t="shared" si="9"/>
        <v>3.5775592125651894</v>
      </c>
      <c r="G224" s="51">
        <f t="shared" si="11"/>
        <v>8063.8184651219299</v>
      </c>
    </row>
    <row r="225" spans="1:7" x14ac:dyDescent="0.25">
      <c r="A225" s="49">
        <v>255</v>
      </c>
      <c r="B225">
        <v>10</v>
      </c>
      <c r="D225" s="49">
        <v>255</v>
      </c>
      <c r="E225" s="34">
        <f t="shared" si="10"/>
        <v>413.53834500000005</v>
      </c>
      <c r="F225" s="51">
        <f t="shared" si="9"/>
        <v>3.5775592125651894</v>
      </c>
      <c r="G225" s="51">
        <f t="shared" si="11"/>
        <v>8067.3960243344955</v>
      </c>
    </row>
    <row r="226" spans="1:7" x14ac:dyDescent="0.25">
      <c r="A226" s="49">
        <v>259</v>
      </c>
      <c r="B226">
        <v>20</v>
      </c>
      <c r="D226" s="49">
        <v>259</v>
      </c>
      <c r="E226" s="34">
        <f t="shared" si="10"/>
        <v>420.0252210000001</v>
      </c>
      <c r="F226" s="51">
        <f t="shared" si="9"/>
        <v>7.1551184251303788</v>
      </c>
      <c r="G226" s="51">
        <f t="shared" si="11"/>
        <v>8074.5511427596257</v>
      </c>
    </row>
    <row r="227" spans="1:7" x14ac:dyDescent="0.25">
      <c r="A227" s="49">
        <v>264</v>
      </c>
      <c r="B227">
        <v>10</v>
      </c>
      <c r="D227" s="49">
        <v>264</v>
      </c>
      <c r="E227" s="34">
        <f t="shared" si="10"/>
        <v>428.13381600000008</v>
      </c>
      <c r="F227" s="51">
        <f t="shared" si="9"/>
        <v>3.5775592125651894</v>
      </c>
      <c r="G227" s="51">
        <f t="shared" si="11"/>
        <v>8078.1287019721913</v>
      </c>
    </row>
    <row r="228" spans="1:7" x14ac:dyDescent="0.25">
      <c r="A228" s="49">
        <v>268</v>
      </c>
      <c r="B228">
        <v>30</v>
      </c>
      <c r="D228" s="49">
        <v>268</v>
      </c>
      <c r="E228" s="34">
        <f t="shared" si="10"/>
        <v>434.62069200000002</v>
      </c>
      <c r="F228" s="51">
        <f t="shared" si="9"/>
        <v>10.73267763769557</v>
      </c>
      <c r="G228" s="51">
        <f t="shared" si="11"/>
        <v>8088.8613796098871</v>
      </c>
    </row>
    <row r="229" spans="1:7" x14ac:dyDescent="0.25">
      <c r="A229" s="49">
        <v>273</v>
      </c>
      <c r="B229">
        <v>10</v>
      </c>
      <c r="D229" s="49">
        <v>273</v>
      </c>
      <c r="E229" s="34">
        <f t="shared" si="10"/>
        <v>442.72928700000006</v>
      </c>
      <c r="F229" s="51">
        <f t="shared" si="9"/>
        <v>3.5775592125651894</v>
      </c>
      <c r="G229" s="51">
        <f t="shared" si="11"/>
        <v>8092.4389388224527</v>
      </c>
    </row>
    <row r="230" spans="1:7" x14ac:dyDescent="0.25">
      <c r="A230" s="49">
        <v>275</v>
      </c>
      <c r="B230">
        <v>10</v>
      </c>
      <c r="D230" s="49">
        <v>275</v>
      </c>
      <c r="E230" s="34">
        <f t="shared" si="10"/>
        <v>445.97272500000003</v>
      </c>
      <c r="F230" s="51">
        <f t="shared" si="9"/>
        <v>3.5775592125651894</v>
      </c>
      <c r="G230" s="51">
        <f t="shared" si="11"/>
        <v>8096.0164980350182</v>
      </c>
    </row>
    <row r="231" spans="1:7" x14ac:dyDescent="0.25">
      <c r="A231" s="49">
        <v>277</v>
      </c>
      <c r="B231">
        <v>10</v>
      </c>
      <c r="D231" s="49">
        <v>277</v>
      </c>
      <c r="E231" s="34">
        <f t="shared" si="10"/>
        <v>449.21616300000011</v>
      </c>
      <c r="F231" s="51">
        <f t="shared" si="9"/>
        <v>3.5775592125651894</v>
      </c>
      <c r="G231" s="51">
        <f t="shared" si="11"/>
        <v>8099.5940572475838</v>
      </c>
    </row>
    <row r="232" spans="1:7" x14ac:dyDescent="0.25">
      <c r="A232" s="49">
        <v>278</v>
      </c>
      <c r="B232">
        <v>20</v>
      </c>
      <c r="D232" s="49">
        <v>278</v>
      </c>
      <c r="E232" s="34">
        <f t="shared" si="10"/>
        <v>450.83788200000004</v>
      </c>
      <c r="F232" s="51">
        <f t="shared" si="9"/>
        <v>7.1551184251303788</v>
      </c>
      <c r="G232" s="51">
        <f t="shared" si="11"/>
        <v>8106.749175672714</v>
      </c>
    </row>
    <row r="233" spans="1:7" x14ac:dyDescent="0.25">
      <c r="A233" s="49">
        <v>282</v>
      </c>
      <c r="B233">
        <v>10</v>
      </c>
      <c r="D233" s="49">
        <v>282</v>
      </c>
      <c r="E233" s="34">
        <f t="shared" si="10"/>
        <v>457.32475800000009</v>
      </c>
      <c r="F233" s="51">
        <f t="shared" si="9"/>
        <v>3.5775592125651894</v>
      </c>
      <c r="G233" s="51">
        <f t="shared" si="11"/>
        <v>8110.3267348852796</v>
      </c>
    </row>
    <row r="234" spans="1:7" x14ac:dyDescent="0.25">
      <c r="A234" s="49">
        <v>283</v>
      </c>
      <c r="B234">
        <v>20</v>
      </c>
      <c r="D234" s="49">
        <v>283</v>
      </c>
      <c r="E234" s="34">
        <f t="shared" si="10"/>
        <v>458.94647700000007</v>
      </c>
      <c r="F234" s="51">
        <f t="shared" si="9"/>
        <v>7.1551184251303788</v>
      </c>
      <c r="G234" s="51">
        <f t="shared" si="11"/>
        <v>8117.4818533104099</v>
      </c>
    </row>
    <row r="235" spans="1:7" x14ac:dyDescent="0.25">
      <c r="A235" s="49">
        <v>284</v>
      </c>
      <c r="B235">
        <v>10</v>
      </c>
      <c r="D235" s="49">
        <v>284</v>
      </c>
      <c r="E235" s="34">
        <f t="shared" si="10"/>
        <v>460.56819600000006</v>
      </c>
      <c r="F235" s="51">
        <f t="shared" si="9"/>
        <v>3.5775592125651894</v>
      </c>
      <c r="G235" s="51">
        <f t="shared" si="11"/>
        <v>8121.0594125229754</v>
      </c>
    </row>
    <row r="236" spans="1:7" x14ac:dyDescent="0.25">
      <c r="A236" s="49">
        <v>287</v>
      </c>
      <c r="B236">
        <v>20</v>
      </c>
      <c r="D236" s="49">
        <v>287</v>
      </c>
      <c r="E236" s="34">
        <f t="shared" si="10"/>
        <v>465.43335300000012</v>
      </c>
      <c r="F236" s="51">
        <f t="shared" si="9"/>
        <v>7.1551184251303788</v>
      </c>
      <c r="G236" s="51">
        <f t="shared" si="11"/>
        <v>8128.2145309481057</v>
      </c>
    </row>
    <row r="237" spans="1:7" x14ac:dyDescent="0.25">
      <c r="A237" s="49">
        <v>289</v>
      </c>
      <c r="B237">
        <v>10</v>
      </c>
      <c r="D237" s="49">
        <v>289</v>
      </c>
      <c r="E237" s="34">
        <f t="shared" si="10"/>
        <v>468.67679100000009</v>
      </c>
      <c r="F237" s="51">
        <f t="shared" si="9"/>
        <v>3.5775592125651894</v>
      </c>
      <c r="G237" s="51">
        <f t="shared" si="11"/>
        <v>8131.7920901606713</v>
      </c>
    </row>
    <row r="238" spans="1:7" x14ac:dyDescent="0.25">
      <c r="A238" s="49">
        <v>292</v>
      </c>
      <c r="B238">
        <v>10</v>
      </c>
      <c r="D238" s="49">
        <v>292</v>
      </c>
      <c r="E238" s="34">
        <f t="shared" si="10"/>
        <v>473.5419480000001</v>
      </c>
      <c r="F238" s="51">
        <f t="shared" si="9"/>
        <v>3.5775592125651894</v>
      </c>
      <c r="G238" s="51">
        <f t="shared" si="11"/>
        <v>8135.3696493732368</v>
      </c>
    </row>
    <row r="239" spans="1:7" x14ac:dyDescent="0.25">
      <c r="A239" s="49">
        <v>295</v>
      </c>
      <c r="B239">
        <v>10</v>
      </c>
      <c r="D239" s="49">
        <v>295</v>
      </c>
      <c r="E239" s="34">
        <f t="shared" si="10"/>
        <v>478.40710500000006</v>
      </c>
      <c r="F239" s="51">
        <f t="shared" si="9"/>
        <v>3.5775592125651894</v>
      </c>
      <c r="G239" s="51">
        <f t="shared" si="11"/>
        <v>8138.9472085858024</v>
      </c>
    </row>
    <row r="240" spans="1:7" x14ac:dyDescent="0.25">
      <c r="A240" s="49">
        <v>296</v>
      </c>
      <c r="B240">
        <v>10</v>
      </c>
      <c r="D240" s="49">
        <v>296</v>
      </c>
      <c r="E240" s="34">
        <f t="shared" si="10"/>
        <v>480.02882400000004</v>
      </c>
      <c r="F240" s="51">
        <f t="shared" si="9"/>
        <v>3.5775592125651894</v>
      </c>
      <c r="G240" s="51">
        <f t="shared" si="11"/>
        <v>8142.524767798368</v>
      </c>
    </row>
    <row r="241" spans="1:7" x14ac:dyDescent="0.25">
      <c r="A241" s="49">
        <v>297</v>
      </c>
      <c r="B241">
        <v>10</v>
      </c>
      <c r="D241" s="49">
        <v>297</v>
      </c>
      <c r="E241" s="34">
        <f t="shared" si="10"/>
        <v>481.65054300000008</v>
      </c>
      <c r="F241" s="51">
        <f t="shared" si="9"/>
        <v>3.5775592125651894</v>
      </c>
      <c r="G241" s="51">
        <f t="shared" si="11"/>
        <v>8146.1023270109335</v>
      </c>
    </row>
    <row r="242" spans="1:7" x14ac:dyDescent="0.25">
      <c r="A242" s="49">
        <v>301</v>
      </c>
      <c r="B242">
        <v>10</v>
      </c>
      <c r="D242" s="49">
        <v>301</v>
      </c>
      <c r="E242" s="34">
        <f t="shared" si="10"/>
        <v>488.13741900000008</v>
      </c>
      <c r="F242" s="51">
        <f t="shared" si="9"/>
        <v>3.5775592125651894</v>
      </c>
      <c r="G242" s="51">
        <f t="shared" si="11"/>
        <v>8149.6798862234991</v>
      </c>
    </row>
    <row r="243" spans="1:7" x14ac:dyDescent="0.25">
      <c r="A243" s="49">
        <v>302</v>
      </c>
      <c r="B243">
        <v>10</v>
      </c>
      <c r="D243" s="49">
        <v>302</v>
      </c>
      <c r="E243" s="34">
        <f t="shared" si="10"/>
        <v>489.75913800000012</v>
      </c>
      <c r="F243" s="51">
        <f t="shared" si="9"/>
        <v>3.5775592125651894</v>
      </c>
      <c r="G243" s="51">
        <f t="shared" si="11"/>
        <v>8153.2574454360647</v>
      </c>
    </row>
    <row r="244" spans="1:7" x14ac:dyDescent="0.25">
      <c r="A244" s="49">
        <v>306</v>
      </c>
      <c r="B244">
        <v>10</v>
      </c>
      <c r="D244" s="49">
        <v>306</v>
      </c>
      <c r="E244" s="34">
        <f t="shared" si="10"/>
        <v>496.24601400000006</v>
      </c>
      <c r="F244" s="51">
        <f t="shared" si="9"/>
        <v>3.5775592125651894</v>
      </c>
      <c r="G244" s="51">
        <f t="shared" si="11"/>
        <v>8156.8350046486303</v>
      </c>
    </row>
    <row r="245" spans="1:7" x14ac:dyDescent="0.25">
      <c r="A245" s="49">
        <v>307</v>
      </c>
      <c r="B245">
        <v>10</v>
      </c>
      <c r="D245" s="49">
        <v>307</v>
      </c>
      <c r="E245" s="34">
        <f t="shared" si="10"/>
        <v>497.8677330000001</v>
      </c>
      <c r="F245" s="51">
        <f t="shared" si="9"/>
        <v>3.5775592125651894</v>
      </c>
      <c r="G245" s="51">
        <f t="shared" si="11"/>
        <v>8160.4125638611958</v>
      </c>
    </row>
    <row r="246" spans="1:7" x14ac:dyDescent="0.25">
      <c r="A246" s="49">
        <v>311</v>
      </c>
      <c r="B246">
        <v>10</v>
      </c>
      <c r="D246" s="49">
        <v>311</v>
      </c>
      <c r="E246" s="34">
        <f t="shared" si="10"/>
        <v>504.3546090000001</v>
      </c>
      <c r="F246" s="51">
        <f t="shared" si="9"/>
        <v>3.5775592125651894</v>
      </c>
      <c r="G246" s="51">
        <f t="shared" si="11"/>
        <v>8163.9901230737614</v>
      </c>
    </row>
    <row r="247" spans="1:7" x14ac:dyDescent="0.25">
      <c r="A247" s="49">
        <v>312</v>
      </c>
      <c r="B247">
        <v>10</v>
      </c>
      <c r="D247" s="49">
        <v>312</v>
      </c>
      <c r="E247" s="34">
        <f t="shared" si="10"/>
        <v>505.97632800000008</v>
      </c>
      <c r="F247" s="51">
        <f t="shared" si="9"/>
        <v>3.5775592125651894</v>
      </c>
      <c r="G247" s="51">
        <f t="shared" si="11"/>
        <v>8167.567682286327</v>
      </c>
    </row>
    <row r="248" spans="1:7" x14ac:dyDescent="0.25">
      <c r="A248" s="49">
        <v>316</v>
      </c>
      <c r="B248">
        <v>10</v>
      </c>
      <c r="D248" s="49">
        <v>316</v>
      </c>
      <c r="E248" s="34">
        <f t="shared" si="10"/>
        <v>512.46320400000002</v>
      </c>
      <c r="F248" s="51">
        <f t="shared" si="9"/>
        <v>3.5775592125651894</v>
      </c>
      <c r="G248" s="51">
        <f t="shared" si="11"/>
        <v>8171.1452414988926</v>
      </c>
    </row>
    <row r="249" spans="1:7" x14ac:dyDescent="0.25">
      <c r="A249" s="49">
        <v>317</v>
      </c>
      <c r="B249">
        <v>10</v>
      </c>
      <c r="D249" s="49">
        <v>317</v>
      </c>
      <c r="E249" s="34">
        <f t="shared" si="10"/>
        <v>514.08492300000012</v>
      </c>
      <c r="F249" s="51">
        <f t="shared" si="9"/>
        <v>3.5775592125651894</v>
      </c>
      <c r="G249" s="51">
        <f t="shared" si="11"/>
        <v>8174.7228007114581</v>
      </c>
    </row>
    <row r="250" spans="1:7" x14ac:dyDescent="0.25">
      <c r="A250" s="49">
        <v>318</v>
      </c>
      <c r="B250">
        <v>10</v>
      </c>
      <c r="D250" s="49">
        <v>318</v>
      </c>
      <c r="E250" s="34">
        <f t="shared" si="10"/>
        <v>515.7066420000001</v>
      </c>
      <c r="F250" s="51">
        <f t="shared" si="9"/>
        <v>3.5775592125651894</v>
      </c>
      <c r="G250" s="51">
        <f t="shared" si="11"/>
        <v>8178.3003599240237</v>
      </c>
    </row>
    <row r="251" spans="1:7" x14ac:dyDescent="0.25">
      <c r="A251" s="49">
        <v>319</v>
      </c>
      <c r="B251">
        <v>10</v>
      </c>
      <c r="D251" s="49">
        <v>319</v>
      </c>
      <c r="E251" s="34">
        <f t="shared" si="10"/>
        <v>517.32836100000009</v>
      </c>
      <c r="F251" s="51">
        <f t="shared" si="9"/>
        <v>3.5775592125651894</v>
      </c>
      <c r="G251" s="51">
        <f t="shared" si="11"/>
        <v>8181.8779191365893</v>
      </c>
    </row>
    <row r="252" spans="1:7" x14ac:dyDescent="0.25">
      <c r="A252" s="49">
        <v>322</v>
      </c>
      <c r="B252">
        <v>10</v>
      </c>
      <c r="D252" s="49">
        <v>322</v>
      </c>
      <c r="E252" s="34">
        <f t="shared" si="10"/>
        <v>522.19351800000015</v>
      </c>
      <c r="F252" s="51">
        <f t="shared" si="9"/>
        <v>3.5775592125651894</v>
      </c>
      <c r="G252" s="51">
        <f t="shared" si="11"/>
        <v>8185.4554783491549</v>
      </c>
    </row>
    <row r="253" spans="1:7" x14ac:dyDescent="0.25">
      <c r="A253" s="49">
        <v>325</v>
      </c>
      <c r="B253">
        <v>10</v>
      </c>
      <c r="D253" s="49">
        <v>325</v>
      </c>
      <c r="E253" s="34">
        <f t="shared" si="10"/>
        <v>527.05867500000011</v>
      </c>
      <c r="F253" s="51">
        <f t="shared" si="9"/>
        <v>3.5775592125651894</v>
      </c>
      <c r="G253" s="51">
        <f t="shared" si="11"/>
        <v>8189.0330375617204</v>
      </c>
    </row>
    <row r="254" spans="1:7" x14ac:dyDescent="0.25">
      <c r="A254" s="49">
        <v>327</v>
      </c>
      <c r="B254">
        <v>10</v>
      </c>
      <c r="D254" s="49">
        <v>327</v>
      </c>
      <c r="E254" s="34">
        <f t="shared" si="10"/>
        <v>530.30211300000008</v>
      </c>
      <c r="F254" s="51">
        <f t="shared" si="9"/>
        <v>3.5775592125651894</v>
      </c>
      <c r="G254" s="51">
        <f t="shared" si="11"/>
        <v>8192.610596774286</v>
      </c>
    </row>
    <row r="255" spans="1:7" x14ac:dyDescent="0.25">
      <c r="A255" s="49">
        <v>332</v>
      </c>
      <c r="B255">
        <v>10</v>
      </c>
      <c r="D255" s="49">
        <v>332</v>
      </c>
      <c r="E255" s="34">
        <f t="shared" si="10"/>
        <v>538.41070800000011</v>
      </c>
      <c r="F255" s="51">
        <f t="shared" si="9"/>
        <v>3.5775592125651894</v>
      </c>
      <c r="G255" s="51">
        <f t="shared" si="11"/>
        <v>8196.1881559868507</v>
      </c>
    </row>
    <row r="256" spans="1:7" x14ac:dyDescent="0.25">
      <c r="A256" s="49">
        <v>335</v>
      </c>
      <c r="B256">
        <v>20</v>
      </c>
      <c r="D256" s="49">
        <v>335</v>
      </c>
      <c r="E256" s="34">
        <f t="shared" si="10"/>
        <v>543.27586500000007</v>
      </c>
      <c r="F256" s="51">
        <f t="shared" si="9"/>
        <v>7.1551184251303788</v>
      </c>
      <c r="G256" s="51">
        <f t="shared" si="11"/>
        <v>8203.3432744119818</v>
      </c>
    </row>
    <row r="257" spans="1:7" x14ac:dyDescent="0.25">
      <c r="A257" s="49">
        <v>337</v>
      </c>
      <c r="B257">
        <v>10</v>
      </c>
      <c r="D257" s="49">
        <v>337</v>
      </c>
      <c r="E257" s="34">
        <f t="shared" si="10"/>
        <v>546.51930300000015</v>
      </c>
      <c r="F257" s="51">
        <f t="shared" si="9"/>
        <v>3.5775592125651894</v>
      </c>
      <c r="G257" s="51">
        <f t="shared" si="11"/>
        <v>8206.9208336245465</v>
      </c>
    </row>
    <row r="258" spans="1:7" x14ac:dyDescent="0.25">
      <c r="A258" s="49">
        <v>341</v>
      </c>
      <c r="B258">
        <v>10</v>
      </c>
      <c r="D258" s="49">
        <v>341</v>
      </c>
      <c r="E258" s="34">
        <f t="shared" si="10"/>
        <v>553.00617900000009</v>
      </c>
      <c r="F258" s="51">
        <f t="shared" si="9"/>
        <v>3.5775592125651894</v>
      </c>
      <c r="G258" s="51">
        <f t="shared" si="11"/>
        <v>8210.4983928371112</v>
      </c>
    </row>
    <row r="259" spans="1:7" x14ac:dyDescent="0.25">
      <c r="A259" s="49">
        <v>343</v>
      </c>
      <c r="B259">
        <v>10</v>
      </c>
      <c r="D259" s="49">
        <v>343</v>
      </c>
      <c r="E259" s="34">
        <f t="shared" si="10"/>
        <v>556.24961700000006</v>
      </c>
      <c r="F259" s="51">
        <f t="shared" si="9"/>
        <v>3.5775592125651894</v>
      </c>
      <c r="G259" s="51">
        <f t="shared" si="11"/>
        <v>8214.0759520496758</v>
      </c>
    </row>
    <row r="260" spans="1:7" x14ac:dyDescent="0.25">
      <c r="A260" s="49">
        <v>346</v>
      </c>
      <c r="B260">
        <v>10</v>
      </c>
      <c r="D260" s="49">
        <v>346</v>
      </c>
      <c r="E260" s="34">
        <f t="shared" si="10"/>
        <v>561.11477400000012</v>
      </c>
      <c r="F260" s="51">
        <f t="shared" si="9"/>
        <v>3.5775592125651894</v>
      </c>
      <c r="G260" s="51">
        <f t="shared" si="11"/>
        <v>8217.6535112622405</v>
      </c>
    </row>
    <row r="261" spans="1:7" x14ac:dyDescent="0.25">
      <c r="A261" s="49">
        <v>348</v>
      </c>
      <c r="B261">
        <v>20</v>
      </c>
      <c r="D261" s="49">
        <v>348</v>
      </c>
      <c r="E261" s="34">
        <f t="shared" si="10"/>
        <v>564.35821200000009</v>
      </c>
      <c r="F261" s="51">
        <f t="shared" si="9"/>
        <v>7.1551184251303788</v>
      </c>
      <c r="G261" s="51">
        <f t="shared" si="11"/>
        <v>8224.8086296873716</v>
      </c>
    </row>
    <row r="262" spans="1:7" x14ac:dyDescent="0.25">
      <c r="A262" s="49">
        <v>353</v>
      </c>
      <c r="B262">
        <v>20</v>
      </c>
      <c r="D262" s="49">
        <v>353</v>
      </c>
      <c r="E262" s="34">
        <f t="shared" si="10"/>
        <v>572.46680700000002</v>
      </c>
      <c r="F262" s="51">
        <f t="shared" si="9"/>
        <v>7.1551184251303788</v>
      </c>
      <c r="G262" s="51">
        <f t="shared" si="11"/>
        <v>8231.9637481125028</v>
      </c>
    </row>
    <row r="263" spans="1:7" x14ac:dyDescent="0.25">
      <c r="A263" s="49">
        <v>354</v>
      </c>
      <c r="B263">
        <v>10</v>
      </c>
      <c r="D263" s="49">
        <v>354</v>
      </c>
      <c r="E263" s="34">
        <f t="shared" si="10"/>
        <v>574.08852600000012</v>
      </c>
      <c r="F263" s="51">
        <f t="shared" si="9"/>
        <v>3.5775592125651894</v>
      </c>
      <c r="G263" s="51">
        <f t="shared" si="11"/>
        <v>8235.5413073250675</v>
      </c>
    </row>
    <row r="264" spans="1:7" x14ac:dyDescent="0.25">
      <c r="A264" s="49">
        <v>355</v>
      </c>
      <c r="B264">
        <v>10</v>
      </c>
      <c r="D264" s="49">
        <v>355</v>
      </c>
      <c r="E264" s="34">
        <f t="shared" si="10"/>
        <v>575.7102450000001</v>
      </c>
      <c r="F264" s="51">
        <f t="shared" si="9"/>
        <v>3.5775592125651894</v>
      </c>
      <c r="G264" s="51">
        <f t="shared" si="11"/>
        <v>8239.1188665376321</v>
      </c>
    </row>
    <row r="265" spans="1:7" x14ac:dyDescent="0.25">
      <c r="A265" s="49">
        <v>356</v>
      </c>
      <c r="B265">
        <v>10</v>
      </c>
      <c r="D265" s="49">
        <v>356</v>
      </c>
      <c r="E265" s="34">
        <f t="shared" si="10"/>
        <v>577.33196400000008</v>
      </c>
      <c r="F265" s="51">
        <f t="shared" si="9"/>
        <v>3.5775592125651894</v>
      </c>
      <c r="G265" s="51">
        <f t="shared" si="11"/>
        <v>8242.6964257501968</v>
      </c>
    </row>
    <row r="266" spans="1:7" x14ac:dyDescent="0.25">
      <c r="A266" s="49">
        <v>358</v>
      </c>
      <c r="B266">
        <v>10</v>
      </c>
      <c r="D266" s="49">
        <v>358</v>
      </c>
      <c r="E266" s="34">
        <f t="shared" si="10"/>
        <v>580.57540200000005</v>
      </c>
      <c r="F266" s="51">
        <f t="shared" si="9"/>
        <v>3.5775592125651894</v>
      </c>
      <c r="G266" s="51">
        <f t="shared" si="11"/>
        <v>8246.2739849627615</v>
      </c>
    </row>
    <row r="267" spans="1:7" x14ac:dyDescent="0.25">
      <c r="A267" s="49">
        <v>364</v>
      </c>
      <c r="B267">
        <v>10</v>
      </c>
      <c r="D267" s="49">
        <v>364</v>
      </c>
      <c r="E267" s="34">
        <f t="shared" si="10"/>
        <v>590.30571600000007</v>
      </c>
      <c r="F267" s="51">
        <f t="shared" si="9"/>
        <v>3.5775592125651894</v>
      </c>
      <c r="G267" s="51">
        <f t="shared" si="11"/>
        <v>8249.8515441753261</v>
      </c>
    </row>
    <row r="268" spans="1:7" x14ac:dyDescent="0.25">
      <c r="A268" s="49">
        <v>366</v>
      </c>
      <c r="B268">
        <v>10</v>
      </c>
      <c r="D268" s="49">
        <v>366</v>
      </c>
      <c r="E268" s="34">
        <f t="shared" si="10"/>
        <v>593.54915400000004</v>
      </c>
      <c r="F268" s="51">
        <f t="shared" ref="F268:F331" si="12">SUMIF($A$12:$A$5722,D268,$B$12:$B$5722)*$F$4/$B$5</f>
        <v>3.5775592125651894</v>
      </c>
      <c r="G268" s="51">
        <f t="shared" si="11"/>
        <v>8253.4291033878908</v>
      </c>
    </row>
    <row r="269" spans="1:7" x14ac:dyDescent="0.25">
      <c r="A269" s="49">
        <v>369</v>
      </c>
      <c r="B269">
        <v>10</v>
      </c>
      <c r="D269" s="49">
        <v>369</v>
      </c>
      <c r="E269" s="34">
        <f t="shared" ref="E269:E332" si="13">D269*$E$7*EXP(($E$9-$E$8)*$E$10)</f>
        <v>598.41431100000011</v>
      </c>
      <c r="F269" s="51">
        <f t="shared" si="12"/>
        <v>3.5775592125651894</v>
      </c>
      <c r="G269" s="51">
        <f t="shared" si="11"/>
        <v>8257.0066626004555</v>
      </c>
    </row>
    <row r="270" spans="1:7" x14ac:dyDescent="0.25">
      <c r="A270" s="49">
        <v>372</v>
      </c>
      <c r="B270">
        <v>10</v>
      </c>
      <c r="D270" s="49">
        <v>372</v>
      </c>
      <c r="E270" s="34">
        <f t="shared" si="13"/>
        <v>603.27946800000007</v>
      </c>
      <c r="F270" s="51">
        <f t="shared" si="12"/>
        <v>3.5775592125651894</v>
      </c>
      <c r="G270" s="51">
        <f t="shared" ref="G270:G333" si="14">G269+F270</f>
        <v>8260.5842218130201</v>
      </c>
    </row>
    <row r="271" spans="1:7" x14ac:dyDescent="0.25">
      <c r="A271" s="49">
        <v>375</v>
      </c>
      <c r="B271">
        <v>10</v>
      </c>
      <c r="D271" s="49">
        <v>375</v>
      </c>
      <c r="E271" s="34">
        <f t="shared" si="13"/>
        <v>608.14462500000013</v>
      </c>
      <c r="F271" s="51">
        <f t="shared" si="12"/>
        <v>3.5775592125651894</v>
      </c>
      <c r="G271" s="51">
        <f t="shared" si="14"/>
        <v>8264.1617810255848</v>
      </c>
    </row>
    <row r="272" spans="1:7" x14ac:dyDescent="0.25">
      <c r="A272" s="49">
        <v>377</v>
      </c>
      <c r="B272">
        <v>10</v>
      </c>
      <c r="D272" s="49">
        <v>377</v>
      </c>
      <c r="E272" s="34">
        <f t="shared" si="13"/>
        <v>611.3880630000001</v>
      </c>
      <c r="F272" s="51">
        <f t="shared" si="12"/>
        <v>3.5775592125651894</v>
      </c>
      <c r="G272" s="51">
        <f t="shared" si="14"/>
        <v>8267.7393402381495</v>
      </c>
    </row>
    <row r="273" spans="1:7" x14ac:dyDescent="0.25">
      <c r="A273" s="49">
        <v>380</v>
      </c>
      <c r="B273">
        <v>10</v>
      </c>
      <c r="D273" s="49">
        <v>380</v>
      </c>
      <c r="E273" s="34">
        <f t="shared" si="13"/>
        <v>616.25322000000017</v>
      </c>
      <c r="F273" s="51">
        <f t="shared" si="12"/>
        <v>3.5775592125651894</v>
      </c>
      <c r="G273" s="51">
        <f t="shared" si="14"/>
        <v>8271.3168994507141</v>
      </c>
    </row>
    <row r="274" spans="1:7" x14ac:dyDescent="0.25">
      <c r="A274" s="49">
        <v>386</v>
      </c>
      <c r="B274">
        <v>10</v>
      </c>
      <c r="D274" s="49">
        <v>386</v>
      </c>
      <c r="E274" s="34">
        <f t="shared" si="13"/>
        <v>625.98353400000008</v>
      </c>
      <c r="F274" s="51">
        <f t="shared" si="12"/>
        <v>3.5775592125651894</v>
      </c>
      <c r="G274" s="51">
        <f t="shared" si="14"/>
        <v>8274.8944586632788</v>
      </c>
    </row>
    <row r="275" spans="1:7" x14ac:dyDescent="0.25">
      <c r="A275" s="49">
        <v>388</v>
      </c>
      <c r="B275">
        <v>10</v>
      </c>
      <c r="D275" s="49">
        <v>388</v>
      </c>
      <c r="E275" s="34">
        <f t="shared" si="13"/>
        <v>629.22697200000005</v>
      </c>
      <c r="F275" s="51">
        <f t="shared" si="12"/>
        <v>3.5775592125651894</v>
      </c>
      <c r="G275" s="51">
        <f t="shared" si="14"/>
        <v>8278.4720178758434</v>
      </c>
    </row>
    <row r="276" spans="1:7" x14ac:dyDescent="0.25">
      <c r="A276" s="49">
        <v>390</v>
      </c>
      <c r="B276">
        <v>10</v>
      </c>
      <c r="D276" s="49">
        <v>390</v>
      </c>
      <c r="E276" s="34">
        <f t="shared" si="13"/>
        <v>632.47041000000013</v>
      </c>
      <c r="F276" s="51">
        <f t="shared" si="12"/>
        <v>3.5775592125651894</v>
      </c>
      <c r="G276" s="51">
        <f t="shared" si="14"/>
        <v>8282.0495770884081</v>
      </c>
    </row>
    <row r="277" spans="1:7" x14ac:dyDescent="0.25">
      <c r="A277" s="49">
        <v>391</v>
      </c>
      <c r="B277">
        <v>20</v>
      </c>
      <c r="D277" s="49">
        <v>391</v>
      </c>
      <c r="E277" s="34">
        <f t="shared" si="13"/>
        <v>634.09212900000011</v>
      </c>
      <c r="F277" s="51">
        <f t="shared" si="12"/>
        <v>7.1551184251303788</v>
      </c>
      <c r="G277" s="51">
        <f t="shared" si="14"/>
        <v>8289.2046955135393</v>
      </c>
    </row>
    <row r="278" spans="1:7" x14ac:dyDescent="0.25">
      <c r="A278" s="49">
        <v>394</v>
      </c>
      <c r="B278">
        <v>10</v>
      </c>
      <c r="D278" s="49">
        <v>394</v>
      </c>
      <c r="E278" s="34">
        <f t="shared" si="13"/>
        <v>638.95728600000007</v>
      </c>
      <c r="F278" s="51">
        <f t="shared" si="12"/>
        <v>3.5775592125651894</v>
      </c>
      <c r="G278" s="51">
        <f t="shared" si="14"/>
        <v>8292.7822547261039</v>
      </c>
    </row>
    <row r="279" spans="1:7" x14ac:dyDescent="0.25">
      <c r="A279" s="49">
        <v>397</v>
      </c>
      <c r="B279">
        <v>10</v>
      </c>
      <c r="D279" s="49">
        <v>397</v>
      </c>
      <c r="E279" s="34">
        <f t="shared" si="13"/>
        <v>643.82244300000013</v>
      </c>
      <c r="F279" s="51">
        <f t="shared" si="12"/>
        <v>3.5775592125651894</v>
      </c>
      <c r="G279" s="51">
        <f t="shared" si="14"/>
        <v>8296.3598139386686</v>
      </c>
    </row>
    <row r="280" spans="1:7" x14ac:dyDescent="0.25">
      <c r="A280" s="49">
        <v>398</v>
      </c>
      <c r="B280">
        <v>10</v>
      </c>
      <c r="D280" s="49">
        <v>398</v>
      </c>
      <c r="E280" s="34">
        <f t="shared" si="13"/>
        <v>645.44416200000001</v>
      </c>
      <c r="F280" s="51">
        <f t="shared" si="12"/>
        <v>3.5775592125651894</v>
      </c>
      <c r="G280" s="51">
        <f t="shared" si="14"/>
        <v>8299.9373731512333</v>
      </c>
    </row>
    <row r="281" spans="1:7" x14ac:dyDescent="0.25">
      <c r="A281" s="49">
        <v>403</v>
      </c>
      <c r="B281">
        <v>10</v>
      </c>
      <c r="D281" s="49">
        <v>403</v>
      </c>
      <c r="E281" s="34">
        <f t="shared" si="13"/>
        <v>653.55275700000004</v>
      </c>
      <c r="F281" s="51">
        <f t="shared" si="12"/>
        <v>3.5775592125651894</v>
      </c>
      <c r="G281" s="51">
        <f t="shared" si="14"/>
        <v>8303.5149323637979</v>
      </c>
    </row>
    <row r="282" spans="1:7" x14ac:dyDescent="0.25">
      <c r="A282" s="49">
        <v>407</v>
      </c>
      <c r="B282">
        <v>10</v>
      </c>
      <c r="D282" s="49">
        <v>407</v>
      </c>
      <c r="E282" s="34">
        <f t="shared" si="13"/>
        <v>660.03963300000009</v>
      </c>
      <c r="F282" s="51">
        <f t="shared" si="12"/>
        <v>3.5775592125651894</v>
      </c>
      <c r="G282" s="51">
        <f t="shared" si="14"/>
        <v>8307.0924915763626</v>
      </c>
    </row>
    <row r="283" spans="1:7" x14ac:dyDescent="0.25">
      <c r="A283" s="49">
        <v>408</v>
      </c>
      <c r="B283">
        <v>10</v>
      </c>
      <c r="D283" s="49">
        <v>408</v>
      </c>
      <c r="E283" s="34">
        <f t="shared" si="13"/>
        <v>661.66135200000008</v>
      </c>
      <c r="F283" s="51">
        <f t="shared" si="12"/>
        <v>3.5775592125651894</v>
      </c>
      <c r="G283" s="51">
        <f t="shared" si="14"/>
        <v>8310.6700507889273</v>
      </c>
    </row>
    <row r="284" spans="1:7" x14ac:dyDescent="0.25">
      <c r="A284" s="49">
        <v>409</v>
      </c>
      <c r="B284">
        <v>10</v>
      </c>
      <c r="D284" s="49">
        <v>409</v>
      </c>
      <c r="E284" s="34">
        <f t="shared" si="13"/>
        <v>663.28307100000006</v>
      </c>
      <c r="F284" s="51">
        <f t="shared" si="12"/>
        <v>3.5775592125651894</v>
      </c>
      <c r="G284" s="51">
        <f t="shared" si="14"/>
        <v>8314.2476100014919</v>
      </c>
    </row>
    <row r="285" spans="1:7" x14ac:dyDescent="0.25">
      <c r="A285" s="49">
        <v>410</v>
      </c>
      <c r="B285">
        <v>10</v>
      </c>
      <c r="D285" s="49">
        <v>410</v>
      </c>
      <c r="E285" s="34">
        <f t="shared" si="13"/>
        <v>664.90479000000016</v>
      </c>
      <c r="F285" s="51">
        <f t="shared" si="12"/>
        <v>3.5775592125651894</v>
      </c>
      <c r="G285" s="51">
        <f t="shared" si="14"/>
        <v>8317.8251692140566</v>
      </c>
    </row>
    <row r="286" spans="1:7" x14ac:dyDescent="0.25">
      <c r="A286" s="49">
        <v>412</v>
      </c>
      <c r="B286">
        <v>10</v>
      </c>
      <c r="D286" s="49">
        <v>412</v>
      </c>
      <c r="E286" s="34">
        <f t="shared" si="13"/>
        <v>668.14822800000013</v>
      </c>
      <c r="F286" s="51">
        <f t="shared" si="12"/>
        <v>3.5775592125651894</v>
      </c>
      <c r="G286" s="51">
        <f t="shared" si="14"/>
        <v>8321.4027284266213</v>
      </c>
    </row>
    <row r="287" spans="1:7" x14ac:dyDescent="0.25">
      <c r="A287" s="49">
        <v>414</v>
      </c>
      <c r="B287">
        <v>10</v>
      </c>
      <c r="D287" s="49">
        <v>414</v>
      </c>
      <c r="E287" s="34">
        <f t="shared" si="13"/>
        <v>671.3916660000001</v>
      </c>
      <c r="F287" s="51">
        <f t="shared" si="12"/>
        <v>3.5775592125651894</v>
      </c>
      <c r="G287" s="51">
        <f t="shared" si="14"/>
        <v>8324.9802876391859</v>
      </c>
    </row>
    <row r="288" spans="1:7" x14ac:dyDescent="0.25">
      <c r="A288" s="49">
        <v>415</v>
      </c>
      <c r="B288">
        <v>10</v>
      </c>
      <c r="D288" s="49">
        <v>415</v>
      </c>
      <c r="E288" s="34">
        <f t="shared" si="13"/>
        <v>673.01338500000008</v>
      </c>
      <c r="F288" s="51">
        <f t="shared" si="12"/>
        <v>3.5775592125651894</v>
      </c>
      <c r="G288" s="51">
        <f t="shared" si="14"/>
        <v>8328.5578468517506</v>
      </c>
    </row>
    <row r="289" spans="1:7" x14ac:dyDescent="0.25">
      <c r="A289" s="49">
        <v>420</v>
      </c>
      <c r="B289">
        <v>10</v>
      </c>
      <c r="D289" s="49">
        <v>420</v>
      </c>
      <c r="E289" s="34">
        <f t="shared" si="13"/>
        <v>681.12198000000012</v>
      </c>
      <c r="F289" s="51">
        <f t="shared" si="12"/>
        <v>3.5775592125651894</v>
      </c>
      <c r="G289" s="51">
        <f t="shared" si="14"/>
        <v>8332.1354060643152</v>
      </c>
    </row>
    <row r="290" spans="1:7" x14ac:dyDescent="0.25">
      <c r="A290" s="49">
        <v>421</v>
      </c>
      <c r="B290">
        <v>20</v>
      </c>
      <c r="D290" s="49">
        <v>421</v>
      </c>
      <c r="E290" s="34">
        <f t="shared" si="13"/>
        <v>682.74369900000011</v>
      </c>
      <c r="F290" s="51">
        <f t="shared" si="12"/>
        <v>7.1551184251303788</v>
      </c>
      <c r="G290" s="51">
        <f t="shared" si="14"/>
        <v>8339.2905244894464</v>
      </c>
    </row>
    <row r="291" spans="1:7" x14ac:dyDescent="0.25">
      <c r="A291" s="49">
        <v>423</v>
      </c>
      <c r="B291">
        <v>10</v>
      </c>
      <c r="D291" s="49">
        <v>423</v>
      </c>
      <c r="E291" s="34">
        <f t="shared" si="13"/>
        <v>685.98713700000008</v>
      </c>
      <c r="F291" s="51">
        <f t="shared" si="12"/>
        <v>3.5775592125651894</v>
      </c>
      <c r="G291" s="51">
        <f t="shared" si="14"/>
        <v>8342.8680837020111</v>
      </c>
    </row>
    <row r="292" spans="1:7" x14ac:dyDescent="0.25">
      <c r="A292" s="49">
        <v>426</v>
      </c>
      <c r="B292">
        <v>10</v>
      </c>
      <c r="D292" s="49">
        <v>426</v>
      </c>
      <c r="E292" s="34">
        <f t="shared" si="13"/>
        <v>690.85229400000003</v>
      </c>
      <c r="F292" s="51">
        <f t="shared" si="12"/>
        <v>3.5775592125651894</v>
      </c>
      <c r="G292" s="51">
        <f t="shared" si="14"/>
        <v>8346.4456429145757</v>
      </c>
    </row>
    <row r="293" spans="1:7" x14ac:dyDescent="0.25">
      <c r="A293" s="49">
        <v>430</v>
      </c>
      <c r="B293">
        <v>10</v>
      </c>
      <c r="D293" s="49">
        <v>430</v>
      </c>
      <c r="E293" s="34">
        <f t="shared" si="13"/>
        <v>697.33917000000008</v>
      </c>
      <c r="F293" s="51">
        <f t="shared" si="12"/>
        <v>3.5775592125651894</v>
      </c>
      <c r="G293" s="51">
        <f t="shared" si="14"/>
        <v>8350.0232021271404</v>
      </c>
    </row>
    <row r="294" spans="1:7" x14ac:dyDescent="0.25">
      <c r="A294" s="49">
        <v>432</v>
      </c>
      <c r="B294">
        <v>10</v>
      </c>
      <c r="D294" s="49">
        <v>432</v>
      </c>
      <c r="E294" s="34">
        <f t="shared" si="13"/>
        <v>700.58260800000016</v>
      </c>
      <c r="F294" s="51">
        <f t="shared" si="12"/>
        <v>3.5775592125651894</v>
      </c>
      <c r="G294" s="51">
        <f t="shared" si="14"/>
        <v>8353.6007613397051</v>
      </c>
    </row>
    <row r="295" spans="1:7" x14ac:dyDescent="0.25">
      <c r="A295" s="49">
        <v>437</v>
      </c>
      <c r="B295">
        <v>10</v>
      </c>
      <c r="D295" s="49">
        <v>437</v>
      </c>
      <c r="E295" s="34">
        <f t="shared" si="13"/>
        <v>708.69120300000009</v>
      </c>
      <c r="F295" s="51">
        <f t="shared" si="12"/>
        <v>3.5775592125651894</v>
      </c>
      <c r="G295" s="51">
        <f t="shared" si="14"/>
        <v>8357.1783205522697</v>
      </c>
    </row>
    <row r="296" spans="1:7" x14ac:dyDescent="0.25">
      <c r="A296" s="49">
        <v>439</v>
      </c>
      <c r="B296">
        <v>10</v>
      </c>
      <c r="D296" s="49">
        <v>439</v>
      </c>
      <c r="E296" s="34">
        <f t="shared" si="13"/>
        <v>711.93464100000006</v>
      </c>
      <c r="F296" s="51">
        <f t="shared" si="12"/>
        <v>3.5775592125651894</v>
      </c>
      <c r="G296" s="51">
        <f t="shared" si="14"/>
        <v>8360.7558797648344</v>
      </c>
    </row>
    <row r="297" spans="1:7" x14ac:dyDescent="0.25">
      <c r="A297" s="49">
        <v>443</v>
      </c>
      <c r="B297">
        <v>10</v>
      </c>
      <c r="D297" s="49">
        <v>443</v>
      </c>
      <c r="E297" s="34">
        <f t="shared" si="13"/>
        <v>718.42151700000011</v>
      </c>
      <c r="F297" s="51">
        <f t="shared" si="12"/>
        <v>3.5775592125651894</v>
      </c>
      <c r="G297" s="51">
        <f t="shared" si="14"/>
        <v>8364.3334389773991</v>
      </c>
    </row>
    <row r="298" spans="1:7" x14ac:dyDescent="0.25">
      <c r="A298" s="49">
        <v>449</v>
      </c>
      <c r="B298">
        <v>10</v>
      </c>
      <c r="D298" s="49">
        <v>449</v>
      </c>
      <c r="E298" s="34">
        <f t="shared" si="13"/>
        <v>728.15183100000013</v>
      </c>
      <c r="F298" s="51">
        <f t="shared" si="12"/>
        <v>3.5775592125651894</v>
      </c>
      <c r="G298" s="51">
        <f t="shared" si="14"/>
        <v>8367.9109981899637</v>
      </c>
    </row>
    <row r="299" spans="1:7" x14ac:dyDescent="0.25">
      <c r="A299" s="49">
        <v>450</v>
      </c>
      <c r="B299">
        <v>10</v>
      </c>
      <c r="D299" s="49">
        <v>450</v>
      </c>
      <c r="E299" s="34">
        <f t="shared" si="13"/>
        <v>729.77355000000011</v>
      </c>
      <c r="F299" s="51">
        <f t="shared" si="12"/>
        <v>3.5775592125651894</v>
      </c>
      <c r="G299" s="51">
        <f t="shared" si="14"/>
        <v>8371.4885574025284</v>
      </c>
    </row>
    <row r="300" spans="1:7" x14ac:dyDescent="0.25">
      <c r="A300" s="49">
        <v>455</v>
      </c>
      <c r="B300">
        <v>10</v>
      </c>
      <c r="D300" s="49">
        <v>455</v>
      </c>
      <c r="E300" s="34">
        <f t="shared" si="13"/>
        <v>737.88214500000015</v>
      </c>
      <c r="F300" s="51">
        <f t="shared" si="12"/>
        <v>3.5775592125651894</v>
      </c>
      <c r="G300" s="51">
        <f t="shared" si="14"/>
        <v>8375.0661166150931</v>
      </c>
    </row>
    <row r="301" spans="1:7" x14ac:dyDescent="0.25">
      <c r="A301" s="49">
        <v>458</v>
      </c>
      <c r="B301">
        <v>10</v>
      </c>
      <c r="D301" s="49">
        <v>458</v>
      </c>
      <c r="E301" s="34">
        <f t="shared" si="13"/>
        <v>742.7473020000001</v>
      </c>
      <c r="F301" s="51">
        <f t="shared" si="12"/>
        <v>3.5775592125651894</v>
      </c>
      <c r="G301" s="51">
        <f t="shared" si="14"/>
        <v>8378.6436758276577</v>
      </c>
    </row>
    <row r="302" spans="1:7" x14ac:dyDescent="0.25">
      <c r="A302" s="49">
        <v>461</v>
      </c>
      <c r="B302">
        <v>10</v>
      </c>
      <c r="D302" s="49">
        <v>461</v>
      </c>
      <c r="E302" s="34">
        <f t="shared" si="13"/>
        <v>747.61245900000006</v>
      </c>
      <c r="F302" s="51">
        <f t="shared" si="12"/>
        <v>3.5775592125651894</v>
      </c>
      <c r="G302" s="51">
        <f t="shared" si="14"/>
        <v>8382.2212350402224</v>
      </c>
    </row>
    <row r="303" spans="1:7" x14ac:dyDescent="0.25">
      <c r="A303" s="49">
        <v>468</v>
      </c>
      <c r="B303">
        <v>10</v>
      </c>
      <c r="D303" s="49">
        <v>468</v>
      </c>
      <c r="E303" s="34">
        <f t="shared" si="13"/>
        <v>758.96449200000018</v>
      </c>
      <c r="F303" s="51">
        <f t="shared" si="12"/>
        <v>3.5775592125651894</v>
      </c>
      <c r="G303" s="51">
        <f t="shared" si="14"/>
        <v>8385.798794252787</v>
      </c>
    </row>
    <row r="304" spans="1:7" x14ac:dyDescent="0.25">
      <c r="A304" s="49">
        <v>471</v>
      </c>
      <c r="B304">
        <v>10</v>
      </c>
      <c r="D304" s="49">
        <v>471</v>
      </c>
      <c r="E304" s="34">
        <f t="shared" si="13"/>
        <v>763.82964900000013</v>
      </c>
      <c r="F304" s="51">
        <f t="shared" si="12"/>
        <v>3.5775592125651894</v>
      </c>
      <c r="G304" s="51">
        <f t="shared" si="14"/>
        <v>8389.3763534653517</v>
      </c>
    </row>
    <row r="305" spans="1:7" x14ac:dyDescent="0.25">
      <c r="A305" s="49">
        <v>474</v>
      </c>
      <c r="B305">
        <v>10</v>
      </c>
      <c r="D305" s="49">
        <v>474</v>
      </c>
      <c r="E305" s="34">
        <f t="shared" si="13"/>
        <v>768.6948060000002</v>
      </c>
      <c r="F305" s="51">
        <f t="shared" si="12"/>
        <v>3.5775592125651894</v>
      </c>
      <c r="G305" s="51">
        <f t="shared" si="14"/>
        <v>8392.9539126779164</v>
      </c>
    </row>
    <row r="306" spans="1:7" x14ac:dyDescent="0.25">
      <c r="A306" s="49">
        <v>478</v>
      </c>
      <c r="B306">
        <v>10</v>
      </c>
      <c r="D306" s="49">
        <v>478</v>
      </c>
      <c r="E306" s="34">
        <f t="shared" si="13"/>
        <v>775.18168200000014</v>
      </c>
      <c r="F306" s="51">
        <f t="shared" si="12"/>
        <v>3.5775592125651894</v>
      </c>
      <c r="G306" s="51">
        <f t="shared" si="14"/>
        <v>8396.531471890481</v>
      </c>
    </row>
    <row r="307" spans="1:7" x14ac:dyDescent="0.25">
      <c r="A307" s="49">
        <v>480</v>
      </c>
      <c r="B307">
        <v>10</v>
      </c>
      <c r="D307" s="49">
        <v>480</v>
      </c>
      <c r="E307" s="34">
        <f t="shared" si="13"/>
        <v>778.42512000000011</v>
      </c>
      <c r="F307" s="51">
        <f t="shared" si="12"/>
        <v>3.5775592125651894</v>
      </c>
      <c r="G307" s="51">
        <f t="shared" si="14"/>
        <v>8400.1090311030457</v>
      </c>
    </row>
    <row r="308" spans="1:7" x14ac:dyDescent="0.25">
      <c r="A308" s="49">
        <v>482</v>
      </c>
      <c r="B308">
        <v>10</v>
      </c>
      <c r="D308" s="49">
        <v>482</v>
      </c>
      <c r="E308" s="34">
        <f t="shared" si="13"/>
        <v>781.66855800000008</v>
      </c>
      <c r="F308" s="51">
        <f t="shared" si="12"/>
        <v>3.5775592125651894</v>
      </c>
      <c r="G308" s="51">
        <f t="shared" si="14"/>
        <v>8403.6865903156104</v>
      </c>
    </row>
    <row r="309" spans="1:7" x14ac:dyDescent="0.25">
      <c r="A309" s="49">
        <v>483</v>
      </c>
      <c r="B309">
        <v>10</v>
      </c>
      <c r="D309" s="49">
        <v>483</v>
      </c>
      <c r="E309" s="34">
        <f t="shared" si="13"/>
        <v>783.29027700000017</v>
      </c>
      <c r="F309" s="51">
        <f t="shared" si="12"/>
        <v>3.5775592125651894</v>
      </c>
      <c r="G309" s="51">
        <f t="shared" si="14"/>
        <v>8407.264149528175</v>
      </c>
    </row>
    <row r="310" spans="1:7" x14ac:dyDescent="0.25">
      <c r="A310" s="49">
        <v>486</v>
      </c>
      <c r="B310">
        <v>10</v>
      </c>
      <c r="D310" s="49">
        <v>486</v>
      </c>
      <c r="E310" s="34">
        <f t="shared" si="13"/>
        <v>788.15543400000013</v>
      </c>
      <c r="F310" s="51">
        <f t="shared" si="12"/>
        <v>3.5775592125651894</v>
      </c>
      <c r="G310" s="51">
        <f t="shared" si="14"/>
        <v>8410.8417087407397</v>
      </c>
    </row>
    <row r="311" spans="1:7" x14ac:dyDescent="0.25">
      <c r="A311" s="49">
        <v>490</v>
      </c>
      <c r="B311">
        <v>10</v>
      </c>
      <c r="D311" s="49">
        <v>490</v>
      </c>
      <c r="E311" s="34">
        <f t="shared" si="13"/>
        <v>794.64231000000007</v>
      </c>
      <c r="F311" s="51">
        <f t="shared" si="12"/>
        <v>3.5775592125651894</v>
      </c>
      <c r="G311" s="51">
        <f t="shared" si="14"/>
        <v>8414.4192679533044</v>
      </c>
    </row>
    <row r="312" spans="1:7" x14ac:dyDescent="0.25">
      <c r="A312" s="49">
        <v>492</v>
      </c>
      <c r="B312">
        <v>20</v>
      </c>
      <c r="D312" s="49">
        <v>492</v>
      </c>
      <c r="E312" s="34">
        <f t="shared" si="13"/>
        <v>797.88574800000015</v>
      </c>
      <c r="F312" s="51">
        <f t="shared" si="12"/>
        <v>7.1551184251303788</v>
      </c>
      <c r="G312" s="51">
        <f t="shared" si="14"/>
        <v>8421.5743863784355</v>
      </c>
    </row>
    <row r="313" spans="1:7" x14ac:dyDescent="0.25">
      <c r="A313" s="49">
        <v>499</v>
      </c>
      <c r="B313">
        <v>10</v>
      </c>
      <c r="D313" s="49">
        <v>499</v>
      </c>
      <c r="E313" s="34">
        <f t="shared" si="13"/>
        <v>809.23778100000015</v>
      </c>
      <c r="F313" s="51">
        <f t="shared" si="12"/>
        <v>3.5775592125651894</v>
      </c>
      <c r="G313" s="51">
        <f t="shared" si="14"/>
        <v>8425.1519455910002</v>
      </c>
    </row>
    <row r="314" spans="1:7" x14ac:dyDescent="0.25">
      <c r="A314" s="49">
        <v>505</v>
      </c>
      <c r="B314">
        <v>20</v>
      </c>
      <c r="D314" s="49">
        <v>505</v>
      </c>
      <c r="E314" s="34">
        <f t="shared" si="13"/>
        <v>818.96809500000006</v>
      </c>
      <c r="F314" s="51">
        <f t="shared" si="12"/>
        <v>7.1551184251303788</v>
      </c>
      <c r="G314" s="51">
        <f t="shared" si="14"/>
        <v>8432.3070640161313</v>
      </c>
    </row>
    <row r="315" spans="1:7" x14ac:dyDescent="0.25">
      <c r="A315" s="49">
        <v>511</v>
      </c>
      <c r="B315">
        <v>10</v>
      </c>
      <c r="D315" s="49">
        <v>511</v>
      </c>
      <c r="E315" s="34">
        <f t="shared" si="13"/>
        <v>828.69840900000008</v>
      </c>
      <c r="F315" s="51">
        <f t="shared" si="12"/>
        <v>3.5775592125651894</v>
      </c>
      <c r="G315" s="51">
        <f t="shared" si="14"/>
        <v>8435.884623228696</v>
      </c>
    </row>
    <row r="316" spans="1:7" x14ac:dyDescent="0.25">
      <c r="A316" s="49">
        <v>514</v>
      </c>
      <c r="B316">
        <v>10</v>
      </c>
      <c r="D316" s="49">
        <v>514</v>
      </c>
      <c r="E316" s="34">
        <f t="shared" si="13"/>
        <v>833.56356600000015</v>
      </c>
      <c r="F316" s="51">
        <f t="shared" si="12"/>
        <v>3.5775592125651894</v>
      </c>
      <c r="G316" s="51">
        <f t="shared" si="14"/>
        <v>8439.4621824412607</v>
      </c>
    </row>
    <row r="317" spans="1:7" x14ac:dyDescent="0.25">
      <c r="A317" s="49">
        <v>516</v>
      </c>
      <c r="B317">
        <v>10</v>
      </c>
      <c r="D317" s="49">
        <v>516</v>
      </c>
      <c r="E317" s="34">
        <f t="shared" si="13"/>
        <v>836.80700400000012</v>
      </c>
      <c r="F317" s="51">
        <f t="shared" si="12"/>
        <v>3.5775592125651894</v>
      </c>
      <c r="G317" s="51">
        <f t="shared" si="14"/>
        <v>8443.0397416538253</v>
      </c>
    </row>
    <row r="318" spans="1:7" x14ac:dyDescent="0.25">
      <c r="A318" s="49">
        <v>518</v>
      </c>
      <c r="B318">
        <v>10</v>
      </c>
      <c r="D318" s="49">
        <v>518</v>
      </c>
      <c r="E318" s="34">
        <f t="shared" si="13"/>
        <v>840.0504420000002</v>
      </c>
      <c r="F318" s="51">
        <f t="shared" si="12"/>
        <v>3.5775592125651894</v>
      </c>
      <c r="G318" s="51">
        <f t="shared" si="14"/>
        <v>8446.61730086639</v>
      </c>
    </row>
    <row r="319" spans="1:7" x14ac:dyDescent="0.25">
      <c r="A319" s="49">
        <v>524</v>
      </c>
      <c r="B319">
        <v>10</v>
      </c>
      <c r="D319" s="49">
        <v>524</v>
      </c>
      <c r="E319" s="34">
        <f t="shared" si="13"/>
        <v>849.78075600000022</v>
      </c>
      <c r="F319" s="51">
        <f t="shared" si="12"/>
        <v>3.5775592125651894</v>
      </c>
      <c r="G319" s="51">
        <f t="shared" si="14"/>
        <v>8450.1948600789547</v>
      </c>
    </row>
    <row r="320" spans="1:7" x14ac:dyDescent="0.25">
      <c r="A320" s="49">
        <v>526</v>
      </c>
      <c r="B320">
        <v>10</v>
      </c>
      <c r="D320" s="49">
        <v>526</v>
      </c>
      <c r="E320" s="34">
        <f t="shared" si="13"/>
        <v>853.02419400000008</v>
      </c>
      <c r="F320" s="51">
        <f t="shared" si="12"/>
        <v>3.5775592125651894</v>
      </c>
      <c r="G320" s="51">
        <f t="shared" si="14"/>
        <v>8453.7724192915193</v>
      </c>
    </row>
    <row r="321" spans="1:7" x14ac:dyDescent="0.25">
      <c r="A321" s="49">
        <v>531</v>
      </c>
      <c r="B321">
        <v>10</v>
      </c>
      <c r="D321" s="49">
        <v>531</v>
      </c>
      <c r="E321" s="34">
        <f t="shared" si="13"/>
        <v>861.13278900000012</v>
      </c>
      <c r="F321" s="51">
        <f t="shared" si="12"/>
        <v>3.5775592125651894</v>
      </c>
      <c r="G321" s="51">
        <f t="shared" si="14"/>
        <v>8457.349978504084</v>
      </c>
    </row>
    <row r="322" spans="1:7" x14ac:dyDescent="0.25">
      <c r="A322" s="49">
        <v>535</v>
      </c>
      <c r="B322">
        <v>10</v>
      </c>
      <c r="D322" s="49">
        <v>535</v>
      </c>
      <c r="E322" s="34">
        <f t="shared" si="13"/>
        <v>867.61966500000005</v>
      </c>
      <c r="F322" s="51">
        <f t="shared" si="12"/>
        <v>3.5775592125651894</v>
      </c>
      <c r="G322" s="51">
        <f t="shared" si="14"/>
        <v>8460.9275377166487</v>
      </c>
    </row>
    <row r="323" spans="1:7" x14ac:dyDescent="0.25">
      <c r="A323" s="49">
        <v>536</v>
      </c>
      <c r="B323">
        <v>10</v>
      </c>
      <c r="D323" s="49">
        <v>536</v>
      </c>
      <c r="E323" s="34">
        <f t="shared" si="13"/>
        <v>869.24138400000004</v>
      </c>
      <c r="F323" s="51">
        <f t="shared" si="12"/>
        <v>3.5775592125651894</v>
      </c>
      <c r="G323" s="51">
        <f t="shared" si="14"/>
        <v>8464.5050969292133</v>
      </c>
    </row>
    <row r="324" spans="1:7" x14ac:dyDescent="0.25">
      <c r="A324" s="49">
        <v>537</v>
      </c>
      <c r="B324">
        <v>10</v>
      </c>
      <c r="D324" s="49">
        <v>537</v>
      </c>
      <c r="E324" s="34">
        <f t="shared" si="13"/>
        <v>870.86310300000014</v>
      </c>
      <c r="F324" s="51">
        <f t="shared" si="12"/>
        <v>3.5775592125651894</v>
      </c>
      <c r="G324" s="51">
        <f t="shared" si="14"/>
        <v>8468.082656141778</v>
      </c>
    </row>
    <row r="325" spans="1:7" x14ac:dyDescent="0.25">
      <c r="A325" s="49">
        <v>539</v>
      </c>
      <c r="B325">
        <v>10</v>
      </c>
      <c r="D325" s="49">
        <v>539</v>
      </c>
      <c r="E325" s="34">
        <f t="shared" si="13"/>
        <v>874.10654100000022</v>
      </c>
      <c r="F325" s="51">
        <f t="shared" si="12"/>
        <v>3.5775592125651894</v>
      </c>
      <c r="G325" s="51">
        <f t="shared" si="14"/>
        <v>8471.6602153543427</v>
      </c>
    </row>
    <row r="326" spans="1:7" x14ac:dyDescent="0.25">
      <c r="A326" s="49">
        <v>544</v>
      </c>
      <c r="B326">
        <v>10</v>
      </c>
      <c r="D326" s="49">
        <v>544</v>
      </c>
      <c r="E326" s="34">
        <f t="shared" si="13"/>
        <v>882.21513600000014</v>
      </c>
      <c r="F326" s="51">
        <f t="shared" si="12"/>
        <v>3.5775592125651894</v>
      </c>
      <c r="G326" s="51">
        <f t="shared" si="14"/>
        <v>8475.2377745669073</v>
      </c>
    </row>
    <row r="327" spans="1:7" x14ac:dyDescent="0.25">
      <c r="A327" s="49">
        <v>550</v>
      </c>
      <c r="B327">
        <v>10</v>
      </c>
      <c r="D327" s="49">
        <v>550</v>
      </c>
      <c r="E327" s="34">
        <f t="shared" si="13"/>
        <v>891.94545000000005</v>
      </c>
      <c r="F327" s="51">
        <f t="shared" si="12"/>
        <v>3.5775592125651894</v>
      </c>
      <c r="G327" s="51">
        <f t="shared" si="14"/>
        <v>8478.815333779472</v>
      </c>
    </row>
    <row r="328" spans="1:7" x14ac:dyDescent="0.25">
      <c r="A328" s="49">
        <v>557</v>
      </c>
      <c r="B328">
        <v>10</v>
      </c>
      <c r="D328" s="49">
        <v>557</v>
      </c>
      <c r="E328" s="34">
        <f t="shared" si="13"/>
        <v>903.29748300000017</v>
      </c>
      <c r="F328" s="51">
        <f t="shared" si="12"/>
        <v>3.5775592125651894</v>
      </c>
      <c r="G328" s="51">
        <f t="shared" si="14"/>
        <v>8482.3928929920366</v>
      </c>
    </row>
    <row r="329" spans="1:7" x14ac:dyDescent="0.25">
      <c r="A329" s="49">
        <v>559</v>
      </c>
      <c r="B329">
        <v>10</v>
      </c>
      <c r="D329" s="49">
        <v>559</v>
      </c>
      <c r="E329" s="34">
        <f t="shared" si="13"/>
        <v>906.54092100000014</v>
      </c>
      <c r="F329" s="51">
        <f t="shared" si="12"/>
        <v>3.5775592125651894</v>
      </c>
      <c r="G329" s="51">
        <f t="shared" si="14"/>
        <v>8485.9704522046013</v>
      </c>
    </row>
    <row r="330" spans="1:7" x14ac:dyDescent="0.25">
      <c r="A330" s="49">
        <v>564</v>
      </c>
      <c r="B330">
        <v>10</v>
      </c>
      <c r="D330" s="49">
        <v>564</v>
      </c>
      <c r="E330" s="34">
        <f t="shared" si="13"/>
        <v>914.64951600000018</v>
      </c>
      <c r="F330" s="51">
        <f t="shared" si="12"/>
        <v>3.5775592125651894</v>
      </c>
      <c r="G330" s="51">
        <f t="shared" si="14"/>
        <v>8489.548011417166</v>
      </c>
    </row>
    <row r="331" spans="1:7" x14ac:dyDescent="0.25">
      <c r="A331" s="49">
        <v>565</v>
      </c>
      <c r="B331">
        <v>20</v>
      </c>
      <c r="D331" s="49">
        <v>565</v>
      </c>
      <c r="E331" s="34">
        <f t="shared" si="13"/>
        <v>916.27123500000005</v>
      </c>
      <c r="F331" s="51">
        <f t="shared" si="12"/>
        <v>7.1551184251303788</v>
      </c>
      <c r="G331" s="51">
        <f t="shared" si="14"/>
        <v>8496.7031298422971</v>
      </c>
    </row>
    <row r="332" spans="1:7" x14ac:dyDescent="0.25">
      <c r="A332" s="49">
        <v>566</v>
      </c>
      <c r="B332">
        <v>10</v>
      </c>
      <c r="D332" s="49">
        <v>566</v>
      </c>
      <c r="E332" s="34">
        <f t="shared" si="13"/>
        <v>917.89295400000015</v>
      </c>
      <c r="F332" s="51">
        <f t="shared" ref="F332:F395" si="15">SUMIF($A$12:$A$5722,D332,$B$12:$B$5722)*$F$4/$B$5</f>
        <v>3.5775592125651894</v>
      </c>
      <c r="G332" s="51">
        <f t="shared" si="14"/>
        <v>8500.2806890548618</v>
      </c>
    </row>
    <row r="333" spans="1:7" x14ac:dyDescent="0.25">
      <c r="A333" s="49">
        <v>571</v>
      </c>
      <c r="B333">
        <v>10</v>
      </c>
      <c r="D333" s="49">
        <v>571</v>
      </c>
      <c r="E333" s="34">
        <f t="shared" ref="E333:E396" si="16">D333*$E$7*EXP(($E$9-$E$8)*$E$10)</f>
        <v>926.00154900000007</v>
      </c>
      <c r="F333" s="51">
        <f t="shared" si="15"/>
        <v>3.5775592125651894</v>
      </c>
      <c r="G333" s="51">
        <f t="shared" si="14"/>
        <v>8503.8582482674265</v>
      </c>
    </row>
    <row r="334" spans="1:7" x14ac:dyDescent="0.25">
      <c r="A334" s="49">
        <v>575</v>
      </c>
      <c r="B334">
        <v>10</v>
      </c>
      <c r="D334" s="49">
        <v>575</v>
      </c>
      <c r="E334" s="34">
        <f t="shared" si="16"/>
        <v>932.48842500000012</v>
      </c>
      <c r="F334" s="51">
        <f t="shared" si="15"/>
        <v>3.5775592125651894</v>
      </c>
      <c r="G334" s="51">
        <f t="shared" ref="G334:G397" si="17">G333+F334</f>
        <v>8507.4358074799911</v>
      </c>
    </row>
    <row r="335" spans="1:7" x14ac:dyDescent="0.25">
      <c r="A335" s="49">
        <v>577</v>
      </c>
      <c r="B335">
        <v>10</v>
      </c>
      <c r="D335" s="49">
        <v>577</v>
      </c>
      <c r="E335" s="34">
        <f t="shared" si="16"/>
        <v>935.73186300000009</v>
      </c>
      <c r="F335" s="51">
        <f t="shared" si="15"/>
        <v>3.5775592125651894</v>
      </c>
      <c r="G335" s="51">
        <f t="shared" si="17"/>
        <v>8511.0133666925558</v>
      </c>
    </row>
    <row r="336" spans="1:7" x14ac:dyDescent="0.25">
      <c r="A336" s="49">
        <v>582</v>
      </c>
      <c r="B336">
        <v>10</v>
      </c>
      <c r="D336" s="49">
        <v>582</v>
      </c>
      <c r="E336" s="34">
        <f t="shared" si="16"/>
        <v>943.84045800000013</v>
      </c>
      <c r="F336" s="51">
        <f t="shared" si="15"/>
        <v>3.5775592125651894</v>
      </c>
      <c r="G336" s="51">
        <f t="shared" si="17"/>
        <v>8514.5909259051205</v>
      </c>
    </row>
    <row r="337" spans="1:7" x14ac:dyDescent="0.25">
      <c r="A337" s="49">
        <v>584</v>
      </c>
      <c r="B337">
        <v>10</v>
      </c>
      <c r="D337" s="49">
        <v>584</v>
      </c>
      <c r="E337" s="34">
        <f t="shared" si="16"/>
        <v>947.08389600000021</v>
      </c>
      <c r="F337" s="51">
        <f t="shared" si="15"/>
        <v>3.5775592125651894</v>
      </c>
      <c r="G337" s="51">
        <f t="shared" si="17"/>
        <v>8518.1684851176851</v>
      </c>
    </row>
    <row r="338" spans="1:7" x14ac:dyDescent="0.25">
      <c r="A338" s="49">
        <v>591</v>
      </c>
      <c r="B338">
        <v>20</v>
      </c>
      <c r="D338" s="49">
        <v>591</v>
      </c>
      <c r="E338" s="34">
        <f t="shared" si="16"/>
        <v>958.4359290000001</v>
      </c>
      <c r="F338" s="51">
        <f t="shared" si="15"/>
        <v>7.1551184251303788</v>
      </c>
      <c r="G338" s="51">
        <f t="shared" si="17"/>
        <v>8525.3236035428163</v>
      </c>
    </row>
    <row r="339" spans="1:7" x14ac:dyDescent="0.25">
      <c r="A339" s="49">
        <v>597</v>
      </c>
      <c r="B339">
        <v>10</v>
      </c>
      <c r="D339" s="49">
        <v>597</v>
      </c>
      <c r="E339" s="34">
        <f t="shared" si="16"/>
        <v>968.16624300000012</v>
      </c>
      <c r="F339" s="51">
        <f t="shared" si="15"/>
        <v>3.5775592125651894</v>
      </c>
      <c r="G339" s="51">
        <f t="shared" si="17"/>
        <v>8528.9011627553809</v>
      </c>
    </row>
    <row r="340" spans="1:7" x14ac:dyDescent="0.25">
      <c r="A340" s="49">
        <v>598</v>
      </c>
      <c r="B340">
        <v>10</v>
      </c>
      <c r="D340" s="49">
        <v>598</v>
      </c>
      <c r="E340" s="34">
        <f t="shared" si="16"/>
        <v>969.78796200000022</v>
      </c>
      <c r="F340" s="51">
        <f t="shared" si="15"/>
        <v>3.5775592125651894</v>
      </c>
      <c r="G340" s="51">
        <f t="shared" si="17"/>
        <v>8532.4787219679456</v>
      </c>
    </row>
    <row r="341" spans="1:7" x14ac:dyDescent="0.25">
      <c r="A341" s="49">
        <v>605</v>
      </c>
      <c r="B341">
        <v>20</v>
      </c>
      <c r="D341" s="49">
        <v>605</v>
      </c>
      <c r="E341" s="34">
        <f t="shared" si="16"/>
        <v>981.13999500000011</v>
      </c>
      <c r="F341" s="51">
        <f t="shared" si="15"/>
        <v>7.1551184251303788</v>
      </c>
      <c r="G341" s="51">
        <f t="shared" si="17"/>
        <v>8539.6338403930768</v>
      </c>
    </row>
    <row r="342" spans="1:7" x14ac:dyDescent="0.25">
      <c r="A342" s="49">
        <v>612</v>
      </c>
      <c r="B342">
        <v>10</v>
      </c>
      <c r="D342" s="49">
        <v>612</v>
      </c>
      <c r="E342" s="34">
        <f t="shared" si="16"/>
        <v>992.49202800000012</v>
      </c>
      <c r="F342" s="51">
        <f t="shared" si="15"/>
        <v>3.5775592125651894</v>
      </c>
      <c r="G342" s="51">
        <f t="shared" si="17"/>
        <v>8543.2113996056414</v>
      </c>
    </row>
    <row r="343" spans="1:7" x14ac:dyDescent="0.25">
      <c r="A343" s="49">
        <v>619</v>
      </c>
      <c r="B343">
        <v>10</v>
      </c>
      <c r="D343" s="49">
        <v>619</v>
      </c>
      <c r="E343" s="34">
        <f t="shared" si="16"/>
        <v>1003.8440610000002</v>
      </c>
      <c r="F343" s="51">
        <f t="shared" si="15"/>
        <v>3.5775592125651894</v>
      </c>
      <c r="G343" s="51">
        <f t="shared" si="17"/>
        <v>8546.7889588182061</v>
      </c>
    </row>
    <row r="344" spans="1:7" x14ac:dyDescent="0.25">
      <c r="A344" s="49">
        <v>621</v>
      </c>
      <c r="B344">
        <v>10</v>
      </c>
      <c r="D344" s="49">
        <v>621</v>
      </c>
      <c r="E344" s="34">
        <f t="shared" si="16"/>
        <v>1007.0874990000001</v>
      </c>
      <c r="F344" s="51">
        <f t="shared" si="15"/>
        <v>3.5775592125651894</v>
      </c>
      <c r="G344" s="51">
        <f t="shared" si="17"/>
        <v>8550.3665180307707</v>
      </c>
    </row>
    <row r="345" spans="1:7" x14ac:dyDescent="0.25">
      <c r="A345" s="49">
        <v>626</v>
      </c>
      <c r="B345">
        <v>10</v>
      </c>
      <c r="D345" s="49">
        <v>626</v>
      </c>
      <c r="E345" s="34">
        <f t="shared" si="16"/>
        <v>1015.1960940000001</v>
      </c>
      <c r="F345" s="51">
        <f t="shared" si="15"/>
        <v>3.5775592125651894</v>
      </c>
      <c r="G345" s="51">
        <f t="shared" si="17"/>
        <v>8553.9440772433354</v>
      </c>
    </row>
    <row r="346" spans="1:7" x14ac:dyDescent="0.25">
      <c r="A346" s="49">
        <v>629</v>
      </c>
      <c r="B346">
        <v>10</v>
      </c>
      <c r="D346" s="49">
        <v>629</v>
      </c>
      <c r="E346" s="34">
        <f t="shared" si="16"/>
        <v>1020.0612510000002</v>
      </c>
      <c r="F346" s="51">
        <f t="shared" si="15"/>
        <v>3.5775592125651894</v>
      </c>
      <c r="G346" s="51">
        <f t="shared" si="17"/>
        <v>8557.5216364559001</v>
      </c>
    </row>
    <row r="347" spans="1:7" x14ac:dyDescent="0.25">
      <c r="A347" s="49">
        <v>633</v>
      </c>
      <c r="B347">
        <v>10</v>
      </c>
      <c r="D347" s="49">
        <v>633</v>
      </c>
      <c r="E347" s="34">
        <f t="shared" si="16"/>
        <v>1026.5481270000002</v>
      </c>
      <c r="F347" s="51">
        <f t="shared" si="15"/>
        <v>3.5775592125651894</v>
      </c>
      <c r="G347" s="51">
        <f t="shared" si="17"/>
        <v>8561.0991956684647</v>
      </c>
    </row>
    <row r="348" spans="1:7" x14ac:dyDescent="0.25">
      <c r="A348" s="49">
        <v>638</v>
      </c>
      <c r="B348">
        <v>10</v>
      </c>
      <c r="D348" s="49">
        <v>638</v>
      </c>
      <c r="E348" s="34">
        <f t="shared" si="16"/>
        <v>1034.6567220000002</v>
      </c>
      <c r="F348" s="51">
        <f t="shared" si="15"/>
        <v>3.5775592125651894</v>
      </c>
      <c r="G348" s="51">
        <f t="shared" si="17"/>
        <v>8564.6767548810294</v>
      </c>
    </row>
    <row r="349" spans="1:7" x14ac:dyDescent="0.25">
      <c r="A349" s="49">
        <v>640</v>
      </c>
      <c r="B349">
        <v>10</v>
      </c>
      <c r="D349" s="49">
        <v>640</v>
      </c>
      <c r="E349" s="34">
        <f t="shared" si="16"/>
        <v>1037.9001600000001</v>
      </c>
      <c r="F349" s="51">
        <f t="shared" si="15"/>
        <v>3.5775592125651894</v>
      </c>
      <c r="G349" s="51">
        <f t="shared" si="17"/>
        <v>8568.2543140935941</v>
      </c>
    </row>
    <row r="350" spans="1:7" x14ac:dyDescent="0.25">
      <c r="A350" s="49">
        <v>647</v>
      </c>
      <c r="B350">
        <v>10</v>
      </c>
      <c r="D350" s="49">
        <v>647</v>
      </c>
      <c r="E350" s="34">
        <f t="shared" si="16"/>
        <v>1049.252193</v>
      </c>
      <c r="F350" s="51">
        <f t="shared" si="15"/>
        <v>3.5775592125651894</v>
      </c>
      <c r="G350" s="51">
        <f t="shared" si="17"/>
        <v>8571.8318733061587</v>
      </c>
    </row>
    <row r="351" spans="1:7" x14ac:dyDescent="0.25">
      <c r="A351" s="49">
        <v>649</v>
      </c>
      <c r="B351">
        <v>10</v>
      </c>
      <c r="D351" s="49">
        <v>649</v>
      </c>
      <c r="E351" s="34">
        <f t="shared" si="16"/>
        <v>1052.4956310000002</v>
      </c>
      <c r="F351" s="51">
        <f t="shared" si="15"/>
        <v>3.5775592125651894</v>
      </c>
      <c r="G351" s="51">
        <f t="shared" si="17"/>
        <v>8575.4094325187234</v>
      </c>
    </row>
    <row r="352" spans="1:7" x14ac:dyDescent="0.25">
      <c r="A352" s="49">
        <v>653</v>
      </c>
      <c r="B352">
        <v>10</v>
      </c>
      <c r="D352" s="49">
        <v>653</v>
      </c>
      <c r="E352" s="34">
        <f t="shared" si="16"/>
        <v>1058.9825070000002</v>
      </c>
      <c r="F352" s="51">
        <f t="shared" si="15"/>
        <v>3.5775592125651894</v>
      </c>
      <c r="G352" s="51">
        <f t="shared" si="17"/>
        <v>8578.9869917312881</v>
      </c>
    </row>
    <row r="353" spans="1:7" x14ac:dyDescent="0.25">
      <c r="A353" s="49">
        <v>654</v>
      </c>
      <c r="B353">
        <v>10</v>
      </c>
      <c r="D353" s="49">
        <v>654</v>
      </c>
      <c r="E353" s="34">
        <f t="shared" si="16"/>
        <v>1060.6042260000002</v>
      </c>
      <c r="F353" s="51">
        <f t="shared" si="15"/>
        <v>3.5775592125651894</v>
      </c>
      <c r="G353" s="51">
        <f t="shared" si="17"/>
        <v>8582.5645509438527</v>
      </c>
    </row>
    <row r="354" spans="1:7" x14ac:dyDescent="0.25">
      <c r="A354" s="49">
        <v>655</v>
      </c>
      <c r="B354">
        <v>250</v>
      </c>
      <c r="D354" s="49">
        <v>655</v>
      </c>
      <c r="E354" s="34">
        <f t="shared" si="16"/>
        <v>1062.2259450000001</v>
      </c>
      <c r="F354" s="51">
        <f t="shared" si="15"/>
        <v>89.438980314129736</v>
      </c>
      <c r="G354" s="51">
        <f t="shared" si="17"/>
        <v>8672.0035312579821</v>
      </c>
    </row>
    <row r="355" spans="1:7" x14ac:dyDescent="0.25">
      <c r="A355" s="49">
        <v>661</v>
      </c>
      <c r="B355">
        <v>10</v>
      </c>
      <c r="D355" s="49">
        <v>661</v>
      </c>
      <c r="E355" s="34">
        <f t="shared" si="16"/>
        <v>1071.956259</v>
      </c>
      <c r="F355" s="51">
        <f t="shared" si="15"/>
        <v>3.5775592125651894</v>
      </c>
      <c r="G355" s="51">
        <f t="shared" si="17"/>
        <v>8675.5810904705468</v>
      </c>
    </row>
    <row r="356" spans="1:7" x14ac:dyDescent="0.25">
      <c r="A356" s="49">
        <v>662</v>
      </c>
      <c r="B356">
        <v>10</v>
      </c>
      <c r="D356" s="49">
        <v>662</v>
      </c>
      <c r="E356" s="34">
        <f t="shared" si="16"/>
        <v>1073.577978</v>
      </c>
      <c r="F356" s="51">
        <f t="shared" si="15"/>
        <v>3.5775592125651894</v>
      </c>
      <c r="G356" s="51">
        <f t="shared" si="17"/>
        <v>8679.1586496831114</v>
      </c>
    </row>
    <row r="357" spans="1:7" x14ac:dyDescent="0.25">
      <c r="A357" s="49">
        <v>664</v>
      </c>
      <c r="B357">
        <v>10</v>
      </c>
      <c r="D357" s="49">
        <v>664</v>
      </c>
      <c r="E357" s="34">
        <f t="shared" si="16"/>
        <v>1076.8214160000002</v>
      </c>
      <c r="F357" s="51">
        <f t="shared" si="15"/>
        <v>3.5775592125651894</v>
      </c>
      <c r="G357" s="51">
        <f t="shared" si="17"/>
        <v>8682.7362088956761</v>
      </c>
    </row>
    <row r="358" spans="1:7" x14ac:dyDescent="0.25">
      <c r="A358" s="49">
        <v>669</v>
      </c>
      <c r="B358">
        <v>20</v>
      </c>
      <c r="D358" s="49">
        <v>669</v>
      </c>
      <c r="E358" s="34">
        <f t="shared" si="16"/>
        <v>1084.9300110000001</v>
      </c>
      <c r="F358" s="51">
        <f t="shared" si="15"/>
        <v>7.1551184251303788</v>
      </c>
      <c r="G358" s="51">
        <f t="shared" si="17"/>
        <v>8689.8913273208072</v>
      </c>
    </row>
    <row r="359" spans="1:7" x14ac:dyDescent="0.25">
      <c r="A359" s="49">
        <v>676</v>
      </c>
      <c r="B359">
        <v>10</v>
      </c>
      <c r="D359" s="49">
        <v>676</v>
      </c>
      <c r="E359" s="34">
        <f t="shared" si="16"/>
        <v>1096.282044</v>
      </c>
      <c r="F359" s="51">
        <f t="shared" si="15"/>
        <v>3.5775592125651894</v>
      </c>
      <c r="G359" s="51">
        <f t="shared" si="17"/>
        <v>8693.4688865333719</v>
      </c>
    </row>
    <row r="360" spans="1:7" x14ac:dyDescent="0.25">
      <c r="A360" s="49">
        <v>679</v>
      </c>
      <c r="B360">
        <v>10</v>
      </c>
      <c r="D360" s="49">
        <v>679</v>
      </c>
      <c r="E360" s="34">
        <f t="shared" si="16"/>
        <v>1101.1472010000002</v>
      </c>
      <c r="F360" s="51">
        <f t="shared" si="15"/>
        <v>3.5775592125651894</v>
      </c>
      <c r="G360" s="51">
        <f t="shared" si="17"/>
        <v>8697.0464457459366</v>
      </c>
    </row>
    <row r="361" spans="1:7" x14ac:dyDescent="0.25">
      <c r="A361" s="49">
        <v>684</v>
      </c>
      <c r="B361">
        <v>10</v>
      </c>
      <c r="D361" s="49">
        <v>684</v>
      </c>
      <c r="E361" s="34">
        <f t="shared" si="16"/>
        <v>1109.2557960000001</v>
      </c>
      <c r="F361" s="51">
        <f t="shared" si="15"/>
        <v>3.5775592125651894</v>
      </c>
      <c r="G361" s="51">
        <f t="shared" si="17"/>
        <v>8700.6240049585012</v>
      </c>
    </row>
    <row r="362" spans="1:7" x14ac:dyDescent="0.25">
      <c r="A362" s="49">
        <v>691</v>
      </c>
      <c r="B362">
        <v>20</v>
      </c>
      <c r="D362" s="49">
        <v>691</v>
      </c>
      <c r="E362" s="34">
        <f t="shared" si="16"/>
        <v>1120.607829</v>
      </c>
      <c r="F362" s="51">
        <f t="shared" si="15"/>
        <v>7.1551184251303788</v>
      </c>
      <c r="G362" s="51">
        <f t="shared" si="17"/>
        <v>8707.7791233836324</v>
      </c>
    </row>
    <row r="363" spans="1:7" x14ac:dyDescent="0.25">
      <c r="A363" s="49">
        <v>699</v>
      </c>
      <c r="B363">
        <v>10</v>
      </c>
      <c r="D363" s="49">
        <v>699</v>
      </c>
      <c r="E363" s="34">
        <f t="shared" si="16"/>
        <v>1133.5815810000001</v>
      </c>
      <c r="F363" s="51">
        <f t="shared" si="15"/>
        <v>3.5775592125651894</v>
      </c>
      <c r="G363" s="51">
        <f t="shared" si="17"/>
        <v>8711.3566825961971</v>
      </c>
    </row>
    <row r="364" spans="1:7" x14ac:dyDescent="0.25">
      <c r="A364" s="49">
        <v>704</v>
      </c>
      <c r="B364">
        <v>10</v>
      </c>
      <c r="D364" s="49">
        <v>704</v>
      </c>
      <c r="E364" s="34">
        <f t="shared" si="16"/>
        <v>1141.6901760000003</v>
      </c>
      <c r="F364" s="51">
        <f t="shared" si="15"/>
        <v>3.5775592125651894</v>
      </c>
      <c r="G364" s="51">
        <f t="shared" si="17"/>
        <v>8714.9342418087617</v>
      </c>
    </row>
    <row r="365" spans="1:7" x14ac:dyDescent="0.25">
      <c r="A365" s="49">
        <v>706</v>
      </c>
      <c r="B365">
        <v>10</v>
      </c>
      <c r="D365" s="49">
        <v>706</v>
      </c>
      <c r="E365" s="34">
        <f t="shared" si="16"/>
        <v>1144.933614</v>
      </c>
      <c r="F365" s="51">
        <f t="shared" si="15"/>
        <v>3.5775592125651894</v>
      </c>
      <c r="G365" s="51">
        <f t="shared" si="17"/>
        <v>8718.5118010213264</v>
      </c>
    </row>
    <row r="366" spans="1:7" x14ac:dyDescent="0.25">
      <c r="A366" s="49">
        <v>714</v>
      </c>
      <c r="B366">
        <v>10</v>
      </c>
      <c r="D366" s="49">
        <v>714</v>
      </c>
      <c r="E366" s="34">
        <f t="shared" si="16"/>
        <v>1157.9073660000001</v>
      </c>
      <c r="F366" s="51">
        <f t="shared" si="15"/>
        <v>3.5775592125651894</v>
      </c>
      <c r="G366" s="51">
        <f t="shared" si="17"/>
        <v>8722.0893602338911</v>
      </c>
    </row>
    <row r="367" spans="1:7" x14ac:dyDescent="0.25">
      <c r="A367" s="49">
        <v>715</v>
      </c>
      <c r="B367">
        <v>10</v>
      </c>
      <c r="D367" s="49">
        <v>715</v>
      </c>
      <c r="E367" s="34">
        <f t="shared" si="16"/>
        <v>1159.5290850000004</v>
      </c>
      <c r="F367" s="51">
        <f t="shared" si="15"/>
        <v>3.5775592125651894</v>
      </c>
      <c r="G367" s="51">
        <f t="shared" si="17"/>
        <v>8725.6669194464557</v>
      </c>
    </row>
    <row r="368" spans="1:7" x14ac:dyDescent="0.25">
      <c r="A368" s="49">
        <v>721</v>
      </c>
      <c r="B368">
        <v>10</v>
      </c>
      <c r="D368" s="49">
        <v>721</v>
      </c>
      <c r="E368" s="34">
        <f t="shared" si="16"/>
        <v>1169.259399</v>
      </c>
      <c r="F368" s="51">
        <f t="shared" si="15"/>
        <v>3.5775592125651894</v>
      </c>
      <c r="G368" s="51">
        <f t="shared" si="17"/>
        <v>8729.2444786590204</v>
      </c>
    </row>
    <row r="369" spans="1:7" x14ac:dyDescent="0.25">
      <c r="A369" s="49">
        <v>722</v>
      </c>
      <c r="B369">
        <v>10</v>
      </c>
      <c r="D369" s="49">
        <v>722</v>
      </c>
      <c r="E369" s="34">
        <f t="shared" si="16"/>
        <v>1170.8811180000002</v>
      </c>
      <c r="F369" s="51">
        <f t="shared" si="15"/>
        <v>3.5775592125651894</v>
      </c>
      <c r="G369" s="51">
        <f t="shared" si="17"/>
        <v>8732.8220378715851</v>
      </c>
    </row>
    <row r="370" spans="1:7" x14ac:dyDescent="0.25">
      <c r="A370" s="49">
        <v>729</v>
      </c>
      <c r="B370">
        <v>10</v>
      </c>
      <c r="D370" s="49">
        <v>729</v>
      </c>
      <c r="E370" s="34">
        <f t="shared" si="16"/>
        <v>1182.2331510000001</v>
      </c>
      <c r="F370" s="51">
        <f t="shared" si="15"/>
        <v>3.5775592125651894</v>
      </c>
      <c r="G370" s="51">
        <f t="shared" si="17"/>
        <v>8736.3995970841497</v>
      </c>
    </row>
    <row r="371" spans="1:7" x14ac:dyDescent="0.25">
      <c r="A371" s="49">
        <v>730</v>
      </c>
      <c r="B371">
        <v>10</v>
      </c>
      <c r="D371" s="49">
        <v>730</v>
      </c>
      <c r="E371" s="34">
        <f t="shared" si="16"/>
        <v>1183.8548700000003</v>
      </c>
      <c r="F371" s="51">
        <f t="shared" si="15"/>
        <v>3.5775592125651894</v>
      </c>
      <c r="G371" s="51">
        <f t="shared" si="17"/>
        <v>8739.9771562967144</v>
      </c>
    </row>
    <row r="372" spans="1:7" x14ac:dyDescent="0.25">
      <c r="A372" s="49">
        <v>737</v>
      </c>
      <c r="B372">
        <v>10</v>
      </c>
      <c r="D372" s="49">
        <v>737</v>
      </c>
      <c r="E372" s="34">
        <f t="shared" si="16"/>
        <v>1195.2069030000002</v>
      </c>
      <c r="F372" s="51">
        <f t="shared" si="15"/>
        <v>3.5775592125651894</v>
      </c>
      <c r="G372" s="51">
        <f t="shared" si="17"/>
        <v>8743.554715509279</v>
      </c>
    </row>
    <row r="373" spans="1:7" x14ac:dyDescent="0.25">
      <c r="A373" s="49">
        <v>744</v>
      </c>
      <c r="B373">
        <v>10</v>
      </c>
      <c r="D373" s="49">
        <v>744</v>
      </c>
      <c r="E373" s="34">
        <f t="shared" si="16"/>
        <v>1206.5589360000001</v>
      </c>
      <c r="F373" s="51">
        <f t="shared" si="15"/>
        <v>3.5775592125651894</v>
      </c>
      <c r="G373" s="51">
        <f t="shared" si="17"/>
        <v>8747.1322747218437</v>
      </c>
    </row>
    <row r="374" spans="1:7" x14ac:dyDescent="0.25">
      <c r="A374" s="49">
        <v>752</v>
      </c>
      <c r="B374">
        <v>10</v>
      </c>
      <c r="D374" s="49">
        <v>752</v>
      </c>
      <c r="E374" s="34">
        <f t="shared" si="16"/>
        <v>1219.5326880000002</v>
      </c>
      <c r="F374" s="51">
        <f t="shared" si="15"/>
        <v>3.5775592125651894</v>
      </c>
      <c r="G374" s="51">
        <f t="shared" si="17"/>
        <v>8750.7098339344084</v>
      </c>
    </row>
    <row r="375" spans="1:7" x14ac:dyDescent="0.25">
      <c r="A375" s="49">
        <v>753</v>
      </c>
      <c r="B375">
        <v>10</v>
      </c>
      <c r="D375" s="49">
        <v>753</v>
      </c>
      <c r="E375" s="34">
        <f t="shared" si="16"/>
        <v>1221.1544070000002</v>
      </c>
      <c r="F375" s="51">
        <f t="shared" si="15"/>
        <v>3.5775592125651894</v>
      </c>
      <c r="G375" s="51">
        <f t="shared" si="17"/>
        <v>8754.287393146973</v>
      </c>
    </row>
    <row r="376" spans="1:7" x14ac:dyDescent="0.25">
      <c r="A376" s="49">
        <v>756</v>
      </c>
      <c r="B376">
        <v>10</v>
      </c>
      <c r="D376" s="49">
        <v>756</v>
      </c>
      <c r="E376" s="34">
        <f t="shared" si="16"/>
        <v>1226.0195640000002</v>
      </c>
      <c r="F376" s="51">
        <f t="shared" si="15"/>
        <v>3.5775592125651894</v>
      </c>
      <c r="G376" s="51">
        <f t="shared" si="17"/>
        <v>8757.8649523595377</v>
      </c>
    </row>
    <row r="377" spans="1:7" x14ac:dyDescent="0.25">
      <c r="A377" s="49">
        <v>760</v>
      </c>
      <c r="B377">
        <v>10</v>
      </c>
      <c r="D377" s="49">
        <v>760</v>
      </c>
      <c r="E377" s="34">
        <f t="shared" si="16"/>
        <v>1232.5064400000003</v>
      </c>
      <c r="F377" s="51">
        <f t="shared" si="15"/>
        <v>3.5775592125651894</v>
      </c>
      <c r="G377" s="51">
        <f t="shared" si="17"/>
        <v>8761.4425115721024</v>
      </c>
    </row>
    <row r="378" spans="1:7" x14ac:dyDescent="0.25">
      <c r="A378" s="49">
        <v>766</v>
      </c>
      <c r="B378">
        <v>10</v>
      </c>
      <c r="D378" s="49">
        <v>766</v>
      </c>
      <c r="E378" s="34">
        <f t="shared" si="16"/>
        <v>1242.236754</v>
      </c>
      <c r="F378" s="51">
        <f t="shared" si="15"/>
        <v>3.5775592125651894</v>
      </c>
      <c r="G378" s="51">
        <f t="shared" si="17"/>
        <v>8765.020070784667</v>
      </c>
    </row>
    <row r="379" spans="1:7" x14ac:dyDescent="0.25">
      <c r="A379" s="49">
        <v>768</v>
      </c>
      <c r="B379">
        <v>10</v>
      </c>
      <c r="D379" s="49">
        <v>768</v>
      </c>
      <c r="E379" s="34">
        <f t="shared" si="16"/>
        <v>1245.4801920000002</v>
      </c>
      <c r="F379" s="51">
        <f t="shared" si="15"/>
        <v>3.5775592125651894</v>
      </c>
      <c r="G379" s="51">
        <f t="shared" si="17"/>
        <v>8768.5976299972317</v>
      </c>
    </row>
    <row r="380" spans="1:7" x14ac:dyDescent="0.25">
      <c r="A380" s="49">
        <v>774</v>
      </c>
      <c r="B380">
        <v>10</v>
      </c>
      <c r="D380" s="49">
        <v>774</v>
      </c>
      <c r="E380" s="34">
        <f t="shared" si="16"/>
        <v>1255.2105060000001</v>
      </c>
      <c r="F380" s="51">
        <f t="shared" si="15"/>
        <v>3.5775592125651894</v>
      </c>
      <c r="G380" s="51">
        <f t="shared" si="17"/>
        <v>8772.1751892097964</v>
      </c>
    </row>
    <row r="381" spans="1:7" x14ac:dyDescent="0.25">
      <c r="A381" s="49">
        <v>776</v>
      </c>
      <c r="B381">
        <v>10</v>
      </c>
      <c r="D381" s="49">
        <v>776</v>
      </c>
      <c r="E381" s="34">
        <f t="shared" si="16"/>
        <v>1258.4539440000001</v>
      </c>
      <c r="F381" s="51">
        <f t="shared" si="15"/>
        <v>3.5775592125651894</v>
      </c>
      <c r="G381" s="51">
        <f t="shared" si="17"/>
        <v>8775.752748422361</v>
      </c>
    </row>
    <row r="382" spans="1:7" x14ac:dyDescent="0.25">
      <c r="A382" s="49">
        <v>783</v>
      </c>
      <c r="B382">
        <v>20</v>
      </c>
      <c r="D382" s="49">
        <v>783</v>
      </c>
      <c r="E382" s="34">
        <f t="shared" si="16"/>
        <v>1269.8059770000002</v>
      </c>
      <c r="F382" s="51">
        <f t="shared" si="15"/>
        <v>7.1551184251303788</v>
      </c>
      <c r="G382" s="51">
        <f t="shared" si="17"/>
        <v>8782.9078668474922</v>
      </c>
    </row>
    <row r="383" spans="1:7" x14ac:dyDescent="0.25">
      <c r="A383" s="49">
        <v>784</v>
      </c>
      <c r="B383">
        <v>10</v>
      </c>
      <c r="D383" s="49">
        <v>784</v>
      </c>
      <c r="E383" s="34">
        <f t="shared" si="16"/>
        <v>1271.4276960000002</v>
      </c>
      <c r="F383" s="51">
        <f t="shared" si="15"/>
        <v>3.5775592125651894</v>
      </c>
      <c r="G383" s="51">
        <f t="shared" si="17"/>
        <v>8786.4854260600569</v>
      </c>
    </row>
    <row r="384" spans="1:7" x14ac:dyDescent="0.25">
      <c r="A384" s="49">
        <v>791</v>
      </c>
      <c r="B384">
        <v>10</v>
      </c>
      <c r="D384" s="49">
        <v>791</v>
      </c>
      <c r="E384" s="34">
        <f t="shared" si="16"/>
        <v>1282.7797290000001</v>
      </c>
      <c r="F384" s="51">
        <f t="shared" si="15"/>
        <v>3.5775592125651894</v>
      </c>
      <c r="G384" s="51">
        <f t="shared" si="17"/>
        <v>8790.0629852726215</v>
      </c>
    </row>
    <row r="385" spans="1:7" x14ac:dyDescent="0.25">
      <c r="A385" s="49">
        <v>799</v>
      </c>
      <c r="B385">
        <v>10</v>
      </c>
      <c r="D385" s="49">
        <v>799</v>
      </c>
      <c r="E385" s="34">
        <f t="shared" si="16"/>
        <v>1295.7534810000002</v>
      </c>
      <c r="F385" s="51">
        <f t="shared" si="15"/>
        <v>3.5775592125651894</v>
      </c>
      <c r="G385" s="51">
        <f t="shared" si="17"/>
        <v>8793.6405444851862</v>
      </c>
    </row>
    <row r="386" spans="1:7" x14ac:dyDescent="0.25">
      <c r="A386" s="49">
        <v>807</v>
      </c>
      <c r="B386">
        <v>10</v>
      </c>
      <c r="D386" s="49">
        <v>807</v>
      </c>
      <c r="E386" s="34">
        <f t="shared" si="16"/>
        <v>1308.7272330000001</v>
      </c>
      <c r="F386" s="51">
        <f t="shared" si="15"/>
        <v>3.5775592125651894</v>
      </c>
      <c r="G386" s="51">
        <f t="shared" si="17"/>
        <v>8797.2181036977508</v>
      </c>
    </row>
    <row r="387" spans="1:7" x14ac:dyDescent="0.25">
      <c r="A387" s="49">
        <v>810</v>
      </c>
      <c r="B387">
        <v>10</v>
      </c>
      <c r="D387" s="49">
        <v>810</v>
      </c>
      <c r="E387" s="34">
        <f t="shared" si="16"/>
        <v>1313.5923900000003</v>
      </c>
      <c r="F387" s="51">
        <f t="shared" si="15"/>
        <v>3.5775592125651894</v>
      </c>
      <c r="G387" s="51">
        <f t="shared" si="17"/>
        <v>8800.7956629103155</v>
      </c>
    </row>
    <row r="388" spans="1:7" x14ac:dyDescent="0.25">
      <c r="A388" s="49">
        <v>815</v>
      </c>
      <c r="B388">
        <v>10</v>
      </c>
      <c r="D388" s="49">
        <v>815</v>
      </c>
      <c r="E388" s="34">
        <f t="shared" si="16"/>
        <v>1321.7009850000002</v>
      </c>
      <c r="F388" s="51">
        <f t="shared" si="15"/>
        <v>3.5775592125651894</v>
      </c>
      <c r="G388" s="51">
        <f t="shared" si="17"/>
        <v>8804.3732221228802</v>
      </c>
    </row>
    <row r="389" spans="1:7" x14ac:dyDescent="0.25">
      <c r="A389" s="49">
        <v>824</v>
      </c>
      <c r="B389">
        <v>10</v>
      </c>
      <c r="D389" s="49">
        <v>824</v>
      </c>
      <c r="E389" s="34">
        <f t="shared" si="16"/>
        <v>1336.2964560000003</v>
      </c>
      <c r="F389" s="51">
        <f t="shared" si="15"/>
        <v>3.5775592125651894</v>
      </c>
      <c r="G389" s="51">
        <f t="shared" si="17"/>
        <v>8807.9507813354448</v>
      </c>
    </row>
    <row r="390" spans="1:7" x14ac:dyDescent="0.25">
      <c r="A390" s="49">
        <v>826</v>
      </c>
      <c r="B390">
        <v>10</v>
      </c>
      <c r="D390" s="49">
        <v>826</v>
      </c>
      <c r="E390" s="34">
        <f t="shared" si="16"/>
        <v>1339.5398940000002</v>
      </c>
      <c r="F390" s="51">
        <f t="shared" si="15"/>
        <v>3.5775592125651894</v>
      </c>
      <c r="G390" s="51">
        <f t="shared" si="17"/>
        <v>8811.5283405480095</v>
      </c>
    </row>
    <row r="391" spans="1:7" x14ac:dyDescent="0.25">
      <c r="A391" s="49">
        <v>832</v>
      </c>
      <c r="B391">
        <v>10</v>
      </c>
      <c r="D391" s="49">
        <v>832</v>
      </c>
      <c r="E391" s="34">
        <f t="shared" si="16"/>
        <v>1349.2702080000001</v>
      </c>
      <c r="F391" s="51">
        <f t="shared" si="15"/>
        <v>3.5775592125651894</v>
      </c>
      <c r="G391" s="51">
        <f t="shared" si="17"/>
        <v>8815.1058997605742</v>
      </c>
    </row>
    <row r="392" spans="1:7" x14ac:dyDescent="0.25">
      <c r="A392" s="49">
        <v>838</v>
      </c>
      <c r="B392">
        <v>10</v>
      </c>
      <c r="D392" s="49">
        <v>838</v>
      </c>
      <c r="E392" s="34">
        <f t="shared" si="16"/>
        <v>1359.0005220000003</v>
      </c>
      <c r="F392" s="51">
        <f t="shared" si="15"/>
        <v>3.5775592125651894</v>
      </c>
      <c r="G392" s="51">
        <f t="shared" si="17"/>
        <v>8818.6834589731388</v>
      </c>
    </row>
    <row r="393" spans="1:7" x14ac:dyDescent="0.25">
      <c r="A393" s="49">
        <v>840</v>
      </c>
      <c r="B393">
        <v>10</v>
      </c>
      <c r="D393" s="49">
        <v>840</v>
      </c>
      <c r="E393" s="34">
        <f t="shared" si="16"/>
        <v>1362.2439600000002</v>
      </c>
      <c r="F393" s="51">
        <f t="shared" si="15"/>
        <v>3.5775592125651894</v>
      </c>
      <c r="G393" s="51">
        <f t="shared" si="17"/>
        <v>8822.2610181857035</v>
      </c>
    </row>
    <row r="394" spans="1:7" x14ac:dyDescent="0.25">
      <c r="A394" s="49">
        <v>847</v>
      </c>
      <c r="B394">
        <v>10</v>
      </c>
      <c r="D394" s="49">
        <v>847</v>
      </c>
      <c r="E394" s="34">
        <f t="shared" si="16"/>
        <v>1373.5959930000001</v>
      </c>
      <c r="F394" s="51">
        <f t="shared" si="15"/>
        <v>3.5775592125651894</v>
      </c>
      <c r="G394" s="51">
        <f t="shared" si="17"/>
        <v>8825.8385773982682</v>
      </c>
    </row>
    <row r="395" spans="1:7" x14ac:dyDescent="0.25">
      <c r="A395" s="49">
        <v>848</v>
      </c>
      <c r="B395">
        <v>10</v>
      </c>
      <c r="D395" s="49">
        <v>848</v>
      </c>
      <c r="E395" s="34">
        <f t="shared" si="16"/>
        <v>1375.2177120000001</v>
      </c>
      <c r="F395" s="51">
        <f t="shared" si="15"/>
        <v>3.5775592125651894</v>
      </c>
      <c r="G395" s="51">
        <f t="shared" si="17"/>
        <v>8829.4161366108328</v>
      </c>
    </row>
    <row r="396" spans="1:7" x14ac:dyDescent="0.25">
      <c r="A396" s="49">
        <v>856</v>
      </c>
      <c r="B396">
        <v>20</v>
      </c>
      <c r="D396" s="49">
        <v>856</v>
      </c>
      <c r="E396" s="34">
        <f t="shared" si="16"/>
        <v>1388.1914640000002</v>
      </c>
      <c r="F396" s="51">
        <f t="shared" ref="F396:F423" si="18">SUMIF($A$12:$A$5722,D396,$B$12:$B$5722)*$F$4/$B$5</f>
        <v>7.1551184251303788</v>
      </c>
      <c r="G396" s="51">
        <f t="shared" si="17"/>
        <v>8836.571255035964</v>
      </c>
    </row>
    <row r="397" spans="1:7" x14ac:dyDescent="0.25">
      <c r="A397" s="49">
        <v>865</v>
      </c>
      <c r="B397">
        <v>10</v>
      </c>
      <c r="D397" s="49">
        <v>865</v>
      </c>
      <c r="E397" s="34">
        <f t="shared" ref="E397:E423" si="19">D397*$E$7*EXP(($E$9-$E$8)*$E$10)</f>
        <v>1402.7869350000003</v>
      </c>
      <c r="F397" s="51">
        <f t="shared" si="18"/>
        <v>3.5775592125651894</v>
      </c>
      <c r="G397" s="51">
        <f t="shared" si="17"/>
        <v>8840.1488142485287</v>
      </c>
    </row>
    <row r="398" spans="1:7" x14ac:dyDescent="0.25">
      <c r="A398" s="49">
        <v>866</v>
      </c>
      <c r="B398">
        <v>10</v>
      </c>
      <c r="D398" s="49">
        <v>866</v>
      </c>
      <c r="E398" s="34">
        <f t="shared" si="19"/>
        <v>1404.4086540000001</v>
      </c>
      <c r="F398" s="51">
        <f t="shared" si="18"/>
        <v>3.5775592125651894</v>
      </c>
      <c r="G398" s="51">
        <f t="shared" ref="G398:G423" si="20">G397+F398</f>
        <v>8843.7263734610933</v>
      </c>
    </row>
    <row r="399" spans="1:7" x14ac:dyDescent="0.25">
      <c r="A399" s="49">
        <v>873</v>
      </c>
      <c r="B399">
        <v>10</v>
      </c>
      <c r="D399" s="49">
        <v>873</v>
      </c>
      <c r="E399" s="34">
        <f t="shared" si="19"/>
        <v>1415.7606870000002</v>
      </c>
      <c r="F399" s="51">
        <f t="shared" si="18"/>
        <v>3.5775592125651894</v>
      </c>
      <c r="G399" s="51">
        <f t="shared" si="20"/>
        <v>8847.303932673658</v>
      </c>
    </row>
    <row r="400" spans="1:7" x14ac:dyDescent="0.25">
      <c r="A400" s="49">
        <v>881</v>
      </c>
      <c r="B400">
        <v>10</v>
      </c>
      <c r="D400" s="49">
        <v>881</v>
      </c>
      <c r="E400" s="34">
        <f t="shared" si="19"/>
        <v>1428.7344390000001</v>
      </c>
      <c r="F400" s="51">
        <f t="shared" si="18"/>
        <v>3.5775592125651894</v>
      </c>
      <c r="G400" s="51">
        <f t="shared" si="20"/>
        <v>8850.8814918862226</v>
      </c>
    </row>
    <row r="401" spans="1:7" x14ac:dyDescent="0.25">
      <c r="A401" s="49">
        <v>882</v>
      </c>
      <c r="B401">
        <v>10</v>
      </c>
      <c r="D401" s="49">
        <v>882</v>
      </c>
      <c r="E401" s="34">
        <f t="shared" si="19"/>
        <v>1430.3561580000003</v>
      </c>
      <c r="F401" s="51">
        <f t="shared" si="18"/>
        <v>3.5775592125651894</v>
      </c>
      <c r="G401" s="51">
        <f t="shared" si="20"/>
        <v>8854.4590510987873</v>
      </c>
    </row>
    <row r="402" spans="1:7" x14ac:dyDescent="0.25">
      <c r="A402" s="49">
        <v>890</v>
      </c>
      <c r="B402">
        <v>20</v>
      </c>
      <c r="D402" s="49">
        <v>890</v>
      </c>
      <c r="E402" s="34">
        <f t="shared" si="19"/>
        <v>1443.3299100000002</v>
      </c>
      <c r="F402" s="51">
        <f t="shared" si="18"/>
        <v>7.1551184251303788</v>
      </c>
      <c r="G402" s="51">
        <f t="shared" si="20"/>
        <v>8861.6141695239185</v>
      </c>
    </row>
    <row r="403" spans="1:7" x14ac:dyDescent="0.25">
      <c r="A403" s="49">
        <v>894</v>
      </c>
      <c r="B403">
        <v>10</v>
      </c>
      <c r="D403" s="49">
        <v>894</v>
      </c>
      <c r="E403" s="34">
        <f t="shared" si="19"/>
        <v>1449.8167860000003</v>
      </c>
      <c r="F403" s="51">
        <f t="shared" si="18"/>
        <v>3.5775592125651894</v>
      </c>
      <c r="G403" s="51">
        <f t="shared" si="20"/>
        <v>8865.1917287364831</v>
      </c>
    </row>
    <row r="404" spans="1:7" x14ac:dyDescent="0.25">
      <c r="A404" s="49">
        <v>898</v>
      </c>
      <c r="B404">
        <v>10</v>
      </c>
      <c r="D404" s="49">
        <v>898</v>
      </c>
      <c r="E404" s="34">
        <f t="shared" si="19"/>
        <v>1456.3036620000003</v>
      </c>
      <c r="F404" s="51">
        <f t="shared" si="18"/>
        <v>3.5775592125651894</v>
      </c>
      <c r="G404" s="51">
        <f t="shared" si="20"/>
        <v>8868.7692879490478</v>
      </c>
    </row>
    <row r="405" spans="1:7" x14ac:dyDescent="0.25">
      <c r="A405" s="49">
        <v>907</v>
      </c>
      <c r="B405">
        <v>10</v>
      </c>
      <c r="D405" s="49">
        <v>907</v>
      </c>
      <c r="E405" s="34">
        <f t="shared" si="19"/>
        <v>1470.8991330000001</v>
      </c>
      <c r="F405" s="51">
        <f t="shared" si="18"/>
        <v>3.5775592125651894</v>
      </c>
      <c r="G405" s="51">
        <f t="shared" si="20"/>
        <v>8872.3468471616125</v>
      </c>
    </row>
    <row r="406" spans="1:7" x14ac:dyDescent="0.25">
      <c r="A406" s="49">
        <v>909</v>
      </c>
      <c r="B406">
        <v>10</v>
      </c>
      <c r="D406" s="49">
        <v>909</v>
      </c>
      <c r="E406" s="34">
        <f t="shared" si="19"/>
        <v>1474.1425710000003</v>
      </c>
      <c r="F406" s="51">
        <f t="shared" si="18"/>
        <v>3.5775592125651894</v>
      </c>
      <c r="G406" s="51">
        <f t="shared" si="20"/>
        <v>8875.9244063741771</v>
      </c>
    </row>
    <row r="407" spans="1:7" x14ac:dyDescent="0.25">
      <c r="A407" s="49">
        <v>910</v>
      </c>
      <c r="B407">
        <v>10</v>
      </c>
      <c r="D407" s="49">
        <v>910</v>
      </c>
      <c r="E407" s="34">
        <f t="shared" si="19"/>
        <v>1475.7642900000003</v>
      </c>
      <c r="F407" s="51">
        <f t="shared" si="18"/>
        <v>3.5775592125651894</v>
      </c>
      <c r="G407" s="51">
        <f t="shared" si="20"/>
        <v>8879.5019655867418</v>
      </c>
    </row>
    <row r="408" spans="1:7" x14ac:dyDescent="0.25">
      <c r="A408" s="49">
        <v>915</v>
      </c>
      <c r="B408">
        <v>10</v>
      </c>
      <c r="D408" s="49">
        <v>915</v>
      </c>
      <c r="E408" s="34">
        <f t="shared" si="19"/>
        <v>1483.8728850000002</v>
      </c>
      <c r="F408" s="51">
        <f t="shared" si="18"/>
        <v>3.5775592125651894</v>
      </c>
      <c r="G408" s="51">
        <f t="shared" si="20"/>
        <v>8883.0795247993065</v>
      </c>
    </row>
    <row r="409" spans="1:7" x14ac:dyDescent="0.25">
      <c r="A409" s="49">
        <v>923</v>
      </c>
      <c r="B409">
        <v>10</v>
      </c>
      <c r="D409" s="49">
        <v>923</v>
      </c>
      <c r="E409" s="34">
        <f t="shared" si="19"/>
        <v>1496.8466370000001</v>
      </c>
      <c r="F409" s="51">
        <f t="shared" si="18"/>
        <v>3.5775592125651894</v>
      </c>
      <c r="G409" s="51">
        <f t="shared" si="20"/>
        <v>8886.6570840118711</v>
      </c>
    </row>
    <row r="410" spans="1:7" x14ac:dyDescent="0.25">
      <c r="A410" s="49">
        <v>924</v>
      </c>
      <c r="B410">
        <v>10</v>
      </c>
      <c r="D410" s="49">
        <v>924</v>
      </c>
      <c r="E410" s="34">
        <f t="shared" si="19"/>
        <v>1498.4683560000003</v>
      </c>
      <c r="F410" s="51">
        <f t="shared" si="18"/>
        <v>3.5775592125651894</v>
      </c>
      <c r="G410" s="51">
        <f t="shared" si="20"/>
        <v>8890.2346432244358</v>
      </c>
    </row>
    <row r="411" spans="1:7" x14ac:dyDescent="0.25">
      <c r="A411" s="49">
        <v>932</v>
      </c>
      <c r="B411">
        <v>10</v>
      </c>
      <c r="D411" s="49">
        <v>932</v>
      </c>
      <c r="E411" s="34">
        <f t="shared" si="19"/>
        <v>1511.4421080000002</v>
      </c>
      <c r="F411" s="51">
        <f t="shared" si="18"/>
        <v>3.5775592125651894</v>
      </c>
      <c r="G411" s="51">
        <f t="shared" si="20"/>
        <v>8893.8122024370005</v>
      </c>
    </row>
    <row r="412" spans="1:7" x14ac:dyDescent="0.25">
      <c r="A412" s="49">
        <v>933</v>
      </c>
      <c r="B412">
        <v>10</v>
      </c>
      <c r="D412" s="49">
        <v>933</v>
      </c>
      <c r="E412" s="34">
        <f t="shared" si="19"/>
        <v>1513.0638270000004</v>
      </c>
      <c r="F412" s="51">
        <f t="shared" si="18"/>
        <v>3.5775592125651894</v>
      </c>
      <c r="G412" s="51">
        <f t="shared" si="20"/>
        <v>8897.3897616495651</v>
      </c>
    </row>
    <row r="413" spans="1:7" x14ac:dyDescent="0.25">
      <c r="A413" s="49">
        <v>941</v>
      </c>
      <c r="B413">
        <v>10</v>
      </c>
      <c r="D413" s="49">
        <v>941</v>
      </c>
      <c r="E413" s="34">
        <f t="shared" si="19"/>
        <v>1526.0375790000003</v>
      </c>
      <c r="F413" s="51">
        <f t="shared" si="18"/>
        <v>3.5775592125651894</v>
      </c>
      <c r="G413" s="51">
        <f t="shared" si="20"/>
        <v>8900.9673208621298</v>
      </c>
    </row>
    <row r="414" spans="1:7" x14ac:dyDescent="0.25">
      <c r="A414" s="49">
        <v>947</v>
      </c>
      <c r="B414">
        <v>10</v>
      </c>
      <c r="D414" s="49">
        <v>947</v>
      </c>
      <c r="E414" s="34">
        <f t="shared" si="19"/>
        <v>1535.7678930000002</v>
      </c>
      <c r="F414" s="51">
        <f t="shared" si="18"/>
        <v>3.5775592125651894</v>
      </c>
      <c r="G414" s="51">
        <f t="shared" si="20"/>
        <v>8904.5448800746944</v>
      </c>
    </row>
    <row r="415" spans="1:7" x14ac:dyDescent="0.25">
      <c r="A415" s="49">
        <v>950</v>
      </c>
      <c r="B415">
        <v>10</v>
      </c>
      <c r="D415" s="49">
        <v>950</v>
      </c>
      <c r="E415" s="34">
        <f t="shared" si="19"/>
        <v>1540.6330500000001</v>
      </c>
      <c r="F415" s="51">
        <f t="shared" si="18"/>
        <v>3.5775592125651894</v>
      </c>
      <c r="G415" s="51">
        <f t="shared" si="20"/>
        <v>8908.1224392872591</v>
      </c>
    </row>
    <row r="416" spans="1:7" x14ac:dyDescent="0.25">
      <c r="A416" s="49">
        <v>953</v>
      </c>
      <c r="B416">
        <v>20</v>
      </c>
      <c r="D416" s="49">
        <v>953</v>
      </c>
      <c r="E416" s="34">
        <f t="shared" si="19"/>
        <v>1545.4982070000003</v>
      </c>
      <c r="F416" s="51">
        <f t="shared" si="18"/>
        <v>7.1551184251303788</v>
      </c>
      <c r="G416" s="51">
        <f t="shared" si="20"/>
        <v>8915.2775577123903</v>
      </c>
    </row>
    <row r="417" spans="1:8" x14ac:dyDescent="0.25">
      <c r="A417" s="49">
        <v>959</v>
      </c>
      <c r="B417">
        <v>10</v>
      </c>
      <c r="D417" s="49">
        <v>959</v>
      </c>
      <c r="E417" s="34">
        <f t="shared" si="19"/>
        <v>1555.2285210000002</v>
      </c>
      <c r="F417" s="51">
        <f t="shared" si="18"/>
        <v>3.5775592125651894</v>
      </c>
      <c r="G417" s="51">
        <f t="shared" si="20"/>
        <v>8918.8551169249549</v>
      </c>
    </row>
    <row r="418" spans="1:8" x14ac:dyDescent="0.25">
      <c r="A418" s="49">
        <v>967</v>
      </c>
      <c r="B418">
        <v>10</v>
      </c>
      <c r="D418" s="49">
        <v>967</v>
      </c>
      <c r="E418" s="34">
        <f t="shared" si="19"/>
        <v>1568.2022730000001</v>
      </c>
      <c r="F418" s="51">
        <f t="shared" si="18"/>
        <v>3.5775592125651894</v>
      </c>
      <c r="G418" s="51">
        <f t="shared" si="20"/>
        <v>8922.4326761375196</v>
      </c>
    </row>
    <row r="419" spans="1:8" x14ac:dyDescent="0.25">
      <c r="A419" s="49">
        <v>976</v>
      </c>
      <c r="B419">
        <v>10</v>
      </c>
      <c r="D419" s="49">
        <v>976</v>
      </c>
      <c r="E419" s="34">
        <f t="shared" si="19"/>
        <v>1582.7977440000004</v>
      </c>
      <c r="F419" s="51">
        <f t="shared" si="18"/>
        <v>3.5775592125651894</v>
      </c>
      <c r="G419" s="51">
        <f t="shared" si="20"/>
        <v>8926.0102353500843</v>
      </c>
    </row>
    <row r="420" spans="1:8" x14ac:dyDescent="0.25">
      <c r="A420" s="49">
        <v>983</v>
      </c>
      <c r="B420">
        <v>10</v>
      </c>
      <c r="D420" s="49">
        <v>983</v>
      </c>
      <c r="E420" s="34">
        <f t="shared" si="19"/>
        <v>1594.1497770000003</v>
      </c>
      <c r="F420" s="51">
        <f t="shared" si="18"/>
        <v>3.5775592125651894</v>
      </c>
      <c r="G420" s="51">
        <f t="shared" si="20"/>
        <v>8929.5877945626489</v>
      </c>
    </row>
    <row r="421" spans="1:8" x14ac:dyDescent="0.25">
      <c r="A421" s="49">
        <v>985</v>
      </c>
      <c r="B421">
        <v>10</v>
      </c>
      <c r="D421" s="49">
        <v>985</v>
      </c>
      <c r="E421" s="34">
        <f t="shared" si="19"/>
        <v>1597.3932150000001</v>
      </c>
      <c r="F421" s="51">
        <f t="shared" si="18"/>
        <v>3.5775592125651894</v>
      </c>
      <c r="G421" s="51">
        <f t="shared" si="20"/>
        <v>8933.1653537752136</v>
      </c>
    </row>
    <row r="422" spans="1:8" x14ac:dyDescent="0.25">
      <c r="A422" s="49">
        <v>994</v>
      </c>
      <c r="B422">
        <v>10</v>
      </c>
      <c r="D422" s="49">
        <v>994</v>
      </c>
      <c r="E422" s="34">
        <f t="shared" si="19"/>
        <v>1611.9886860000001</v>
      </c>
      <c r="F422" s="51">
        <f t="shared" si="18"/>
        <v>3.5775592125651894</v>
      </c>
      <c r="G422" s="51">
        <f t="shared" si="20"/>
        <v>8936.7429129877783</v>
      </c>
    </row>
    <row r="423" spans="1:8" x14ac:dyDescent="0.25">
      <c r="A423" s="49">
        <v>1000</v>
      </c>
      <c r="B423">
        <v>3620</v>
      </c>
      <c r="D423" s="49">
        <v>1000</v>
      </c>
      <c r="E423" s="34">
        <f t="shared" si="19"/>
        <v>1621.7190000000001</v>
      </c>
      <c r="F423" s="51">
        <f t="shared" si="18"/>
        <v>1295.0764349485985</v>
      </c>
      <c r="G423" s="51">
        <f t="shared" si="20"/>
        <v>10231.819347936376</v>
      </c>
    </row>
    <row r="424" spans="1:8" x14ac:dyDescent="0.25">
      <c r="D424" s="33"/>
      <c r="E424" s="33"/>
      <c r="F424" s="33"/>
      <c r="G424" s="33"/>
      <c r="H424" s="33"/>
    </row>
    <row r="425" spans="1:8" x14ac:dyDescent="0.25">
      <c r="D425" s="33"/>
      <c r="E425" s="33"/>
      <c r="F425" s="33"/>
      <c r="G425" s="33"/>
      <c r="H425" s="33"/>
    </row>
    <row r="426" spans="1:8" x14ac:dyDescent="0.25">
      <c r="D426" s="33"/>
      <c r="E426" s="33"/>
      <c r="F426" s="33"/>
      <c r="G426" s="33"/>
      <c r="H426" s="33"/>
    </row>
    <row r="427" spans="1:8" x14ac:dyDescent="0.25">
      <c r="D427" s="33"/>
      <c r="E427" s="33"/>
      <c r="F427" s="33"/>
      <c r="G427" s="33"/>
      <c r="H427" s="33"/>
    </row>
    <row r="428" spans="1:8" x14ac:dyDescent="0.25">
      <c r="D428" s="33"/>
      <c r="E428" s="33"/>
      <c r="F428" s="33"/>
      <c r="G428" s="33"/>
      <c r="H428" s="33"/>
    </row>
    <row r="429" spans="1:8" x14ac:dyDescent="0.25">
      <c r="D429" s="33"/>
      <c r="E429" s="33"/>
      <c r="F429" s="33"/>
      <c r="G429" s="33"/>
      <c r="H429" s="33"/>
    </row>
    <row r="430" spans="1:8" x14ac:dyDescent="0.25">
      <c r="D430" s="33"/>
      <c r="E430" s="33"/>
      <c r="F430" s="33"/>
      <c r="G430" s="33"/>
      <c r="H430" s="33"/>
    </row>
    <row r="431" spans="1:8" x14ac:dyDescent="0.25">
      <c r="D431" s="33"/>
      <c r="E431" s="33"/>
      <c r="F431" s="33"/>
      <c r="G431" s="33"/>
      <c r="H431" s="33"/>
    </row>
    <row r="432" spans="1:8" x14ac:dyDescent="0.25">
      <c r="D432" s="33"/>
      <c r="E432" s="33"/>
      <c r="F432" s="33"/>
      <c r="G432" s="33"/>
      <c r="H432" s="33"/>
    </row>
    <row r="433" spans="4:8" x14ac:dyDescent="0.25">
      <c r="D433" s="33"/>
      <c r="E433" s="33"/>
      <c r="F433" s="33"/>
      <c r="G433" s="33"/>
      <c r="H433" s="33"/>
    </row>
    <row r="434" spans="4:8" x14ac:dyDescent="0.25">
      <c r="D434" s="33"/>
      <c r="E434" s="33"/>
      <c r="F434" s="33"/>
      <c r="G434" s="33"/>
      <c r="H434" s="33"/>
    </row>
    <row r="435" spans="4:8" x14ac:dyDescent="0.25">
      <c r="D435" s="33"/>
      <c r="E435" s="33"/>
      <c r="F435" s="33"/>
      <c r="G435" s="33"/>
      <c r="H435" s="33"/>
    </row>
    <row r="436" spans="4:8" x14ac:dyDescent="0.25">
      <c r="D436" s="33"/>
      <c r="E436" s="33"/>
      <c r="F436" s="33"/>
      <c r="G436" s="33"/>
      <c r="H436" s="33"/>
    </row>
    <row r="437" spans="4:8" x14ac:dyDescent="0.25">
      <c r="D437" s="33"/>
      <c r="E437" s="33"/>
      <c r="F437" s="33"/>
      <c r="G437" s="33"/>
      <c r="H437" s="33"/>
    </row>
    <row r="438" spans="4:8" x14ac:dyDescent="0.25">
      <c r="D438" s="33"/>
      <c r="E438" s="33"/>
      <c r="F438" s="33"/>
      <c r="G438" s="33"/>
      <c r="H438" s="33"/>
    </row>
    <row r="439" spans="4:8" x14ac:dyDescent="0.25">
      <c r="D439" s="33"/>
      <c r="E439" s="33"/>
      <c r="F439" s="33"/>
      <c r="G439" s="33"/>
      <c r="H439" s="33"/>
    </row>
    <row r="440" spans="4:8" x14ac:dyDescent="0.25">
      <c r="D440" s="33"/>
      <c r="E440" s="33"/>
      <c r="F440" s="33"/>
      <c r="G440" s="33"/>
      <c r="H440" s="33"/>
    </row>
    <row r="441" spans="4:8" x14ac:dyDescent="0.25">
      <c r="D441" s="33"/>
      <c r="E441" s="33"/>
      <c r="F441" s="33"/>
      <c r="G441" s="33"/>
      <c r="H441" s="33"/>
    </row>
    <row r="442" spans="4:8" x14ac:dyDescent="0.25">
      <c r="D442" s="33"/>
      <c r="E442" s="33"/>
      <c r="F442" s="33"/>
      <c r="G442" s="33"/>
      <c r="H442" s="33"/>
    </row>
    <row r="443" spans="4:8" x14ac:dyDescent="0.25">
      <c r="D443" s="33"/>
      <c r="E443" s="33"/>
      <c r="F443" s="33"/>
      <c r="G443" s="33"/>
      <c r="H443" s="33"/>
    </row>
    <row r="444" spans="4:8" x14ac:dyDescent="0.25">
      <c r="D444" s="33"/>
      <c r="E444" s="33"/>
      <c r="F444" s="33"/>
      <c r="G444" s="33"/>
      <c r="H444" s="33"/>
    </row>
    <row r="445" spans="4:8" x14ac:dyDescent="0.25">
      <c r="D445" s="33"/>
      <c r="E445" s="33"/>
      <c r="F445" s="33"/>
      <c r="G445" s="33"/>
      <c r="H445" s="33"/>
    </row>
    <row r="446" spans="4:8" x14ac:dyDescent="0.25">
      <c r="D446" s="33"/>
      <c r="E446" s="33"/>
      <c r="F446" s="33"/>
      <c r="G446" s="33"/>
      <c r="H446" s="33"/>
    </row>
    <row r="447" spans="4:8" x14ac:dyDescent="0.25">
      <c r="D447" s="33"/>
      <c r="E447" s="33"/>
      <c r="F447" s="33"/>
      <c r="G447" s="33"/>
      <c r="H447" s="33"/>
    </row>
    <row r="448" spans="4:8" x14ac:dyDescent="0.25">
      <c r="D448" s="33"/>
      <c r="E448" s="33"/>
      <c r="F448" s="33"/>
      <c r="G448" s="33"/>
      <c r="H448" s="33"/>
    </row>
    <row r="449" spans="4:8" x14ac:dyDescent="0.25">
      <c r="D449" s="33"/>
      <c r="E449" s="33"/>
      <c r="F449" s="33"/>
      <c r="G449" s="33"/>
      <c r="H449" s="33"/>
    </row>
    <row r="450" spans="4:8" x14ac:dyDescent="0.25">
      <c r="D450" s="33"/>
      <c r="E450" s="33"/>
      <c r="F450" s="33"/>
      <c r="G450" s="33"/>
      <c r="H450" s="33"/>
    </row>
    <row r="451" spans="4:8" x14ac:dyDescent="0.25">
      <c r="D451" s="33"/>
      <c r="E451" s="33"/>
      <c r="F451" s="33"/>
      <c r="G451" s="33"/>
      <c r="H451" s="33"/>
    </row>
    <row r="452" spans="4:8" x14ac:dyDescent="0.25">
      <c r="D452" s="33"/>
      <c r="E452" s="33"/>
      <c r="F452" s="33"/>
      <c r="G452" s="33"/>
      <c r="H452" s="33"/>
    </row>
    <row r="453" spans="4:8" x14ac:dyDescent="0.25">
      <c r="D453" s="33"/>
      <c r="E453" s="33"/>
      <c r="F453" s="33"/>
      <c r="G453" s="33"/>
      <c r="H453" s="33"/>
    </row>
    <row r="454" spans="4:8" x14ac:dyDescent="0.25">
      <c r="D454" s="33"/>
      <c r="E454" s="33"/>
      <c r="F454" s="33"/>
      <c r="G454" s="33"/>
      <c r="H454" s="33"/>
    </row>
    <row r="455" spans="4:8" x14ac:dyDescent="0.25">
      <c r="D455" s="33"/>
      <c r="E455" s="33"/>
      <c r="F455" s="33"/>
      <c r="G455" s="33"/>
      <c r="H455" s="33"/>
    </row>
    <row r="456" spans="4:8" x14ac:dyDescent="0.25">
      <c r="D456" s="33"/>
      <c r="E456" s="33"/>
      <c r="F456" s="33"/>
      <c r="G456" s="33"/>
      <c r="H456" s="33"/>
    </row>
    <row r="457" spans="4:8" x14ac:dyDescent="0.25">
      <c r="D457" s="33"/>
      <c r="E457" s="33"/>
      <c r="F457" s="33"/>
      <c r="G457" s="33"/>
      <c r="H457" s="33"/>
    </row>
    <row r="458" spans="4:8" x14ac:dyDescent="0.25">
      <c r="D458" s="33"/>
      <c r="E458" s="33"/>
      <c r="F458" s="33"/>
      <c r="G458" s="33"/>
      <c r="H458" s="33"/>
    </row>
    <row r="459" spans="4:8" x14ac:dyDescent="0.25">
      <c r="D459" s="33"/>
      <c r="E459" s="33"/>
      <c r="F459" s="33"/>
      <c r="G459" s="33"/>
      <c r="H459" s="33"/>
    </row>
    <row r="460" spans="4:8" x14ac:dyDescent="0.25">
      <c r="D460" s="33"/>
      <c r="E460" s="33"/>
      <c r="F460" s="33"/>
      <c r="G460" s="33"/>
      <c r="H460" s="33"/>
    </row>
    <row r="461" spans="4:8" x14ac:dyDescent="0.25">
      <c r="D461" s="33"/>
      <c r="E461" s="33"/>
      <c r="F461" s="33"/>
      <c r="G461" s="33"/>
      <c r="H461" s="33"/>
    </row>
    <row r="462" spans="4:8" x14ac:dyDescent="0.25">
      <c r="D462" s="33"/>
      <c r="E462" s="33"/>
      <c r="F462" s="33"/>
      <c r="G462" s="33"/>
      <c r="H462" s="33"/>
    </row>
    <row r="463" spans="4:8" x14ac:dyDescent="0.25">
      <c r="D463" s="33"/>
      <c r="E463" s="33"/>
      <c r="F463" s="33"/>
      <c r="G463" s="33"/>
      <c r="H463" s="33"/>
    </row>
    <row r="464" spans="4:8" x14ac:dyDescent="0.25">
      <c r="D464" s="33"/>
      <c r="E464" s="33"/>
      <c r="F464" s="33"/>
      <c r="G464" s="33"/>
      <c r="H464" s="33"/>
    </row>
    <row r="465" spans="4:8" x14ac:dyDescent="0.25">
      <c r="D465" s="33"/>
      <c r="E465" s="33"/>
      <c r="F465" s="33"/>
      <c r="G465" s="33"/>
      <c r="H465" s="33"/>
    </row>
    <row r="466" spans="4:8" x14ac:dyDescent="0.25">
      <c r="D466" s="33"/>
      <c r="E466" s="33"/>
      <c r="F466" s="33"/>
      <c r="G466" s="33"/>
      <c r="H466" s="33"/>
    </row>
    <row r="467" spans="4:8" x14ac:dyDescent="0.25">
      <c r="D467" s="33"/>
      <c r="E467" s="33"/>
      <c r="F467" s="33"/>
      <c r="G467" s="33"/>
      <c r="H467" s="33"/>
    </row>
    <row r="468" spans="4:8" x14ac:dyDescent="0.25">
      <c r="D468" s="33"/>
      <c r="E468" s="33"/>
      <c r="F468" s="33"/>
      <c r="G468" s="33"/>
      <c r="H468" s="33"/>
    </row>
    <row r="469" spans="4:8" x14ac:dyDescent="0.25">
      <c r="D469" s="33"/>
      <c r="E469" s="33"/>
      <c r="F469" s="33"/>
      <c r="G469" s="33"/>
      <c r="H469" s="33"/>
    </row>
    <row r="470" spans="4:8" x14ac:dyDescent="0.25">
      <c r="D470" s="33"/>
      <c r="E470" s="33"/>
      <c r="F470" s="33"/>
      <c r="G470" s="33"/>
      <c r="H470" s="33"/>
    </row>
    <row r="471" spans="4:8" x14ac:dyDescent="0.25">
      <c r="D471" s="33"/>
      <c r="E471" s="33"/>
      <c r="F471" s="33"/>
      <c r="G471" s="33"/>
      <c r="H471" s="33"/>
    </row>
    <row r="472" spans="4:8" x14ac:dyDescent="0.25">
      <c r="D472" s="33"/>
      <c r="E472" s="33"/>
      <c r="F472" s="33"/>
      <c r="G472" s="33"/>
      <c r="H472" s="33"/>
    </row>
    <row r="473" spans="4:8" x14ac:dyDescent="0.25">
      <c r="D473" s="33"/>
      <c r="E473" s="33"/>
      <c r="F473" s="33"/>
      <c r="G473" s="33"/>
      <c r="H473" s="33"/>
    </row>
    <row r="474" spans="4:8" x14ac:dyDescent="0.25">
      <c r="D474" s="33"/>
      <c r="E474" s="33"/>
      <c r="F474" s="33"/>
      <c r="G474" s="33"/>
      <c r="H474" s="33"/>
    </row>
    <row r="475" spans="4:8" x14ac:dyDescent="0.25">
      <c r="D475" s="33"/>
      <c r="E475" s="33"/>
      <c r="F475" s="33"/>
      <c r="G475" s="33"/>
      <c r="H475" s="33"/>
    </row>
    <row r="476" spans="4:8" x14ac:dyDescent="0.25">
      <c r="D476" s="33"/>
      <c r="E476" s="33"/>
      <c r="F476" s="33"/>
      <c r="G476" s="33"/>
      <c r="H476" s="33"/>
    </row>
    <row r="477" spans="4:8" x14ac:dyDescent="0.25">
      <c r="D477" s="33"/>
      <c r="E477" s="33"/>
      <c r="F477" s="33"/>
      <c r="G477" s="33"/>
      <c r="H477" s="33"/>
    </row>
    <row r="478" spans="4:8" x14ac:dyDescent="0.25">
      <c r="D478" s="33"/>
      <c r="E478" s="33"/>
      <c r="F478" s="33"/>
      <c r="G478" s="33"/>
      <c r="H478" s="33"/>
    </row>
    <row r="479" spans="4:8" x14ac:dyDescent="0.25">
      <c r="D479" s="33"/>
      <c r="E479" s="33"/>
      <c r="F479" s="33"/>
      <c r="G479" s="33"/>
      <c r="H479" s="33"/>
    </row>
    <row r="480" spans="4:8" x14ac:dyDescent="0.25">
      <c r="D480" s="33"/>
      <c r="E480" s="33"/>
      <c r="F480" s="33"/>
      <c r="G480" s="33"/>
      <c r="H480" s="33"/>
    </row>
    <row r="481" spans="4:8" x14ac:dyDescent="0.25">
      <c r="D481" s="33"/>
      <c r="E481" s="33"/>
      <c r="F481" s="33"/>
      <c r="G481" s="33"/>
      <c r="H481" s="33"/>
    </row>
    <row r="482" spans="4:8" x14ac:dyDescent="0.25">
      <c r="D482" s="33"/>
      <c r="E482" s="33"/>
      <c r="F482" s="33"/>
      <c r="G482" s="33"/>
      <c r="H482" s="33"/>
    </row>
    <row r="483" spans="4:8" x14ac:dyDescent="0.25">
      <c r="D483" s="33"/>
      <c r="E483" s="33"/>
      <c r="F483" s="33"/>
      <c r="G483" s="33"/>
      <c r="H483" s="33"/>
    </row>
    <row r="484" spans="4:8" x14ac:dyDescent="0.25">
      <c r="D484" s="33"/>
      <c r="E484" s="33"/>
      <c r="F484" s="33"/>
      <c r="G484" s="33"/>
      <c r="H484" s="33"/>
    </row>
    <row r="485" spans="4:8" x14ac:dyDescent="0.25">
      <c r="D485" s="33"/>
      <c r="E485" s="33"/>
      <c r="F485" s="33"/>
      <c r="G485" s="33"/>
      <c r="H485" s="33"/>
    </row>
    <row r="486" spans="4:8" x14ac:dyDescent="0.25">
      <c r="D486" s="33"/>
      <c r="E486" s="33"/>
      <c r="F486" s="33"/>
      <c r="G486" s="33"/>
      <c r="H486" s="33"/>
    </row>
    <row r="487" spans="4:8" x14ac:dyDescent="0.25">
      <c r="D487" s="33"/>
      <c r="E487" s="33"/>
      <c r="F487" s="33"/>
      <c r="G487" s="33"/>
      <c r="H487" s="33"/>
    </row>
    <row r="488" spans="4:8" x14ac:dyDescent="0.25">
      <c r="D488" s="33"/>
      <c r="E488" s="33"/>
      <c r="F488" s="33"/>
      <c r="G488" s="33"/>
      <c r="H488" s="33"/>
    </row>
    <row r="489" spans="4:8" x14ac:dyDescent="0.25">
      <c r="D489" s="33"/>
      <c r="E489" s="33"/>
      <c r="F489" s="33"/>
      <c r="G489" s="33"/>
      <c r="H489" s="33"/>
    </row>
    <row r="490" spans="4:8" x14ac:dyDescent="0.25">
      <c r="D490" s="33"/>
      <c r="E490" s="33"/>
      <c r="F490" s="33"/>
      <c r="G490" s="33"/>
      <c r="H490" s="33"/>
    </row>
    <row r="491" spans="4:8" x14ac:dyDescent="0.25">
      <c r="D491" s="33"/>
      <c r="E491" s="33"/>
      <c r="F491" s="33"/>
      <c r="G491" s="33"/>
      <c r="H491" s="33"/>
    </row>
    <row r="492" spans="4:8" x14ac:dyDescent="0.25">
      <c r="D492" s="33"/>
      <c r="E492" s="33"/>
      <c r="F492" s="33"/>
      <c r="G492" s="33"/>
      <c r="H492" s="33"/>
    </row>
    <row r="493" spans="4:8" x14ac:dyDescent="0.25">
      <c r="D493" s="33"/>
      <c r="E493" s="33"/>
      <c r="F493" s="33"/>
      <c r="G493" s="33"/>
      <c r="H493" s="33"/>
    </row>
    <row r="494" spans="4:8" x14ac:dyDescent="0.25">
      <c r="D494" s="33"/>
      <c r="E494" s="33"/>
      <c r="F494" s="33"/>
      <c r="G494" s="33"/>
      <c r="H494" s="33"/>
    </row>
    <row r="495" spans="4:8" x14ac:dyDescent="0.25">
      <c r="D495" s="33"/>
      <c r="E495" s="33"/>
      <c r="F495" s="33"/>
      <c r="G495" s="33"/>
      <c r="H495" s="33"/>
    </row>
    <row r="496" spans="4:8" x14ac:dyDescent="0.25">
      <c r="D496" s="33"/>
      <c r="E496" s="33"/>
      <c r="F496" s="33"/>
      <c r="G496" s="33"/>
      <c r="H496" s="33"/>
    </row>
    <row r="497" spans="4:8" x14ac:dyDescent="0.25">
      <c r="D497" s="33"/>
      <c r="E497" s="33"/>
      <c r="F497" s="33"/>
      <c r="G497" s="33"/>
      <c r="H497" s="33"/>
    </row>
    <row r="498" spans="4:8" x14ac:dyDescent="0.25">
      <c r="D498" s="33"/>
      <c r="E498" s="33"/>
      <c r="F498" s="33"/>
      <c r="G498" s="33"/>
      <c r="H498" s="33"/>
    </row>
    <row r="499" spans="4:8" x14ac:dyDescent="0.25">
      <c r="D499" s="33"/>
      <c r="E499" s="33"/>
      <c r="F499" s="33"/>
      <c r="G499" s="33"/>
      <c r="H499" s="33"/>
    </row>
    <row r="500" spans="4:8" x14ac:dyDescent="0.25">
      <c r="D500" s="33"/>
      <c r="E500" s="33"/>
      <c r="F500" s="33"/>
      <c r="G500" s="33"/>
      <c r="H500" s="33"/>
    </row>
    <row r="501" spans="4:8" x14ac:dyDescent="0.25">
      <c r="D501" s="33"/>
      <c r="E501" s="33"/>
      <c r="F501" s="33"/>
      <c r="G501" s="33"/>
      <c r="H501" s="33"/>
    </row>
    <row r="502" spans="4:8" x14ac:dyDescent="0.25">
      <c r="D502" s="33"/>
      <c r="E502" s="33"/>
      <c r="F502" s="33"/>
      <c r="G502" s="33"/>
      <c r="H502" s="33"/>
    </row>
    <row r="503" spans="4:8" x14ac:dyDescent="0.25">
      <c r="D503" s="33"/>
      <c r="E503" s="33"/>
      <c r="F503" s="33"/>
      <c r="G503" s="33"/>
      <c r="H503" s="33"/>
    </row>
    <row r="504" spans="4:8" x14ac:dyDescent="0.25">
      <c r="D504" s="33"/>
      <c r="E504" s="33"/>
      <c r="F504" s="33"/>
      <c r="G504" s="33"/>
      <c r="H504" s="33"/>
    </row>
    <row r="505" spans="4:8" x14ac:dyDescent="0.25">
      <c r="D505" s="33"/>
      <c r="E505" s="33"/>
      <c r="F505" s="33"/>
      <c r="G505" s="33"/>
      <c r="H505" s="33"/>
    </row>
    <row r="506" spans="4:8" x14ac:dyDescent="0.25">
      <c r="D506" s="33"/>
      <c r="E506" s="33"/>
      <c r="F506" s="33"/>
      <c r="G506" s="33"/>
      <c r="H506" s="33"/>
    </row>
    <row r="507" spans="4:8" x14ac:dyDescent="0.25">
      <c r="D507" s="33"/>
      <c r="E507" s="33"/>
      <c r="F507" s="33"/>
      <c r="G507" s="33"/>
      <c r="H507" s="33"/>
    </row>
    <row r="508" spans="4:8" x14ac:dyDescent="0.25">
      <c r="D508" s="33"/>
      <c r="E508" s="33"/>
      <c r="F508" s="33"/>
      <c r="G508" s="33"/>
      <c r="H508" s="33"/>
    </row>
    <row r="509" spans="4:8" x14ac:dyDescent="0.25">
      <c r="D509" s="33"/>
      <c r="E509" s="33"/>
      <c r="F509" s="33"/>
      <c r="G509" s="33"/>
      <c r="H509" s="33"/>
    </row>
    <row r="510" spans="4:8" x14ac:dyDescent="0.25">
      <c r="D510" s="33"/>
      <c r="E510" s="33"/>
      <c r="F510" s="33"/>
      <c r="G510" s="33"/>
      <c r="H510" s="33"/>
    </row>
    <row r="511" spans="4:8" x14ac:dyDescent="0.25">
      <c r="D511" s="33"/>
      <c r="E511" s="33"/>
      <c r="F511" s="33"/>
      <c r="G511" s="33"/>
      <c r="H511" s="33"/>
    </row>
    <row r="512" spans="4:8" x14ac:dyDescent="0.25">
      <c r="D512" s="33"/>
      <c r="E512" s="33"/>
      <c r="F512" s="33"/>
      <c r="G512" s="33"/>
      <c r="H512" s="33"/>
    </row>
    <row r="513" spans="4:8" x14ac:dyDescent="0.25">
      <c r="D513" s="33"/>
      <c r="E513" s="33"/>
      <c r="F513" s="33"/>
      <c r="G513" s="33"/>
      <c r="H513" s="33"/>
    </row>
    <row r="514" spans="4:8" x14ac:dyDescent="0.25">
      <c r="D514" s="33"/>
      <c r="E514" s="33"/>
      <c r="F514" s="33"/>
      <c r="G514" s="33"/>
      <c r="H514" s="33"/>
    </row>
    <row r="515" spans="4:8" x14ac:dyDescent="0.25">
      <c r="D515" s="33"/>
      <c r="E515" s="33"/>
      <c r="F515" s="33"/>
      <c r="G515" s="33"/>
      <c r="H515" s="33"/>
    </row>
    <row r="516" spans="4:8" x14ac:dyDescent="0.25">
      <c r="D516" s="33"/>
      <c r="E516" s="33"/>
      <c r="F516" s="33"/>
      <c r="G516" s="33"/>
      <c r="H516" s="33"/>
    </row>
    <row r="517" spans="4:8" x14ac:dyDescent="0.25">
      <c r="D517" s="33"/>
      <c r="E517" s="33"/>
      <c r="F517" s="33"/>
      <c r="G517" s="33"/>
      <c r="H517" s="33"/>
    </row>
    <row r="518" spans="4:8" x14ac:dyDescent="0.25">
      <c r="D518" s="33"/>
      <c r="E518" s="33"/>
      <c r="F518" s="33"/>
      <c r="G518" s="33"/>
      <c r="H518" s="33"/>
    </row>
    <row r="519" spans="4:8" x14ac:dyDescent="0.25">
      <c r="D519" s="33"/>
      <c r="E519" s="33"/>
      <c r="F519" s="33"/>
      <c r="G519" s="33"/>
      <c r="H519" s="33"/>
    </row>
    <row r="520" spans="4:8" x14ac:dyDescent="0.25">
      <c r="D520" s="33"/>
      <c r="E520" s="33"/>
      <c r="F520" s="33"/>
      <c r="G520" s="33"/>
      <c r="H520" s="33"/>
    </row>
    <row r="521" spans="4:8" x14ac:dyDescent="0.25">
      <c r="D521" s="33"/>
      <c r="E521" s="33"/>
      <c r="F521" s="33"/>
      <c r="G521" s="33"/>
      <c r="H521" s="33"/>
    </row>
    <row r="522" spans="4:8" x14ac:dyDescent="0.25">
      <c r="D522" s="33"/>
      <c r="E522" s="33"/>
      <c r="F522" s="33"/>
      <c r="G522" s="33"/>
      <c r="H522" s="33"/>
    </row>
    <row r="523" spans="4:8" x14ac:dyDescent="0.25">
      <c r="D523" s="33"/>
      <c r="E523" s="33"/>
      <c r="F523" s="33"/>
      <c r="G523" s="33"/>
      <c r="H523" s="33"/>
    </row>
    <row r="524" spans="4:8" x14ac:dyDescent="0.25">
      <c r="D524" s="33"/>
      <c r="E524" s="33"/>
      <c r="F524" s="33"/>
      <c r="G524" s="33"/>
      <c r="H524" s="33"/>
    </row>
    <row r="525" spans="4:8" x14ac:dyDescent="0.25">
      <c r="D525" s="33"/>
      <c r="E525" s="33"/>
      <c r="F525" s="33"/>
      <c r="G525" s="33"/>
      <c r="H525" s="33"/>
    </row>
    <row r="526" spans="4:8" x14ac:dyDescent="0.25">
      <c r="D526" s="33"/>
      <c r="E526" s="33"/>
      <c r="F526" s="33"/>
      <c r="G526" s="33"/>
      <c r="H526" s="33"/>
    </row>
    <row r="527" spans="4:8" x14ac:dyDescent="0.25">
      <c r="D527" s="33"/>
      <c r="E527" s="33"/>
      <c r="F527" s="33"/>
      <c r="G527" s="33"/>
      <c r="H527" s="33"/>
    </row>
    <row r="528" spans="4:8" x14ac:dyDescent="0.25">
      <c r="D528" s="33"/>
      <c r="E528" s="33"/>
      <c r="F528" s="33"/>
      <c r="G528" s="33"/>
      <c r="H528" s="33"/>
    </row>
    <row r="529" spans="4:8" x14ac:dyDescent="0.25">
      <c r="D529" s="33"/>
      <c r="E529" s="33"/>
      <c r="F529" s="33"/>
      <c r="G529" s="33"/>
      <c r="H529" s="33"/>
    </row>
    <row r="530" spans="4:8" x14ac:dyDescent="0.25">
      <c r="D530" s="33"/>
      <c r="E530" s="33"/>
      <c r="F530" s="33"/>
      <c r="G530" s="33"/>
      <c r="H530" s="33"/>
    </row>
    <row r="531" spans="4:8" x14ac:dyDescent="0.25">
      <c r="D531" s="33"/>
      <c r="E531" s="33"/>
      <c r="F531" s="33"/>
      <c r="G531" s="33"/>
      <c r="H531" s="33"/>
    </row>
    <row r="532" spans="4:8" x14ac:dyDescent="0.25">
      <c r="D532" s="33"/>
      <c r="E532" s="33"/>
      <c r="F532" s="33"/>
      <c r="G532" s="33"/>
      <c r="H532" s="33"/>
    </row>
    <row r="533" spans="4:8" x14ac:dyDescent="0.25">
      <c r="D533" s="33"/>
      <c r="E533" s="33"/>
      <c r="F533" s="33"/>
      <c r="G533" s="33"/>
      <c r="H533" s="33"/>
    </row>
    <row r="534" spans="4:8" x14ac:dyDescent="0.25">
      <c r="D534" s="33"/>
      <c r="E534" s="33"/>
      <c r="F534" s="33"/>
      <c r="G534" s="33"/>
      <c r="H534" s="33"/>
    </row>
    <row r="535" spans="4:8" x14ac:dyDescent="0.25">
      <c r="D535" s="33"/>
      <c r="E535" s="33"/>
      <c r="F535" s="33"/>
      <c r="G535" s="33"/>
      <c r="H535" s="33"/>
    </row>
    <row r="536" spans="4:8" x14ac:dyDescent="0.25">
      <c r="D536" s="33"/>
      <c r="E536" s="33"/>
      <c r="F536" s="33"/>
      <c r="G536" s="33"/>
      <c r="H536" s="33"/>
    </row>
    <row r="537" spans="4:8" x14ac:dyDescent="0.25">
      <c r="D537" s="33"/>
      <c r="E537" s="33"/>
      <c r="F537" s="33"/>
      <c r="G537" s="33"/>
      <c r="H537" s="33"/>
    </row>
    <row r="538" spans="4:8" x14ac:dyDescent="0.25">
      <c r="D538" s="33"/>
      <c r="E538" s="33"/>
      <c r="F538" s="33"/>
      <c r="G538" s="33"/>
      <c r="H538" s="33"/>
    </row>
    <row r="539" spans="4:8" x14ac:dyDescent="0.25">
      <c r="D539" s="33"/>
      <c r="E539" s="33"/>
      <c r="F539" s="33"/>
      <c r="G539" s="33"/>
      <c r="H539" s="33"/>
    </row>
    <row r="540" spans="4:8" x14ac:dyDescent="0.25">
      <c r="D540" s="33"/>
      <c r="E540" s="33"/>
      <c r="F540" s="33"/>
      <c r="G540" s="33"/>
      <c r="H540" s="33"/>
    </row>
    <row r="541" spans="4:8" x14ac:dyDescent="0.25">
      <c r="D541" s="33"/>
      <c r="E541" s="33"/>
      <c r="F541" s="33"/>
      <c r="G541" s="33"/>
      <c r="H541" s="33"/>
    </row>
    <row r="542" spans="4:8" x14ac:dyDescent="0.25">
      <c r="D542" s="33"/>
      <c r="E542" s="33"/>
      <c r="F542" s="33"/>
      <c r="G542" s="33"/>
      <c r="H542" s="33"/>
    </row>
    <row r="543" spans="4:8" x14ac:dyDescent="0.25">
      <c r="D543" s="33"/>
      <c r="E543" s="33"/>
      <c r="F543" s="33"/>
      <c r="G543" s="33"/>
      <c r="H543" s="33"/>
    </row>
    <row r="544" spans="4:8" x14ac:dyDescent="0.25">
      <c r="D544" s="33"/>
      <c r="E544" s="33"/>
      <c r="F544" s="33"/>
      <c r="G544" s="33"/>
      <c r="H544" s="33"/>
    </row>
    <row r="545" spans="4:8" x14ac:dyDescent="0.25">
      <c r="D545" s="33"/>
      <c r="E545" s="33"/>
      <c r="F545" s="33"/>
      <c r="G545" s="33"/>
      <c r="H545" s="33"/>
    </row>
    <row r="546" spans="4:8" x14ac:dyDescent="0.25">
      <c r="D546" s="33"/>
      <c r="E546" s="33"/>
      <c r="F546" s="33"/>
      <c r="G546" s="33"/>
      <c r="H546" s="33"/>
    </row>
    <row r="547" spans="4:8" x14ac:dyDescent="0.25">
      <c r="D547" s="33"/>
      <c r="E547" s="33"/>
      <c r="F547" s="33"/>
      <c r="G547" s="33"/>
      <c r="H547" s="33"/>
    </row>
    <row r="548" spans="4:8" x14ac:dyDescent="0.25">
      <c r="D548" s="33"/>
      <c r="E548" s="33"/>
      <c r="F548" s="33"/>
      <c r="G548" s="33"/>
      <c r="H548" s="33"/>
    </row>
    <row r="549" spans="4:8" x14ac:dyDescent="0.25">
      <c r="D549" s="33"/>
      <c r="E549" s="33"/>
      <c r="F549" s="33"/>
      <c r="G549" s="33"/>
      <c r="H549" s="33"/>
    </row>
    <row r="550" spans="4:8" x14ac:dyDescent="0.25">
      <c r="D550" s="33"/>
      <c r="E550" s="33"/>
      <c r="F550" s="33"/>
      <c r="G550" s="33"/>
      <c r="H550" s="33"/>
    </row>
    <row r="551" spans="4:8" x14ac:dyDescent="0.25">
      <c r="D551" s="33"/>
      <c r="E551" s="33"/>
      <c r="F551" s="33"/>
      <c r="G551" s="33"/>
      <c r="H551" s="33"/>
    </row>
    <row r="552" spans="4:8" x14ac:dyDescent="0.25">
      <c r="D552" s="33"/>
      <c r="E552" s="33"/>
      <c r="F552" s="33"/>
      <c r="G552" s="33"/>
      <c r="H552" s="33"/>
    </row>
    <row r="553" spans="4:8" x14ac:dyDescent="0.25">
      <c r="D553" s="33"/>
      <c r="E553" s="33"/>
      <c r="F553" s="33"/>
      <c r="G553" s="33"/>
      <c r="H553" s="33"/>
    </row>
    <row r="554" spans="4:8" x14ac:dyDescent="0.25">
      <c r="D554" s="33"/>
      <c r="E554" s="33"/>
      <c r="F554" s="33"/>
      <c r="G554" s="33"/>
      <c r="H554" s="33"/>
    </row>
    <row r="555" spans="4:8" x14ac:dyDescent="0.25">
      <c r="D555" s="33"/>
      <c r="E555" s="33"/>
      <c r="F555" s="33"/>
      <c r="G555" s="33"/>
      <c r="H555" s="33"/>
    </row>
    <row r="556" spans="4:8" x14ac:dyDescent="0.25">
      <c r="D556" s="33"/>
      <c r="E556" s="33"/>
      <c r="F556" s="33"/>
      <c r="G556" s="33"/>
      <c r="H556" s="33"/>
    </row>
    <row r="557" spans="4:8" x14ac:dyDescent="0.25">
      <c r="D557" s="33"/>
      <c r="E557" s="33"/>
      <c r="F557" s="33"/>
      <c r="G557" s="33"/>
      <c r="H557" s="33"/>
    </row>
    <row r="558" spans="4:8" x14ac:dyDescent="0.25">
      <c r="D558" s="33"/>
      <c r="E558" s="33"/>
      <c r="F558" s="33"/>
      <c r="G558" s="33"/>
      <c r="H558" s="33"/>
    </row>
    <row r="559" spans="4:8" x14ac:dyDescent="0.25">
      <c r="D559" s="33"/>
      <c r="E559" s="33"/>
      <c r="F559" s="33"/>
      <c r="G559" s="33"/>
      <c r="H559" s="33"/>
    </row>
    <row r="560" spans="4:8" x14ac:dyDescent="0.25">
      <c r="D560" s="33"/>
      <c r="E560" s="33"/>
      <c r="F560" s="33"/>
      <c r="G560" s="33"/>
      <c r="H560" s="33"/>
    </row>
    <row r="561" spans="4:8" x14ac:dyDescent="0.25">
      <c r="D561" s="33"/>
      <c r="E561" s="33"/>
      <c r="F561" s="33"/>
      <c r="G561" s="33"/>
      <c r="H561" s="33"/>
    </row>
    <row r="562" spans="4:8" x14ac:dyDescent="0.25">
      <c r="D562" s="33"/>
      <c r="E562" s="33"/>
      <c r="F562" s="33"/>
      <c r="G562" s="33"/>
      <c r="H562" s="33"/>
    </row>
    <row r="563" spans="4:8" x14ac:dyDescent="0.25">
      <c r="D563" s="33"/>
      <c r="E563" s="33"/>
      <c r="F563" s="33"/>
      <c r="G563" s="33"/>
      <c r="H563" s="33"/>
    </row>
    <row r="564" spans="4:8" x14ac:dyDescent="0.25">
      <c r="D564" s="33"/>
      <c r="E564" s="33"/>
      <c r="F564" s="33"/>
      <c r="G564" s="33"/>
      <c r="H564" s="33"/>
    </row>
    <row r="565" spans="4:8" x14ac:dyDescent="0.25">
      <c r="D565" s="33"/>
      <c r="E565" s="33"/>
      <c r="F565" s="33"/>
      <c r="G565" s="33"/>
      <c r="H565" s="33"/>
    </row>
    <row r="566" spans="4:8" x14ac:dyDescent="0.25">
      <c r="D566" s="33"/>
      <c r="E566" s="33"/>
      <c r="F566" s="33"/>
      <c r="G566" s="33"/>
      <c r="H566" s="33"/>
    </row>
    <row r="567" spans="4:8" x14ac:dyDescent="0.25">
      <c r="D567" s="33"/>
      <c r="E567" s="33"/>
      <c r="F567" s="33"/>
      <c r="G567" s="33"/>
      <c r="H567" s="33"/>
    </row>
    <row r="568" spans="4:8" x14ac:dyDescent="0.25">
      <c r="D568" s="33"/>
      <c r="E568" s="33"/>
      <c r="F568" s="33"/>
      <c r="G568" s="33"/>
      <c r="H568" s="33"/>
    </row>
    <row r="569" spans="4:8" x14ac:dyDescent="0.25">
      <c r="D569" s="33"/>
      <c r="E569" s="33"/>
      <c r="F569" s="33"/>
      <c r="G569" s="33"/>
      <c r="H569" s="33"/>
    </row>
    <row r="570" spans="4:8" x14ac:dyDescent="0.25">
      <c r="D570" s="33"/>
      <c r="E570" s="33"/>
      <c r="F570" s="33"/>
      <c r="G570" s="33"/>
      <c r="H570" s="33"/>
    </row>
    <row r="571" spans="4:8" x14ac:dyDescent="0.25">
      <c r="D571" s="33"/>
      <c r="E571" s="33"/>
      <c r="F571" s="33"/>
      <c r="G571" s="33"/>
      <c r="H571" s="33"/>
    </row>
    <row r="572" spans="4:8" x14ac:dyDescent="0.25">
      <c r="D572" s="33"/>
      <c r="E572" s="33"/>
      <c r="F572" s="33"/>
      <c r="G572" s="33"/>
      <c r="H572" s="33"/>
    </row>
    <row r="573" spans="4:8" x14ac:dyDescent="0.25">
      <c r="D573" s="33"/>
      <c r="E573" s="33"/>
      <c r="F573" s="33"/>
      <c r="G573" s="33"/>
      <c r="H573" s="33"/>
    </row>
    <row r="574" spans="4:8" x14ac:dyDescent="0.25">
      <c r="D574" s="33"/>
      <c r="E574" s="33"/>
      <c r="F574" s="33"/>
      <c r="G574" s="33"/>
      <c r="H574" s="33"/>
    </row>
    <row r="575" spans="4:8" x14ac:dyDescent="0.25">
      <c r="D575" s="33"/>
      <c r="E575" s="33"/>
      <c r="F575" s="33"/>
      <c r="G575" s="33"/>
      <c r="H575" s="33"/>
    </row>
    <row r="576" spans="4:8" x14ac:dyDescent="0.25">
      <c r="D576" s="33"/>
      <c r="E576" s="33"/>
      <c r="F576" s="33"/>
      <c r="G576" s="33"/>
      <c r="H576" s="33"/>
    </row>
    <row r="577" spans="4:8" x14ac:dyDescent="0.25">
      <c r="D577" s="33"/>
      <c r="E577" s="33"/>
      <c r="F577" s="33"/>
      <c r="G577" s="33"/>
      <c r="H577" s="33"/>
    </row>
    <row r="578" spans="4:8" x14ac:dyDescent="0.25">
      <c r="D578" s="33"/>
      <c r="E578" s="33"/>
      <c r="F578" s="33"/>
      <c r="G578" s="33"/>
      <c r="H578" s="33"/>
    </row>
    <row r="579" spans="4:8" x14ac:dyDescent="0.25">
      <c r="D579" s="33"/>
      <c r="E579" s="33"/>
      <c r="F579" s="33"/>
      <c r="G579" s="33"/>
      <c r="H579" s="33"/>
    </row>
    <row r="580" spans="4:8" x14ac:dyDescent="0.25">
      <c r="D580" s="33"/>
      <c r="E580" s="33"/>
      <c r="F580" s="33"/>
      <c r="G580" s="33"/>
      <c r="H580" s="33"/>
    </row>
    <row r="581" spans="4:8" x14ac:dyDescent="0.25">
      <c r="D581" s="33"/>
      <c r="E581" s="33"/>
      <c r="F581" s="33"/>
      <c r="G581" s="33"/>
      <c r="H581" s="33"/>
    </row>
    <row r="582" spans="4:8" x14ac:dyDescent="0.25">
      <c r="D582" s="33"/>
      <c r="E582" s="33"/>
      <c r="F582" s="33"/>
      <c r="G582" s="33"/>
      <c r="H582" s="33"/>
    </row>
    <row r="583" spans="4:8" x14ac:dyDescent="0.25">
      <c r="D583" s="33"/>
      <c r="E583" s="33"/>
      <c r="F583" s="33"/>
      <c r="G583" s="33"/>
      <c r="H583" s="33"/>
    </row>
    <row r="584" spans="4:8" x14ac:dyDescent="0.25">
      <c r="D584" s="33"/>
      <c r="E584" s="33"/>
      <c r="F584" s="33"/>
      <c r="G584" s="33"/>
      <c r="H584" s="33"/>
    </row>
    <row r="585" spans="4:8" x14ac:dyDescent="0.25">
      <c r="D585" s="33"/>
      <c r="E585" s="33"/>
      <c r="F585" s="33"/>
      <c r="G585" s="33"/>
      <c r="H585" s="33"/>
    </row>
    <row r="586" spans="4:8" x14ac:dyDescent="0.25">
      <c r="D586" s="33"/>
      <c r="E586" s="33"/>
      <c r="F586" s="33"/>
      <c r="G586" s="33"/>
      <c r="H586" s="33"/>
    </row>
    <row r="587" spans="4:8" x14ac:dyDescent="0.25">
      <c r="D587" s="33"/>
      <c r="E587" s="33"/>
      <c r="F587" s="33"/>
      <c r="G587" s="33"/>
      <c r="H587" s="33"/>
    </row>
    <row r="588" spans="4:8" x14ac:dyDescent="0.25">
      <c r="D588" s="33"/>
      <c r="E588" s="33"/>
      <c r="F588" s="33"/>
      <c r="G588" s="33"/>
      <c r="H588" s="33"/>
    </row>
    <row r="589" spans="4:8" x14ac:dyDescent="0.25">
      <c r="D589" s="33"/>
      <c r="E589" s="33"/>
      <c r="F589" s="33"/>
      <c r="G589" s="33"/>
      <c r="H589" s="33"/>
    </row>
    <row r="590" spans="4:8" x14ac:dyDescent="0.25">
      <c r="D590" s="33"/>
      <c r="E590" s="33"/>
      <c r="F590" s="33"/>
      <c r="G590" s="33"/>
      <c r="H590" s="33"/>
    </row>
    <row r="591" spans="4:8" x14ac:dyDescent="0.25">
      <c r="D591" s="33"/>
      <c r="E591" s="33"/>
      <c r="F591" s="33"/>
      <c r="G591" s="33"/>
      <c r="H591" s="33"/>
    </row>
    <row r="592" spans="4:8" x14ac:dyDescent="0.25">
      <c r="D592" s="33"/>
      <c r="E592" s="33"/>
      <c r="F592" s="33"/>
      <c r="G592" s="33"/>
      <c r="H592" s="33"/>
    </row>
    <row r="593" spans="4:8" x14ac:dyDescent="0.25">
      <c r="D593" s="33"/>
      <c r="E593" s="33"/>
      <c r="F593" s="33"/>
      <c r="G593" s="33"/>
      <c r="H593" s="33"/>
    </row>
    <row r="594" spans="4:8" x14ac:dyDescent="0.25">
      <c r="D594" s="33"/>
      <c r="E594" s="33"/>
      <c r="F594" s="33"/>
      <c r="G594" s="33"/>
      <c r="H594" s="33"/>
    </row>
    <row r="595" spans="4:8" x14ac:dyDescent="0.25">
      <c r="D595" s="33"/>
      <c r="E595" s="33"/>
      <c r="F595" s="33"/>
      <c r="G595" s="33"/>
      <c r="H595" s="33"/>
    </row>
    <row r="596" spans="4:8" x14ac:dyDescent="0.25">
      <c r="D596" s="33"/>
      <c r="E596" s="33"/>
      <c r="F596" s="33"/>
      <c r="G596" s="33"/>
      <c r="H596" s="33"/>
    </row>
    <row r="597" spans="4:8" x14ac:dyDescent="0.25">
      <c r="D597" s="33"/>
      <c r="E597" s="33"/>
      <c r="F597" s="33"/>
      <c r="G597" s="33"/>
      <c r="H597" s="33"/>
    </row>
    <row r="598" spans="4:8" x14ac:dyDescent="0.25">
      <c r="D598" s="33"/>
      <c r="E598" s="33"/>
      <c r="F598" s="33"/>
      <c r="G598" s="33"/>
      <c r="H598" s="33"/>
    </row>
    <row r="599" spans="4:8" x14ac:dyDescent="0.25">
      <c r="D599" s="33"/>
      <c r="E599" s="33"/>
      <c r="F599" s="33"/>
      <c r="G599" s="33"/>
      <c r="H599" s="33"/>
    </row>
    <row r="600" spans="4:8" x14ac:dyDescent="0.25">
      <c r="D600" s="33"/>
      <c r="E600" s="33"/>
      <c r="F600" s="33"/>
      <c r="G600" s="33"/>
      <c r="H600" s="33"/>
    </row>
    <row r="601" spans="4:8" x14ac:dyDescent="0.25">
      <c r="D601" s="33"/>
      <c r="E601" s="33"/>
      <c r="F601" s="33"/>
      <c r="G601" s="33"/>
      <c r="H601" s="33"/>
    </row>
    <row r="602" spans="4:8" x14ac:dyDescent="0.25">
      <c r="D602" s="33"/>
      <c r="E602" s="33"/>
      <c r="F602" s="33"/>
      <c r="G602" s="33"/>
      <c r="H602" s="33"/>
    </row>
    <row r="603" spans="4:8" x14ac:dyDescent="0.25">
      <c r="D603" s="33"/>
      <c r="E603" s="33"/>
      <c r="F603" s="33"/>
      <c r="G603" s="33"/>
      <c r="H603" s="33"/>
    </row>
    <row r="604" spans="4:8" x14ac:dyDescent="0.25">
      <c r="D604" s="33"/>
      <c r="E604" s="33"/>
      <c r="F604" s="33"/>
      <c r="G604" s="33"/>
      <c r="H604" s="33"/>
    </row>
    <row r="605" spans="4:8" x14ac:dyDescent="0.25">
      <c r="D605" s="33"/>
      <c r="E605" s="33"/>
      <c r="F605" s="33"/>
      <c r="G605" s="33"/>
      <c r="H605" s="33"/>
    </row>
    <row r="606" spans="4:8" x14ac:dyDescent="0.25">
      <c r="D606" s="33"/>
      <c r="E606" s="33"/>
      <c r="F606" s="33"/>
      <c r="G606" s="33"/>
      <c r="H606" s="33"/>
    </row>
    <row r="607" spans="4:8" x14ac:dyDescent="0.25">
      <c r="D607" s="33"/>
      <c r="E607" s="33"/>
      <c r="F607" s="33"/>
      <c r="G607" s="33"/>
      <c r="H607" s="33"/>
    </row>
    <row r="608" spans="4:8" x14ac:dyDescent="0.25">
      <c r="D608" s="33"/>
      <c r="E608" s="33"/>
      <c r="F608" s="33"/>
      <c r="G608" s="33"/>
      <c r="H608" s="33"/>
    </row>
    <row r="609" spans="4:8" x14ac:dyDescent="0.25">
      <c r="D609" s="33"/>
      <c r="E609" s="33"/>
      <c r="F609" s="33"/>
      <c r="G609" s="33"/>
      <c r="H609" s="33"/>
    </row>
    <row r="610" spans="4:8" x14ac:dyDescent="0.25">
      <c r="D610" s="33"/>
      <c r="E610" s="33"/>
      <c r="F610" s="33"/>
      <c r="G610" s="33"/>
      <c r="H610" s="33"/>
    </row>
    <row r="611" spans="4:8" x14ac:dyDescent="0.25">
      <c r="D611" s="33"/>
      <c r="E611" s="33"/>
      <c r="F611" s="33"/>
      <c r="G611" s="33"/>
      <c r="H611" s="33"/>
    </row>
    <row r="612" spans="4:8" x14ac:dyDescent="0.25">
      <c r="D612" s="33"/>
      <c r="E612" s="33"/>
      <c r="F612" s="33"/>
      <c r="G612" s="33"/>
      <c r="H612" s="33"/>
    </row>
    <row r="613" spans="4:8" x14ac:dyDescent="0.25">
      <c r="D613" s="33"/>
      <c r="E613" s="33"/>
      <c r="F613" s="33"/>
      <c r="G613" s="33"/>
      <c r="H613" s="33"/>
    </row>
    <row r="614" spans="4:8" x14ac:dyDescent="0.25">
      <c r="D614" s="33"/>
      <c r="E614" s="33"/>
      <c r="F614" s="33"/>
      <c r="G614" s="33"/>
      <c r="H614" s="33"/>
    </row>
    <row r="615" spans="4:8" x14ac:dyDescent="0.25">
      <c r="D615" s="33"/>
      <c r="E615" s="33"/>
      <c r="F615" s="33"/>
      <c r="G615" s="33"/>
      <c r="H615" s="33"/>
    </row>
    <row r="616" spans="4:8" x14ac:dyDescent="0.25">
      <c r="D616" s="33"/>
      <c r="E616" s="33"/>
      <c r="F616" s="33"/>
      <c r="G616" s="33"/>
      <c r="H616" s="33"/>
    </row>
    <row r="617" spans="4:8" x14ac:dyDescent="0.25">
      <c r="D617" s="33"/>
      <c r="E617" s="33"/>
      <c r="F617" s="33"/>
      <c r="G617" s="33"/>
      <c r="H617" s="33"/>
    </row>
    <row r="618" spans="4:8" x14ac:dyDescent="0.25">
      <c r="D618" s="33"/>
      <c r="E618" s="33"/>
      <c r="F618" s="33"/>
      <c r="G618" s="33"/>
      <c r="H618" s="33"/>
    </row>
    <row r="619" spans="4:8" x14ac:dyDescent="0.25">
      <c r="D619" s="33"/>
      <c r="E619" s="33"/>
      <c r="F619" s="33"/>
      <c r="G619" s="33"/>
      <c r="H619" s="33"/>
    </row>
    <row r="620" spans="4:8" x14ac:dyDescent="0.25">
      <c r="D620" s="33"/>
      <c r="E620" s="33"/>
      <c r="F620" s="33"/>
      <c r="G620" s="33"/>
      <c r="H620" s="33"/>
    </row>
    <row r="621" spans="4:8" x14ac:dyDescent="0.25">
      <c r="D621" s="33"/>
      <c r="E621" s="33"/>
      <c r="F621" s="33"/>
      <c r="G621" s="33"/>
      <c r="H621" s="33"/>
    </row>
    <row r="622" spans="4:8" x14ac:dyDescent="0.25">
      <c r="D622" s="33"/>
      <c r="E622" s="33"/>
      <c r="F622" s="33"/>
      <c r="G622" s="33"/>
      <c r="H622" s="33"/>
    </row>
    <row r="623" spans="4:8" x14ac:dyDescent="0.25">
      <c r="D623" s="33"/>
      <c r="E623" s="33"/>
      <c r="F623" s="33"/>
      <c r="G623" s="33"/>
      <c r="H623" s="33"/>
    </row>
    <row r="624" spans="4:8" x14ac:dyDescent="0.25">
      <c r="D624" s="33"/>
      <c r="E624" s="33"/>
      <c r="F624" s="33"/>
      <c r="G624" s="33"/>
      <c r="H624" s="33"/>
    </row>
    <row r="625" spans="4:8" x14ac:dyDescent="0.25">
      <c r="D625" s="33"/>
      <c r="E625" s="33"/>
      <c r="F625" s="33"/>
      <c r="G625" s="33"/>
      <c r="H625" s="33"/>
    </row>
    <row r="626" spans="4:8" x14ac:dyDescent="0.25">
      <c r="D626" s="33"/>
      <c r="E626" s="33"/>
      <c r="F626" s="33"/>
      <c r="G626" s="33"/>
      <c r="H626" s="33"/>
    </row>
    <row r="627" spans="4:8" x14ac:dyDescent="0.25">
      <c r="D627" s="33"/>
      <c r="E627" s="33"/>
      <c r="F627" s="33"/>
      <c r="G627" s="33"/>
      <c r="H627" s="33"/>
    </row>
    <row r="628" spans="4:8" x14ac:dyDescent="0.25">
      <c r="D628" s="33"/>
      <c r="E628" s="33"/>
      <c r="F628" s="33"/>
      <c r="G628" s="33"/>
      <c r="H628" s="33"/>
    </row>
    <row r="629" spans="4:8" x14ac:dyDescent="0.25">
      <c r="D629" s="33"/>
      <c r="E629" s="33"/>
      <c r="F629" s="33"/>
      <c r="G629" s="33"/>
      <c r="H629" s="33"/>
    </row>
    <row r="630" spans="4:8" x14ac:dyDescent="0.25">
      <c r="D630" s="33"/>
      <c r="E630" s="33"/>
      <c r="F630" s="33"/>
      <c r="G630" s="33"/>
      <c r="H630" s="33"/>
    </row>
    <row r="631" spans="4:8" x14ac:dyDescent="0.25">
      <c r="D631" s="33"/>
      <c r="E631" s="33"/>
      <c r="F631" s="33"/>
      <c r="G631" s="33"/>
      <c r="H631" s="33"/>
    </row>
    <row r="632" spans="4:8" x14ac:dyDescent="0.25">
      <c r="D632" s="33"/>
      <c r="E632" s="33"/>
      <c r="F632" s="33"/>
      <c r="G632" s="33"/>
      <c r="H632" s="33"/>
    </row>
    <row r="633" spans="4:8" x14ac:dyDescent="0.25">
      <c r="D633" s="33"/>
      <c r="E633" s="33"/>
      <c r="F633" s="33"/>
      <c r="G633" s="33"/>
      <c r="H633" s="33"/>
    </row>
    <row r="634" spans="4:8" x14ac:dyDescent="0.25">
      <c r="D634" s="33"/>
      <c r="E634" s="33"/>
      <c r="F634" s="33"/>
      <c r="G634" s="33"/>
      <c r="H634" s="33"/>
    </row>
    <row r="635" spans="4:8" x14ac:dyDescent="0.25">
      <c r="D635" s="33"/>
      <c r="E635" s="33"/>
      <c r="F635" s="33"/>
      <c r="G635" s="33"/>
      <c r="H635" s="33"/>
    </row>
    <row r="636" spans="4:8" x14ac:dyDescent="0.25">
      <c r="D636" s="33"/>
      <c r="E636" s="33"/>
      <c r="F636" s="33"/>
      <c r="G636" s="33"/>
      <c r="H636" s="33"/>
    </row>
    <row r="637" spans="4:8" x14ac:dyDescent="0.25">
      <c r="D637" s="33"/>
      <c r="E637" s="33"/>
      <c r="F637" s="33"/>
      <c r="G637" s="33"/>
      <c r="H637" s="33"/>
    </row>
    <row r="638" spans="4:8" x14ac:dyDescent="0.25">
      <c r="D638" s="33"/>
      <c r="E638" s="33"/>
      <c r="F638" s="33"/>
      <c r="G638" s="33"/>
      <c r="H638" s="33"/>
    </row>
    <row r="639" spans="4:8" x14ac:dyDescent="0.25">
      <c r="D639" s="33"/>
      <c r="E639" s="33"/>
      <c r="F639" s="33"/>
      <c r="G639" s="33"/>
      <c r="H639" s="33"/>
    </row>
    <row r="640" spans="4:8" x14ac:dyDescent="0.25">
      <c r="D640" s="33"/>
      <c r="E640" s="33"/>
      <c r="F640" s="33"/>
      <c r="G640" s="33"/>
      <c r="H640" s="33"/>
    </row>
    <row r="641" spans="4:8" x14ac:dyDescent="0.25">
      <c r="D641" s="33"/>
      <c r="E641" s="33"/>
      <c r="F641" s="33"/>
      <c r="G641" s="33"/>
      <c r="H641" s="33"/>
    </row>
    <row r="642" spans="4:8" x14ac:dyDescent="0.25">
      <c r="D642" s="33"/>
      <c r="E642" s="33"/>
      <c r="F642" s="33"/>
      <c r="G642" s="33"/>
      <c r="H642" s="33"/>
    </row>
    <row r="643" spans="4:8" x14ac:dyDescent="0.25">
      <c r="D643" s="33"/>
      <c r="E643" s="33"/>
      <c r="F643" s="33"/>
      <c r="G643" s="33"/>
      <c r="H643" s="33"/>
    </row>
    <row r="644" spans="4:8" x14ac:dyDescent="0.25">
      <c r="D644" s="33"/>
      <c r="E644" s="33"/>
      <c r="F644" s="33"/>
      <c r="G644" s="33"/>
      <c r="H644" s="33"/>
    </row>
    <row r="645" spans="4:8" x14ac:dyDescent="0.25">
      <c r="D645" s="33"/>
      <c r="E645" s="33"/>
      <c r="F645" s="33"/>
      <c r="G645" s="33"/>
      <c r="H645" s="33"/>
    </row>
    <row r="646" spans="4:8" x14ac:dyDescent="0.25">
      <c r="D646" s="33"/>
      <c r="E646" s="33"/>
      <c r="F646" s="33"/>
      <c r="G646" s="33"/>
      <c r="H646" s="33"/>
    </row>
    <row r="647" spans="4:8" x14ac:dyDescent="0.25">
      <c r="D647" s="33"/>
      <c r="E647" s="33"/>
      <c r="F647" s="33"/>
      <c r="G647" s="33"/>
      <c r="H647" s="33"/>
    </row>
    <row r="648" spans="4:8" x14ac:dyDescent="0.25">
      <c r="D648" s="33"/>
      <c r="E648" s="33"/>
      <c r="F648" s="33"/>
      <c r="G648" s="33"/>
      <c r="H648" s="33"/>
    </row>
    <row r="649" spans="4:8" x14ac:dyDescent="0.25">
      <c r="D649" s="33"/>
      <c r="E649" s="33"/>
      <c r="F649" s="33"/>
      <c r="G649" s="33"/>
      <c r="H649" s="33"/>
    </row>
    <row r="650" spans="4:8" x14ac:dyDescent="0.25">
      <c r="D650" s="33"/>
      <c r="E650" s="33"/>
      <c r="F650" s="33"/>
      <c r="G650" s="33"/>
      <c r="H650" s="33"/>
    </row>
    <row r="651" spans="4:8" x14ac:dyDescent="0.25">
      <c r="D651" s="33"/>
      <c r="E651" s="33"/>
      <c r="F651" s="33"/>
      <c r="G651" s="33"/>
      <c r="H651" s="33"/>
    </row>
    <row r="652" spans="4:8" x14ac:dyDescent="0.25">
      <c r="D652" s="33"/>
      <c r="E652" s="33"/>
      <c r="F652" s="33"/>
      <c r="G652" s="33"/>
      <c r="H652" s="33"/>
    </row>
    <row r="653" spans="4:8" x14ac:dyDescent="0.25">
      <c r="D653" s="33"/>
      <c r="E653" s="33"/>
      <c r="F653" s="33"/>
      <c r="G653" s="33"/>
      <c r="H653" s="33"/>
    </row>
    <row r="654" spans="4:8" x14ac:dyDescent="0.25">
      <c r="D654" s="33"/>
      <c r="E654" s="33"/>
      <c r="F654" s="33"/>
      <c r="G654" s="33"/>
      <c r="H654" s="33"/>
    </row>
    <row r="655" spans="4:8" x14ac:dyDescent="0.25">
      <c r="D655" s="33"/>
      <c r="E655" s="33"/>
      <c r="F655" s="33"/>
      <c r="G655" s="33"/>
      <c r="H655" s="33"/>
    </row>
    <row r="656" spans="4:8" x14ac:dyDescent="0.25">
      <c r="D656" s="33"/>
      <c r="E656" s="33"/>
      <c r="F656" s="33"/>
      <c r="G656" s="33"/>
      <c r="H656" s="33"/>
    </row>
    <row r="657" spans="4:8" x14ac:dyDescent="0.25">
      <c r="D657" s="33"/>
      <c r="E657" s="33"/>
      <c r="F657" s="33"/>
      <c r="G657" s="33"/>
      <c r="H657" s="33"/>
    </row>
    <row r="658" spans="4:8" x14ac:dyDescent="0.25">
      <c r="D658" s="33"/>
      <c r="E658" s="33"/>
      <c r="F658" s="33"/>
      <c r="G658" s="33"/>
      <c r="H658" s="33"/>
    </row>
    <row r="659" spans="4:8" x14ac:dyDescent="0.25">
      <c r="D659" s="33"/>
      <c r="E659" s="33"/>
      <c r="F659" s="33"/>
      <c r="G659" s="33"/>
      <c r="H659" s="33"/>
    </row>
    <row r="660" spans="4:8" x14ac:dyDescent="0.25">
      <c r="D660" s="33"/>
      <c r="E660" s="33"/>
      <c r="F660" s="33"/>
      <c r="G660" s="33"/>
      <c r="H660" s="33"/>
    </row>
    <row r="661" spans="4:8" x14ac:dyDescent="0.25">
      <c r="D661" s="33"/>
      <c r="E661" s="33"/>
      <c r="F661" s="33"/>
      <c r="G661" s="33"/>
      <c r="H661" s="33"/>
    </row>
    <row r="662" spans="4:8" x14ac:dyDescent="0.25">
      <c r="D662" s="33"/>
      <c r="E662" s="33"/>
      <c r="F662" s="33"/>
      <c r="G662" s="33"/>
      <c r="H662" s="33"/>
    </row>
    <row r="663" spans="4:8" x14ac:dyDescent="0.25">
      <c r="D663" s="33"/>
      <c r="E663" s="33"/>
      <c r="F663" s="33"/>
      <c r="G663" s="33"/>
      <c r="H663" s="33"/>
    </row>
    <row r="664" spans="4:8" x14ac:dyDescent="0.25">
      <c r="D664" s="33"/>
      <c r="E664" s="33"/>
      <c r="F664" s="33"/>
      <c r="G664" s="33"/>
      <c r="H664" s="33"/>
    </row>
    <row r="665" spans="4:8" x14ac:dyDescent="0.25">
      <c r="D665" s="33"/>
      <c r="E665" s="33"/>
      <c r="F665" s="33"/>
      <c r="G665" s="33"/>
      <c r="H665" s="33"/>
    </row>
    <row r="666" spans="4:8" x14ac:dyDescent="0.25">
      <c r="D666" s="33"/>
      <c r="E666" s="33"/>
      <c r="F666" s="33"/>
      <c r="G666" s="33"/>
      <c r="H666" s="33"/>
    </row>
    <row r="667" spans="4:8" x14ac:dyDescent="0.25">
      <c r="D667" s="33"/>
      <c r="E667" s="33"/>
      <c r="F667" s="33"/>
      <c r="G667" s="33"/>
      <c r="H667" s="33"/>
    </row>
    <row r="668" spans="4:8" x14ac:dyDescent="0.25">
      <c r="D668" s="33"/>
      <c r="E668" s="33"/>
      <c r="F668" s="33"/>
      <c r="G668" s="33"/>
      <c r="H668" s="33"/>
    </row>
    <row r="669" spans="4:8" x14ac:dyDescent="0.25">
      <c r="D669" s="33"/>
      <c r="E669" s="33"/>
      <c r="F669" s="33"/>
      <c r="G669" s="33"/>
      <c r="H669" s="33"/>
    </row>
    <row r="670" spans="4:8" x14ac:dyDescent="0.25">
      <c r="D670" s="33"/>
      <c r="E670" s="33"/>
      <c r="F670" s="33"/>
      <c r="G670" s="33"/>
      <c r="H670" s="33"/>
    </row>
    <row r="671" spans="4:8" x14ac:dyDescent="0.25">
      <c r="D671" s="33"/>
      <c r="E671" s="33"/>
      <c r="F671" s="33"/>
      <c r="G671" s="33"/>
      <c r="H671" s="33"/>
    </row>
    <row r="672" spans="4:8" x14ac:dyDescent="0.25">
      <c r="D672" s="33"/>
      <c r="E672" s="33"/>
      <c r="F672" s="33"/>
      <c r="G672" s="33"/>
      <c r="H672" s="33"/>
    </row>
    <row r="673" spans="4:8" x14ac:dyDescent="0.25">
      <c r="D673" s="33"/>
      <c r="E673" s="33"/>
      <c r="F673" s="33"/>
      <c r="G673" s="33"/>
      <c r="H673" s="33"/>
    </row>
    <row r="674" spans="4:8" x14ac:dyDescent="0.25">
      <c r="D674" s="33"/>
      <c r="E674" s="33"/>
      <c r="F674" s="33"/>
      <c r="G674" s="33"/>
      <c r="H674" s="33"/>
    </row>
    <row r="675" spans="4:8" x14ac:dyDescent="0.25">
      <c r="D675" s="33"/>
      <c r="E675" s="33"/>
      <c r="F675" s="33"/>
      <c r="G675" s="33"/>
      <c r="H675" s="33"/>
    </row>
    <row r="676" spans="4:8" x14ac:dyDescent="0.25">
      <c r="D676" s="33"/>
      <c r="E676" s="33"/>
      <c r="F676" s="33"/>
      <c r="G676" s="33"/>
      <c r="H676" s="33"/>
    </row>
    <row r="677" spans="4:8" x14ac:dyDescent="0.25">
      <c r="D677" s="33"/>
      <c r="E677" s="33"/>
      <c r="F677" s="33"/>
      <c r="G677" s="33"/>
      <c r="H677" s="33"/>
    </row>
    <row r="678" spans="4:8" x14ac:dyDescent="0.25">
      <c r="D678" s="33"/>
      <c r="E678" s="33"/>
      <c r="F678" s="33"/>
      <c r="G678" s="33"/>
      <c r="H678" s="33"/>
    </row>
    <row r="679" spans="4:8" x14ac:dyDescent="0.25">
      <c r="D679" s="33"/>
      <c r="E679" s="33"/>
      <c r="F679" s="33"/>
      <c r="G679" s="33"/>
      <c r="H679" s="33"/>
    </row>
    <row r="680" spans="4:8" x14ac:dyDescent="0.25">
      <c r="D680" s="33"/>
      <c r="E680" s="33"/>
      <c r="F680" s="33"/>
      <c r="G680" s="33"/>
      <c r="H680" s="33"/>
    </row>
    <row r="681" spans="4:8" x14ac:dyDescent="0.25">
      <c r="D681" s="33"/>
      <c r="E681" s="33"/>
      <c r="F681" s="33"/>
      <c r="G681" s="33"/>
      <c r="H681" s="33"/>
    </row>
    <row r="682" spans="4:8" x14ac:dyDescent="0.25">
      <c r="D682" s="33"/>
      <c r="E682" s="33"/>
      <c r="F682" s="33"/>
      <c r="G682" s="33"/>
      <c r="H682" s="33"/>
    </row>
    <row r="683" spans="4:8" x14ac:dyDescent="0.25">
      <c r="D683" s="33"/>
      <c r="E683" s="33"/>
      <c r="F683" s="33"/>
      <c r="G683" s="33"/>
      <c r="H683" s="33"/>
    </row>
    <row r="684" spans="4:8" x14ac:dyDescent="0.25">
      <c r="D684" s="33"/>
      <c r="E684" s="33"/>
      <c r="F684" s="33"/>
      <c r="G684" s="33"/>
      <c r="H684" s="33"/>
    </row>
    <row r="685" spans="4:8" x14ac:dyDescent="0.25">
      <c r="D685" s="33"/>
      <c r="E685" s="33"/>
      <c r="F685" s="33"/>
      <c r="G685" s="33"/>
      <c r="H685" s="33"/>
    </row>
    <row r="686" spans="4:8" x14ac:dyDescent="0.25">
      <c r="D686" s="33"/>
      <c r="E686" s="33"/>
      <c r="F686" s="33"/>
      <c r="G686" s="33"/>
      <c r="H686" s="33"/>
    </row>
    <row r="687" spans="4:8" x14ac:dyDescent="0.25">
      <c r="D687" s="33"/>
      <c r="E687" s="33"/>
      <c r="F687" s="33"/>
      <c r="G687" s="33"/>
      <c r="H687" s="33"/>
    </row>
    <row r="688" spans="4:8" x14ac:dyDescent="0.25">
      <c r="D688" s="33"/>
      <c r="E688" s="33"/>
      <c r="F688" s="33"/>
      <c r="G688" s="33"/>
      <c r="H688" s="33"/>
    </row>
    <row r="689" spans="4:8" x14ac:dyDescent="0.25">
      <c r="D689" s="33"/>
      <c r="E689" s="33"/>
      <c r="F689" s="33"/>
      <c r="G689" s="33"/>
      <c r="H689" s="33"/>
    </row>
    <row r="690" spans="4:8" x14ac:dyDescent="0.25">
      <c r="D690" s="33"/>
      <c r="E690" s="33"/>
      <c r="F690" s="33"/>
      <c r="G690" s="33"/>
      <c r="H690" s="33"/>
    </row>
    <row r="691" spans="4:8" x14ac:dyDescent="0.25">
      <c r="D691" s="33"/>
      <c r="E691" s="33"/>
      <c r="F691" s="33"/>
      <c r="G691" s="33"/>
      <c r="H691" s="33"/>
    </row>
    <row r="692" spans="4:8" x14ac:dyDescent="0.25">
      <c r="D692" s="33"/>
      <c r="E692" s="33"/>
      <c r="F692" s="33"/>
      <c r="G692" s="33"/>
      <c r="H692" s="33"/>
    </row>
    <row r="693" spans="4:8" x14ac:dyDescent="0.25">
      <c r="D693" s="33"/>
      <c r="E693" s="33"/>
      <c r="F693" s="33"/>
      <c r="G693" s="33"/>
      <c r="H693" s="33"/>
    </row>
    <row r="694" spans="4:8" x14ac:dyDescent="0.25">
      <c r="D694" s="33"/>
      <c r="E694" s="33"/>
      <c r="F694" s="33"/>
      <c r="G694" s="33"/>
      <c r="H694" s="33"/>
    </row>
    <row r="695" spans="4:8" x14ac:dyDescent="0.25">
      <c r="D695" s="33"/>
      <c r="E695" s="33"/>
      <c r="F695" s="33"/>
      <c r="G695" s="33"/>
      <c r="H695" s="33"/>
    </row>
    <row r="696" spans="4:8" x14ac:dyDescent="0.25">
      <c r="D696" s="33"/>
      <c r="E696" s="33"/>
      <c r="F696" s="33"/>
      <c r="G696" s="33"/>
      <c r="H696" s="33"/>
    </row>
    <row r="697" spans="4:8" x14ac:dyDescent="0.25">
      <c r="D697" s="33"/>
      <c r="E697" s="33"/>
      <c r="F697" s="33"/>
      <c r="G697" s="33"/>
      <c r="H697" s="33"/>
    </row>
    <row r="698" spans="4:8" x14ac:dyDescent="0.25">
      <c r="D698" s="33"/>
      <c r="E698" s="33"/>
      <c r="F698" s="33"/>
      <c r="G698" s="33"/>
      <c r="H698" s="33"/>
    </row>
    <row r="699" spans="4:8" x14ac:dyDescent="0.25">
      <c r="D699" s="33"/>
      <c r="E699" s="33"/>
      <c r="F699" s="33"/>
      <c r="G699" s="33"/>
      <c r="H699" s="33"/>
    </row>
    <row r="700" spans="4:8" x14ac:dyDescent="0.25">
      <c r="D700" s="33"/>
      <c r="E700" s="33"/>
      <c r="F700" s="33"/>
      <c r="G700" s="33"/>
      <c r="H700" s="33"/>
    </row>
    <row r="701" spans="4:8" x14ac:dyDescent="0.25">
      <c r="D701" s="33"/>
      <c r="E701" s="33"/>
      <c r="F701" s="33"/>
      <c r="G701" s="33"/>
      <c r="H701" s="33"/>
    </row>
    <row r="702" spans="4:8" x14ac:dyDescent="0.25">
      <c r="D702" s="33"/>
      <c r="E702" s="33"/>
      <c r="F702" s="33"/>
      <c r="G702" s="33"/>
      <c r="H702" s="33"/>
    </row>
    <row r="703" spans="4:8" x14ac:dyDescent="0.25">
      <c r="D703" s="33"/>
      <c r="E703" s="33"/>
      <c r="F703" s="33"/>
      <c r="G703" s="33"/>
      <c r="H703" s="33"/>
    </row>
    <row r="704" spans="4:8" x14ac:dyDescent="0.25">
      <c r="D704" s="33"/>
      <c r="E704" s="33"/>
      <c r="F704" s="33"/>
      <c r="G704" s="33"/>
      <c r="H704" s="33"/>
    </row>
    <row r="705" spans="4:8" x14ac:dyDescent="0.25">
      <c r="D705" s="33"/>
      <c r="E705" s="33"/>
      <c r="F705" s="33"/>
      <c r="G705" s="33"/>
      <c r="H705" s="33"/>
    </row>
    <row r="706" spans="4:8" x14ac:dyDescent="0.25">
      <c r="D706" s="33"/>
      <c r="E706" s="33"/>
      <c r="F706" s="33"/>
      <c r="G706" s="33"/>
      <c r="H706" s="33"/>
    </row>
    <row r="707" spans="4:8" x14ac:dyDescent="0.25">
      <c r="D707" s="33"/>
      <c r="E707" s="33"/>
      <c r="F707" s="33"/>
      <c r="G707" s="33"/>
      <c r="H707" s="33"/>
    </row>
    <row r="708" spans="4:8" x14ac:dyDescent="0.25">
      <c r="D708" s="33"/>
      <c r="E708" s="33"/>
      <c r="F708" s="33"/>
      <c r="G708" s="33"/>
      <c r="H708" s="33"/>
    </row>
    <row r="709" spans="4:8" x14ac:dyDescent="0.25">
      <c r="D709" s="33"/>
      <c r="E709" s="33"/>
      <c r="F709" s="33"/>
      <c r="G709" s="33"/>
      <c r="H709" s="33"/>
    </row>
    <row r="710" spans="4:8" x14ac:dyDescent="0.25">
      <c r="D710" s="33"/>
      <c r="E710" s="33"/>
      <c r="F710" s="33"/>
      <c r="G710" s="33"/>
      <c r="H710" s="33"/>
    </row>
    <row r="711" spans="4:8" x14ac:dyDescent="0.25">
      <c r="D711" s="33"/>
      <c r="E711" s="33"/>
      <c r="F711" s="33"/>
      <c r="G711" s="33"/>
      <c r="H711" s="33"/>
    </row>
    <row r="712" spans="4:8" x14ac:dyDescent="0.25">
      <c r="D712" s="33"/>
      <c r="E712" s="33"/>
      <c r="F712" s="33"/>
      <c r="G712" s="33"/>
      <c r="H712" s="33"/>
    </row>
    <row r="713" spans="4:8" x14ac:dyDescent="0.25">
      <c r="D713" s="33"/>
      <c r="E713" s="33"/>
      <c r="F713" s="33"/>
      <c r="G713" s="33"/>
      <c r="H713" s="33"/>
    </row>
    <row r="714" spans="4:8" x14ac:dyDescent="0.25">
      <c r="D714" s="33"/>
      <c r="E714" s="33"/>
      <c r="F714" s="33"/>
      <c r="G714" s="33"/>
      <c r="H714" s="33"/>
    </row>
    <row r="715" spans="4:8" x14ac:dyDescent="0.25">
      <c r="D715" s="33"/>
      <c r="E715" s="33"/>
      <c r="F715" s="33"/>
      <c r="G715" s="33"/>
      <c r="H715" s="33"/>
    </row>
    <row r="716" spans="4:8" x14ac:dyDescent="0.25">
      <c r="D716" s="33"/>
      <c r="E716" s="33"/>
      <c r="F716" s="33"/>
      <c r="G716" s="33"/>
      <c r="H716" s="33"/>
    </row>
    <row r="717" spans="4:8" x14ac:dyDescent="0.25">
      <c r="D717" s="33"/>
      <c r="E717" s="33"/>
      <c r="F717" s="33"/>
      <c r="G717" s="33"/>
      <c r="H717" s="33"/>
    </row>
    <row r="718" spans="4:8" x14ac:dyDescent="0.25">
      <c r="D718" s="33"/>
      <c r="E718" s="33"/>
      <c r="F718" s="33"/>
      <c r="G718" s="33"/>
      <c r="H718" s="33"/>
    </row>
    <row r="719" spans="4:8" x14ac:dyDescent="0.25">
      <c r="D719" s="33"/>
      <c r="E719" s="33"/>
      <c r="F719" s="33"/>
      <c r="G719" s="33"/>
      <c r="H719" s="33"/>
    </row>
    <row r="720" spans="4:8" x14ac:dyDescent="0.25">
      <c r="D720" s="33"/>
      <c r="E720" s="33"/>
      <c r="F720" s="33"/>
      <c r="G720" s="33"/>
      <c r="H720" s="33"/>
    </row>
    <row r="721" spans="4:8" x14ac:dyDescent="0.25">
      <c r="D721" s="33"/>
      <c r="E721" s="33"/>
      <c r="F721" s="33"/>
      <c r="G721" s="33"/>
      <c r="H721" s="33"/>
    </row>
    <row r="722" spans="4:8" x14ac:dyDescent="0.25">
      <c r="D722" s="33"/>
      <c r="E722" s="33"/>
      <c r="F722" s="33"/>
      <c r="G722" s="33"/>
      <c r="H722" s="33"/>
    </row>
    <row r="723" spans="4:8" x14ac:dyDescent="0.25">
      <c r="D723" s="33"/>
      <c r="E723" s="33"/>
      <c r="F723" s="33"/>
      <c r="G723" s="33"/>
      <c r="H723" s="33"/>
    </row>
    <row r="724" spans="4:8" x14ac:dyDescent="0.25">
      <c r="D724" s="33"/>
      <c r="E724" s="33"/>
      <c r="F724" s="33"/>
      <c r="G724" s="33"/>
      <c r="H724" s="33"/>
    </row>
    <row r="725" spans="4:8" x14ac:dyDescent="0.25">
      <c r="D725" s="33"/>
      <c r="E725" s="33"/>
      <c r="F725" s="33"/>
      <c r="G725" s="33"/>
      <c r="H725" s="33"/>
    </row>
    <row r="726" spans="4:8" x14ac:dyDescent="0.25">
      <c r="D726" s="33"/>
      <c r="E726" s="33"/>
      <c r="F726" s="33"/>
      <c r="G726" s="33"/>
      <c r="H726" s="33"/>
    </row>
    <row r="727" spans="4:8" x14ac:dyDescent="0.25">
      <c r="D727" s="33"/>
      <c r="E727" s="33"/>
      <c r="F727" s="33"/>
      <c r="G727" s="33"/>
      <c r="H727" s="33"/>
    </row>
    <row r="728" spans="4:8" x14ac:dyDescent="0.25">
      <c r="D728" s="33"/>
      <c r="E728" s="33"/>
      <c r="F728" s="33"/>
      <c r="G728" s="33"/>
      <c r="H728" s="33"/>
    </row>
    <row r="729" spans="4:8" x14ac:dyDescent="0.25">
      <c r="D729" s="33"/>
      <c r="E729" s="33"/>
      <c r="F729" s="33"/>
      <c r="G729" s="33"/>
      <c r="H729" s="33"/>
    </row>
    <row r="730" spans="4:8" x14ac:dyDescent="0.25">
      <c r="D730" s="33"/>
      <c r="E730" s="33"/>
      <c r="F730" s="33"/>
      <c r="G730" s="33"/>
      <c r="H730" s="33"/>
    </row>
    <row r="731" spans="4:8" x14ac:dyDescent="0.25">
      <c r="D731" s="33"/>
      <c r="E731" s="33"/>
      <c r="F731" s="33"/>
      <c r="G731" s="33"/>
      <c r="H731" s="33"/>
    </row>
    <row r="732" spans="4:8" x14ac:dyDescent="0.25">
      <c r="D732" s="33"/>
      <c r="E732" s="33"/>
      <c r="F732" s="33"/>
      <c r="G732" s="33"/>
      <c r="H732" s="33"/>
    </row>
    <row r="733" spans="4:8" x14ac:dyDescent="0.25">
      <c r="D733" s="33"/>
      <c r="E733" s="33"/>
      <c r="F733" s="33"/>
      <c r="G733" s="33"/>
      <c r="H733" s="33"/>
    </row>
    <row r="734" spans="4:8" x14ac:dyDescent="0.25">
      <c r="D734" s="33"/>
      <c r="E734" s="33"/>
      <c r="F734" s="33"/>
      <c r="G734" s="33"/>
      <c r="H734" s="33"/>
    </row>
    <row r="735" spans="4:8" x14ac:dyDescent="0.25">
      <c r="D735" s="33"/>
      <c r="E735" s="33"/>
      <c r="F735" s="33"/>
      <c r="G735" s="33"/>
      <c r="H735" s="33"/>
    </row>
    <row r="736" spans="4:8" x14ac:dyDescent="0.25">
      <c r="D736" s="33"/>
      <c r="E736" s="33"/>
      <c r="F736" s="33"/>
      <c r="G736" s="33"/>
      <c r="H736" s="33"/>
    </row>
    <row r="737" spans="4:8" x14ac:dyDescent="0.25">
      <c r="D737" s="33"/>
      <c r="E737" s="33"/>
      <c r="F737" s="33"/>
      <c r="G737" s="33"/>
      <c r="H737" s="33"/>
    </row>
    <row r="738" spans="4:8" x14ac:dyDescent="0.25">
      <c r="D738" s="33"/>
      <c r="E738" s="33"/>
      <c r="F738" s="33"/>
      <c r="G738" s="33"/>
      <c r="H738" s="33"/>
    </row>
    <row r="739" spans="4:8" x14ac:dyDescent="0.25">
      <c r="D739" s="33"/>
      <c r="E739" s="33"/>
      <c r="F739" s="33"/>
      <c r="G739" s="33"/>
      <c r="H739" s="33"/>
    </row>
    <row r="740" spans="4:8" x14ac:dyDescent="0.25">
      <c r="D740" s="33"/>
      <c r="E740" s="33"/>
      <c r="F740" s="33"/>
      <c r="G740" s="33"/>
      <c r="H740" s="33"/>
    </row>
    <row r="741" spans="4:8" x14ac:dyDescent="0.25">
      <c r="D741" s="33"/>
      <c r="E741" s="33"/>
      <c r="F741" s="33"/>
      <c r="G741" s="33"/>
      <c r="H741" s="33"/>
    </row>
    <row r="742" spans="4:8" x14ac:dyDescent="0.25">
      <c r="D742" s="33"/>
      <c r="E742" s="33"/>
      <c r="F742" s="33"/>
      <c r="G742" s="33"/>
      <c r="H742" s="33"/>
    </row>
    <row r="743" spans="4:8" x14ac:dyDescent="0.25">
      <c r="D743" s="33"/>
      <c r="E743" s="33"/>
      <c r="F743" s="33"/>
      <c r="G743" s="33"/>
      <c r="H743" s="33"/>
    </row>
    <row r="744" spans="4:8" x14ac:dyDescent="0.25">
      <c r="D744" s="33"/>
      <c r="E744" s="33"/>
      <c r="F744" s="33"/>
      <c r="G744" s="33"/>
      <c r="H744" s="33"/>
    </row>
    <row r="745" spans="4:8" x14ac:dyDescent="0.25">
      <c r="D745" s="33"/>
      <c r="E745" s="33"/>
      <c r="F745" s="33"/>
      <c r="G745" s="33"/>
      <c r="H745" s="33"/>
    </row>
    <row r="746" spans="4:8" x14ac:dyDescent="0.25">
      <c r="D746" s="33"/>
      <c r="E746" s="33"/>
      <c r="F746" s="33"/>
      <c r="G746" s="33"/>
      <c r="H746" s="33"/>
    </row>
    <row r="747" spans="4:8" x14ac:dyDescent="0.25">
      <c r="D747" s="33"/>
      <c r="E747" s="33"/>
      <c r="F747" s="33"/>
      <c r="G747" s="33"/>
      <c r="H747" s="33"/>
    </row>
    <row r="748" spans="4:8" x14ac:dyDescent="0.25">
      <c r="D748" s="33"/>
      <c r="E748" s="33"/>
      <c r="F748" s="33"/>
      <c r="G748" s="33"/>
      <c r="H748" s="33"/>
    </row>
    <row r="749" spans="4:8" x14ac:dyDescent="0.25">
      <c r="D749" s="33"/>
      <c r="E749" s="33"/>
      <c r="F749" s="33"/>
      <c r="G749" s="33"/>
      <c r="H749" s="33"/>
    </row>
    <row r="750" spans="4:8" x14ac:dyDescent="0.25">
      <c r="D750" s="33"/>
      <c r="E750" s="33"/>
      <c r="F750" s="33"/>
      <c r="G750" s="33"/>
      <c r="H750" s="33"/>
    </row>
    <row r="751" spans="4:8" x14ac:dyDescent="0.25">
      <c r="D751" s="33"/>
      <c r="E751" s="33"/>
      <c r="F751" s="33"/>
      <c r="G751" s="33"/>
      <c r="H751" s="33"/>
    </row>
    <row r="752" spans="4:8" x14ac:dyDescent="0.25">
      <c r="D752" s="33"/>
      <c r="E752" s="33"/>
      <c r="F752" s="33"/>
      <c r="G752" s="33"/>
      <c r="H752" s="33"/>
    </row>
    <row r="753" spans="4:8" x14ac:dyDescent="0.25">
      <c r="D753" s="33"/>
      <c r="E753" s="33"/>
      <c r="F753" s="33"/>
      <c r="G753" s="33"/>
      <c r="H753" s="33"/>
    </row>
    <row r="754" spans="4:8" x14ac:dyDescent="0.25">
      <c r="D754" s="33"/>
      <c r="E754" s="33"/>
      <c r="F754" s="33"/>
      <c r="G754" s="33"/>
      <c r="H754" s="33"/>
    </row>
    <row r="755" spans="4:8" x14ac:dyDescent="0.25">
      <c r="D755" s="33"/>
      <c r="E755" s="33"/>
      <c r="F755" s="33"/>
      <c r="G755" s="33"/>
      <c r="H755" s="33"/>
    </row>
    <row r="756" spans="4:8" x14ac:dyDescent="0.25">
      <c r="D756" s="33"/>
      <c r="E756" s="33"/>
      <c r="F756" s="33"/>
      <c r="G756" s="33"/>
      <c r="H756" s="33"/>
    </row>
    <row r="757" spans="4:8" x14ac:dyDescent="0.25">
      <c r="D757" s="33"/>
      <c r="E757" s="33"/>
      <c r="F757" s="33"/>
      <c r="G757" s="33"/>
      <c r="H757" s="33"/>
    </row>
    <row r="758" spans="4:8" x14ac:dyDescent="0.25">
      <c r="D758" s="33"/>
      <c r="E758" s="33"/>
      <c r="F758" s="33"/>
      <c r="G758" s="33"/>
      <c r="H758" s="33"/>
    </row>
    <row r="759" spans="4:8" x14ac:dyDescent="0.25">
      <c r="D759" s="33"/>
      <c r="E759" s="33"/>
      <c r="F759" s="33"/>
      <c r="G759" s="33"/>
      <c r="H759" s="33"/>
    </row>
    <row r="760" spans="4:8" x14ac:dyDescent="0.25">
      <c r="D760" s="33"/>
      <c r="E760" s="33"/>
      <c r="F760" s="33"/>
      <c r="G760" s="33"/>
      <c r="H760" s="33"/>
    </row>
    <row r="761" spans="4:8" x14ac:dyDescent="0.25">
      <c r="D761" s="33"/>
      <c r="E761" s="33"/>
      <c r="F761" s="33"/>
      <c r="G761" s="33"/>
      <c r="H761" s="33"/>
    </row>
    <row r="762" spans="4:8" x14ac:dyDescent="0.25">
      <c r="D762" s="33"/>
      <c r="E762" s="33"/>
      <c r="F762" s="33"/>
      <c r="G762" s="33"/>
      <c r="H762" s="33"/>
    </row>
    <row r="763" spans="4:8" x14ac:dyDescent="0.25">
      <c r="D763" s="33"/>
      <c r="E763" s="33"/>
      <c r="F763" s="33"/>
      <c r="G763" s="33"/>
      <c r="H763" s="33"/>
    </row>
    <row r="764" spans="4:8" x14ac:dyDescent="0.25">
      <c r="D764" s="33"/>
      <c r="E764" s="33"/>
      <c r="F764" s="33"/>
      <c r="G764" s="33"/>
      <c r="H764" s="33"/>
    </row>
    <row r="765" spans="4:8" x14ac:dyDescent="0.25">
      <c r="D765" s="33"/>
      <c r="E765" s="33"/>
      <c r="F765" s="33"/>
      <c r="G765" s="33"/>
      <c r="H765" s="33"/>
    </row>
    <row r="766" spans="4:8" x14ac:dyDescent="0.25">
      <c r="D766" s="33"/>
      <c r="E766" s="33"/>
      <c r="F766" s="33"/>
      <c r="G766" s="33"/>
      <c r="H766" s="33"/>
    </row>
    <row r="767" spans="4:8" x14ac:dyDescent="0.25">
      <c r="D767" s="33"/>
      <c r="E767" s="33"/>
      <c r="F767" s="33"/>
      <c r="G767" s="33"/>
      <c r="H767" s="33"/>
    </row>
    <row r="768" spans="4:8" x14ac:dyDescent="0.25">
      <c r="D768" s="33"/>
      <c r="E768" s="33"/>
      <c r="F768" s="33"/>
      <c r="G768" s="33"/>
      <c r="H768" s="33"/>
    </row>
    <row r="769" spans="4:8" x14ac:dyDescent="0.25">
      <c r="D769" s="33"/>
      <c r="E769" s="33"/>
      <c r="F769" s="33"/>
      <c r="G769" s="33"/>
      <c r="H769" s="33"/>
    </row>
    <row r="770" spans="4:8" x14ac:dyDescent="0.25">
      <c r="D770" s="33"/>
      <c r="E770" s="33"/>
      <c r="F770" s="33"/>
      <c r="G770" s="33"/>
      <c r="H770" s="33"/>
    </row>
    <row r="771" spans="4:8" x14ac:dyDescent="0.25">
      <c r="D771" s="33"/>
      <c r="E771" s="33"/>
      <c r="F771" s="33"/>
      <c r="G771" s="33"/>
      <c r="H771" s="33"/>
    </row>
    <row r="772" spans="4:8" x14ac:dyDescent="0.25">
      <c r="D772" s="33"/>
      <c r="E772" s="33"/>
      <c r="F772" s="33"/>
      <c r="G772" s="33"/>
      <c r="H772" s="33"/>
    </row>
    <row r="773" spans="4:8" x14ac:dyDescent="0.25">
      <c r="D773" s="33"/>
      <c r="E773" s="33"/>
      <c r="F773" s="33"/>
      <c r="G773" s="33"/>
      <c r="H773" s="33"/>
    </row>
    <row r="774" spans="4:8" x14ac:dyDescent="0.25">
      <c r="D774" s="33"/>
      <c r="E774" s="33"/>
      <c r="F774" s="33"/>
      <c r="G774" s="33"/>
      <c r="H774" s="33"/>
    </row>
    <row r="775" spans="4:8" x14ac:dyDescent="0.25">
      <c r="D775" s="33"/>
      <c r="E775" s="33"/>
      <c r="F775" s="33"/>
      <c r="G775" s="33"/>
      <c r="H775" s="33"/>
    </row>
    <row r="776" spans="4:8" x14ac:dyDescent="0.25">
      <c r="D776" s="33"/>
      <c r="E776" s="33"/>
      <c r="F776" s="33"/>
      <c r="G776" s="33"/>
      <c r="H776" s="33"/>
    </row>
    <row r="777" spans="4:8" x14ac:dyDescent="0.25">
      <c r="D777" s="33"/>
      <c r="E777" s="33"/>
      <c r="F777" s="33"/>
      <c r="G777" s="33"/>
      <c r="H777" s="33"/>
    </row>
    <row r="778" spans="4:8" x14ac:dyDescent="0.25">
      <c r="D778" s="33"/>
      <c r="E778" s="33"/>
      <c r="F778" s="33"/>
      <c r="G778" s="33"/>
      <c r="H778" s="33"/>
    </row>
    <row r="779" spans="4:8" x14ac:dyDescent="0.25">
      <c r="D779" s="33"/>
      <c r="E779" s="33"/>
      <c r="F779" s="33"/>
      <c r="G779" s="33"/>
      <c r="H779" s="33"/>
    </row>
    <row r="780" spans="4:8" x14ac:dyDescent="0.25">
      <c r="D780" s="33"/>
      <c r="E780" s="33"/>
      <c r="F780" s="33"/>
      <c r="G780" s="33"/>
      <c r="H780" s="33"/>
    </row>
    <row r="781" spans="4:8" x14ac:dyDescent="0.25">
      <c r="D781" s="33"/>
      <c r="E781" s="33"/>
      <c r="F781" s="33"/>
      <c r="G781" s="33"/>
      <c r="H781" s="33"/>
    </row>
    <row r="782" spans="4:8" x14ac:dyDescent="0.25">
      <c r="D782" s="33"/>
      <c r="E782" s="33"/>
      <c r="F782" s="33"/>
      <c r="G782" s="33"/>
      <c r="H782" s="33"/>
    </row>
    <row r="783" spans="4:8" x14ac:dyDescent="0.25">
      <c r="D783" s="33"/>
      <c r="E783" s="33"/>
      <c r="F783" s="33"/>
      <c r="G783" s="33"/>
      <c r="H783" s="33"/>
    </row>
    <row r="784" spans="4:8" x14ac:dyDescent="0.25">
      <c r="D784" s="33"/>
      <c r="E784" s="33"/>
      <c r="F784" s="33"/>
      <c r="G784" s="33"/>
      <c r="H784" s="33"/>
    </row>
    <row r="785" spans="4:8" x14ac:dyDescent="0.25">
      <c r="D785" s="33"/>
      <c r="E785" s="33"/>
      <c r="F785" s="33"/>
      <c r="G785" s="33"/>
      <c r="H785" s="33"/>
    </row>
    <row r="786" spans="4:8" x14ac:dyDescent="0.25">
      <c r="D786" s="33"/>
      <c r="E786" s="33"/>
      <c r="F786" s="33"/>
      <c r="G786" s="33"/>
      <c r="H786" s="33"/>
    </row>
    <row r="787" spans="4:8" x14ac:dyDescent="0.25">
      <c r="D787" s="33"/>
      <c r="E787" s="33"/>
      <c r="F787" s="33"/>
      <c r="G787" s="33"/>
      <c r="H787" s="33"/>
    </row>
    <row r="788" spans="4:8" x14ac:dyDescent="0.25">
      <c r="D788" s="33"/>
      <c r="E788" s="33"/>
      <c r="F788" s="33"/>
      <c r="G788" s="33"/>
      <c r="H788" s="33"/>
    </row>
    <row r="789" spans="4:8" x14ac:dyDescent="0.25">
      <c r="D789" s="33"/>
      <c r="E789" s="33"/>
      <c r="F789" s="33"/>
      <c r="G789" s="33"/>
      <c r="H789" s="33"/>
    </row>
    <row r="790" spans="4:8" x14ac:dyDescent="0.25">
      <c r="D790" s="33"/>
      <c r="E790" s="33"/>
      <c r="F790" s="33"/>
      <c r="G790" s="33"/>
      <c r="H790" s="33"/>
    </row>
    <row r="791" spans="4:8" x14ac:dyDescent="0.25">
      <c r="D791" s="33"/>
      <c r="E791" s="33"/>
      <c r="F791" s="33"/>
      <c r="G791" s="33"/>
      <c r="H791" s="33"/>
    </row>
    <row r="792" spans="4:8" x14ac:dyDescent="0.25">
      <c r="D792" s="33"/>
      <c r="E792" s="33"/>
      <c r="F792" s="33"/>
      <c r="G792" s="33"/>
      <c r="H792" s="33"/>
    </row>
    <row r="793" spans="4:8" x14ac:dyDescent="0.25">
      <c r="D793" s="33"/>
      <c r="E793" s="33"/>
      <c r="F793" s="33"/>
      <c r="G793" s="33"/>
      <c r="H793" s="33"/>
    </row>
    <row r="794" spans="4:8" x14ac:dyDescent="0.25">
      <c r="D794" s="33"/>
      <c r="E794" s="33"/>
      <c r="F794" s="33"/>
      <c r="G794" s="33"/>
      <c r="H794" s="33"/>
    </row>
    <row r="795" spans="4:8" x14ac:dyDescent="0.25">
      <c r="D795" s="33"/>
      <c r="E795" s="33"/>
      <c r="F795" s="33"/>
      <c r="G795" s="33"/>
      <c r="H795" s="33"/>
    </row>
    <row r="796" spans="4:8" x14ac:dyDescent="0.25">
      <c r="D796" s="33"/>
      <c r="E796" s="33"/>
      <c r="F796" s="33"/>
      <c r="G796" s="33"/>
      <c r="H796" s="33"/>
    </row>
    <row r="797" spans="4:8" x14ac:dyDescent="0.25">
      <c r="D797" s="33"/>
      <c r="E797" s="33"/>
      <c r="F797" s="33"/>
      <c r="G797" s="33"/>
      <c r="H797" s="33"/>
    </row>
    <row r="798" spans="4:8" x14ac:dyDescent="0.25">
      <c r="D798" s="33"/>
      <c r="E798" s="33"/>
      <c r="F798" s="33"/>
      <c r="G798" s="33"/>
      <c r="H798" s="33"/>
    </row>
    <row r="799" spans="4:8" x14ac:dyDescent="0.25">
      <c r="D799" s="33"/>
      <c r="E799" s="33"/>
      <c r="F799" s="33"/>
      <c r="G799" s="33"/>
      <c r="H799" s="33"/>
    </row>
    <row r="800" spans="4:8" x14ac:dyDescent="0.25">
      <c r="D800" s="33"/>
      <c r="E800" s="33"/>
      <c r="F800" s="33"/>
      <c r="G800" s="33"/>
      <c r="H800" s="33"/>
    </row>
    <row r="801" spans="4:8" x14ac:dyDescent="0.25">
      <c r="D801" s="33"/>
      <c r="E801" s="33"/>
      <c r="F801" s="33"/>
      <c r="G801" s="33"/>
      <c r="H801" s="33"/>
    </row>
    <row r="802" spans="4:8" x14ac:dyDescent="0.25">
      <c r="D802" s="33"/>
      <c r="E802" s="33"/>
      <c r="F802" s="33"/>
      <c r="G802" s="33"/>
      <c r="H802" s="33"/>
    </row>
    <row r="803" spans="4:8" x14ac:dyDescent="0.25">
      <c r="D803" s="33"/>
      <c r="E803" s="33"/>
      <c r="F803" s="33"/>
      <c r="G803" s="33"/>
      <c r="H803" s="33"/>
    </row>
    <row r="804" spans="4:8" x14ac:dyDescent="0.25">
      <c r="D804" s="33"/>
      <c r="E804" s="33"/>
      <c r="F804" s="33"/>
      <c r="G804" s="33"/>
      <c r="H804" s="33"/>
    </row>
    <row r="805" spans="4:8" x14ac:dyDescent="0.25">
      <c r="D805" s="33"/>
      <c r="E805" s="33"/>
      <c r="F805" s="33"/>
      <c r="G805" s="33"/>
      <c r="H805" s="33"/>
    </row>
    <row r="806" spans="4:8" x14ac:dyDescent="0.25">
      <c r="D806" s="33"/>
      <c r="E806" s="33"/>
      <c r="F806" s="33"/>
      <c r="G806" s="33"/>
      <c r="H806" s="33"/>
    </row>
    <row r="807" spans="4:8" x14ac:dyDescent="0.25">
      <c r="D807" s="33"/>
      <c r="E807" s="33"/>
      <c r="F807" s="33"/>
      <c r="G807" s="33"/>
      <c r="H807" s="33"/>
    </row>
    <row r="808" spans="4:8" x14ac:dyDescent="0.25">
      <c r="D808" s="33"/>
      <c r="E808" s="33"/>
      <c r="F808" s="33"/>
      <c r="G808" s="33"/>
      <c r="H808" s="33"/>
    </row>
    <row r="809" spans="4:8" x14ac:dyDescent="0.25">
      <c r="D809" s="33"/>
      <c r="E809" s="33"/>
      <c r="F809" s="33"/>
      <c r="G809" s="33"/>
      <c r="H809" s="33"/>
    </row>
    <row r="810" spans="4:8" x14ac:dyDescent="0.25">
      <c r="D810" s="33"/>
      <c r="E810" s="33"/>
      <c r="F810" s="33"/>
      <c r="G810" s="33"/>
      <c r="H810" s="33"/>
    </row>
    <row r="811" spans="4:8" x14ac:dyDescent="0.25">
      <c r="D811" s="33"/>
      <c r="E811" s="33"/>
      <c r="F811" s="33"/>
      <c r="G811" s="33"/>
      <c r="H811" s="33"/>
    </row>
    <row r="812" spans="4:8" x14ac:dyDescent="0.25">
      <c r="D812" s="33"/>
      <c r="E812" s="33"/>
      <c r="F812" s="33"/>
      <c r="G812" s="33"/>
      <c r="H812" s="33"/>
    </row>
    <row r="813" spans="4:8" x14ac:dyDescent="0.25">
      <c r="D813" s="33"/>
      <c r="E813" s="33"/>
      <c r="F813" s="33"/>
      <c r="G813" s="33"/>
      <c r="H813" s="33"/>
    </row>
    <row r="814" spans="4:8" x14ac:dyDescent="0.25">
      <c r="D814" s="33"/>
      <c r="E814" s="33"/>
      <c r="F814" s="33"/>
      <c r="G814" s="33"/>
      <c r="H814" s="33"/>
    </row>
    <row r="815" spans="4:8" x14ac:dyDescent="0.25">
      <c r="D815" s="33"/>
      <c r="E815" s="33"/>
      <c r="F815" s="33"/>
      <c r="G815" s="33"/>
      <c r="H815" s="33"/>
    </row>
    <row r="816" spans="4:8" x14ac:dyDescent="0.25">
      <c r="D816" s="33"/>
      <c r="E816" s="33"/>
      <c r="F816" s="33"/>
      <c r="G816" s="33"/>
      <c r="H816" s="33"/>
    </row>
    <row r="817" spans="4:8" x14ac:dyDescent="0.25">
      <c r="D817" s="33"/>
      <c r="E817" s="33"/>
      <c r="F817" s="33"/>
      <c r="G817" s="33"/>
      <c r="H817" s="33"/>
    </row>
    <row r="818" spans="4:8" x14ac:dyDescent="0.25">
      <c r="D818" s="33"/>
      <c r="E818" s="33"/>
      <c r="F818" s="33"/>
      <c r="G818" s="33"/>
      <c r="H818" s="33"/>
    </row>
    <row r="819" spans="4:8" x14ac:dyDescent="0.25">
      <c r="D819" s="33"/>
      <c r="E819" s="33"/>
      <c r="F819" s="33"/>
      <c r="G819" s="33"/>
      <c r="H819" s="33"/>
    </row>
    <row r="820" spans="4:8" x14ac:dyDescent="0.25">
      <c r="D820" s="33"/>
      <c r="E820" s="33"/>
      <c r="F820" s="33"/>
      <c r="G820" s="33"/>
      <c r="H820" s="33"/>
    </row>
    <row r="821" spans="4:8" x14ac:dyDescent="0.25">
      <c r="D821" s="33"/>
      <c r="E821" s="33"/>
      <c r="F821" s="33"/>
      <c r="G821" s="33"/>
      <c r="H821" s="33"/>
    </row>
    <row r="822" spans="4:8" x14ac:dyDescent="0.25">
      <c r="D822" s="33"/>
      <c r="E822" s="33"/>
      <c r="F822" s="33"/>
      <c r="G822" s="33"/>
      <c r="H822" s="33"/>
    </row>
    <row r="823" spans="4:8" x14ac:dyDescent="0.25">
      <c r="D823" s="33"/>
      <c r="E823" s="33"/>
      <c r="F823" s="33"/>
      <c r="G823" s="33"/>
      <c r="H823" s="33"/>
    </row>
    <row r="824" spans="4:8" x14ac:dyDescent="0.25">
      <c r="D824" s="33"/>
      <c r="E824" s="33"/>
      <c r="F824" s="33"/>
      <c r="G824" s="33"/>
      <c r="H824" s="33"/>
    </row>
    <row r="825" spans="4:8" x14ac:dyDescent="0.25">
      <c r="D825" s="33"/>
      <c r="E825" s="33"/>
      <c r="F825" s="33"/>
      <c r="G825" s="33"/>
      <c r="H825" s="33"/>
    </row>
    <row r="826" spans="4:8" x14ac:dyDescent="0.25">
      <c r="D826" s="33"/>
      <c r="E826" s="33"/>
      <c r="F826" s="33"/>
      <c r="G826" s="33"/>
      <c r="H826" s="33"/>
    </row>
    <row r="827" spans="4:8" x14ac:dyDescent="0.25">
      <c r="D827" s="33"/>
      <c r="E827" s="33"/>
      <c r="F827" s="33"/>
      <c r="G827" s="33"/>
      <c r="H827" s="33"/>
    </row>
    <row r="828" spans="4:8" x14ac:dyDescent="0.25">
      <c r="D828" s="33"/>
      <c r="E828" s="33"/>
      <c r="F828" s="33"/>
      <c r="G828" s="33"/>
      <c r="H828" s="33"/>
    </row>
    <row r="829" spans="4:8" x14ac:dyDescent="0.25">
      <c r="D829" s="33"/>
      <c r="E829" s="33"/>
      <c r="F829" s="33"/>
      <c r="G829" s="33"/>
      <c r="H829" s="33"/>
    </row>
    <row r="830" spans="4:8" x14ac:dyDescent="0.25">
      <c r="D830" s="33"/>
      <c r="E830" s="33"/>
      <c r="F830" s="33"/>
      <c r="G830" s="33"/>
      <c r="H830" s="33"/>
    </row>
    <row r="831" spans="4:8" x14ac:dyDescent="0.25">
      <c r="D831" s="33"/>
      <c r="E831" s="33"/>
      <c r="F831" s="33"/>
      <c r="G831" s="33"/>
      <c r="H831" s="33"/>
    </row>
    <row r="832" spans="4:8" x14ac:dyDescent="0.25">
      <c r="D832" s="33"/>
      <c r="E832" s="33"/>
      <c r="F832" s="33"/>
      <c r="G832" s="33"/>
      <c r="H832" s="33"/>
    </row>
    <row r="833" spans="4:8" x14ac:dyDescent="0.25">
      <c r="D833" s="33"/>
      <c r="E833" s="33"/>
      <c r="F833" s="33"/>
      <c r="G833" s="33"/>
      <c r="H833" s="33"/>
    </row>
    <row r="834" spans="4:8" x14ac:dyDescent="0.25">
      <c r="D834" s="33"/>
      <c r="E834" s="33"/>
      <c r="F834" s="33"/>
      <c r="G834" s="33"/>
      <c r="H834" s="33"/>
    </row>
    <row r="835" spans="4:8" x14ac:dyDescent="0.25">
      <c r="D835" s="33"/>
      <c r="E835" s="33"/>
      <c r="F835" s="33"/>
      <c r="G835" s="33"/>
      <c r="H835" s="33"/>
    </row>
    <row r="836" spans="4:8" x14ac:dyDescent="0.25">
      <c r="D836" s="33"/>
      <c r="E836" s="33"/>
      <c r="F836" s="33"/>
      <c r="G836" s="33"/>
      <c r="H836" s="33"/>
    </row>
    <row r="837" spans="4:8" x14ac:dyDescent="0.25">
      <c r="D837" s="33"/>
      <c r="E837" s="33"/>
      <c r="F837" s="33"/>
      <c r="G837" s="33"/>
      <c r="H837" s="33"/>
    </row>
    <row r="838" spans="4:8" x14ac:dyDescent="0.25">
      <c r="D838" s="33"/>
      <c r="E838" s="33"/>
      <c r="F838" s="33"/>
      <c r="G838" s="33"/>
      <c r="H838" s="33"/>
    </row>
    <row r="839" spans="4:8" x14ac:dyDescent="0.25">
      <c r="D839" s="33"/>
      <c r="E839" s="33"/>
      <c r="F839" s="33"/>
      <c r="G839" s="33"/>
      <c r="H839" s="33"/>
    </row>
    <row r="840" spans="4:8" x14ac:dyDescent="0.25">
      <c r="D840" s="33"/>
      <c r="E840" s="33"/>
      <c r="F840" s="33"/>
      <c r="G840" s="33"/>
      <c r="H840" s="33"/>
    </row>
    <row r="841" spans="4:8" x14ac:dyDescent="0.25">
      <c r="D841" s="33"/>
      <c r="E841" s="33"/>
      <c r="F841" s="33"/>
      <c r="G841" s="33"/>
      <c r="H841" s="33"/>
    </row>
    <row r="842" spans="4:8" x14ac:dyDescent="0.25">
      <c r="D842" s="33"/>
      <c r="E842" s="33"/>
      <c r="F842" s="33"/>
      <c r="G842" s="33"/>
      <c r="H842" s="33"/>
    </row>
    <row r="843" spans="4:8" x14ac:dyDescent="0.25">
      <c r="D843" s="33"/>
      <c r="E843" s="33"/>
      <c r="F843" s="33"/>
      <c r="G843" s="33"/>
      <c r="H843" s="33"/>
    </row>
    <row r="844" spans="4:8" x14ac:dyDescent="0.25">
      <c r="D844" s="33"/>
      <c r="E844" s="33"/>
      <c r="F844" s="33"/>
      <c r="G844" s="33"/>
      <c r="H844" s="33"/>
    </row>
    <row r="845" spans="4:8" x14ac:dyDescent="0.25">
      <c r="D845" s="33"/>
      <c r="E845" s="33"/>
      <c r="F845" s="33"/>
      <c r="G845" s="33"/>
      <c r="H845" s="33"/>
    </row>
    <row r="846" spans="4:8" x14ac:dyDescent="0.25">
      <c r="D846" s="33"/>
      <c r="E846" s="33"/>
      <c r="F846" s="33"/>
      <c r="G846" s="33"/>
      <c r="H846" s="33"/>
    </row>
    <row r="847" spans="4:8" x14ac:dyDescent="0.25">
      <c r="D847" s="33"/>
      <c r="E847" s="33"/>
      <c r="F847" s="33"/>
      <c r="G847" s="33"/>
      <c r="H847" s="33"/>
    </row>
    <row r="848" spans="4:8" x14ac:dyDescent="0.25">
      <c r="D848" s="33"/>
      <c r="E848" s="33"/>
      <c r="F848" s="33"/>
      <c r="G848" s="33"/>
      <c r="H848" s="33"/>
    </row>
    <row r="849" spans="4:8" x14ac:dyDescent="0.25">
      <c r="D849" s="33"/>
      <c r="E849" s="33"/>
      <c r="F849" s="33"/>
      <c r="G849" s="33"/>
      <c r="H849" s="33"/>
    </row>
    <row r="850" spans="4:8" x14ac:dyDescent="0.25">
      <c r="D850" s="33"/>
      <c r="E850" s="33"/>
      <c r="F850" s="33"/>
      <c r="G850" s="33"/>
      <c r="H850" s="33"/>
    </row>
    <row r="851" spans="4:8" x14ac:dyDescent="0.25">
      <c r="D851" s="33"/>
      <c r="E851" s="33"/>
      <c r="F851" s="33"/>
      <c r="G851" s="33"/>
      <c r="H851" s="33"/>
    </row>
    <row r="852" spans="4:8" x14ac:dyDescent="0.25">
      <c r="D852" s="33"/>
      <c r="E852" s="33"/>
      <c r="F852" s="33"/>
      <c r="G852" s="33"/>
      <c r="H852" s="33"/>
    </row>
    <row r="853" spans="4:8" x14ac:dyDescent="0.25">
      <c r="D853" s="33"/>
      <c r="E853" s="33"/>
      <c r="F853" s="33"/>
      <c r="G853" s="33"/>
      <c r="H853" s="33"/>
    </row>
    <row r="854" spans="4:8" x14ac:dyDescent="0.25">
      <c r="D854" s="33"/>
      <c r="E854" s="33"/>
      <c r="F854" s="33"/>
      <c r="G854" s="33"/>
      <c r="H854" s="33"/>
    </row>
    <row r="855" spans="4:8" x14ac:dyDescent="0.25">
      <c r="D855" s="33"/>
      <c r="E855" s="33"/>
      <c r="F855" s="33"/>
      <c r="G855" s="33"/>
      <c r="H855" s="33"/>
    </row>
    <row r="856" spans="4:8" x14ac:dyDescent="0.25">
      <c r="D856" s="33"/>
      <c r="E856" s="33"/>
      <c r="F856" s="33"/>
      <c r="G856" s="33"/>
      <c r="H856" s="33"/>
    </row>
    <row r="857" spans="4:8" x14ac:dyDescent="0.25">
      <c r="D857" s="33"/>
      <c r="E857" s="33"/>
      <c r="F857" s="33"/>
      <c r="G857" s="33"/>
      <c r="H857" s="33"/>
    </row>
    <row r="858" spans="4:8" x14ac:dyDescent="0.25">
      <c r="D858" s="33"/>
      <c r="E858" s="33"/>
      <c r="F858" s="33"/>
      <c r="G858" s="33"/>
      <c r="H858" s="33"/>
    </row>
    <row r="859" spans="4:8" x14ac:dyDescent="0.25">
      <c r="D859" s="33"/>
      <c r="E859" s="33"/>
      <c r="F859" s="33"/>
      <c r="G859" s="33"/>
      <c r="H859" s="33"/>
    </row>
    <row r="860" spans="4:8" x14ac:dyDescent="0.25">
      <c r="D860" s="33"/>
      <c r="E860" s="33"/>
      <c r="F860" s="33"/>
      <c r="G860" s="33"/>
      <c r="H860" s="33"/>
    </row>
    <row r="861" spans="4:8" x14ac:dyDescent="0.25">
      <c r="D861" s="33"/>
      <c r="E861" s="33"/>
      <c r="F861" s="33"/>
      <c r="G861" s="33"/>
      <c r="H861" s="33"/>
    </row>
    <row r="862" spans="4:8" x14ac:dyDescent="0.25">
      <c r="D862" s="33"/>
      <c r="E862" s="33"/>
      <c r="F862" s="33"/>
      <c r="G862" s="33"/>
      <c r="H862" s="33"/>
    </row>
    <row r="863" spans="4:8" x14ac:dyDescent="0.25">
      <c r="D863" s="33"/>
      <c r="E863" s="33"/>
      <c r="F863" s="33"/>
      <c r="G863" s="33"/>
      <c r="H863" s="33"/>
    </row>
    <row r="864" spans="4:8" x14ac:dyDescent="0.25">
      <c r="D864" s="33"/>
      <c r="E864" s="33"/>
      <c r="F864" s="33"/>
      <c r="G864" s="33"/>
      <c r="H864" s="33"/>
    </row>
    <row r="865" spans="4:8" x14ac:dyDescent="0.25">
      <c r="D865" s="33"/>
      <c r="E865" s="33"/>
      <c r="F865" s="33"/>
      <c r="G865" s="33"/>
      <c r="H865" s="33"/>
    </row>
    <row r="866" spans="4:8" x14ac:dyDescent="0.25">
      <c r="D866" s="33"/>
      <c r="E866" s="33"/>
      <c r="F866" s="33"/>
      <c r="G866" s="33"/>
      <c r="H866" s="33"/>
    </row>
    <row r="867" spans="4:8" x14ac:dyDescent="0.25">
      <c r="D867" s="33"/>
      <c r="E867" s="33"/>
      <c r="F867" s="33"/>
      <c r="G867" s="33"/>
      <c r="H867" s="33"/>
    </row>
    <row r="868" spans="4:8" x14ac:dyDescent="0.25">
      <c r="D868" s="33"/>
      <c r="E868" s="33"/>
      <c r="F868" s="33"/>
      <c r="G868" s="33"/>
      <c r="H868" s="33"/>
    </row>
    <row r="869" spans="4:8" x14ac:dyDescent="0.25">
      <c r="D869" s="33"/>
      <c r="E869" s="33"/>
      <c r="F869" s="33"/>
      <c r="G869" s="33"/>
      <c r="H869" s="33"/>
    </row>
    <row r="870" spans="4:8" x14ac:dyDescent="0.25">
      <c r="D870" s="33"/>
      <c r="E870" s="33"/>
      <c r="F870" s="33"/>
      <c r="G870" s="33"/>
      <c r="H870" s="33"/>
    </row>
    <row r="871" spans="4:8" x14ac:dyDescent="0.25">
      <c r="D871" s="33"/>
      <c r="E871" s="33"/>
      <c r="F871" s="33"/>
      <c r="G871" s="33"/>
      <c r="H871" s="33"/>
    </row>
    <row r="872" spans="4:8" x14ac:dyDescent="0.25">
      <c r="D872" s="33"/>
      <c r="E872" s="33"/>
      <c r="F872" s="33"/>
      <c r="G872" s="33"/>
      <c r="H872" s="33"/>
    </row>
    <row r="873" spans="4:8" x14ac:dyDescent="0.25">
      <c r="D873" s="33"/>
      <c r="E873" s="33"/>
      <c r="F873" s="33"/>
      <c r="G873" s="33"/>
      <c r="H873" s="33"/>
    </row>
    <row r="874" spans="4:8" x14ac:dyDescent="0.25">
      <c r="D874" s="33"/>
      <c r="E874" s="33"/>
      <c r="F874" s="33"/>
      <c r="G874" s="33"/>
      <c r="H874" s="33"/>
    </row>
    <row r="875" spans="4:8" x14ac:dyDescent="0.25">
      <c r="D875" s="33"/>
      <c r="E875" s="33"/>
      <c r="F875" s="33"/>
      <c r="G875" s="33"/>
      <c r="H875" s="33"/>
    </row>
    <row r="876" spans="4:8" x14ac:dyDescent="0.25">
      <c r="D876" s="33"/>
      <c r="E876" s="33"/>
      <c r="F876" s="33"/>
      <c r="G876" s="33"/>
      <c r="H876" s="33"/>
    </row>
    <row r="877" spans="4:8" x14ac:dyDescent="0.25">
      <c r="D877" s="33"/>
      <c r="E877" s="33"/>
      <c r="F877" s="33"/>
      <c r="G877" s="33"/>
      <c r="H877" s="33"/>
    </row>
    <row r="878" spans="4:8" x14ac:dyDescent="0.25">
      <c r="D878" s="33"/>
      <c r="E878" s="33"/>
      <c r="F878" s="33"/>
      <c r="G878" s="33"/>
      <c r="H878" s="33"/>
    </row>
    <row r="879" spans="4:8" x14ac:dyDescent="0.25">
      <c r="D879" s="33"/>
      <c r="E879" s="33"/>
      <c r="F879" s="33"/>
      <c r="G879" s="33"/>
      <c r="H879" s="33"/>
    </row>
    <row r="880" spans="4:8" x14ac:dyDescent="0.25">
      <c r="D880" s="33"/>
      <c r="E880" s="33"/>
      <c r="F880" s="33"/>
      <c r="G880" s="33"/>
      <c r="H880" s="33"/>
    </row>
    <row r="881" spans="4:8" x14ac:dyDescent="0.25">
      <c r="D881" s="33"/>
      <c r="E881" s="33"/>
      <c r="F881" s="33"/>
      <c r="G881" s="33"/>
      <c r="H881" s="33"/>
    </row>
    <row r="882" spans="4:8" x14ac:dyDescent="0.25">
      <c r="D882" s="33"/>
      <c r="E882" s="33"/>
      <c r="F882" s="33"/>
      <c r="G882" s="33"/>
      <c r="H882" s="33"/>
    </row>
    <row r="883" spans="4:8" x14ac:dyDescent="0.25">
      <c r="D883" s="33"/>
      <c r="E883" s="33"/>
      <c r="F883" s="33"/>
      <c r="G883" s="33"/>
      <c r="H883" s="33"/>
    </row>
    <row r="884" spans="4:8" x14ac:dyDescent="0.25">
      <c r="D884" s="33"/>
      <c r="E884" s="33"/>
      <c r="F884" s="33"/>
      <c r="G884" s="33"/>
      <c r="H884" s="33"/>
    </row>
    <row r="885" spans="4:8" x14ac:dyDescent="0.25">
      <c r="D885" s="33"/>
      <c r="E885" s="33"/>
      <c r="F885" s="33"/>
      <c r="G885" s="33"/>
      <c r="H885" s="33"/>
    </row>
    <row r="886" spans="4:8" x14ac:dyDescent="0.25">
      <c r="D886" s="33"/>
      <c r="E886" s="33"/>
      <c r="F886" s="33"/>
      <c r="G886" s="33"/>
      <c r="H886" s="33"/>
    </row>
    <row r="887" spans="4:8" x14ac:dyDescent="0.25">
      <c r="D887" s="33"/>
      <c r="E887" s="33"/>
      <c r="F887" s="33"/>
      <c r="G887" s="33"/>
      <c r="H887" s="33"/>
    </row>
    <row r="888" spans="4:8" x14ac:dyDescent="0.25">
      <c r="D888" s="33"/>
      <c r="E888" s="33"/>
      <c r="F888" s="33"/>
      <c r="G888" s="33"/>
      <c r="H888" s="33"/>
    </row>
    <row r="889" spans="4:8" x14ac:dyDescent="0.25">
      <c r="D889" s="33"/>
      <c r="E889" s="33"/>
      <c r="F889" s="33"/>
      <c r="G889" s="33"/>
      <c r="H889" s="33"/>
    </row>
    <row r="890" spans="4:8" x14ac:dyDescent="0.25">
      <c r="D890" s="33"/>
      <c r="E890" s="33"/>
      <c r="F890" s="33"/>
      <c r="G890" s="33"/>
      <c r="H890" s="33"/>
    </row>
    <row r="891" spans="4:8" x14ac:dyDescent="0.25">
      <c r="D891" s="33"/>
      <c r="E891" s="33"/>
      <c r="F891" s="33"/>
      <c r="G891" s="33"/>
      <c r="H891" s="33"/>
    </row>
    <row r="892" spans="4:8" x14ac:dyDescent="0.25">
      <c r="D892" s="33"/>
      <c r="E892" s="33"/>
      <c r="F892" s="33"/>
      <c r="G892" s="33"/>
      <c r="H892" s="33"/>
    </row>
    <row r="893" spans="4:8" x14ac:dyDescent="0.25">
      <c r="D893" s="33"/>
      <c r="E893" s="33"/>
      <c r="F893" s="33"/>
      <c r="G893" s="33"/>
      <c r="H893" s="33"/>
    </row>
    <row r="894" spans="4:8" x14ac:dyDescent="0.25">
      <c r="D894" s="33"/>
      <c r="E894" s="33"/>
      <c r="F894" s="33"/>
      <c r="G894" s="33"/>
      <c r="H894" s="33"/>
    </row>
    <row r="895" spans="4:8" x14ac:dyDescent="0.25">
      <c r="D895" s="33"/>
      <c r="E895" s="33"/>
      <c r="F895" s="33"/>
      <c r="G895" s="33"/>
      <c r="H895" s="33"/>
    </row>
    <row r="896" spans="4:8" x14ac:dyDescent="0.25">
      <c r="D896" s="33"/>
      <c r="E896" s="33"/>
      <c r="F896" s="33"/>
      <c r="G896" s="33"/>
      <c r="H896" s="33"/>
    </row>
    <row r="897" spans="4:8" x14ac:dyDescent="0.25">
      <c r="D897" s="33"/>
      <c r="E897" s="33"/>
      <c r="F897" s="33"/>
      <c r="G897" s="33"/>
      <c r="H897" s="33"/>
    </row>
    <row r="898" spans="4:8" x14ac:dyDescent="0.25">
      <c r="D898" s="33"/>
      <c r="E898" s="33"/>
      <c r="F898" s="33"/>
      <c r="G898" s="33"/>
      <c r="H898" s="33"/>
    </row>
    <row r="899" spans="4:8" x14ac:dyDescent="0.25">
      <c r="D899" s="33"/>
      <c r="E899" s="33"/>
      <c r="F899" s="33"/>
      <c r="G899" s="33"/>
      <c r="H899" s="33"/>
    </row>
    <row r="900" spans="4:8" x14ac:dyDescent="0.25">
      <c r="D900" s="33"/>
      <c r="E900" s="33"/>
      <c r="F900" s="33"/>
      <c r="G900" s="33"/>
      <c r="H900" s="33"/>
    </row>
    <row r="901" spans="4:8" x14ac:dyDescent="0.25">
      <c r="D901" s="33"/>
      <c r="E901" s="33"/>
      <c r="F901" s="33"/>
      <c r="G901" s="33"/>
      <c r="H901" s="33"/>
    </row>
    <row r="902" spans="4:8" x14ac:dyDescent="0.25">
      <c r="D902" s="33"/>
      <c r="E902" s="33"/>
      <c r="F902" s="33"/>
      <c r="G902" s="33"/>
      <c r="H902" s="33"/>
    </row>
    <row r="903" spans="4:8" x14ac:dyDescent="0.25">
      <c r="D903" s="33"/>
      <c r="E903" s="33"/>
      <c r="F903" s="33"/>
      <c r="G903" s="33"/>
      <c r="H903" s="33"/>
    </row>
    <row r="904" spans="4:8" x14ac:dyDescent="0.25">
      <c r="D904" s="33"/>
      <c r="E904" s="33"/>
      <c r="F904" s="33"/>
      <c r="G904" s="33"/>
      <c r="H904" s="33"/>
    </row>
    <row r="905" spans="4:8" x14ac:dyDescent="0.25">
      <c r="D905" s="33"/>
      <c r="E905" s="33"/>
      <c r="F905" s="33"/>
      <c r="G905" s="33"/>
      <c r="H905" s="33"/>
    </row>
    <row r="906" spans="4:8" x14ac:dyDescent="0.25">
      <c r="D906" s="33"/>
      <c r="E906" s="33"/>
      <c r="F906" s="33"/>
      <c r="G906" s="33"/>
      <c r="H906" s="33"/>
    </row>
    <row r="907" spans="4:8" x14ac:dyDescent="0.25">
      <c r="D907" s="33"/>
      <c r="E907" s="33"/>
      <c r="F907" s="33"/>
      <c r="G907" s="33"/>
      <c r="H907" s="33"/>
    </row>
    <row r="908" spans="4:8" x14ac:dyDescent="0.25">
      <c r="D908" s="33"/>
      <c r="E908" s="33"/>
      <c r="F908" s="33"/>
      <c r="G908" s="33"/>
      <c r="H908" s="33"/>
    </row>
    <row r="909" spans="4:8" x14ac:dyDescent="0.25">
      <c r="D909" s="33"/>
      <c r="E909" s="33"/>
      <c r="F909" s="33"/>
      <c r="G909" s="33"/>
      <c r="H909" s="33"/>
    </row>
    <row r="910" spans="4:8" x14ac:dyDescent="0.25">
      <c r="D910" s="33"/>
      <c r="E910" s="33"/>
      <c r="F910" s="33"/>
      <c r="G910" s="33"/>
      <c r="H910" s="33"/>
    </row>
    <row r="911" spans="4:8" x14ac:dyDescent="0.25">
      <c r="D911" s="33"/>
      <c r="E911" s="33"/>
      <c r="F911" s="33"/>
      <c r="G911" s="33"/>
      <c r="H911" s="33"/>
    </row>
    <row r="912" spans="4:8" x14ac:dyDescent="0.25">
      <c r="D912" s="33"/>
      <c r="E912" s="33"/>
      <c r="F912" s="33"/>
      <c r="G912" s="33"/>
      <c r="H912" s="33"/>
    </row>
    <row r="913" spans="4:8" x14ac:dyDescent="0.25">
      <c r="D913" s="33"/>
      <c r="E913" s="33"/>
      <c r="F913" s="33"/>
      <c r="G913" s="33"/>
      <c r="H913" s="33"/>
    </row>
    <row r="914" spans="4:8" x14ac:dyDescent="0.25">
      <c r="D914" s="33"/>
      <c r="E914" s="33"/>
      <c r="F914" s="33"/>
      <c r="G914" s="33"/>
      <c r="H914" s="33"/>
    </row>
    <row r="915" spans="4:8" x14ac:dyDescent="0.25">
      <c r="D915" s="33"/>
      <c r="E915" s="33"/>
      <c r="F915" s="33"/>
      <c r="G915" s="33"/>
      <c r="H915" s="33"/>
    </row>
    <row r="916" spans="4:8" x14ac:dyDescent="0.25">
      <c r="D916" s="33"/>
      <c r="E916" s="33"/>
      <c r="F916" s="33"/>
      <c r="G916" s="33"/>
      <c r="H916" s="33"/>
    </row>
    <row r="917" spans="4:8" x14ac:dyDescent="0.25">
      <c r="D917" s="33"/>
      <c r="E917" s="33"/>
      <c r="F917" s="33"/>
      <c r="G917" s="33"/>
      <c r="H917" s="33"/>
    </row>
    <row r="918" spans="4:8" x14ac:dyDescent="0.25">
      <c r="D918" s="33"/>
      <c r="E918" s="33"/>
      <c r="F918" s="33"/>
      <c r="G918" s="33"/>
      <c r="H918" s="33"/>
    </row>
    <row r="919" spans="4:8" x14ac:dyDescent="0.25">
      <c r="D919" s="33"/>
      <c r="E919" s="33"/>
      <c r="F919" s="33"/>
      <c r="G919" s="33"/>
      <c r="H919" s="33"/>
    </row>
    <row r="920" spans="4:8" x14ac:dyDescent="0.25">
      <c r="D920" s="33"/>
      <c r="E920" s="33"/>
      <c r="F920" s="33"/>
      <c r="G920" s="33"/>
      <c r="H920" s="33"/>
    </row>
    <row r="921" spans="4:8" x14ac:dyDescent="0.25">
      <c r="D921" s="33"/>
      <c r="E921" s="33"/>
      <c r="F921" s="33"/>
      <c r="G921" s="33"/>
      <c r="H921" s="33"/>
    </row>
    <row r="922" spans="4:8" x14ac:dyDescent="0.25">
      <c r="D922" s="33"/>
      <c r="E922" s="33"/>
      <c r="F922" s="33"/>
      <c r="G922" s="33"/>
      <c r="H922" s="33"/>
    </row>
    <row r="923" spans="4:8" x14ac:dyDescent="0.25">
      <c r="D923" s="33"/>
      <c r="E923" s="33"/>
      <c r="F923" s="33"/>
      <c r="G923" s="33"/>
      <c r="H923" s="33"/>
    </row>
    <row r="924" spans="4:8" x14ac:dyDescent="0.25">
      <c r="D924" s="33"/>
      <c r="E924" s="33"/>
      <c r="F924" s="33"/>
      <c r="G924" s="33"/>
      <c r="H924" s="33"/>
    </row>
    <row r="925" spans="4:8" x14ac:dyDescent="0.25">
      <c r="D925" s="33"/>
      <c r="E925" s="33"/>
      <c r="F925" s="33"/>
      <c r="G925" s="33"/>
      <c r="H925" s="33"/>
    </row>
    <row r="926" spans="4:8" x14ac:dyDescent="0.25">
      <c r="D926" s="33"/>
      <c r="E926" s="33"/>
      <c r="F926" s="33"/>
      <c r="G926" s="33"/>
      <c r="H926" s="33"/>
    </row>
    <row r="927" spans="4:8" x14ac:dyDescent="0.25">
      <c r="D927" s="33"/>
      <c r="E927" s="33"/>
      <c r="F927" s="33"/>
      <c r="G927" s="33"/>
      <c r="H927" s="33"/>
    </row>
    <row r="928" spans="4:8" x14ac:dyDescent="0.25">
      <c r="D928" s="33"/>
      <c r="E928" s="33"/>
      <c r="F928" s="33"/>
      <c r="G928" s="33"/>
      <c r="H928" s="33"/>
    </row>
    <row r="929" spans="4:8" x14ac:dyDescent="0.25">
      <c r="D929" s="33"/>
      <c r="E929" s="33"/>
      <c r="F929" s="33"/>
      <c r="G929" s="33"/>
      <c r="H929" s="33"/>
    </row>
    <row r="930" spans="4:8" x14ac:dyDescent="0.25">
      <c r="D930" s="33"/>
      <c r="E930" s="33"/>
      <c r="F930" s="33"/>
      <c r="G930" s="33"/>
      <c r="H930" s="33"/>
    </row>
    <row r="931" spans="4:8" x14ac:dyDescent="0.25">
      <c r="D931" s="33"/>
      <c r="E931" s="33"/>
      <c r="F931" s="33"/>
      <c r="G931" s="33"/>
      <c r="H931" s="33"/>
    </row>
    <row r="932" spans="4:8" x14ac:dyDescent="0.25">
      <c r="D932" s="33"/>
      <c r="E932" s="33"/>
      <c r="F932" s="33"/>
      <c r="G932" s="33"/>
      <c r="H932" s="33"/>
    </row>
    <row r="933" spans="4:8" x14ac:dyDescent="0.25">
      <c r="D933" s="33"/>
      <c r="E933" s="33"/>
      <c r="F933" s="33"/>
      <c r="G933" s="33"/>
      <c r="H933" s="33"/>
    </row>
    <row r="934" spans="4:8" x14ac:dyDescent="0.25">
      <c r="D934" s="33"/>
      <c r="E934" s="33"/>
      <c r="F934" s="33"/>
      <c r="G934" s="33"/>
      <c r="H934" s="33"/>
    </row>
    <row r="935" spans="4:8" x14ac:dyDescent="0.25">
      <c r="D935" s="33"/>
      <c r="E935" s="33"/>
      <c r="F935" s="33"/>
      <c r="G935" s="33"/>
      <c r="H935" s="33"/>
    </row>
    <row r="936" spans="4:8" x14ac:dyDescent="0.25">
      <c r="D936" s="33"/>
      <c r="E936" s="33"/>
      <c r="F936" s="33"/>
      <c r="G936" s="33"/>
      <c r="H936" s="33"/>
    </row>
    <row r="937" spans="4:8" x14ac:dyDescent="0.25">
      <c r="D937" s="33"/>
      <c r="E937" s="33"/>
      <c r="F937" s="33"/>
      <c r="G937" s="33"/>
      <c r="H937" s="33"/>
    </row>
    <row r="938" spans="4:8" x14ac:dyDescent="0.25">
      <c r="D938" s="33"/>
      <c r="E938" s="33"/>
      <c r="F938" s="33"/>
      <c r="G938" s="33"/>
      <c r="H938" s="33"/>
    </row>
    <row r="939" spans="4:8" x14ac:dyDescent="0.25">
      <c r="D939" s="33"/>
      <c r="E939" s="33"/>
      <c r="F939" s="33"/>
      <c r="G939" s="33"/>
      <c r="H939" s="33"/>
    </row>
    <row r="940" spans="4:8" x14ac:dyDescent="0.25">
      <c r="D940" s="33"/>
      <c r="E940" s="33"/>
      <c r="F940" s="33"/>
      <c r="G940" s="33"/>
      <c r="H940" s="33"/>
    </row>
    <row r="941" spans="4:8" x14ac:dyDescent="0.25">
      <c r="D941" s="33"/>
      <c r="E941" s="33"/>
      <c r="F941" s="33"/>
      <c r="G941" s="33"/>
      <c r="H941" s="33"/>
    </row>
    <row r="942" spans="4:8" x14ac:dyDescent="0.25">
      <c r="D942" s="33"/>
      <c r="E942" s="33"/>
      <c r="F942" s="33"/>
      <c r="G942" s="33"/>
      <c r="H942" s="33"/>
    </row>
    <row r="943" spans="4:8" x14ac:dyDescent="0.25">
      <c r="D943" s="33"/>
      <c r="E943" s="33"/>
      <c r="F943" s="33"/>
      <c r="G943" s="33"/>
      <c r="H943" s="33"/>
    </row>
    <row r="944" spans="4:8" x14ac:dyDescent="0.25">
      <c r="D944" s="33"/>
      <c r="E944" s="33"/>
      <c r="F944" s="33"/>
      <c r="G944" s="33"/>
      <c r="H944" s="33"/>
    </row>
    <row r="945" spans="4:8" x14ac:dyDescent="0.25">
      <c r="D945" s="33"/>
      <c r="E945" s="33"/>
      <c r="F945" s="33"/>
      <c r="G945" s="33"/>
      <c r="H945" s="33"/>
    </row>
    <row r="946" spans="4:8" x14ac:dyDescent="0.25">
      <c r="D946" s="33"/>
      <c r="E946" s="33"/>
      <c r="F946" s="33"/>
      <c r="G946" s="33"/>
      <c r="H946" s="33"/>
    </row>
    <row r="947" spans="4:8" x14ac:dyDescent="0.25">
      <c r="D947" s="33"/>
      <c r="E947" s="33"/>
      <c r="F947" s="33"/>
      <c r="G947" s="33"/>
      <c r="H947" s="33"/>
    </row>
    <row r="948" spans="4:8" x14ac:dyDescent="0.25">
      <c r="D948" s="33"/>
      <c r="E948" s="33"/>
      <c r="F948" s="33"/>
      <c r="G948" s="33"/>
      <c r="H948" s="33"/>
    </row>
    <row r="949" spans="4:8" x14ac:dyDescent="0.25">
      <c r="D949" s="33"/>
      <c r="E949" s="33"/>
      <c r="F949" s="33"/>
      <c r="G949" s="33"/>
      <c r="H949" s="33"/>
    </row>
    <row r="950" spans="4:8" x14ac:dyDescent="0.25">
      <c r="D950" s="33"/>
      <c r="E950" s="33"/>
      <c r="F950" s="33"/>
      <c r="G950" s="33"/>
      <c r="H950" s="33"/>
    </row>
    <row r="951" spans="4:8" x14ac:dyDescent="0.25">
      <c r="D951" s="33"/>
      <c r="E951" s="33"/>
      <c r="F951" s="33"/>
      <c r="G951" s="33"/>
      <c r="H951" s="33"/>
    </row>
    <row r="952" spans="4:8" x14ac:dyDescent="0.25">
      <c r="D952" s="33"/>
      <c r="E952" s="33"/>
      <c r="F952" s="33"/>
      <c r="G952" s="33"/>
      <c r="H952" s="33"/>
    </row>
    <row r="953" spans="4:8" x14ac:dyDescent="0.25">
      <c r="D953" s="33"/>
      <c r="E953" s="33"/>
      <c r="F953" s="33"/>
      <c r="G953" s="33"/>
      <c r="H953" s="33"/>
    </row>
    <row r="954" spans="4:8" x14ac:dyDescent="0.25">
      <c r="D954" s="33"/>
      <c r="E954" s="33"/>
      <c r="F954" s="33"/>
      <c r="G954" s="33"/>
      <c r="H954" s="33"/>
    </row>
    <row r="955" spans="4:8" x14ac:dyDescent="0.25">
      <c r="D955" s="33"/>
      <c r="E955" s="33"/>
      <c r="F955" s="33"/>
      <c r="G955" s="33"/>
      <c r="H955" s="33"/>
    </row>
    <row r="956" spans="4:8" x14ac:dyDescent="0.25">
      <c r="D956" s="33"/>
      <c r="E956" s="33"/>
      <c r="F956" s="33"/>
      <c r="G956" s="33"/>
      <c r="H956" s="33"/>
    </row>
    <row r="957" spans="4:8" x14ac:dyDescent="0.25">
      <c r="D957" s="33"/>
      <c r="E957" s="33"/>
      <c r="F957" s="33"/>
      <c r="G957" s="33"/>
      <c r="H957" s="33"/>
    </row>
    <row r="958" spans="4:8" x14ac:dyDescent="0.25">
      <c r="D958" s="33"/>
      <c r="E958" s="33"/>
      <c r="F958" s="33"/>
      <c r="G958" s="33"/>
      <c r="H958" s="33"/>
    </row>
    <row r="959" spans="4:8" x14ac:dyDescent="0.25">
      <c r="D959" s="33"/>
      <c r="E959" s="33"/>
      <c r="F959" s="33"/>
      <c r="G959" s="33"/>
      <c r="H959" s="33"/>
    </row>
    <row r="960" spans="4:8" x14ac:dyDescent="0.25">
      <c r="D960" s="33"/>
      <c r="E960" s="33"/>
      <c r="F960" s="33"/>
      <c r="G960" s="33"/>
      <c r="H960" s="33"/>
    </row>
    <row r="961" spans="4:8" x14ac:dyDescent="0.25">
      <c r="D961" s="33"/>
      <c r="E961" s="33"/>
      <c r="F961" s="33"/>
      <c r="G961" s="33"/>
      <c r="H961" s="33"/>
    </row>
    <row r="962" spans="4:8" x14ac:dyDescent="0.25">
      <c r="D962" s="33"/>
      <c r="E962" s="33"/>
      <c r="F962" s="33"/>
      <c r="G962" s="33"/>
      <c r="H962" s="33"/>
    </row>
    <row r="963" spans="4:8" x14ac:dyDescent="0.25">
      <c r="D963" s="33"/>
      <c r="E963" s="33"/>
      <c r="F963" s="33"/>
      <c r="G963" s="33"/>
      <c r="H963" s="33"/>
    </row>
    <row r="964" spans="4:8" x14ac:dyDescent="0.25">
      <c r="D964" s="33"/>
      <c r="E964" s="33"/>
      <c r="F964" s="33"/>
      <c r="G964" s="33"/>
      <c r="H964" s="33"/>
    </row>
    <row r="965" spans="4:8" x14ac:dyDescent="0.25">
      <c r="D965" s="33"/>
      <c r="E965" s="33"/>
      <c r="F965" s="33"/>
      <c r="G965" s="33"/>
      <c r="H965" s="33"/>
    </row>
    <row r="966" spans="4:8" x14ac:dyDescent="0.25">
      <c r="D966" s="33"/>
      <c r="E966" s="33"/>
      <c r="F966" s="33"/>
      <c r="G966" s="33"/>
      <c r="H966" s="33"/>
    </row>
    <row r="967" spans="4:8" x14ac:dyDescent="0.25">
      <c r="D967" s="33"/>
      <c r="E967" s="33"/>
      <c r="F967" s="33"/>
      <c r="G967" s="33"/>
      <c r="H967" s="33"/>
    </row>
    <row r="968" spans="4:8" x14ac:dyDescent="0.25">
      <c r="D968" s="33"/>
      <c r="E968" s="33"/>
      <c r="F968" s="33"/>
      <c r="G968" s="33"/>
      <c r="H968" s="33"/>
    </row>
    <row r="969" spans="4:8" x14ac:dyDescent="0.25">
      <c r="D969" s="33"/>
      <c r="E969" s="33"/>
      <c r="F969" s="33"/>
      <c r="G969" s="33"/>
      <c r="H969" s="33"/>
    </row>
    <row r="970" spans="4:8" x14ac:dyDescent="0.25">
      <c r="D970" s="33"/>
      <c r="E970" s="33"/>
      <c r="F970" s="33"/>
      <c r="G970" s="33"/>
      <c r="H970" s="33"/>
    </row>
    <row r="971" spans="4:8" x14ac:dyDescent="0.25">
      <c r="D971" s="33"/>
      <c r="E971" s="33"/>
      <c r="F971" s="33"/>
      <c r="G971" s="33"/>
      <c r="H971" s="33"/>
    </row>
    <row r="972" spans="4:8" x14ac:dyDescent="0.25">
      <c r="D972" s="33"/>
      <c r="E972" s="33"/>
      <c r="F972" s="33"/>
      <c r="G972" s="33"/>
      <c r="H972" s="33"/>
    </row>
    <row r="973" spans="4:8" x14ac:dyDescent="0.25">
      <c r="D973" s="33"/>
      <c r="E973" s="33"/>
      <c r="F973" s="33"/>
      <c r="G973" s="33"/>
      <c r="H973" s="33"/>
    </row>
    <row r="974" spans="4:8" x14ac:dyDescent="0.25">
      <c r="D974" s="33"/>
      <c r="E974" s="33"/>
      <c r="F974" s="33"/>
      <c r="G974" s="33"/>
      <c r="H974" s="33"/>
    </row>
    <row r="975" spans="4:8" x14ac:dyDescent="0.25">
      <c r="D975" s="33"/>
      <c r="E975" s="33"/>
      <c r="F975" s="33"/>
      <c r="G975" s="33"/>
      <c r="H975" s="33"/>
    </row>
    <row r="976" spans="4:8" x14ac:dyDescent="0.25">
      <c r="D976" s="33"/>
      <c r="E976" s="33"/>
      <c r="F976" s="33"/>
      <c r="G976" s="33"/>
      <c r="H976" s="33"/>
    </row>
    <row r="977" spans="4:8" x14ac:dyDescent="0.25">
      <c r="D977" s="33"/>
      <c r="E977" s="33"/>
      <c r="F977" s="33"/>
      <c r="G977" s="33"/>
      <c r="H977" s="33"/>
    </row>
    <row r="978" spans="4:8" x14ac:dyDescent="0.25">
      <c r="D978" s="33"/>
      <c r="E978" s="33"/>
      <c r="F978" s="33"/>
      <c r="G978" s="33"/>
      <c r="H978" s="33"/>
    </row>
    <row r="979" spans="4:8" x14ac:dyDescent="0.25">
      <c r="D979" s="33"/>
      <c r="E979" s="33"/>
      <c r="F979" s="33"/>
      <c r="G979" s="33"/>
      <c r="H979" s="33"/>
    </row>
    <row r="980" spans="4:8" x14ac:dyDescent="0.25">
      <c r="D980" s="33"/>
      <c r="E980" s="33"/>
      <c r="F980" s="33"/>
      <c r="G980" s="33"/>
      <c r="H980" s="33"/>
    </row>
    <row r="981" spans="4:8" x14ac:dyDescent="0.25">
      <c r="D981" s="33"/>
      <c r="E981" s="33"/>
      <c r="F981" s="33"/>
      <c r="G981" s="33"/>
      <c r="H981" s="33"/>
    </row>
    <row r="982" spans="4:8" x14ac:dyDescent="0.25">
      <c r="D982" s="33"/>
      <c r="E982" s="33"/>
      <c r="F982" s="33"/>
      <c r="G982" s="33"/>
      <c r="H982" s="33"/>
    </row>
    <row r="983" spans="4:8" x14ac:dyDescent="0.25">
      <c r="D983" s="33"/>
      <c r="E983" s="33"/>
      <c r="F983" s="33"/>
      <c r="G983" s="33"/>
      <c r="H983" s="33"/>
    </row>
    <row r="984" spans="4:8" x14ac:dyDescent="0.25">
      <c r="D984" s="33"/>
      <c r="E984" s="33"/>
      <c r="F984" s="33"/>
      <c r="G984" s="33"/>
      <c r="H984" s="33"/>
    </row>
    <row r="985" spans="4:8" x14ac:dyDescent="0.25">
      <c r="D985" s="33"/>
      <c r="E985" s="33"/>
      <c r="F985" s="33"/>
      <c r="G985" s="33"/>
      <c r="H985" s="33"/>
    </row>
    <row r="986" spans="4:8" x14ac:dyDescent="0.25">
      <c r="D986" s="33"/>
      <c r="E986" s="33"/>
      <c r="F986" s="33"/>
      <c r="G986" s="33"/>
      <c r="H986" s="33"/>
    </row>
    <row r="987" spans="4:8" x14ac:dyDescent="0.25">
      <c r="D987" s="33"/>
      <c r="E987" s="33"/>
      <c r="F987" s="33"/>
      <c r="G987" s="33"/>
      <c r="H987" s="33"/>
    </row>
    <row r="988" spans="4:8" x14ac:dyDescent="0.25">
      <c r="D988" s="33"/>
      <c r="E988" s="33"/>
      <c r="F988" s="33"/>
      <c r="G988" s="33"/>
      <c r="H988" s="33"/>
    </row>
    <row r="989" spans="4:8" x14ac:dyDescent="0.25">
      <c r="D989" s="33"/>
      <c r="E989" s="33"/>
      <c r="F989" s="33"/>
      <c r="G989" s="33"/>
      <c r="H989" s="33"/>
    </row>
    <row r="990" spans="4:8" x14ac:dyDescent="0.25">
      <c r="D990" s="33"/>
      <c r="E990" s="33"/>
      <c r="F990" s="33"/>
      <c r="G990" s="33"/>
      <c r="H990" s="33"/>
    </row>
    <row r="991" spans="4:8" x14ac:dyDescent="0.25">
      <c r="D991" s="33"/>
      <c r="E991" s="33"/>
      <c r="F991" s="33"/>
      <c r="G991" s="33"/>
      <c r="H991" s="33"/>
    </row>
    <row r="992" spans="4:8" x14ac:dyDescent="0.25">
      <c r="D992" s="33"/>
      <c r="E992" s="33"/>
      <c r="F992" s="33"/>
      <c r="G992" s="33"/>
      <c r="H992" s="33"/>
    </row>
    <row r="993" spans="4:8" x14ac:dyDescent="0.25">
      <c r="D993" s="33"/>
      <c r="E993" s="33"/>
      <c r="F993" s="33"/>
      <c r="G993" s="33"/>
      <c r="H993" s="33"/>
    </row>
    <row r="994" spans="4:8" x14ac:dyDescent="0.25">
      <c r="D994" s="33"/>
      <c r="E994" s="33"/>
      <c r="F994" s="33"/>
      <c r="G994" s="33"/>
      <c r="H994" s="33"/>
    </row>
    <row r="995" spans="4:8" x14ac:dyDescent="0.25">
      <c r="D995" s="33"/>
      <c r="E995" s="33"/>
      <c r="F995" s="33"/>
      <c r="G995" s="33"/>
      <c r="H995" s="33"/>
    </row>
    <row r="996" spans="4:8" x14ac:dyDescent="0.25">
      <c r="D996" s="33"/>
      <c r="E996" s="33"/>
      <c r="F996" s="33"/>
      <c r="G996" s="33"/>
      <c r="H996" s="33"/>
    </row>
    <row r="997" spans="4:8" x14ac:dyDescent="0.25">
      <c r="D997" s="33"/>
      <c r="E997" s="33"/>
      <c r="F997" s="33"/>
      <c r="G997" s="33"/>
      <c r="H997" s="33"/>
    </row>
    <row r="998" spans="4:8" x14ac:dyDescent="0.25">
      <c r="D998" s="33"/>
      <c r="E998" s="33"/>
      <c r="F998" s="33"/>
      <c r="G998" s="33"/>
      <c r="H998" s="33"/>
    </row>
    <row r="999" spans="4:8" x14ac:dyDescent="0.25">
      <c r="D999" s="33"/>
      <c r="E999" s="33"/>
      <c r="F999" s="33"/>
      <c r="G999" s="33"/>
      <c r="H999" s="33"/>
    </row>
    <row r="1000" spans="4:8" x14ac:dyDescent="0.25">
      <c r="D1000" s="33"/>
      <c r="E1000" s="33"/>
      <c r="F1000" s="33"/>
      <c r="G1000" s="33"/>
      <c r="H1000" s="33"/>
    </row>
    <row r="1001" spans="4:8" x14ac:dyDescent="0.25">
      <c r="D1001" s="33"/>
      <c r="E1001" s="33"/>
      <c r="F1001" s="33"/>
      <c r="G1001" s="33"/>
      <c r="H1001" s="33"/>
    </row>
    <row r="1002" spans="4:8" x14ac:dyDescent="0.25">
      <c r="D1002" s="33"/>
      <c r="E1002" s="33"/>
      <c r="F1002" s="33"/>
      <c r="G1002" s="33"/>
      <c r="H1002" s="33"/>
    </row>
    <row r="1003" spans="4:8" x14ac:dyDescent="0.25">
      <c r="D1003" s="33"/>
      <c r="E1003" s="33"/>
      <c r="F1003" s="33"/>
      <c r="G1003" s="33"/>
      <c r="H1003" s="33"/>
    </row>
    <row r="1004" spans="4:8" x14ac:dyDescent="0.25">
      <c r="D1004" s="33"/>
      <c r="E1004" s="33"/>
      <c r="F1004" s="33"/>
      <c r="G1004" s="33"/>
      <c r="H1004" s="33"/>
    </row>
    <row r="1005" spans="4:8" x14ac:dyDescent="0.25">
      <c r="D1005" s="33"/>
      <c r="E1005" s="33"/>
      <c r="F1005" s="33"/>
      <c r="G1005" s="33"/>
      <c r="H1005" s="33"/>
    </row>
    <row r="1006" spans="4:8" x14ac:dyDescent="0.25">
      <c r="D1006" s="33"/>
      <c r="E1006" s="33"/>
      <c r="F1006" s="33"/>
      <c r="G1006" s="33"/>
      <c r="H1006" s="33"/>
    </row>
    <row r="1007" spans="4:8" x14ac:dyDescent="0.25">
      <c r="D1007" s="33"/>
      <c r="E1007" s="33"/>
      <c r="F1007" s="33"/>
      <c r="G1007" s="33"/>
      <c r="H1007" s="33"/>
    </row>
    <row r="1008" spans="4:8" x14ac:dyDescent="0.25">
      <c r="D1008" s="33"/>
      <c r="E1008" s="33"/>
      <c r="F1008" s="33"/>
      <c r="G1008" s="33"/>
      <c r="H1008" s="33"/>
    </row>
    <row r="1009" spans="4:8" x14ac:dyDescent="0.25">
      <c r="D1009" s="33"/>
      <c r="E1009" s="33"/>
      <c r="F1009" s="33"/>
      <c r="G1009" s="33"/>
      <c r="H1009" s="33"/>
    </row>
    <row r="1010" spans="4:8" x14ac:dyDescent="0.25">
      <c r="D1010" s="33"/>
      <c r="E1010" s="33"/>
      <c r="F1010" s="33"/>
      <c r="G1010" s="33"/>
      <c r="H1010" s="33"/>
    </row>
    <row r="1011" spans="4:8" x14ac:dyDescent="0.25">
      <c r="D1011" s="33"/>
      <c r="E1011" s="33"/>
      <c r="F1011" s="33"/>
      <c r="G1011" s="33"/>
      <c r="H1011" s="33"/>
    </row>
    <row r="1012" spans="4:8" x14ac:dyDescent="0.25">
      <c r="D1012" s="33"/>
      <c r="E1012" s="33"/>
      <c r="F1012" s="33"/>
      <c r="G1012" s="33"/>
      <c r="H1012" s="33"/>
    </row>
  </sheetData>
  <pageMargins left="0.7" right="0.7" top="0.75" bottom="0.75" header="0.3" footer="0.3"/>
  <pageSetup orientation="portrait" horizontalDpi="0"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25"/>
  <sheetViews>
    <sheetView workbookViewId="0"/>
  </sheetViews>
  <sheetFormatPr defaultRowHeight="15" x14ac:dyDescent="0.25"/>
  <sheetData>
    <row r="1" spans="1:4" x14ac:dyDescent="0.25">
      <c r="A1" s="4" t="s">
        <v>276</v>
      </c>
    </row>
    <row r="2" spans="1:4" x14ac:dyDescent="0.25">
      <c r="A2" t="s">
        <v>116</v>
      </c>
    </row>
    <row r="3" spans="1:4" x14ac:dyDescent="0.25">
      <c r="A3" s="1" t="s">
        <v>119</v>
      </c>
    </row>
    <row r="4" spans="1:4" x14ac:dyDescent="0.25">
      <c r="A4" s="1"/>
    </row>
    <row r="5" spans="1:4" x14ac:dyDescent="0.25">
      <c r="A5" t="s">
        <v>117</v>
      </c>
      <c r="B5" t="s">
        <v>118</v>
      </c>
      <c r="D5" s="1" t="s">
        <v>147</v>
      </c>
    </row>
    <row r="6" spans="1:4" x14ac:dyDescent="0.25">
      <c r="A6">
        <v>0</v>
      </c>
      <c r="C6" s="27">
        <f>0.0321667*A6^0.0259199</f>
        <v>0</v>
      </c>
    </row>
    <row r="7" spans="1:4" x14ac:dyDescent="0.25">
      <c r="A7">
        <v>1</v>
      </c>
      <c r="C7" s="27">
        <f t="shared" ref="C7:C16" si="0">0.0321667*A7^0.0259199</f>
        <v>3.2166699999999999E-2</v>
      </c>
      <c r="D7" s="29">
        <f>1/(1+C7)^A7</f>
        <v>0.96883575104680275</v>
      </c>
    </row>
    <row r="8" spans="1:4" x14ac:dyDescent="0.25">
      <c r="A8">
        <v>3</v>
      </c>
      <c r="B8">
        <v>3.3000000000000002E-2</v>
      </c>
      <c r="C8" s="27">
        <f>0.0321667*A8^0.0259199</f>
        <v>3.3095842709901582E-2</v>
      </c>
      <c r="D8" s="29">
        <f t="shared" ref="D8:D16" si="1">1/(1+C8)^A8</f>
        <v>0.9069391682343656</v>
      </c>
    </row>
    <row r="9" spans="1:4" x14ac:dyDescent="0.25">
      <c r="A9">
        <v>5</v>
      </c>
      <c r="B9">
        <v>3.3000000000000002E-2</v>
      </c>
      <c r="C9" s="27">
        <f t="shared" si="0"/>
        <v>3.3536963737666355E-2</v>
      </c>
      <c r="D9" s="29">
        <f t="shared" si="1"/>
        <v>0.84794939095184163</v>
      </c>
    </row>
    <row r="10" spans="1:4" x14ac:dyDescent="0.25">
      <c r="A10">
        <v>7</v>
      </c>
      <c r="B10">
        <v>3.4000000000000002E-2</v>
      </c>
      <c r="C10" s="27">
        <f t="shared" si="0"/>
        <v>3.3830729708303975E-2</v>
      </c>
      <c r="D10" s="29">
        <f t="shared" si="1"/>
        <v>0.79223484600481853</v>
      </c>
    </row>
    <row r="11" spans="1:4" x14ac:dyDescent="0.25">
      <c r="A11">
        <v>10</v>
      </c>
      <c r="B11">
        <v>3.4000000000000002E-2</v>
      </c>
      <c r="C11" s="27">
        <f t="shared" si="0"/>
        <v>3.4144944305608979E-2</v>
      </c>
      <c r="D11" s="29">
        <f t="shared" si="1"/>
        <v>0.71480218058815559</v>
      </c>
    </row>
    <row r="12" spans="1:4" x14ac:dyDescent="0.25">
      <c r="A12">
        <v>20</v>
      </c>
      <c r="B12">
        <v>3.5000000000000003E-2</v>
      </c>
      <c r="C12" s="27">
        <f t="shared" si="0"/>
        <v>3.4763946752988488E-2</v>
      </c>
      <c r="D12" s="29">
        <f t="shared" si="1"/>
        <v>0.50486379512799584</v>
      </c>
    </row>
    <row r="13" spans="1:4" x14ac:dyDescent="0.25">
      <c r="A13">
        <v>30</v>
      </c>
      <c r="B13">
        <v>3.5999999999999997E-2</v>
      </c>
      <c r="C13" s="27">
        <f t="shared" si="0"/>
        <v>3.5131229068470944E-2</v>
      </c>
      <c r="D13" s="29">
        <f t="shared" si="1"/>
        <v>0.35492587947607268</v>
      </c>
    </row>
    <row r="14" spans="1:4" x14ac:dyDescent="0.25">
      <c r="A14">
        <v>50</v>
      </c>
      <c r="B14">
        <v>3.5999999999999997E-2</v>
      </c>
      <c r="C14" s="27">
        <f t="shared" si="0"/>
        <v>3.5599478933239823E-2</v>
      </c>
      <c r="D14" s="29">
        <f t="shared" si="1"/>
        <v>0.17394375362876252</v>
      </c>
    </row>
    <row r="15" spans="1:4" x14ac:dyDescent="0.25">
      <c r="A15">
        <v>100</v>
      </c>
      <c r="B15">
        <v>3.5999999999999997E-2</v>
      </c>
      <c r="C15" s="27">
        <f t="shared" si="0"/>
        <v>3.6244850159734721E-2</v>
      </c>
      <c r="D15" s="29">
        <f t="shared" si="1"/>
        <v>2.8428992934018207E-2</v>
      </c>
    </row>
    <row r="16" spans="1:4" x14ac:dyDescent="0.25">
      <c r="A16">
        <v>150</v>
      </c>
      <c r="B16">
        <v>3.5999999999999997E-2</v>
      </c>
      <c r="C16" s="27">
        <f t="shared" si="0"/>
        <v>3.6627778271596405E-2</v>
      </c>
      <c r="D16" s="29">
        <f t="shared" si="1"/>
        <v>4.5349619546731943E-3</v>
      </c>
    </row>
    <row r="19" spans="1:2" x14ac:dyDescent="0.25">
      <c r="A19" s="1" t="s">
        <v>148</v>
      </c>
    </row>
    <row r="20" spans="1:2" x14ac:dyDescent="0.25">
      <c r="B20">
        <v>2005</v>
      </c>
    </row>
    <row r="21" spans="1:2" x14ac:dyDescent="0.25">
      <c r="A21">
        <v>2020</v>
      </c>
      <c r="B21" s="35">
        <f>B22+B22-B23</f>
        <v>1369.0500000000002</v>
      </c>
    </row>
    <row r="22" spans="1:2" x14ac:dyDescent="0.25">
      <c r="A22">
        <v>2019</v>
      </c>
      <c r="B22" s="30">
        <v>1346.4</v>
      </c>
    </row>
    <row r="23" spans="1:2" x14ac:dyDescent="0.25">
      <c r="A23">
        <v>2018</v>
      </c>
      <c r="B23" s="30">
        <v>1323.75</v>
      </c>
    </row>
    <row r="24" spans="1:2" x14ac:dyDescent="0.25">
      <c r="A24">
        <v>2017</v>
      </c>
      <c r="B24" s="30">
        <v>1294.28</v>
      </c>
    </row>
    <row r="25" spans="1:2" x14ac:dyDescent="0.25">
      <c r="A25">
        <v>2016</v>
      </c>
      <c r="B25" s="30">
        <v>1266.01</v>
      </c>
    </row>
  </sheetData>
  <pageMargins left="0.7" right="0.7" top="0.75" bottom="0.75" header="0.3" footer="0.3"/>
  <pageSetup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Data sources</vt:lpstr>
      <vt:lpstr>Initial burdens</vt:lpstr>
      <vt:lpstr>Atm concs</vt:lpstr>
      <vt:lpstr>Forestry timing</vt:lpstr>
      <vt:lpstr>Forestry bids</vt:lpstr>
      <vt:lpstr>Agriculture</vt:lpstr>
      <vt:lpstr>Seaweed</vt:lpstr>
      <vt:lpstr>CO2 MACC</vt:lpstr>
      <vt:lpstr>CO2 full stack</vt:lpstr>
      <vt:lpstr>Discount rates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F. Raffensperger</dc:creator>
  <cp:lastModifiedBy>John F. Raffensperger</cp:lastModifiedBy>
  <dcterms:created xsi:type="dcterms:W3CDTF">2019-09-26T04:36:37Z</dcterms:created>
  <dcterms:modified xsi:type="dcterms:W3CDTF">2023-05-28T17:37:19Z</dcterms:modified>
</cp:coreProperties>
</file>