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GitHub\Ikarus-Set-Fix\docs\"/>
    </mc:Choice>
  </mc:AlternateContent>
  <xr:revisionPtr revIDLastSave="0" documentId="13_ncr:1_{81920C89-8ED4-4E05-8D2D-A3C2F030434E}" xr6:coauthVersionLast="47" xr6:coauthVersionMax="47" xr10:uidLastSave="{00000000-0000-0000-0000-000000000000}"/>
  <bookViews>
    <workbookView xWindow="-83" yWindow="5640" windowWidth="19201" windowHeight="5723" tabRatio="500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O79" i="1" l="1"/>
  <c r="P79" i="1"/>
  <c r="Q79" i="1"/>
  <c r="R79" i="1"/>
  <c r="J79" i="1"/>
  <c r="O78" i="1"/>
  <c r="P78" i="1"/>
  <c r="Q78" i="1"/>
  <c r="R78" i="1"/>
  <c r="J78" i="1"/>
  <c r="O77" i="1"/>
  <c r="P77" i="1"/>
  <c r="Q77" i="1"/>
  <c r="R77" i="1"/>
  <c r="J77" i="1"/>
  <c r="O76" i="1"/>
  <c r="P76" i="1" s="1"/>
  <c r="Q76" i="1"/>
  <c r="R76" i="1" s="1"/>
  <c r="J76" i="1"/>
  <c r="O75" i="1"/>
  <c r="P75" i="1" s="1"/>
  <c r="Q75" i="1"/>
  <c r="R75" i="1" s="1"/>
  <c r="J75" i="1"/>
  <c r="O74" i="1"/>
  <c r="P74" i="1" s="1"/>
  <c r="Q74" i="1"/>
  <c r="R74" i="1" s="1"/>
  <c r="J74" i="1"/>
  <c r="O73" i="1"/>
  <c r="P73" i="1"/>
  <c r="Q73" i="1"/>
  <c r="R73" i="1"/>
  <c r="J73" i="1"/>
  <c r="O72" i="1"/>
  <c r="P72" i="1"/>
  <c r="Q72" i="1"/>
  <c r="R72" i="1"/>
  <c r="J72" i="1"/>
  <c r="O71" i="1"/>
  <c r="P71" i="1"/>
  <c r="Q71" i="1"/>
  <c r="R71" i="1"/>
  <c r="J71" i="1"/>
  <c r="J54" i="1"/>
  <c r="O39" i="1"/>
  <c r="P39" i="1" s="1"/>
  <c r="Q39" i="1"/>
  <c r="R39" i="1" s="1"/>
  <c r="O40" i="1"/>
  <c r="P40" i="1"/>
  <c r="Q40" i="1"/>
  <c r="R40" i="1" s="1"/>
  <c r="O41" i="1"/>
  <c r="P41" i="1" s="1"/>
  <c r="Q41" i="1"/>
  <c r="R41" i="1" s="1"/>
  <c r="O42" i="1"/>
  <c r="P42" i="1"/>
  <c r="Q42" i="1"/>
  <c r="R42" i="1" s="1"/>
  <c r="O43" i="1"/>
  <c r="P43" i="1"/>
  <c r="Q43" i="1"/>
  <c r="R43" i="1"/>
  <c r="O44" i="1"/>
  <c r="P44" i="1" s="1"/>
  <c r="Q44" i="1"/>
  <c r="R44" i="1" s="1"/>
  <c r="O45" i="1"/>
  <c r="P45" i="1" s="1"/>
  <c r="Q45" i="1"/>
  <c r="R45" i="1" s="1"/>
  <c r="O46" i="1"/>
  <c r="P46" i="1" s="1"/>
  <c r="Q46" i="1"/>
  <c r="R46" i="1" s="1"/>
  <c r="O47" i="1"/>
  <c r="P47" i="1" s="1"/>
  <c r="Q47" i="1"/>
  <c r="R47" i="1" s="1"/>
  <c r="O48" i="1"/>
  <c r="P48" i="1" s="1"/>
  <c r="Q48" i="1"/>
  <c r="R48" i="1" s="1"/>
  <c r="O49" i="1"/>
  <c r="P49" i="1"/>
  <c r="Q49" i="1"/>
  <c r="R49" i="1"/>
  <c r="O50" i="1"/>
  <c r="P50" i="1" s="1"/>
  <c r="Q50" i="1"/>
  <c r="R50" i="1" s="1"/>
  <c r="O51" i="1"/>
  <c r="P51" i="1" s="1"/>
  <c r="Q51" i="1"/>
  <c r="R51" i="1"/>
  <c r="O52" i="1"/>
  <c r="P52" i="1" s="1"/>
  <c r="Q52" i="1"/>
  <c r="R52" i="1"/>
  <c r="O53" i="1"/>
  <c r="P53" i="1" s="1"/>
  <c r="Q53" i="1"/>
  <c r="R53" i="1" s="1"/>
  <c r="O54" i="1"/>
  <c r="P54" i="1" s="1"/>
  <c r="Q54" i="1"/>
  <c r="R54" i="1" s="1"/>
  <c r="O55" i="1"/>
  <c r="P55" i="1" s="1"/>
  <c r="Q55" i="1"/>
  <c r="R55" i="1" s="1"/>
  <c r="O56" i="1"/>
  <c r="P56" i="1" s="1"/>
  <c r="Q56" i="1"/>
  <c r="R56" i="1" s="1"/>
  <c r="O57" i="1"/>
  <c r="P57" i="1"/>
  <c r="Q57" i="1"/>
  <c r="R57" i="1" s="1"/>
  <c r="O58" i="1"/>
  <c r="P58" i="1" s="1"/>
  <c r="Q58" i="1"/>
  <c r="R58" i="1"/>
  <c r="O59" i="1"/>
  <c r="P59" i="1" s="1"/>
  <c r="Q59" i="1"/>
  <c r="R59" i="1"/>
  <c r="O60" i="1"/>
  <c r="P60" i="1"/>
  <c r="Q60" i="1"/>
  <c r="R60" i="1"/>
  <c r="O61" i="1"/>
  <c r="P61" i="1" s="1"/>
  <c r="Q61" i="1"/>
  <c r="R61" i="1" s="1"/>
  <c r="O62" i="1"/>
  <c r="P62" i="1" s="1"/>
  <c r="Q62" i="1"/>
  <c r="R62" i="1"/>
  <c r="O63" i="1"/>
  <c r="P63" i="1" s="1"/>
  <c r="Q63" i="1"/>
  <c r="R63" i="1" s="1"/>
  <c r="O64" i="1"/>
  <c r="P64" i="1" s="1"/>
  <c r="Q64" i="1"/>
  <c r="R64" i="1" s="1"/>
  <c r="O65" i="1"/>
  <c r="P65" i="1" s="1"/>
  <c r="Q65" i="1"/>
  <c r="R65" i="1" s="1"/>
  <c r="O66" i="1"/>
  <c r="P66" i="1"/>
  <c r="Q66" i="1"/>
  <c r="R66" i="1" s="1"/>
  <c r="O67" i="1"/>
  <c r="P67" i="1" s="1"/>
  <c r="Q67" i="1"/>
  <c r="R67" i="1"/>
  <c r="O68" i="1"/>
  <c r="P68" i="1"/>
  <c r="Q68" i="1"/>
  <c r="R68" i="1" s="1"/>
  <c r="O69" i="1"/>
  <c r="P69" i="1"/>
  <c r="Q69" i="1"/>
  <c r="R69" i="1"/>
  <c r="O70" i="1"/>
  <c r="P70" i="1" s="1"/>
  <c r="Q70" i="1"/>
  <c r="R70" i="1" s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O38" i="1"/>
  <c r="P38" i="1"/>
  <c r="Q38" i="1"/>
  <c r="R38" i="1"/>
  <c r="J38" i="1"/>
  <c r="O37" i="1"/>
  <c r="P37" i="1"/>
  <c r="Q37" i="1"/>
  <c r="R37" i="1"/>
  <c r="J37" i="1"/>
  <c r="O36" i="1"/>
  <c r="P36" i="1" s="1"/>
  <c r="Q36" i="1"/>
  <c r="R36" i="1"/>
  <c r="J36" i="1"/>
  <c r="O35" i="1"/>
  <c r="P35" i="1"/>
  <c r="Q35" i="1"/>
  <c r="R35" i="1"/>
  <c r="J35" i="1"/>
  <c r="O34" i="1"/>
  <c r="P34" i="1"/>
  <c r="Q34" i="1"/>
  <c r="R34" i="1"/>
  <c r="J34" i="1"/>
  <c r="O33" i="1"/>
  <c r="P33" i="1" s="1"/>
  <c r="Q33" i="1"/>
  <c r="R33" i="1"/>
  <c r="J33" i="1"/>
  <c r="O32" i="1"/>
  <c r="P32" i="1" s="1"/>
  <c r="Q32" i="1"/>
  <c r="R32" i="1" s="1"/>
  <c r="J32" i="1"/>
  <c r="O31" i="1"/>
  <c r="P31" i="1"/>
  <c r="Q31" i="1"/>
  <c r="R31" i="1"/>
  <c r="J31" i="1"/>
  <c r="O30" i="1"/>
  <c r="P30" i="1"/>
  <c r="Q30" i="1"/>
  <c r="R30" i="1"/>
  <c r="J30" i="1"/>
  <c r="O29" i="1"/>
  <c r="P29" i="1"/>
  <c r="Q29" i="1"/>
  <c r="R29" i="1"/>
  <c r="J29" i="1"/>
  <c r="O28" i="1"/>
  <c r="P28" i="1"/>
  <c r="Q28" i="1"/>
  <c r="R28" i="1"/>
  <c r="J28" i="1"/>
  <c r="O27" i="1"/>
  <c r="P27" i="1"/>
  <c r="Q27" i="1"/>
  <c r="R27" i="1"/>
  <c r="J27" i="1"/>
  <c r="O26" i="1"/>
  <c r="P26" i="1"/>
  <c r="Q26" i="1"/>
  <c r="R26" i="1"/>
  <c r="J26" i="1"/>
  <c r="O4" i="1"/>
  <c r="P4" i="1" s="1"/>
  <c r="Q4" i="1"/>
  <c r="R4" i="1" s="1"/>
  <c r="O5" i="1"/>
  <c r="P5" i="1" s="1"/>
  <c r="Q5" i="1"/>
  <c r="R5" i="1" s="1"/>
  <c r="O6" i="1"/>
  <c r="P6" i="1" s="1"/>
  <c r="Q6" i="1"/>
  <c r="R6" i="1"/>
  <c r="O7" i="1"/>
  <c r="P7" i="1"/>
  <c r="Q7" i="1"/>
  <c r="R7" i="1" s="1"/>
  <c r="O8" i="1"/>
  <c r="P8" i="1" s="1"/>
  <c r="Q8" i="1"/>
  <c r="R8" i="1" s="1"/>
  <c r="O9" i="1"/>
  <c r="P9" i="1" s="1"/>
  <c r="Q9" i="1"/>
  <c r="R9" i="1" s="1"/>
  <c r="O10" i="1"/>
  <c r="P10" i="1" s="1"/>
  <c r="Q10" i="1"/>
  <c r="R10" i="1" s="1"/>
  <c r="O11" i="1"/>
  <c r="P11" i="1" s="1"/>
  <c r="Q11" i="1"/>
  <c r="R11" i="1" s="1"/>
  <c r="O12" i="1"/>
  <c r="P12" i="1" s="1"/>
  <c r="Q12" i="1"/>
  <c r="R12" i="1"/>
  <c r="O13" i="1"/>
  <c r="P13" i="1" s="1"/>
  <c r="Q13" i="1"/>
  <c r="R13" i="1" s="1"/>
  <c r="O14" i="1"/>
  <c r="P14" i="1"/>
  <c r="Q14" i="1"/>
  <c r="R14" i="1" s="1"/>
  <c r="O15" i="1"/>
  <c r="P15" i="1" s="1"/>
  <c r="Q15" i="1"/>
  <c r="R15" i="1" s="1"/>
  <c r="O16" i="1"/>
  <c r="P16" i="1" s="1"/>
  <c r="Q16" i="1"/>
  <c r="R16" i="1" s="1"/>
  <c r="O17" i="1"/>
  <c r="P17" i="1" s="1"/>
  <c r="Q17" i="1"/>
  <c r="R17" i="1"/>
  <c r="O18" i="1"/>
  <c r="P18" i="1" s="1"/>
  <c r="Q18" i="1"/>
  <c r="R18" i="1" s="1"/>
  <c r="O19" i="1"/>
  <c r="P19" i="1"/>
  <c r="Q19" i="1"/>
  <c r="R19" i="1"/>
  <c r="O20" i="1"/>
  <c r="P20" i="1"/>
  <c r="Q20" i="1"/>
  <c r="R20" i="1" s="1"/>
  <c r="O21" i="1"/>
  <c r="P21" i="1" s="1"/>
  <c r="Q21" i="1"/>
  <c r="R21" i="1" s="1"/>
  <c r="O22" i="1"/>
  <c r="P22" i="1" s="1"/>
  <c r="Q22" i="1"/>
  <c r="R22" i="1" s="1"/>
  <c r="O23" i="1"/>
  <c r="P23" i="1"/>
  <c r="Q23" i="1"/>
  <c r="R23" i="1" s="1"/>
  <c r="O24" i="1"/>
  <c r="P24" i="1" s="1"/>
  <c r="Q24" i="1"/>
  <c r="R24" i="1" s="1"/>
  <c r="O25" i="1"/>
  <c r="P25" i="1"/>
  <c r="Q25" i="1"/>
  <c r="R2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Q3" i="1"/>
  <c r="R3" i="1" s="1"/>
  <c r="O3" i="1"/>
  <c r="P3" i="1" s="1"/>
  <c r="J3" i="1"/>
  <c r="Q2" i="1"/>
  <c r="R2" i="1" s="1"/>
  <c r="O2" i="1"/>
  <c r="P2" i="1" s="1"/>
  <c r="J2" i="1"/>
</calcChain>
</file>

<file path=xl/sharedStrings.xml><?xml version="1.0" encoding="utf-8"?>
<sst xmlns="http://schemas.openxmlformats.org/spreadsheetml/2006/main" count="120" uniqueCount="100">
  <si>
    <t>name</t>
  </si>
  <si>
    <t>intyear</t>
  </si>
  <si>
    <t>vehlife</t>
  </si>
  <si>
    <t>reldec</t>
  </si>
  <si>
    <t>weight</t>
  </si>
  <si>
    <t>tecoef</t>
  </si>
  <si>
    <t>te</t>
  </si>
  <si>
    <t>capacity</t>
  </si>
  <si>
    <t>loadspeed</t>
  </si>
  <si>
    <t>cargodecay</t>
  </si>
  <si>
    <t>standard</t>
  </si>
  <si>
    <t>purcost</t>
  </si>
  <si>
    <t>estpur</t>
  </si>
  <si>
    <t>runcost</t>
  </si>
  <si>
    <t>estrun</t>
  </si>
  <si>
    <t>ikarus_260_1971</t>
    <phoneticPr fontId="2" type="noConversion"/>
  </si>
  <si>
    <t>speed</t>
    <phoneticPr fontId="2" type="noConversion"/>
  </si>
  <si>
    <t>hp</t>
    <phoneticPr fontId="2" type="noConversion"/>
  </si>
  <si>
    <t>ikarus_260_1998</t>
    <phoneticPr fontId="2" type="noConversion"/>
  </si>
  <si>
    <t>ikarus_260_cng_2002</t>
    <phoneticPr fontId="2" type="noConversion"/>
  </si>
  <si>
    <t>ikarus_266_1972</t>
    <phoneticPr fontId="2" type="noConversion"/>
  </si>
  <si>
    <t>ikarus_260_regional_1984</t>
    <phoneticPr fontId="2" type="noConversion"/>
  </si>
  <si>
    <t>ikarus_260_local_1984</t>
    <phoneticPr fontId="2" type="noConversion"/>
  </si>
  <si>
    <t>ikarus_256_1972</t>
    <phoneticPr fontId="2" type="noConversion"/>
  </si>
  <si>
    <t>ikarus_256_1977</t>
    <phoneticPr fontId="2" type="noConversion"/>
  </si>
  <si>
    <t>ikarus_256_1998</t>
    <phoneticPr fontId="2" type="noConversion"/>
  </si>
  <si>
    <t>ikarus_255_1971</t>
    <phoneticPr fontId="2" type="noConversion"/>
  </si>
  <si>
    <t>ikarus_254_tourist_1975</t>
    <phoneticPr fontId="2" type="noConversion"/>
  </si>
  <si>
    <t>ikarus_250_1967</t>
    <phoneticPr fontId="2" type="noConversion"/>
  </si>
  <si>
    <t>ikarus_250_1970</t>
    <phoneticPr fontId="2" type="noConversion"/>
  </si>
  <si>
    <t>ikarus_280_local_1971</t>
    <phoneticPr fontId="2" type="noConversion"/>
  </si>
  <si>
    <t>ikarus_280_local_1984</t>
    <phoneticPr fontId="2" type="noConversion"/>
  </si>
  <si>
    <t>ikarus_280_1998</t>
    <phoneticPr fontId="2" type="noConversion"/>
  </si>
  <si>
    <t>ikarus_280_cng_1999</t>
    <phoneticPr fontId="2" type="noConversion"/>
  </si>
  <si>
    <t>ikarus_210_1969</t>
    <phoneticPr fontId="2" type="noConversion"/>
  </si>
  <si>
    <t>length</t>
    <phoneticPr fontId="2" type="noConversion"/>
  </si>
  <si>
    <t>ikarus_211_1975</t>
    <phoneticPr fontId="2" type="noConversion"/>
  </si>
  <si>
    <t>ikarus_212_1976</t>
    <phoneticPr fontId="2" type="noConversion"/>
  </si>
  <si>
    <t>ikarus_280_suburban_1971</t>
    <phoneticPr fontId="2" type="noConversion"/>
  </si>
  <si>
    <t>ikarus_280_suburban_1984</t>
    <phoneticPr fontId="2" type="noConversion"/>
  </si>
  <si>
    <t>ikarus_292_1988</t>
    <phoneticPr fontId="2" type="noConversion"/>
  </si>
  <si>
    <t>mavag_tr_5_1947</t>
    <phoneticPr fontId="2" type="noConversion"/>
  </si>
  <si>
    <t>mavag_tr_3_5_1948</t>
    <phoneticPr fontId="2" type="noConversion"/>
  </si>
  <si>
    <t>ikarus_30_1951</t>
    <phoneticPr fontId="2" type="noConversion"/>
  </si>
  <si>
    <t>ikarus_556_1964</t>
    <phoneticPr fontId="2" type="noConversion"/>
  </si>
  <si>
    <t>ikarus_180_1964</t>
    <phoneticPr fontId="2" type="noConversion"/>
  </si>
  <si>
    <t>mavaut_ikarus_556_1968</t>
    <phoneticPr fontId="2" type="noConversion"/>
  </si>
  <si>
    <t>ikarus_557_1965</t>
    <phoneticPr fontId="2" type="noConversion"/>
  </si>
  <si>
    <t>ikarus_60_1952</t>
    <phoneticPr fontId="2" type="noConversion"/>
  </si>
  <si>
    <t>ikarus_60_with_trailer_1955</t>
    <phoneticPr fontId="2" type="noConversion"/>
  </si>
  <si>
    <t>ikarus_itc_600_1960</t>
    <phoneticPr fontId="2" type="noConversion"/>
  </si>
  <si>
    <t>ikarus_601_regional_1952</t>
    <phoneticPr fontId="2" type="noConversion"/>
  </si>
  <si>
    <t>ikarus_601_intercity_1952</t>
    <phoneticPr fontId="2" type="noConversion"/>
  </si>
  <si>
    <t>ikarus_itc_601_1962</t>
    <phoneticPr fontId="2" type="noConversion"/>
  </si>
  <si>
    <t>ikarus_283_1988</t>
    <phoneticPr fontId="2" type="noConversion"/>
  </si>
  <si>
    <t>ikarus_31_1956</t>
    <phoneticPr fontId="2" type="noConversion"/>
  </si>
  <si>
    <t>ikarus_620_1958</t>
    <phoneticPr fontId="2" type="noConversion"/>
  </si>
  <si>
    <t>ikarus_630_1958</t>
    <phoneticPr fontId="2" type="noConversion"/>
  </si>
  <si>
    <t>ikarus_622_1961</t>
    <phoneticPr fontId="2" type="noConversion"/>
  </si>
  <si>
    <t>ikarus_622_1962</t>
    <phoneticPr fontId="2" type="noConversion"/>
  </si>
  <si>
    <t>ikarus_55_1953</t>
    <phoneticPr fontId="2" type="noConversion"/>
  </si>
  <si>
    <t>ikarus_66_1952</t>
    <phoneticPr fontId="2" type="noConversion"/>
  </si>
  <si>
    <t>ikarus_66_1955</t>
    <phoneticPr fontId="2" type="noConversion"/>
  </si>
  <si>
    <t>ikarus_222_1975</t>
    <phoneticPr fontId="2" type="noConversion"/>
  </si>
  <si>
    <t>ikarus_263_1988</t>
    <phoneticPr fontId="2" type="noConversion"/>
  </si>
  <si>
    <t>ikarus_284_1984</t>
    <phoneticPr fontId="2" type="noConversion"/>
  </si>
  <si>
    <t>ikarus_282_1977</t>
    <phoneticPr fontId="2" type="noConversion"/>
  </si>
  <si>
    <t>ikarus_405_1993</t>
    <phoneticPr fontId="2" type="noConversion"/>
  </si>
  <si>
    <t>ikarus_415_1984</t>
    <phoneticPr fontId="2" type="noConversion"/>
  </si>
  <si>
    <t>ikarus_415_1992</t>
    <phoneticPr fontId="2" type="noConversion"/>
  </si>
  <si>
    <t>ikarus_415_1996</t>
    <phoneticPr fontId="2" type="noConversion"/>
  </si>
  <si>
    <t>ikarus_411_1993</t>
    <phoneticPr fontId="2" type="noConversion"/>
  </si>
  <si>
    <t>ikarus_412_1999</t>
    <phoneticPr fontId="2" type="noConversion"/>
  </si>
  <si>
    <t>ikarus_412_1996</t>
    <phoneticPr fontId="2" type="noConversion"/>
  </si>
  <si>
    <t>ikarus_435_regional_1994</t>
    <phoneticPr fontId="2" type="noConversion"/>
  </si>
  <si>
    <t>ikarus_435_1985</t>
    <phoneticPr fontId="2" type="noConversion"/>
  </si>
  <si>
    <t>ikarus_435_1994</t>
    <phoneticPr fontId="2" type="noConversion"/>
  </si>
  <si>
    <t>ikarus_417_1995</t>
    <phoneticPr fontId="2" type="noConversion"/>
  </si>
  <si>
    <t>ikarus_417_1994</t>
    <phoneticPr fontId="2" type="noConversion"/>
  </si>
  <si>
    <t>ikarus_417_2000</t>
    <phoneticPr fontId="2" type="noConversion"/>
  </si>
  <si>
    <t>ikarus_417gg_2020</t>
    <phoneticPr fontId="2" type="noConversion"/>
  </si>
  <si>
    <t>ikarus_315_1992</t>
    <phoneticPr fontId="2" type="noConversion"/>
  </si>
  <si>
    <t>ikarus_350_1987</t>
    <phoneticPr fontId="2" type="noConversion"/>
  </si>
  <si>
    <t>ikarus_396_1985</t>
    <phoneticPr fontId="2" type="noConversion"/>
  </si>
  <si>
    <t>ikarus_955_1999</t>
    <phoneticPr fontId="2" type="noConversion"/>
  </si>
  <si>
    <t>ikarus_eag_e95</t>
    <phoneticPr fontId="2" type="noConversion"/>
  </si>
  <si>
    <t>ikarus_eag_e98</t>
    <phoneticPr fontId="2" type="noConversion"/>
  </si>
  <si>
    <t>ikarus_eag_397</t>
    <phoneticPr fontId="2" type="noConversion"/>
  </si>
  <si>
    <t>ikarus_eag_e99</t>
    <phoneticPr fontId="2" type="noConversion"/>
  </si>
  <si>
    <t>ikarus_eag_e13</t>
    <phoneticPr fontId="2" type="noConversion"/>
  </si>
  <si>
    <t>ikarus_eag_e91</t>
    <phoneticPr fontId="2" type="noConversion"/>
  </si>
  <si>
    <t>ikarus_eag_e92</t>
    <phoneticPr fontId="2" type="noConversion"/>
  </si>
  <si>
    <t>ikarus_eag_e94</t>
    <phoneticPr fontId="2" type="noConversion"/>
  </si>
  <si>
    <t>ikarus_eag_e94f</t>
    <phoneticPr fontId="2" type="noConversion"/>
  </si>
  <si>
    <t>ikarus_eag_e94lf</t>
    <phoneticPr fontId="2" type="noConversion"/>
  </si>
  <si>
    <t>ikarus_eag_e94g</t>
    <phoneticPr fontId="2" type="noConversion"/>
  </si>
  <si>
    <t>8+8</t>
    <phoneticPr fontId="2" type="noConversion"/>
  </si>
  <si>
    <t>8+6</t>
    <phoneticPr fontId="2" type="noConversion"/>
  </si>
  <si>
    <t>8+8+4</t>
    <phoneticPr fontId="2" type="noConversion"/>
  </si>
  <si>
    <t>8+8+6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</si>
</sst>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Microsoft YaHei"/>
      <family val="2"/>
      <charset val="1"/>
    </font>
    <font>
      <sz val="10"/>
      <name val="Arial"/>
      <family val="2"/>
    </font>
    <font>
      <sz val="9"/>
      <name val="DengXian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9"/>
  <sheetViews>
    <sheetView tabSelected="1" zoomScaleNormal="100" workbookViewId="0">
      <pane ySplit="1" topLeftCell="A8" activePane="bottomLeft" state="frozen"/>
      <selection pane="bottomLeft" activeCell="Q8" sqref="Q8"/>
    </sheetView>
  </sheetViews>
  <sheetFormatPr defaultColWidth="10.9375" defaultRowHeight="12.75" x14ac:dyDescent="0.35"/>
  <cols>
    <col min="1" max="1" width="22.875" style="1" bestFit="1" customWidth="1"/>
    <col min="2" max="2" width="6.5625" style="1" customWidth="1"/>
    <col min="3" max="3" width="6.375" style="1" customWidth="1"/>
    <col min="4" max="4" width="6" style="1" customWidth="1"/>
    <col min="5" max="5" width="7" style="1" customWidth="1"/>
    <col min="6" max="7" width="5.9375" style="1" customWidth="1"/>
    <col min="8" max="8" width="6.3125" style="1" customWidth="1"/>
    <col min="9" max="9" width="6.125" style="1" customWidth="1"/>
    <col min="10" max="10" width="2.8125" style="1" customWidth="1"/>
    <col min="11" max="11" width="7.75" style="1" customWidth="1"/>
    <col min="12" max="12" width="9.25" style="1" customWidth="1"/>
    <col min="13" max="13" width="10.25" style="1" customWidth="1"/>
    <col min="14" max="14" width="8.0625" style="1" customWidth="1"/>
    <col min="15" max="15" width="7.0625" style="1" customWidth="1"/>
    <col min="16" max="16" width="6.1875" style="1" customWidth="1"/>
    <col min="17" max="17" width="7.0625" style="1" customWidth="1"/>
    <col min="18" max="18" width="6.1875" style="1" customWidth="1"/>
    <col min="19" max="19" width="5.625" style="1" customWidth="1"/>
    <col min="20" max="20" width="5.1875" style="1" customWidth="1"/>
    <col min="21" max="16384" width="10.9375" style="1"/>
  </cols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17</v>
      </c>
      <c r="G1" s="1" t="s">
        <v>35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</row>
    <row r="2" spans="1:18" x14ac:dyDescent="0.35">
      <c r="A2" s="1" t="s">
        <v>15</v>
      </c>
      <c r="B2" s="1">
        <v>1970</v>
      </c>
      <c r="C2" s="1">
        <v>8</v>
      </c>
      <c r="D2" s="1">
        <v>24</v>
      </c>
      <c r="E2" s="1">
        <v>66</v>
      </c>
      <c r="F2" s="1">
        <v>190</v>
      </c>
      <c r="G2" s="1">
        <v>8</v>
      </c>
      <c r="H2" s="1">
        <v>9</v>
      </c>
      <c r="I2" s="1">
        <v>0.3</v>
      </c>
      <c r="J2" s="1">
        <f>H2*I2*9.8</f>
        <v>26.46</v>
      </c>
      <c r="K2" s="1">
        <v>100</v>
      </c>
      <c r="L2" s="1">
        <v>15</v>
      </c>
      <c r="M2" s="1">
        <v>128</v>
      </c>
      <c r="N2" s="1">
        <v>3</v>
      </c>
      <c r="O2" s="1">
        <f>MAX(1,ROUND((H2+I2*10+E2/2+F2/5+20-D2)*LN(N2/4+EXP(1/2)),0))</f>
        <v>69</v>
      </c>
      <c r="P2" s="1">
        <f>ROUND(14000*O2/256, 0)</f>
        <v>3773</v>
      </c>
      <c r="Q2" s="1">
        <f>MAX(1, ROUND((E2+F2/2)*LN(4/N2+EXP(1/2))+SQRT(K2/185*M2), 0))</f>
        <v>184</v>
      </c>
      <c r="R2" s="1">
        <f>ROUND(1600*Q2/256, 0)</f>
        <v>1150</v>
      </c>
    </row>
    <row r="3" spans="1:18" x14ac:dyDescent="0.35">
      <c r="A3" s="1" t="s">
        <v>22</v>
      </c>
      <c r="B3" s="1">
        <v>1983</v>
      </c>
      <c r="C3" s="1">
        <v>16</v>
      </c>
      <c r="D3" s="1">
        <v>12</v>
      </c>
      <c r="E3" s="1">
        <v>72</v>
      </c>
      <c r="F3" s="1">
        <v>220</v>
      </c>
      <c r="G3" s="1">
        <v>8</v>
      </c>
      <c r="H3" s="1">
        <v>9</v>
      </c>
      <c r="I3" s="1">
        <v>0.3</v>
      </c>
      <c r="J3" s="1">
        <f>H3*I3*9.8</f>
        <v>26.46</v>
      </c>
      <c r="K3" s="1">
        <v>100</v>
      </c>
      <c r="L3" s="1">
        <v>15</v>
      </c>
      <c r="M3" s="1">
        <v>144</v>
      </c>
      <c r="N3" s="1">
        <v>4</v>
      </c>
      <c r="O3" s="1">
        <f>MAX(1,ROUND((H3+I3*10+E3/2+F3/5+20-D3)*LN(N3/4+EXP(1/2)),0))</f>
        <v>97</v>
      </c>
      <c r="P3" s="1">
        <f>ROUND(14000*O3/256, 0)</f>
        <v>5305</v>
      </c>
      <c r="Q3" s="1">
        <f>MAX(1, ROUND((E3+F3/2)*LN(4/N3+EXP(1/2))+SQRT(K3/185*M3), 0))</f>
        <v>186</v>
      </c>
      <c r="R3" s="1">
        <f>ROUND(1600*Q3/256, 0)</f>
        <v>1163</v>
      </c>
    </row>
    <row r="4" spans="1:18" x14ac:dyDescent="0.35">
      <c r="A4" s="1" t="s">
        <v>18</v>
      </c>
      <c r="B4" s="1">
        <v>1997</v>
      </c>
      <c r="C4" s="1">
        <v>14</v>
      </c>
      <c r="D4" s="1">
        <v>14</v>
      </c>
      <c r="E4" s="1">
        <v>72</v>
      </c>
      <c r="F4" s="1">
        <v>260</v>
      </c>
      <c r="G4" s="1">
        <v>8</v>
      </c>
      <c r="H4" s="1">
        <v>9</v>
      </c>
      <c r="I4" s="1">
        <v>0.3</v>
      </c>
      <c r="J4" s="1">
        <f t="shared" ref="J4:J67" si="0">H4*I4*9.8</f>
        <v>26.46</v>
      </c>
      <c r="K4" s="1">
        <v>100</v>
      </c>
      <c r="L4" s="1">
        <v>15</v>
      </c>
      <c r="M4" s="1">
        <v>144</v>
      </c>
      <c r="N4" s="1">
        <v>5</v>
      </c>
      <c r="O4" s="1">
        <f t="shared" ref="O4:O38" si="1">MAX(1,ROUND((H4+I4*10+E4/2+F4/5+20-D4)*LN(N4/4+EXP(1/2)),0))</f>
        <v>113</v>
      </c>
      <c r="P4" s="1">
        <f t="shared" ref="P4:P67" si="2">ROUND(14000*O4/256, 0)</f>
        <v>6180</v>
      </c>
      <c r="Q4" s="1">
        <f t="shared" ref="Q4:Q38" si="3">MAX(1, ROUND((E4+F4/2)*LN(4/N4+EXP(1/2))+SQRT(K4/185*M4), 0))</f>
        <v>190</v>
      </c>
      <c r="R4" s="1">
        <f t="shared" ref="R4:R67" si="4">ROUND(1600*Q4/256, 0)</f>
        <v>1188</v>
      </c>
    </row>
    <row r="5" spans="1:18" x14ac:dyDescent="0.35">
      <c r="A5" s="1" t="s">
        <v>19</v>
      </c>
      <c r="B5" s="1">
        <v>2001</v>
      </c>
      <c r="C5" s="1">
        <v>14</v>
      </c>
      <c r="D5" s="1">
        <v>14</v>
      </c>
      <c r="E5" s="1">
        <v>72</v>
      </c>
      <c r="F5" s="1">
        <v>260</v>
      </c>
      <c r="G5" s="1">
        <v>8</v>
      </c>
      <c r="H5" s="1">
        <v>9</v>
      </c>
      <c r="I5" s="1">
        <v>0.3</v>
      </c>
      <c r="J5" s="1">
        <f t="shared" si="0"/>
        <v>26.46</v>
      </c>
      <c r="K5" s="1">
        <v>100</v>
      </c>
      <c r="L5" s="1">
        <v>15</v>
      </c>
      <c r="M5" s="1">
        <v>160</v>
      </c>
      <c r="N5" s="1">
        <v>6</v>
      </c>
      <c r="O5" s="1">
        <f t="shared" si="1"/>
        <v>122</v>
      </c>
      <c r="P5" s="1">
        <f t="shared" si="2"/>
        <v>6672</v>
      </c>
      <c r="Q5" s="1">
        <f t="shared" si="3"/>
        <v>179</v>
      </c>
      <c r="R5" s="1">
        <f t="shared" si="4"/>
        <v>1119</v>
      </c>
    </row>
    <row r="6" spans="1:18" x14ac:dyDescent="0.35">
      <c r="A6" s="1" t="s">
        <v>20</v>
      </c>
      <c r="B6" s="1">
        <v>1971</v>
      </c>
      <c r="C6" s="1">
        <v>16</v>
      </c>
      <c r="D6" s="1">
        <v>12</v>
      </c>
      <c r="E6" s="1">
        <v>80</v>
      </c>
      <c r="F6" s="1">
        <v>190</v>
      </c>
      <c r="G6" s="1">
        <v>8</v>
      </c>
      <c r="H6" s="1">
        <v>9</v>
      </c>
      <c r="I6" s="1">
        <v>0.3</v>
      </c>
      <c r="J6" s="1">
        <f t="shared" si="0"/>
        <v>26.46</v>
      </c>
      <c r="K6" s="1">
        <v>87</v>
      </c>
      <c r="L6" s="1">
        <v>11</v>
      </c>
      <c r="M6" s="1">
        <v>144</v>
      </c>
      <c r="N6" s="1">
        <v>3</v>
      </c>
      <c r="O6" s="1">
        <f t="shared" si="1"/>
        <v>86</v>
      </c>
      <c r="P6" s="1">
        <f t="shared" si="2"/>
        <v>4703</v>
      </c>
      <c r="Q6" s="1">
        <f t="shared" si="3"/>
        <v>199</v>
      </c>
      <c r="R6" s="1">
        <f t="shared" si="4"/>
        <v>1244</v>
      </c>
    </row>
    <row r="7" spans="1:18" x14ac:dyDescent="0.35">
      <c r="A7" s="1" t="s">
        <v>21</v>
      </c>
      <c r="B7" s="1">
        <v>1983</v>
      </c>
      <c r="C7" s="1">
        <v>16</v>
      </c>
      <c r="D7" s="1">
        <v>12</v>
      </c>
      <c r="E7" s="1">
        <v>72</v>
      </c>
      <c r="F7" s="1">
        <v>220</v>
      </c>
      <c r="G7" s="1">
        <v>8</v>
      </c>
      <c r="H7" s="1">
        <v>9</v>
      </c>
      <c r="I7" s="1">
        <v>0.3</v>
      </c>
      <c r="J7" s="1">
        <f t="shared" si="0"/>
        <v>26.46</v>
      </c>
      <c r="K7" s="1">
        <v>72</v>
      </c>
      <c r="L7" s="1">
        <v>9</v>
      </c>
      <c r="M7" s="1">
        <v>176</v>
      </c>
      <c r="N7" s="1">
        <v>4</v>
      </c>
      <c r="O7" s="1">
        <f t="shared" si="1"/>
        <v>97</v>
      </c>
      <c r="P7" s="1">
        <f t="shared" si="2"/>
        <v>5305</v>
      </c>
      <c r="Q7" s="1">
        <f t="shared" si="3"/>
        <v>186</v>
      </c>
      <c r="R7" s="1">
        <f t="shared" si="4"/>
        <v>1163</v>
      </c>
    </row>
    <row r="8" spans="1:18" x14ac:dyDescent="0.35">
      <c r="A8" s="1" t="s">
        <v>23</v>
      </c>
      <c r="B8" s="1">
        <v>1971</v>
      </c>
      <c r="C8" s="1">
        <v>14</v>
      </c>
      <c r="D8" s="1">
        <v>12</v>
      </c>
      <c r="E8" s="1">
        <v>102</v>
      </c>
      <c r="F8" s="1">
        <v>190</v>
      </c>
      <c r="G8" s="1">
        <v>8</v>
      </c>
      <c r="H8" s="1">
        <v>10</v>
      </c>
      <c r="I8" s="1">
        <v>0.3</v>
      </c>
      <c r="J8" s="1">
        <f t="shared" si="0"/>
        <v>29.400000000000002</v>
      </c>
      <c r="K8" s="1">
        <v>45</v>
      </c>
      <c r="L8" s="1">
        <v>4</v>
      </c>
      <c r="M8" s="1">
        <v>256</v>
      </c>
      <c r="N8" s="1">
        <v>3</v>
      </c>
      <c r="O8" s="1">
        <f t="shared" si="1"/>
        <v>96</v>
      </c>
      <c r="P8" s="1">
        <f t="shared" si="2"/>
        <v>5250</v>
      </c>
      <c r="Q8" s="1">
        <f t="shared" si="3"/>
        <v>223</v>
      </c>
      <c r="R8" s="1">
        <f t="shared" si="4"/>
        <v>1394</v>
      </c>
    </row>
    <row r="9" spans="1:18" x14ac:dyDescent="0.35">
      <c r="A9" s="1" t="s">
        <v>24</v>
      </c>
      <c r="B9" s="1">
        <v>1976</v>
      </c>
      <c r="C9" s="1">
        <v>16</v>
      </c>
      <c r="D9" s="1">
        <v>10</v>
      </c>
      <c r="E9" s="1">
        <v>120</v>
      </c>
      <c r="F9" s="1">
        <v>220</v>
      </c>
      <c r="G9" s="1">
        <v>8</v>
      </c>
      <c r="H9" s="1">
        <v>10</v>
      </c>
      <c r="I9" s="1">
        <v>0.3</v>
      </c>
      <c r="J9" s="1">
        <f t="shared" si="0"/>
        <v>29.400000000000002</v>
      </c>
      <c r="K9" s="1">
        <v>45</v>
      </c>
      <c r="L9" s="1">
        <v>4</v>
      </c>
      <c r="M9" s="1">
        <v>272</v>
      </c>
      <c r="N9" s="1">
        <v>4</v>
      </c>
      <c r="O9" s="1">
        <f t="shared" si="1"/>
        <v>124</v>
      </c>
      <c r="P9" s="1">
        <f t="shared" si="2"/>
        <v>6781</v>
      </c>
      <c r="Q9" s="1">
        <f t="shared" si="3"/>
        <v>232</v>
      </c>
      <c r="R9" s="1">
        <f t="shared" si="4"/>
        <v>1450</v>
      </c>
    </row>
    <row r="10" spans="1:18" x14ac:dyDescent="0.35">
      <c r="A10" s="1" t="s">
        <v>25</v>
      </c>
      <c r="B10" s="1">
        <v>1997</v>
      </c>
      <c r="C10" s="1">
        <v>14</v>
      </c>
      <c r="D10" s="1">
        <v>12</v>
      </c>
      <c r="E10" s="1">
        <v>120</v>
      </c>
      <c r="F10" s="1">
        <v>250</v>
      </c>
      <c r="G10" s="1">
        <v>8</v>
      </c>
      <c r="H10" s="1">
        <v>10</v>
      </c>
      <c r="I10" s="1">
        <v>0.3</v>
      </c>
      <c r="J10" s="1">
        <f t="shared" si="0"/>
        <v>29.400000000000002</v>
      </c>
      <c r="K10" s="1">
        <v>48</v>
      </c>
      <c r="L10" s="1">
        <v>8</v>
      </c>
      <c r="M10" s="1">
        <v>256</v>
      </c>
      <c r="N10" s="1">
        <v>5</v>
      </c>
      <c r="O10" s="1">
        <f t="shared" si="1"/>
        <v>139</v>
      </c>
      <c r="P10" s="1">
        <f t="shared" si="2"/>
        <v>7602</v>
      </c>
      <c r="Q10" s="1">
        <f t="shared" si="3"/>
        <v>228</v>
      </c>
      <c r="R10" s="1">
        <f t="shared" si="4"/>
        <v>1425</v>
      </c>
    </row>
    <row r="11" spans="1:18" x14ac:dyDescent="0.35">
      <c r="A11" s="1" t="s">
        <v>26</v>
      </c>
      <c r="B11" s="1">
        <v>1970</v>
      </c>
      <c r="C11" s="1">
        <v>18</v>
      </c>
      <c r="D11" s="1">
        <v>11</v>
      </c>
      <c r="E11" s="1">
        <v>100</v>
      </c>
      <c r="F11" s="1">
        <v>190</v>
      </c>
      <c r="G11" s="1">
        <v>8</v>
      </c>
      <c r="H11" s="1">
        <v>10</v>
      </c>
      <c r="I11" s="1">
        <v>0.3</v>
      </c>
      <c r="J11" s="1">
        <f t="shared" si="0"/>
        <v>29.400000000000002</v>
      </c>
      <c r="K11" s="1">
        <v>45</v>
      </c>
      <c r="L11" s="1">
        <v>4</v>
      </c>
      <c r="M11" s="1">
        <v>208</v>
      </c>
      <c r="N11" s="1">
        <v>3</v>
      </c>
      <c r="O11" s="1">
        <f t="shared" si="1"/>
        <v>96</v>
      </c>
      <c r="P11" s="1">
        <f t="shared" si="2"/>
        <v>5250</v>
      </c>
      <c r="Q11" s="1">
        <f t="shared" si="3"/>
        <v>220</v>
      </c>
      <c r="R11" s="1">
        <f t="shared" si="4"/>
        <v>1375</v>
      </c>
    </row>
    <row r="12" spans="1:18" x14ac:dyDescent="0.35">
      <c r="A12" s="1" t="s">
        <v>27</v>
      </c>
      <c r="B12" s="1">
        <v>1974</v>
      </c>
      <c r="C12" s="1">
        <v>8</v>
      </c>
      <c r="D12" s="1">
        <v>20</v>
      </c>
      <c r="E12" s="1">
        <v>122</v>
      </c>
      <c r="F12" s="1">
        <v>280</v>
      </c>
      <c r="G12" s="1">
        <v>8</v>
      </c>
      <c r="H12" s="1">
        <v>13</v>
      </c>
      <c r="I12" s="1">
        <v>0.3</v>
      </c>
      <c r="J12" s="1">
        <f t="shared" si="0"/>
        <v>38.22</v>
      </c>
      <c r="K12" s="1">
        <v>36</v>
      </c>
      <c r="L12" s="1">
        <v>3</v>
      </c>
      <c r="M12" s="1">
        <v>320</v>
      </c>
      <c r="N12" s="1">
        <v>4</v>
      </c>
      <c r="O12" s="1">
        <f t="shared" si="1"/>
        <v>130</v>
      </c>
      <c r="P12" s="1">
        <f t="shared" si="2"/>
        <v>7109</v>
      </c>
      <c r="Q12" s="1">
        <f t="shared" si="3"/>
        <v>263</v>
      </c>
      <c r="R12" s="1">
        <f t="shared" si="4"/>
        <v>1644</v>
      </c>
    </row>
    <row r="13" spans="1:18" x14ac:dyDescent="0.35">
      <c r="A13" s="1" t="s">
        <v>54</v>
      </c>
      <c r="B13" s="1">
        <v>1987</v>
      </c>
      <c r="C13" s="1">
        <v>12</v>
      </c>
      <c r="D13" s="1">
        <v>16</v>
      </c>
      <c r="E13" s="1">
        <v>78</v>
      </c>
      <c r="F13" s="1">
        <v>250</v>
      </c>
      <c r="G13" s="1" t="s">
        <v>96</v>
      </c>
      <c r="H13" s="1">
        <v>13</v>
      </c>
      <c r="I13" s="1">
        <v>0.3</v>
      </c>
      <c r="J13" s="1">
        <f t="shared" si="0"/>
        <v>38.22</v>
      </c>
      <c r="K13" s="1">
        <v>120</v>
      </c>
      <c r="L13" s="1">
        <v>10</v>
      </c>
      <c r="M13" s="1">
        <v>176</v>
      </c>
      <c r="N13" s="1">
        <v>4</v>
      </c>
      <c r="O13" s="1">
        <f t="shared" si="1"/>
        <v>106</v>
      </c>
      <c r="P13" s="1">
        <f t="shared" si="2"/>
        <v>5797</v>
      </c>
      <c r="Q13" s="1">
        <f t="shared" si="3"/>
        <v>208</v>
      </c>
      <c r="R13" s="1">
        <f t="shared" si="4"/>
        <v>1300</v>
      </c>
    </row>
    <row r="14" spans="1:18" x14ac:dyDescent="0.35">
      <c r="A14" s="1" t="s">
        <v>28</v>
      </c>
      <c r="B14" s="1">
        <v>1966</v>
      </c>
      <c r="C14" s="1">
        <v>6</v>
      </c>
      <c r="D14" s="1">
        <v>26</v>
      </c>
      <c r="E14" s="1">
        <v>106</v>
      </c>
      <c r="F14" s="1">
        <v>210</v>
      </c>
      <c r="G14" s="1">
        <v>8</v>
      </c>
      <c r="H14" s="1">
        <v>11</v>
      </c>
      <c r="I14" s="1">
        <v>0.3</v>
      </c>
      <c r="J14" s="1">
        <f t="shared" si="0"/>
        <v>32.340000000000003</v>
      </c>
      <c r="K14" s="1">
        <v>51</v>
      </c>
      <c r="L14" s="1">
        <v>4</v>
      </c>
      <c r="M14" s="1">
        <v>240</v>
      </c>
      <c r="N14" s="1">
        <v>2</v>
      </c>
      <c r="O14" s="1">
        <f t="shared" si="1"/>
        <v>79</v>
      </c>
      <c r="P14" s="1">
        <f t="shared" si="2"/>
        <v>4320</v>
      </c>
      <c r="Q14" s="1">
        <f t="shared" si="3"/>
        <v>281</v>
      </c>
      <c r="R14" s="1">
        <f t="shared" si="4"/>
        <v>1756</v>
      </c>
    </row>
    <row r="15" spans="1:18" x14ac:dyDescent="0.35">
      <c r="A15" s="1" t="s">
        <v>29</v>
      </c>
      <c r="B15" s="1">
        <v>1969</v>
      </c>
      <c r="C15" s="1">
        <v>11</v>
      </c>
      <c r="D15" s="1">
        <v>14</v>
      </c>
      <c r="E15" s="1">
        <v>112</v>
      </c>
      <c r="F15" s="1">
        <v>220</v>
      </c>
      <c r="G15" s="1">
        <v>8</v>
      </c>
      <c r="H15" s="1">
        <v>11</v>
      </c>
      <c r="I15" s="1">
        <v>0.3</v>
      </c>
      <c r="J15" s="1">
        <f t="shared" si="0"/>
        <v>32.340000000000003</v>
      </c>
      <c r="K15" s="1">
        <v>51</v>
      </c>
      <c r="L15" s="1">
        <v>4</v>
      </c>
      <c r="M15" s="1">
        <v>256</v>
      </c>
      <c r="N15" s="1">
        <v>3</v>
      </c>
      <c r="O15" s="1">
        <f t="shared" si="1"/>
        <v>105</v>
      </c>
      <c r="P15" s="1">
        <f t="shared" si="2"/>
        <v>5742</v>
      </c>
      <c r="Q15" s="1">
        <f t="shared" si="3"/>
        <v>251</v>
      </c>
      <c r="R15" s="1">
        <f t="shared" si="4"/>
        <v>1569</v>
      </c>
    </row>
    <row r="16" spans="1:18" x14ac:dyDescent="0.35">
      <c r="A16" s="1" t="s">
        <v>30</v>
      </c>
      <c r="B16" s="1">
        <v>1970</v>
      </c>
      <c r="C16" s="1">
        <v>8</v>
      </c>
      <c r="D16" s="1">
        <v>24</v>
      </c>
      <c r="E16" s="1">
        <v>66</v>
      </c>
      <c r="F16" s="1">
        <v>190</v>
      </c>
      <c r="G16" s="1" t="s">
        <v>97</v>
      </c>
      <c r="H16" s="1">
        <v>12</v>
      </c>
      <c r="I16" s="1">
        <v>0.3</v>
      </c>
      <c r="J16" s="1">
        <f t="shared" si="0"/>
        <v>35.28</v>
      </c>
      <c r="K16" s="1">
        <v>156</v>
      </c>
      <c r="L16" s="1">
        <v>18</v>
      </c>
      <c r="M16" s="1">
        <v>128</v>
      </c>
      <c r="N16" s="1">
        <v>3</v>
      </c>
      <c r="O16" s="1">
        <f t="shared" si="1"/>
        <v>72</v>
      </c>
      <c r="P16" s="1">
        <f t="shared" si="2"/>
        <v>3938</v>
      </c>
      <c r="Q16" s="1">
        <f t="shared" si="3"/>
        <v>186</v>
      </c>
      <c r="R16" s="1">
        <f t="shared" si="4"/>
        <v>1163</v>
      </c>
    </row>
    <row r="17" spans="1:18" x14ac:dyDescent="0.35">
      <c r="A17" s="1" t="s">
        <v>31</v>
      </c>
      <c r="B17" s="1">
        <v>1983</v>
      </c>
      <c r="C17" s="1">
        <v>16</v>
      </c>
      <c r="D17" s="1">
        <v>12</v>
      </c>
      <c r="E17" s="1">
        <v>72</v>
      </c>
      <c r="F17" s="1">
        <v>220</v>
      </c>
      <c r="G17" s="1" t="s">
        <v>97</v>
      </c>
      <c r="H17" s="1">
        <v>12</v>
      </c>
      <c r="I17" s="1">
        <v>0.3</v>
      </c>
      <c r="J17" s="1">
        <f t="shared" si="0"/>
        <v>35.28</v>
      </c>
      <c r="K17" s="1">
        <v>156</v>
      </c>
      <c r="L17" s="1">
        <v>18</v>
      </c>
      <c r="M17" s="1">
        <v>144</v>
      </c>
      <c r="N17" s="1">
        <v>4</v>
      </c>
      <c r="O17" s="1">
        <f t="shared" si="1"/>
        <v>100</v>
      </c>
      <c r="P17" s="1">
        <f t="shared" si="2"/>
        <v>5469</v>
      </c>
      <c r="Q17" s="1">
        <f t="shared" si="3"/>
        <v>188</v>
      </c>
      <c r="R17" s="1">
        <f t="shared" si="4"/>
        <v>1175</v>
      </c>
    </row>
    <row r="18" spans="1:18" x14ac:dyDescent="0.35">
      <c r="A18" s="1" t="s">
        <v>32</v>
      </c>
      <c r="B18" s="1">
        <v>1997</v>
      </c>
      <c r="C18" s="1">
        <v>14</v>
      </c>
      <c r="D18" s="1">
        <v>14</v>
      </c>
      <c r="E18" s="1">
        <v>77</v>
      </c>
      <c r="F18" s="1">
        <v>260</v>
      </c>
      <c r="G18" s="1" t="s">
        <v>97</v>
      </c>
      <c r="H18" s="1">
        <v>12</v>
      </c>
      <c r="I18" s="1">
        <v>0.3</v>
      </c>
      <c r="J18" s="1">
        <f t="shared" si="0"/>
        <v>35.28</v>
      </c>
      <c r="K18" s="1">
        <v>154</v>
      </c>
      <c r="L18" s="1">
        <v>18</v>
      </c>
      <c r="M18" s="1">
        <v>144</v>
      </c>
      <c r="N18" s="1">
        <v>5</v>
      </c>
      <c r="O18" s="1">
        <f t="shared" si="1"/>
        <v>119</v>
      </c>
      <c r="P18" s="1">
        <f t="shared" si="2"/>
        <v>6508</v>
      </c>
      <c r="Q18" s="1">
        <f t="shared" si="3"/>
        <v>196</v>
      </c>
      <c r="R18" s="1">
        <f t="shared" si="4"/>
        <v>1225</v>
      </c>
    </row>
    <row r="19" spans="1:18" x14ac:dyDescent="0.35">
      <c r="A19" s="1" t="s">
        <v>33</v>
      </c>
      <c r="B19" s="1">
        <v>1998</v>
      </c>
      <c r="C19" s="1">
        <v>14</v>
      </c>
      <c r="D19" s="1">
        <v>14</v>
      </c>
      <c r="E19" s="1">
        <v>77</v>
      </c>
      <c r="F19" s="1">
        <v>260</v>
      </c>
      <c r="G19" s="1" t="s">
        <v>97</v>
      </c>
      <c r="H19" s="1">
        <v>12</v>
      </c>
      <c r="I19" s="1">
        <v>0.3</v>
      </c>
      <c r="J19" s="1">
        <f t="shared" si="0"/>
        <v>35.28</v>
      </c>
      <c r="K19" s="1">
        <v>154</v>
      </c>
      <c r="L19" s="1">
        <v>18</v>
      </c>
      <c r="M19" s="1">
        <v>160</v>
      </c>
      <c r="N19" s="1">
        <v>6</v>
      </c>
      <c r="O19" s="1">
        <f t="shared" si="1"/>
        <v>128</v>
      </c>
      <c r="P19" s="1">
        <f t="shared" si="2"/>
        <v>7000</v>
      </c>
      <c r="Q19" s="1">
        <f t="shared" si="3"/>
        <v>185</v>
      </c>
      <c r="R19" s="1">
        <f t="shared" si="4"/>
        <v>1156</v>
      </c>
    </row>
    <row r="20" spans="1:18" x14ac:dyDescent="0.35">
      <c r="A20" s="1" t="s">
        <v>34</v>
      </c>
      <c r="B20" s="1">
        <v>1968</v>
      </c>
      <c r="C20" s="1">
        <v>8</v>
      </c>
      <c r="D20" s="1">
        <v>20</v>
      </c>
      <c r="E20" s="1">
        <v>107</v>
      </c>
      <c r="F20" s="1">
        <v>140</v>
      </c>
      <c r="G20" s="1">
        <v>6</v>
      </c>
      <c r="H20" s="1">
        <v>6</v>
      </c>
      <c r="I20" s="1">
        <v>0.3</v>
      </c>
      <c r="J20" s="1">
        <f t="shared" si="0"/>
        <v>17.64</v>
      </c>
      <c r="K20" s="1">
        <v>32</v>
      </c>
      <c r="L20" s="1">
        <v>5</v>
      </c>
      <c r="M20" s="1">
        <v>208</v>
      </c>
      <c r="N20" s="1">
        <v>2</v>
      </c>
      <c r="O20" s="1">
        <f t="shared" si="1"/>
        <v>69</v>
      </c>
      <c r="P20" s="1">
        <f t="shared" si="2"/>
        <v>3773</v>
      </c>
      <c r="Q20" s="1">
        <f t="shared" si="3"/>
        <v>235</v>
      </c>
      <c r="R20" s="1">
        <f t="shared" si="4"/>
        <v>1469</v>
      </c>
    </row>
    <row r="21" spans="1:18" x14ac:dyDescent="0.35">
      <c r="A21" s="1" t="s">
        <v>36</v>
      </c>
      <c r="B21" s="1">
        <v>1974</v>
      </c>
      <c r="C21" s="1">
        <v>18</v>
      </c>
      <c r="D21" s="1">
        <v>11</v>
      </c>
      <c r="E21" s="1">
        <v>90</v>
      </c>
      <c r="F21" s="1">
        <v>120</v>
      </c>
      <c r="G21" s="1">
        <v>6</v>
      </c>
      <c r="H21" s="1">
        <v>7</v>
      </c>
      <c r="I21" s="1">
        <v>0.3</v>
      </c>
      <c r="J21" s="1">
        <f t="shared" si="0"/>
        <v>20.580000000000002</v>
      </c>
      <c r="K21" s="1">
        <v>50</v>
      </c>
      <c r="L21" s="1">
        <v>7</v>
      </c>
      <c r="M21" s="1">
        <v>192</v>
      </c>
      <c r="N21" s="1">
        <v>3</v>
      </c>
      <c r="O21" s="1">
        <f t="shared" si="1"/>
        <v>77</v>
      </c>
      <c r="P21" s="1">
        <f t="shared" si="2"/>
        <v>4211</v>
      </c>
      <c r="Q21" s="1">
        <f t="shared" si="3"/>
        <v>171</v>
      </c>
      <c r="R21" s="1">
        <f t="shared" si="4"/>
        <v>1069</v>
      </c>
    </row>
    <row r="22" spans="1:18" x14ac:dyDescent="0.35">
      <c r="A22" s="1" t="s">
        <v>37</v>
      </c>
      <c r="B22" s="1">
        <v>1975</v>
      </c>
      <c r="C22" s="1">
        <v>9</v>
      </c>
      <c r="D22" s="1">
        <v>17</v>
      </c>
      <c r="E22" s="1">
        <v>98</v>
      </c>
      <c r="F22" s="1">
        <v>160</v>
      </c>
      <c r="G22" s="1">
        <v>6</v>
      </c>
      <c r="H22" s="1">
        <v>7</v>
      </c>
      <c r="I22" s="1">
        <v>0.3</v>
      </c>
      <c r="J22" s="1">
        <f t="shared" si="0"/>
        <v>20.580000000000002</v>
      </c>
      <c r="K22" s="1">
        <v>31</v>
      </c>
      <c r="L22" s="1">
        <v>5</v>
      </c>
      <c r="M22" s="1">
        <v>256</v>
      </c>
      <c r="N22" s="1">
        <v>3</v>
      </c>
      <c r="O22" s="1">
        <f t="shared" si="1"/>
        <v>82</v>
      </c>
      <c r="P22" s="1">
        <f t="shared" si="2"/>
        <v>4484</v>
      </c>
      <c r="Q22" s="1">
        <f t="shared" si="3"/>
        <v>201</v>
      </c>
      <c r="R22" s="1">
        <f t="shared" si="4"/>
        <v>1256</v>
      </c>
    </row>
    <row r="23" spans="1:18" x14ac:dyDescent="0.35">
      <c r="A23" s="1" t="s">
        <v>38</v>
      </c>
      <c r="B23" s="1">
        <v>1970</v>
      </c>
      <c r="C23" s="1">
        <v>8</v>
      </c>
      <c r="D23" s="1">
        <v>24</v>
      </c>
      <c r="E23" s="1">
        <v>82</v>
      </c>
      <c r="F23" s="1">
        <v>190</v>
      </c>
      <c r="G23" s="1" t="s">
        <v>97</v>
      </c>
      <c r="H23" s="1">
        <v>12</v>
      </c>
      <c r="I23" s="1">
        <v>0.3</v>
      </c>
      <c r="J23" s="1">
        <f t="shared" si="0"/>
        <v>35.28</v>
      </c>
      <c r="K23" s="1">
        <v>112</v>
      </c>
      <c r="L23" s="1">
        <v>12</v>
      </c>
      <c r="M23" s="1">
        <v>176</v>
      </c>
      <c r="N23" s="1">
        <v>3</v>
      </c>
      <c r="O23" s="1">
        <f t="shared" si="1"/>
        <v>79</v>
      </c>
      <c r="P23" s="1">
        <f t="shared" si="2"/>
        <v>4320</v>
      </c>
      <c r="Q23" s="1">
        <f t="shared" si="3"/>
        <v>204</v>
      </c>
      <c r="R23" s="1">
        <f t="shared" si="4"/>
        <v>1275</v>
      </c>
    </row>
    <row r="24" spans="1:18" x14ac:dyDescent="0.35">
      <c r="A24" s="1" t="s">
        <v>39</v>
      </c>
      <c r="B24" s="1">
        <v>1983</v>
      </c>
      <c r="C24" s="1">
        <v>14</v>
      </c>
      <c r="D24" s="1">
        <v>14</v>
      </c>
      <c r="E24" s="1">
        <v>90</v>
      </c>
      <c r="F24" s="1">
        <v>220</v>
      </c>
      <c r="G24" s="1" t="s">
        <v>97</v>
      </c>
      <c r="H24" s="1">
        <v>12</v>
      </c>
      <c r="I24" s="1">
        <v>0.3</v>
      </c>
      <c r="J24" s="1">
        <f t="shared" si="0"/>
        <v>35.28</v>
      </c>
      <c r="K24" s="1">
        <v>112</v>
      </c>
      <c r="L24" s="1">
        <v>12</v>
      </c>
      <c r="M24" s="1">
        <v>176</v>
      </c>
      <c r="N24" s="1">
        <v>4</v>
      </c>
      <c r="O24" s="1">
        <f t="shared" si="1"/>
        <v>107</v>
      </c>
      <c r="P24" s="1">
        <f t="shared" si="2"/>
        <v>5852</v>
      </c>
      <c r="Q24" s="1">
        <f t="shared" si="3"/>
        <v>205</v>
      </c>
      <c r="R24" s="1">
        <f t="shared" si="4"/>
        <v>1281</v>
      </c>
    </row>
    <row r="25" spans="1:18" x14ac:dyDescent="0.35">
      <c r="A25" s="1" t="s">
        <v>40</v>
      </c>
      <c r="B25" s="1">
        <v>1987</v>
      </c>
      <c r="C25" s="1">
        <v>6</v>
      </c>
      <c r="D25" s="1">
        <v>32</v>
      </c>
      <c r="E25" s="1">
        <v>62</v>
      </c>
      <c r="F25" s="1">
        <v>250</v>
      </c>
      <c r="G25" s="1" t="s">
        <v>98</v>
      </c>
      <c r="H25" s="1">
        <v>18</v>
      </c>
      <c r="I25" s="1">
        <v>0.3</v>
      </c>
      <c r="J25" s="1">
        <f t="shared" si="0"/>
        <v>52.92</v>
      </c>
      <c r="K25" s="1">
        <v>228</v>
      </c>
      <c r="L25" s="1">
        <v>19</v>
      </c>
      <c r="M25" s="1">
        <v>144</v>
      </c>
      <c r="N25" s="1">
        <v>4</v>
      </c>
      <c r="O25" s="1">
        <f t="shared" si="1"/>
        <v>88</v>
      </c>
      <c r="P25" s="1">
        <f t="shared" si="2"/>
        <v>4813</v>
      </c>
      <c r="Q25" s="1">
        <f t="shared" si="3"/>
        <v>195</v>
      </c>
      <c r="R25" s="1">
        <f t="shared" si="4"/>
        <v>1219</v>
      </c>
    </row>
    <row r="26" spans="1:18" x14ac:dyDescent="0.35">
      <c r="A26" s="1" t="s">
        <v>41</v>
      </c>
      <c r="B26" s="1">
        <v>1946</v>
      </c>
      <c r="C26" s="1">
        <v>6</v>
      </c>
      <c r="D26" s="1">
        <v>32</v>
      </c>
      <c r="E26" s="1">
        <v>51</v>
      </c>
      <c r="F26" s="1">
        <v>100</v>
      </c>
      <c r="G26" s="1">
        <v>8</v>
      </c>
      <c r="H26" s="1">
        <v>8</v>
      </c>
      <c r="I26" s="1">
        <v>0.3</v>
      </c>
      <c r="J26" s="1">
        <f t="shared" si="0"/>
        <v>23.52</v>
      </c>
      <c r="K26" s="1">
        <v>55</v>
      </c>
      <c r="L26" s="1">
        <v>11</v>
      </c>
      <c r="M26" s="1">
        <v>96</v>
      </c>
      <c r="N26" s="1">
        <v>1</v>
      </c>
      <c r="O26" s="1">
        <f t="shared" si="1"/>
        <v>29</v>
      </c>
      <c r="P26" s="1">
        <f t="shared" si="2"/>
        <v>1586</v>
      </c>
      <c r="Q26" s="1">
        <f t="shared" si="3"/>
        <v>180</v>
      </c>
      <c r="R26" s="1">
        <f t="shared" si="4"/>
        <v>1125</v>
      </c>
    </row>
    <row r="27" spans="1:18" x14ac:dyDescent="0.35">
      <c r="A27" s="1" t="s">
        <v>42</v>
      </c>
      <c r="B27" s="1">
        <v>1947</v>
      </c>
      <c r="C27" s="1">
        <v>7</v>
      </c>
      <c r="D27" s="1">
        <v>28</v>
      </c>
      <c r="E27" s="1">
        <v>62</v>
      </c>
      <c r="F27" s="1">
        <v>60</v>
      </c>
      <c r="G27" s="1">
        <v>8</v>
      </c>
      <c r="H27" s="1">
        <v>5</v>
      </c>
      <c r="I27" s="1">
        <v>0.3</v>
      </c>
      <c r="J27" s="1">
        <f t="shared" si="0"/>
        <v>14.700000000000001</v>
      </c>
      <c r="K27" s="1">
        <v>34</v>
      </c>
      <c r="L27" s="1">
        <v>6</v>
      </c>
      <c r="M27" s="1">
        <v>112</v>
      </c>
      <c r="N27" s="1">
        <v>1</v>
      </c>
      <c r="O27" s="1">
        <f t="shared" si="1"/>
        <v>28</v>
      </c>
      <c r="P27" s="1">
        <f t="shared" si="2"/>
        <v>1531</v>
      </c>
      <c r="Q27" s="1">
        <f t="shared" si="3"/>
        <v>164</v>
      </c>
      <c r="R27" s="1">
        <f t="shared" si="4"/>
        <v>1025</v>
      </c>
    </row>
    <row r="28" spans="1:18" x14ac:dyDescent="0.35">
      <c r="A28" s="1" t="s">
        <v>43</v>
      </c>
      <c r="B28" s="1">
        <v>1950</v>
      </c>
      <c r="C28" s="1">
        <v>8</v>
      </c>
      <c r="D28" s="1">
        <v>25</v>
      </c>
      <c r="E28" s="1">
        <v>78</v>
      </c>
      <c r="F28" s="1">
        <v>80</v>
      </c>
      <c r="G28" s="1">
        <v>8</v>
      </c>
      <c r="H28" s="1">
        <v>6</v>
      </c>
      <c r="I28" s="1">
        <v>0.3</v>
      </c>
      <c r="J28" s="1">
        <f t="shared" si="0"/>
        <v>17.64</v>
      </c>
      <c r="K28" s="1">
        <v>42</v>
      </c>
      <c r="L28" s="1">
        <v>7</v>
      </c>
      <c r="M28" s="1">
        <v>112</v>
      </c>
      <c r="N28" s="1">
        <v>1</v>
      </c>
      <c r="O28" s="1">
        <f t="shared" si="1"/>
        <v>38</v>
      </c>
      <c r="P28" s="1">
        <f t="shared" si="2"/>
        <v>2078</v>
      </c>
      <c r="Q28" s="1">
        <f t="shared" si="3"/>
        <v>209</v>
      </c>
      <c r="R28" s="1">
        <f t="shared" si="4"/>
        <v>1306</v>
      </c>
    </row>
    <row r="29" spans="1:18" x14ac:dyDescent="0.35">
      <c r="A29" s="1" t="s">
        <v>44</v>
      </c>
      <c r="B29" s="1">
        <v>1963</v>
      </c>
      <c r="C29" s="1">
        <v>8</v>
      </c>
      <c r="D29" s="1">
        <v>24</v>
      </c>
      <c r="E29" s="1">
        <v>68</v>
      </c>
      <c r="F29" s="1">
        <v>190</v>
      </c>
      <c r="G29" s="1">
        <v>8</v>
      </c>
      <c r="H29" s="1">
        <v>8</v>
      </c>
      <c r="I29" s="1">
        <v>0.3</v>
      </c>
      <c r="J29" s="1">
        <f t="shared" si="0"/>
        <v>23.52</v>
      </c>
      <c r="K29" s="1">
        <v>102</v>
      </c>
      <c r="L29" s="1">
        <v>15</v>
      </c>
      <c r="M29" s="1">
        <v>128</v>
      </c>
      <c r="N29" s="1">
        <v>2</v>
      </c>
      <c r="O29" s="1">
        <f t="shared" si="1"/>
        <v>60</v>
      </c>
      <c r="P29" s="1">
        <f t="shared" si="2"/>
        <v>3281</v>
      </c>
      <c r="Q29" s="1">
        <f t="shared" si="3"/>
        <v>219</v>
      </c>
      <c r="R29" s="1">
        <f t="shared" si="4"/>
        <v>1369</v>
      </c>
    </row>
    <row r="30" spans="1:18" x14ac:dyDescent="0.35">
      <c r="A30" s="1" t="s">
        <v>45</v>
      </c>
      <c r="B30" s="1">
        <v>1963</v>
      </c>
      <c r="C30" s="1">
        <v>6</v>
      </c>
      <c r="D30" s="1">
        <v>32</v>
      </c>
      <c r="E30" s="1">
        <v>63</v>
      </c>
      <c r="F30" s="1">
        <v>190</v>
      </c>
      <c r="G30" s="1" t="s">
        <v>97</v>
      </c>
      <c r="H30" s="1">
        <v>12</v>
      </c>
      <c r="I30" s="1">
        <v>0.3</v>
      </c>
      <c r="J30" s="1">
        <f t="shared" si="0"/>
        <v>35.28</v>
      </c>
      <c r="K30" s="1">
        <v>160</v>
      </c>
      <c r="L30" s="1">
        <v>18</v>
      </c>
      <c r="M30" s="1">
        <v>128</v>
      </c>
      <c r="N30" s="1">
        <v>2</v>
      </c>
      <c r="O30" s="1">
        <f t="shared" si="1"/>
        <v>55</v>
      </c>
      <c r="P30" s="1">
        <f t="shared" si="2"/>
        <v>3008</v>
      </c>
      <c r="Q30" s="1">
        <f t="shared" si="3"/>
        <v>215</v>
      </c>
      <c r="R30" s="1">
        <f t="shared" si="4"/>
        <v>1344</v>
      </c>
    </row>
    <row r="31" spans="1:18" x14ac:dyDescent="0.35">
      <c r="A31" s="1" t="s">
        <v>46</v>
      </c>
      <c r="B31" s="1">
        <v>1967</v>
      </c>
      <c r="C31" s="1">
        <v>4</v>
      </c>
      <c r="D31" s="1">
        <v>48</v>
      </c>
      <c r="E31" s="1">
        <v>68</v>
      </c>
      <c r="F31" s="1">
        <v>140</v>
      </c>
      <c r="G31" s="1">
        <v>8</v>
      </c>
      <c r="H31" s="1">
        <v>12</v>
      </c>
      <c r="I31" s="1">
        <v>0.3</v>
      </c>
      <c r="J31" s="1">
        <f t="shared" si="0"/>
        <v>35.28</v>
      </c>
      <c r="K31" s="1">
        <v>76</v>
      </c>
      <c r="L31" s="1">
        <v>7</v>
      </c>
      <c r="M31" s="1">
        <v>192</v>
      </c>
      <c r="N31" s="1">
        <v>2</v>
      </c>
      <c r="O31" s="1">
        <f t="shared" si="1"/>
        <v>37</v>
      </c>
      <c r="P31" s="1">
        <f t="shared" si="2"/>
        <v>2023</v>
      </c>
      <c r="Q31" s="1">
        <f t="shared" si="3"/>
        <v>188</v>
      </c>
      <c r="R31" s="1">
        <f t="shared" si="4"/>
        <v>1175</v>
      </c>
    </row>
    <row r="32" spans="1:18" x14ac:dyDescent="0.35">
      <c r="A32" s="1" t="s">
        <v>47</v>
      </c>
      <c r="B32" s="1">
        <v>1964</v>
      </c>
      <c r="C32" s="1">
        <v>8</v>
      </c>
      <c r="D32" s="1">
        <v>20</v>
      </c>
      <c r="E32" s="1">
        <v>88</v>
      </c>
      <c r="F32" s="1">
        <v>190</v>
      </c>
      <c r="G32" s="1">
        <v>8</v>
      </c>
      <c r="H32" s="1">
        <v>9</v>
      </c>
      <c r="I32" s="1">
        <v>0.3</v>
      </c>
      <c r="J32" s="1">
        <f t="shared" si="0"/>
        <v>26.46</v>
      </c>
      <c r="K32" s="1">
        <v>50</v>
      </c>
      <c r="L32" s="1">
        <v>5</v>
      </c>
      <c r="M32" s="1">
        <v>256</v>
      </c>
      <c r="N32" s="1">
        <v>2</v>
      </c>
      <c r="O32" s="1">
        <f t="shared" si="1"/>
        <v>72</v>
      </c>
      <c r="P32" s="1">
        <f t="shared" si="2"/>
        <v>3938</v>
      </c>
      <c r="Q32" s="1">
        <f t="shared" si="3"/>
        <v>245</v>
      </c>
      <c r="R32" s="1">
        <f t="shared" si="4"/>
        <v>1531</v>
      </c>
    </row>
    <row r="33" spans="1:18" x14ac:dyDescent="0.35">
      <c r="A33" s="1" t="s">
        <v>48</v>
      </c>
      <c r="B33" s="1">
        <v>1951</v>
      </c>
      <c r="C33" s="1">
        <v>7</v>
      </c>
      <c r="D33" s="1">
        <v>28</v>
      </c>
      <c r="E33" s="1">
        <v>61</v>
      </c>
      <c r="F33" s="1">
        <v>120</v>
      </c>
      <c r="G33" s="1">
        <v>8</v>
      </c>
      <c r="H33" s="1">
        <v>8</v>
      </c>
      <c r="I33" s="1">
        <v>0.3</v>
      </c>
      <c r="J33" s="1">
        <f t="shared" si="0"/>
        <v>23.52</v>
      </c>
      <c r="K33" s="1">
        <v>61</v>
      </c>
      <c r="L33" s="1">
        <v>13</v>
      </c>
      <c r="M33" s="1">
        <v>128</v>
      </c>
      <c r="N33" s="1">
        <v>1</v>
      </c>
      <c r="O33" s="1">
        <f t="shared" si="1"/>
        <v>37</v>
      </c>
      <c r="P33" s="1">
        <f t="shared" si="2"/>
        <v>2023</v>
      </c>
      <c r="Q33" s="1">
        <f t="shared" si="3"/>
        <v>216</v>
      </c>
      <c r="R33" s="1">
        <f t="shared" si="4"/>
        <v>1350</v>
      </c>
    </row>
    <row r="34" spans="1:18" x14ac:dyDescent="0.35">
      <c r="A34" s="1" t="s">
        <v>49</v>
      </c>
      <c r="B34" s="1">
        <v>1954</v>
      </c>
      <c r="C34" s="1">
        <v>6</v>
      </c>
      <c r="D34" s="1">
        <v>32</v>
      </c>
      <c r="E34" s="1">
        <v>50</v>
      </c>
      <c r="F34" s="1">
        <v>120</v>
      </c>
      <c r="G34" s="1" t="s">
        <v>97</v>
      </c>
      <c r="H34" s="1">
        <v>12</v>
      </c>
      <c r="I34" s="1">
        <v>0.3</v>
      </c>
      <c r="J34" s="1">
        <f t="shared" si="0"/>
        <v>35.28</v>
      </c>
      <c r="K34" s="1">
        <v>101</v>
      </c>
      <c r="L34" s="1">
        <v>15</v>
      </c>
      <c r="M34" s="1">
        <v>112</v>
      </c>
      <c r="N34" s="1">
        <v>1</v>
      </c>
      <c r="O34" s="1">
        <f t="shared" si="1"/>
        <v>33</v>
      </c>
      <c r="P34" s="1">
        <f t="shared" si="2"/>
        <v>1805</v>
      </c>
      <c r="Q34" s="1">
        <f t="shared" si="3"/>
        <v>198</v>
      </c>
      <c r="R34" s="1">
        <f t="shared" si="4"/>
        <v>1238</v>
      </c>
    </row>
    <row r="35" spans="1:18" x14ac:dyDescent="0.35">
      <c r="A35" s="1" t="s">
        <v>50</v>
      </c>
      <c r="B35" s="1">
        <v>1959</v>
      </c>
      <c r="C35" s="1">
        <v>8</v>
      </c>
      <c r="D35" s="1">
        <v>24</v>
      </c>
      <c r="E35" s="1">
        <v>55</v>
      </c>
      <c r="F35" s="1">
        <v>120</v>
      </c>
      <c r="G35" s="1" t="s">
        <v>97</v>
      </c>
      <c r="H35" s="1">
        <v>11</v>
      </c>
      <c r="I35" s="1">
        <v>0.3</v>
      </c>
      <c r="J35" s="1">
        <f t="shared" si="0"/>
        <v>32.340000000000003</v>
      </c>
      <c r="K35" s="1">
        <v>132</v>
      </c>
      <c r="L35" s="1">
        <v>16</v>
      </c>
      <c r="M35" s="1">
        <v>112</v>
      </c>
      <c r="N35" s="1">
        <v>2</v>
      </c>
      <c r="O35" s="1">
        <f t="shared" si="1"/>
        <v>47</v>
      </c>
      <c r="P35" s="1">
        <f t="shared" si="2"/>
        <v>2570</v>
      </c>
      <c r="Q35" s="1">
        <f t="shared" si="3"/>
        <v>158</v>
      </c>
      <c r="R35" s="1">
        <f t="shared" si="4"/>
        <v>988</v>
      </c>
    </row>
    <row r="36" spans="1:18" x14ac:dyDescent="0.35">
      <c r="A36" s="1" t="s">
        <v>51</v>
      </c>
      <c r="B36" s="1">
        <v>1951</v>
      </c>
      <c r="C36" s="1">
        <v>9</v>
      </c>
      <c r="D36" s="1">
        <v>22</v>
      </c>
      <c r="E36" s="1">
        <v>72</v>
      </c>
      <c r="F36" s="1">
        <v>120</v>
      </c>
      <c r="G36" s="1">
        <v>8</v>
      </c>
      <c r="H36" s="1">
        <v>8</v>
      </c>
      <c r="I36" s="1">
        <v>0.3</v>
      </c>
      <c r="J36" s="1">
        <f t="shared" si="0"/>
        <v>23.52</v>
      </c>
      <c r="K36" s="1">
        <v>50</v>
      </c>
      <c r="L36" s="1">
        <v>10</v>
      </c>
      <c r="M36" s="1">
        <v>160</v>
      </c>
      <c r="N36" s="1">
        <v>1</v>
      </c>
      <c r="O36" s="1">
        <f t="shared" si="1"/>
        <v>44</v>
      </c>
      <c r="P36" s="1">
        <f t="shared" si="2"/>
        <v>2406</v>
      </c>
      <c r="Q36" s="1">
        <f t="shared" si="3"/>
        <v>235</v>
      </c>
      <c r="R36" s="1">
        <f t="shared" si="4"/>
        <v>1469</v>
      </c>
    </row>
    <row r="37" spans="1:18" x14ac:dyDescent="0.35">
      <c r="A37" s="1" t="s">
        <v>52</v>
      </c>
      <c r="B37" s="1">
        <v>1951</v>
      </c>
      <c r="C37" s="1">
        <v>9</v>
      </c>
      <c r="D37" s="1">
        <v>22</v>
      </c>
      <c r="E37" s="1">
        <v>78</v>
      </c>
      <c r="F37" s="1">
        <v>120</v>
      </c>
      <c r="G37" s="1">
        <v>8</v>
      </c>
      <c r="H37" s="1">
        <v>8</v>
      </c>
      <c r="I37" s="1">
        <v>0.3</v>
      </c>
      <c r="J37" s="1">
        <f t="shared" si="0"/>
        <v>23.52</v>
      </c>
      <c r="K37" s="1">
        <v>48</v>
      </c>
      <c r="L37" s="1">
        <v>4</v>
      </c>
      <c r="M37" s="1">
        <v>176</v>
      </c>
      <c r="N37" s="1">
        <v>1</v>
      </c>
      <c r="O37" s="1">
        <f t="shared" si="1"/>
        <v>46</v>
      </c>
      <c r="P37" s="1">
        <f t="shared" si="2"/>
        <v>2516</v>
      </c>
      <c r="Q37" s="1">
        <f t="shared" si="3"/>
        <v>246</v>
      </c>
      <c r="R37" s="1">
        <f t="shared" si="4"/>
        <v>1538</v>
      </c>
    </row>
    <row r="38" spans="1:18" x14ac:dyDescent="0.35">
      <c r="A38" s="1" t="s">
        <v>53</v>
      </c>
      <c r="B38" s="1">
        <v>1961</v>
      </c>
      <c r="C38" s="1">
        <v>6</v>
      </c>
      <c r="D38" s="1">
        <v>32</v>
      </c>
      <c r="E38" s="1">
        <v>63</v>
      </c>
      <c r="F38" s="1">
        <v>120</v>
      </c>
      <c r="G38" s="1" t="s">
        <v>97</v>
      </c>
      <c r="H38" s="1">
        <v>11</v>
      </c>
      <c r="I38" s="1">
        <v>0.3</v>
      </c>
      <c r="J38" s="1">
        <f t="shared" si="0"/>
        <v>32.340000000000003</v>
      </c>
      <c r="K38" s="1">
        <v>91</v>
      </c>
      <c r="L38" s="1">
        <v>12</v>
      </c>
      <c r="M38" s="1">
        <v>144</v>
      </c>
      <c r="N38" s="1">
        <v>2</v>
      </c>
      <c r="O38" s="1">
        <f t="shared" si="1"/>
        <v>44</v>
      </c>
      <c r="P38" s="1">
        <f t="shared" si="2"/>
        <v>2406</v>
      </c>
      <c r="Q38" s="1">
        <f t="shared" si="3"/>
        <v>168</v>
      </c>
      <c r="R38" s="1">
        <f t="shared" si="4"/>
        <v>1050</v>
      </c>
    </row>
    <row r="39" spans="1:18" x14ac:dyDescent="0.35">
      <c r="A39" s="1" t="s">
        <v>55</v>
      </c>
      <c r="B39" s="1">
        <v>1955</v>
      </c>
      <c r="C39" s="1">
        <v>12</v>
      </c>
      <c r="D39" s="1">
        <v>13</v>
      </c>
      <c r="E39" s="1">
        <v>78</v>
      </c>
      <c r="F39" s="1">
        <v>80</v>
      </c>
      <c r="G39" s="1">
        <v>8</v>
      </c>
      <c r="H39" s="1">
        <v>6</v>
      </c>
      <c r="I39" s="1">
        <v>0.3</v>
      </c>
      <c r="J39" s="1">
        <f t="shared" si="0"/>
        <v>17.64</v>
      </c>
      <c r="K39" s="1">
        <v>40</v>
      </c>
      <c r="L39" s="1">
        <v>4</v>
      </c>
      <c r="M39" s="1">
        <v>192</v>
      </c>
      <c r="N39" s="1">
        <v>2</v>
      </c>
      <c r="O39" s="1">
        <f t="shared" ref="O39:O79" si="5">MAX(1,ROUND((H39+I39*10+E39/2+F39/5+20-D39)*LN(N39/4+EXP(1/2)),0))</f>
        <v>54</v>
      </c>
      <c r="P39" s="1">
        <f t="shared" si="2"/>
        <v>2953</v>
      </c>
      <c r="Q39" s="1">
        <f t="shared" ref="Q39:Q79" si="6">MAX(1, ROUND((E39+F39/2)*LN(4/N39+EXP(1/2))+SQRT(K39/185*M39), 0))</f>
        <v>159</v>
      </c>
      <c r="R39" s="1">
        <f t="shared" si="4"/>
        <v>994</v>
      </c>
    </row>
    <row r="40" spans="1:18" x14ac:dyDescent="0.35">
      <c r="A40" s="1" t="s">
        <v>56</v>
      </c>
      <c r="B40" s="1">
        <v>1957</v>
      </c>
      <c r="C40" s="1">
        <v>10</v>
      </c>
      <c r="D40" s="1">
        <v>20</v>
      </c>
      <c r="E40" s="1">
        <v>68</v>
      </c>
      <c r="F40" s="1">
        <v>140</v>
      </c>
      <c r="G40" s="1">
        <v>8</v>
      </c>
      <c r="H40" s="1">
        <v>8</v>
      </c>
      <c r="I40" s="1">
        <v>0.3</v>
      </c>
      <c r="J40" s="1">
        <f t="shared" si="0"/>
        <v>23.52</v>
      </c>
      <c r="K40" s="1">
        <v>60</v>
      </c>
      <c r="L40" s="1">
        <v>15</v>
      </c>
      <c r="M40" s="1">
        <v>112</v>
      </c>
      <c r="N40" s="1">
        <v>2</v>
      </c>
      <c r="O40" s="1">
        <f t="shared" si="5"/>
        <v>56</v>
      </c>
      <c r="P40" s="1">
        <f t="shared" si="2"/>
        <v>3063</v>
      </c>
      <c r="Q40" s="1">
        <f t="shared" si="6"/>
        <v>185</v>
      </c>
      <c r="R40" s="1">
        <f t="shared" si="4"/>
        <v>1156</v>
      </c>
    </row>
    <row r="41" spans="1:18" x14ac:dyDescent="0.35">
      <c r="A41" s="1" t="s">
        <v>57</v>
      </c>
      <c r="B41" s="1">
        <v>1957</v>
      </c>
      <c r="C41" s="1">
        <v>12</v>
      </c>
      <c r="D41" s="1">
        <v>16</v>
      </c>
      <c r="E41" s="1">
        <v>78</v>
      </c>
      <c r="F41" s="1">
        <v>140</v>
      </c>
      <c r="G41" s="1">
        <v>8</v>
      </c>
      <c r="H41" s="1">
        <v>8</v>
      </c>
      <c r="I41" s="1">
        <v>0.3</v>
      </c>
      <c r="J41" s="1">
        <f t="shared" si="0"/>
        <v>23.52</v>
      </c>
      <c r="K41" s="1">
        <v>58</v>
      </c>
      <c r="L41" s="1">
        <v>10</v>
      </c>
      <c r="M41" s="1">
        <v>144</v>
      </c>
      <c r="N41" s="1">
        <v>2</v>
      </c>
      <c r="O41" s="1">
        <f t="shared" si="5"/>
        <v>63</v>
      </c>
      <c r="P41" s="1">
        <f t="shared" si="2"/>
        <v>3445</v>
      </c>
      <c r="Q41" s="1">
        <f t="shared" si="6"/>
        <v>198</v>
      </c>
      <c r="R41" s="1">
        <f t="shared" si="4"/>
        <v>1238</v>
      </c>
    </row>
    <row r="42" spans="1:18" x14ac:dyDescent="0.35">
      <c r="A42" s="1" t="s">
        <v>58</v>
      </c>
      <c r="B42" s="1">
        <v>1960</v>
      </c>
      <c r="C42" s="1">
        <v>7</v>
      </c>
      <c r="D42" s="1">
        <v>28</v>
      </c>
      <c r="E42" s="1">
        <v>55</v>
      </c>
      <c r="F42" s="1">
        <v>140</v>
      </c>
      <c r="G42" s="1" t="s">
        <v>97</v>
      </c>
      <c r="H42" s="1">
        <v>12</v>
      </c>
      <c r="I42" s="1">
        <v>0.3</v>
      </c>
      <c r="J42" s="1">
        <f t="shared" si="0"/>
        <v>35.28</v>
      </c>
      <c r="K42" s="1">
        <v>142</v>
      </c>
      <c r="L42" s="1">
        <v>18</v>
      </c>
      <c r="M42" s="1">
        <v>112</v>
      </c>
      <c r="N42" s="1">
        <v>2</v>
      </c>
      <c r="O42" s="1">
        <f t="shared" si="5"/>
        <v>48</v>
      </c>
      <c r="P42" s="1">
        <f t="shared" si="2"/>
        <v>2625</v>
      </c>
      <c r="Q42" s="1">
        <f t="shared" si="6"/>
        <v>171</v>
      </c>
      <c r="R42" s="1">
        <f t="shared" si="4"/>
        <v>1069</v>
      </c>
    </row>
    <row r="43" spans="1:18" x14ac:dyDescent="0.35">
      <c r="A43" s="1" t="s">
        <v>59</v>
      </c>
      <c r="B43" s="1">
        <v>1961</v>
      </c>
      <c r="C43" s="1">
        <v>7</v>
      </c>
      <c r="D43" s="1">
        <v>28</v>
      </c>
      <c r="E43" s="1">
        <v>55</v>
      </c>
      <c r="F43" s="1">
        <v>140</v>
      </c>
      <c r="G43" s="1" t="s">
        <v>97</v>
      </c>
      <c r="H43" s="1">
        <v>11</v>
      </c>
      <c r="I43" s="1">
        <v>0.3</v>
      </c>
      <c r="J43" s="1">
        <f t="shared" si="0"/>
        <v>32.340000000000003</v>
      </c>
      <c r="K43" s="1">
        <v>129</v>
      </c>
      <c r="L43" s="1">
        <v>18</v>
      </c>
      <c r="M43" s="1">
        <v>112</v>
      </c>
      <c r="N43" s="1">
        <v>2</v>
      </c>
      <c r="O43" s="1">
        <f t="shared" si="5"/>
        <v>47</v>
      </c>
      <c r="P43" s="1">
        <f t="shared" si="2"/>
        <v>2570</v>
      </c>
      <c r="Q43" s="1">
        <f t="shared" si="6"/>
        <v>171</v>
      </c>
      <c r="R43" s="1">
        <f t="shared" si="4"/>
        <v>1069</v>
      </c>
    </row>
    <row r="44" spans="1:18" x14ac:dyDescent="0.35">
      <c r="A44" s="1" t="s">
        <v>60</v>
      </c>
      <c r="B44" s="1">
        <v>1952</v>
      </c>
      <c r="C44" s="1">
        <v>12</v>
      </c>
      <c r="D44" s="1">
        <v>13</v>
      </c>
      <c r="E44" s="1">
        <v>100</v>
      </c>
      <c r="F44" s="1">
        <v>150</v>
      </c>
      <c r="G44" s="1">
        <v>8</v>
      </c>
      <c r="H44" s="1">
        <v>10</v>
      </c>
      <c r="I44" s="1">
        <v>0.3</v>
      </c>
      <c r="J44" s="1">
        <f t="shared" si="0"/>
        <v>29.400000000000002</v>
      </c>
      <c r="K44" s="1">
        <v>42</v>
      </c>
      <c r="L44" s="1">
        <v>3</v>
      </c>
      <c r="M44" s="1">
        <v>272</v>
      </c>
      <c r="N44" s="1">
        <v>2</v>
      </c>
      <c r="O44" s="1">
        <f t="shared" si="5"/>
        <v>76</v>
      </c>
      <c r="P44" s="1">
        <f t="shared" si="2"/>
        <v>4156</v>
      </c>
      <c r="Q44" s="1">
        <f t="shared" si="6"/>
        <v>234</v>
      </c>
      <c r="R44" s="1">
        <f t="shared" si="4"/>
        <v>1463</v>
      </c>
    </row>
    <row r="45" spans="1:18" x14ac:dyDescent="0.35">
      <c r="A45" s="1" t="s">
        <v>61</v>
      </c>
      <c r="B45" s="1">
        <v>1951</v>
      </c>
      <c r="C45" s="1">
        <v>12</v>
      </c>
      <c r="D45" s="1">
        <v>13</v>
      </c>
      <c r="E45" s="1">
        <v>73</v>
      </c>
      <c r="F45" s="1">
        <v>150</v>
      </c>
      <c r="G45" s="1">
        <v>8</v>
      </c>
      <c r="H45" s="1">
        <v>10</v>
      </c>
      <c r="I45" s="1">
        <v>0.3</v>
      </c>
      <c r="J45" s="1">
        <f t="shared" si="0"/>
        <v>29.400000000000002</v>
      </c>
      <c r="K45" s="1">
        <v>80</v>
      </c>
      <c r="L45" s="1">
        <v>10</v>
      </c>
      <c r="M45" s="1">
        <v>160</v>
      </c>
      <c r="N45" s="1">
        <v>2</v>
      </c>
      <c r="O45" s="1">
        <f t="shared" si="5"/>
        <v>66</v>
      </c>
      <c r="P45" s="1">
        <f t="shared" si="2"/>
        <v>3609</v>
      </c>
      <c r="Q45" s="1">
        <f t="shared" si="6"/>
        <v>200</v>
      </c>
      <c r="R45" s="1">
        <f t="shared" si="4"/>
        <v>1250</v>
      </c>
    </row>
    <row r="46" spans="1:18" x14ac:dyDescent="0.35">
      <c r="A46" s="1" t="s">
        <v>62</v>
      </c>
      <c r="B46" s="1">
        <v>1954</v>
      </c>
      <c r="C46" s="1">
        <v>8</v>
      </c>
      <c r="D46" s="1">
        <v>20</v>
      </c>
      <c r="E46" s="1">
        <v>61</v>
      </c>
      <c r="F46" s="1">
        <v>120</v>
      </c>
      <c r="G46" s="1">
        <v>8</v>
      </c>
      <c r="H46" s="1">
        <v>9</v>
      </c>
      <c r="I46" s="1">
        <v>0.3</v>
      </c>
      <c r="J46" s="1">
        <f t="shared" si="0"/>
        <v>26.46</v>
      </c>
      <c r="K46" s="1">
        <v>91</v>
      </c>
      <c r="L46" s="1">
        <v>13</v>
      </c>
      <c r="M46" s="1">
        <v>112</v>
      </c>
      <c r="N46" s="1">
        <v>2</v>
      </c>
      <c r="O46" s="1">
        <f t="shared" si="5"/>
        <v>51</v>
      </c>
      <c r="P46" s="1">
        <f t="shared" si="2"/>
        <v>2789</v>
      </c>
      <c r="Q46" s="1">
        <f t="shared" si="6"/>
        <v>164</v>
      </c>
      <c r="R46" s="1">
        <f t="shared" si="4"/>
        <v>1025</v>
      </c>
    </row>
    <row r="47" spans="1:18" x14ac:dyDescent="0.35">
      <c r="A47" s="1" t="s">
        <v>63</v>
      </c>
      <c r="B47" s="1">
        <v>1974</v>
      </c>
      <c r="C47" s="1">
        <v>8</v>
      </c>
      <c r="D47" s="1">
        <v>24</v>
      </c>
      <c r="E47" s="1">
        <v>78</v>
      </c>
      <c r="F47" s="1">
        <v>140</v>
      </c>
      <c r="G47" s="1">
        <v>8</v>
      </c>
      <c r="H47" s="1">
        <v>6</v>
      </c>
      <c r="I47" s="1">
        <v>0.3</v>
      </c>
      <c r="J47" s="1">
        <f t="shared" si="0"/>
        <v>17.64</v>
      </c>
      <c r="K47" s="1">
        <v>77</v>
      </c>
      <c r="L47" s="1">
        <v>13</v>
      </c>
      <c r="M47" s="1">
        <v>144</v>
      </c>
      <c r="N47" s="1">
        <v>3</v>
      </c>
      <c r="O47" s="1">
        <f t="shared" si="5"/>
        <v>63</v>
      </c>
      <c r="P47" s="1">
        <f t="shared" si="2"/>
        <v>3445</v>
      </c>
      <c r="Q47" s="1">
        <f t="shared" si="6"/>
        <v>169</v>
      </c>
      <c r="R47" s="1">
        <f t="shared" si="4"/>
        <v>1056</v>
      </c>
    </row>
    <row r="48" spans="1:18" x14ac:dyDescent="0.35">
      <c r="A48" s="1" t="s">
        <v>64</v>
      </c>
      <c r="B48" s="1">
        <v>1987</v>
      </c>
      <c r="C48" s="1">
        <v>12</v>
      </c>
      <c r="D48" s="1">
        <v>16</v>
      </c>
      <c r="E48" s="1">
        <v>77</v>
      </c>
      <c r="F48" s="1">
        <v>220</v>
      </c>
      <c r="G48" s="1">
        <v>8</v>
      </c>
      <c r="H48" s="1">
        <v>10</v>
      </c>
      <c r="I48" s="1">
        <v>0.3</v>
      </c>
      <c r="J48" s="1">
        <f t="shared" si="0"/>
        <v>29.400000000000002</v>
      </c>
      <c r="K48" s="1">
        <v>121</v>
      </c>
      <c r="L48" s="1">
        <v>16</v>
      </c>
      <c r="M48" s="1">
        <v>128</v>
      </c>
      <c r="N48" s="1">
        <v>4</v>
      </c>
      <c r="O48" s="1">
        <f t="shared" si="5"/>
        <v>97</v>
      </c>
      <c r="P48" s="1">
        <f t="shared" si="2"/>
        <v>5305</v>
      </c>
      <c r="Q48" s="1">
        <f t="shared" si="6"/>
        <v>191</v>
      </c>
      <c r="R48" s="1">
        <f t="shared" si="4"/>
        <v>1194</v>
      </c>
    </row>
    <row r="49" spans="1:18" x14ac:dyDescent="0.35">
      <c r="A49" s="1" t="s">
        <v>65</v>
      </c>
      <c r="B49" s="1">
        <v>1983</v>
      </c>
      <c r="C49" s="1">
        <v>11</v>
      </c>
      <c r="D49" s="1">
        <v>18</v>
      </c>
      <c r="E49" s="1">
        <v>73</v>
      </c>
      <c r="F49" s="1">
        <v>240</v>
      </c>
      <c r="G49" s="1" t="s">
        <v>97</v>
      </c>
      <c r="H49" s="1">
        <v>13</v>
      </c>
      <c r="I49" s="1">
        <v>0.3</v>
      </c>
      <c r="J49" s="1">
        <f t="shared" si="0"/>
        <v>38.22</v>
      </c>
      <c r="K49" s="1">
        <v>184</v>
      </c>
      <c r="L49" s="1">
        <v>23</v>
      </c>
      <c r="M49" s="1">
        <v>176</v>
      </c>
      <c r="N49" s="1">
        <v>4</v>
      </c>
      <c r="O49" s="1">
        <f t="shared" si="5"/>
        <v>100</v>
      </c>
      <c r="P49" s="1">
        <f t="shared" si="2"/>
        <v>5469</v>
      </c>
      <c r="Q49" s="1">
        <f t="shared" si="6"/>
        <v>201</v>
      </c>
      <c r="R49" s="1">
        <f t="shared" si="4"/>
        <v>1256</v>
      </c>
    </row>
    <row r="50" spans="1:18" x14ac:dyDescent="0.35">
      <c r="A50" s="1" t="s">
        <v>66</v>
      </c>
      <c r="B50" s="1">
        <v>1976</v>
      </c>
      <c r="C50" s="1">
        <v>12</v>
      </c>
      <c r="D50" s="1">
        <v>16</v>
      </c>
      <c r="E50" s="1">
        <v>68</v>
      </c>
      <c r="F50" s="1">
        <v>220</v>
      </c>
      <c r="G50" s="1" t="s">
        <v>97</v>
      </c>
      <c r="H50" s="1">
        <v>13</v>
      </c>
      <c r="I50" s="1">
        <v>0.3</v>
      </c>
      <c r="J50" s="1">
        <f t="shared" si="0"/>
        <v>38.22</v>
      </c>
      <c r="K50" s="1">
        <v>162</v>
      </c>
      <c r="L50" s="1">
        <v>18</v>
      </c>
      <c r="M50" s="1">
        <v>160</v>
      </c>
      <c r="N50" s="1">
        <v>3</v>
      </c>
      <c r="O50" s="1">
        <f t="shared" si="5"/>
        <v>86</v>
      </c>
      <c r="P50" s="1">
        <f t="shared" si="2"/>
        <v>4703</v>
      </c>
      <c r="Q50" s="1">
        <f t="shared" si="6"/>
        <v>206</v>
      </c>
      <c r="R50" s="1">
        <f t="shared" si="4"/>
        <v>1288</v>
      </c>
    </row>
    <row r="51" spans="1:18" x14ac:dyDescent="0.35">
      <c r="A51" s="1" t="s">
        <v>67</v>
      </c>
      <c r="B51" s="1">
        <v>1992</v>
      </c>
      <c r="C51" s="1">
        <v>8</v>
      </c>
      <c r="D51" s="1">
        <v>24</v>
      </c>
      <c r="E51" s="1">
        <v>76</v>
      </c>
      <c r="F51" s="1">
        <v>140</v>
      </c>
      <c r="G51" s="1">
        <v>8</v>
      </c>
      <c r="H51" s="1">
        <v>5</v>
      </c>
      <c r="I51" s="1">
        <v>0.3</v>
      </c>
      <c r="J51" s="1">
        <f t="shared" si="0"/>
        <v>14.700000000000001</v>
      </c>
      <c r="K51" s="1">
        <v>46</v>
      </c>
      <c r="L51" s="1">
        <v>13</v>
      </c>
      <c r="M51" s="1">
        <v>160</v>
      </c>
      <c r="N51" s="1">
        <v>5</v>
      </c>
      <c r="O51" s="1">
        <f t="shared" si="5"/>
        <v>74</v>
      </c>
      <c r="P51" s="1">
        <f t="shared" si="2"/>
        <v>4047</v>
      </c>
      <c r="Q51" s="1">
        <f t="shared" si="6"/>
        <v>137</v>
      </c>
      <c r="R51" s="1">
        <f t="shared" si="4"/>
        <v>856</v>
      </c>
    </row>
    <row r="52" spans="1:18" x14ac:dyDescent="0.35">
      <c r="A52" s="1" t="s">
        <v>68</v>
      </c>
      <c r="B52" s="1">
        <v>1983</v>
      </c>
      <c r="C52" s="1">
        <v>8</v>
      </c>
      <c r="D52" s="1">
        <v>24</v>
      </c>
      <c r="E52" s="1">
        <v>71</v>
      </c>
      <c r="F52" s="1">
        <v>240</v>
      </c>
      <c r="G52" s="1">
        <v>8</v>
      </c>
      <c r="H52" s="1">
        <v>10</v>
      </c>
      <c r="I52" s="1">
        <v>0.3</v>
      </c>
      <c r="J52" s="1">
        <f t="shared" si="0"/>
        <v>29.400000000000002</v>
      </c>
      <c r="K52" s="1">
        <v>101</v>
      </c>
      <c r="L52" s="1">
        <v>15</v>
      </c>
      <c r="M52" s="1">
        <v>144</v>
      </c>
      <c r="N52" s="1">
        <v>4</v>
      </c>
      <c r="O52" s="1">
        <f t="shared" si="5"/>
        <v>90</v>
      </c>
      <c r="P52" s="1">
        <f t="shared" si="2"/>
        <v>4922</v>
      </c>
      <c r="Q52" s="1">
        <f t="shared" si="6"/>
        <v>195</v>
      </c>
      <c r="R52" s="1">
        <f t="shared" si="4"/>
        <v>1219</v>
      </c>
    </row>
    <row r="53" spans="1:18" x14ac:dyDescent="0.35">
      <c r="A53" s="1" t="s">
        <v>69</v>
      </c>
      <c r="B53" s="1">
        <v>1991</v>
      </c>
      <c r="C53" s="1">
        <v>12</v>
      </c>
      <c r="D53" s="1">
        <v>16</v>
      </c>
      <c r="E53" s="1">
        <v>100</v>
      </c>
      <c r="F53" s="1">
        <v>280</v>
      </c>
      <c r="G53" s="1">
        <v>8</v>
      </c>
      <c r="H53" s="1">
        <v>10</v>
      </c>
      <c r="I53" s="1">
        <v>0.3</v>
      </c>
      <c r="J53" s="1">
        <f t="shared" si="0"/>
        <v>29.400000000000002</v>
      </c>
      <c r="K53" s="1">
        <v>101</v>
      </c>
      <c r="L53" s="1">
        <v>15</v>
      </c>
      <c r="M53" s="1">
        <v>144</v>
      </c>
      <c r="N53" s="1">
        <v>5</v>
      </c>
      <c r="O53" s="1">
        <f t="shared" si="5"/>
        <v>131</v>
      </c>
      <c r="P53" s="1">
        <f t="shared" si="2"/>
        <v>7164</v>
      </c>
      <c r="Q53" s="1">
        <f t="shared" si="6"/>
        <v>224</v>
      </c>
      <c r="R53" s="1">
        <f t="shared" si="4"/>
        <v>1400</v>
      </c>
    </row>
    <row r="54" spans="1:18" x14ac:dyDescent="0.35">
      <c r="A54" s="1" t="s">
        <v>70</v>
      </c>
      <c r="B54" s="1">
        <v>1995</v>
      </c>
      <c r="C54" s="1">
        <v>14</v>
      </c>
      <c r="D54" s="1">
        <v>14</v>
      </c>
      <c r="E54" s="1">
        <v>112</v>
      </c>
      <c r="F54" s="1">
        <v>220</v>
      </c>
      <c r="G54" s="1">
        <v>8</v>
      </c>
      <c r="H54" s="1">
        <v>10</v>
      </c>
      <c r="I54" s="1">
        <v>0.3</v>
      </c>
      <c r="J54" s="1">
        <f t="shared" si="0"/>
        <v>29.400000000000002</v>
      </c>
      <c r="K54" s="1">
        <v>81</v>
      </c>
      <c r="L54" s="1">
        <v>12</v>
      </c>
      <c r="M54" s="1">
        <v>176</v>
      </c>
      <c r="N54" s="1">
        <v>5</v>
      </c>
      <c r="O54" s="1">
        <f t="shared" si="5"/>
        <v>127</v>
      </c>
      <c r="P54" s="1">
        <f t="shared" si="2"/>
        <v>6945</v>
      </c>
      <c r="Q54" s="1">
        <f t="shared" si="6"/>
        <v>208</v>
      </c>
      <c r="R54" s="1">
        <f t="shared" si="4"/>
        <v>1300</v>
      </c>
    </row>
    <row r="55" spans="1:18" x14ac:dyDescent="0.35">
      <c r="A55" s="1" t="s">
        <v>71</v>
      </c>
      <c r="B55" s="1">
        <v>1992</v>
      </c>
      <c r="C55" s="1">
        <v>9</v>
      </c>
      <c r="D55" s="1">
        <v>22</v>
      </c>
      <c r="E55" s="1">
        <v>80</v>
      </c>
      <c r="F55" s="1">
        <v>250</v>
      </c>
      <c r="G55" s="1">
        <v>8</v>
      </c>
      <c r="H55" s="1">
        <v>10</v>
      </c>
      <c r="I55" s="1">
        <v>0.3</v>
      </c>
      <c r="J55" s="1">
        <f t="shared" si="0"/>
        <v>29.400000000000002</v>
      </c>
      <c r="K55" s="1">
        <v>90</v>
      </c>
      <c r="L55" s="1">
        <v>23</v>
      </c>
      <c r="M55" s="1">
        <v>144</v>
      </c>
      <c r="N55" s="1">
        <v>5</v>
      </c>
      <c r="O55" s="1">
        <f t="shared" si="5"/>
        <v>107</v>
      </c>
      <c r="P55" s="1">
        <f t="shared" si="2"/>
        <v>5852</v>
      </c>
      <c r="Q55" s="1">
        <f t="shared" si="6"/>
        <v>192</v>
      </c>
      <c r="R55" s="1">
        <f t="shared" si="4"/>
        <v>1200</v>
      </c>
    </row>
    <row r="56" spans="1:18" x14ac:dyDescent="0.35">
      <c r="A56" s="1" t="s">
        <v>72</v>
      </c>
      <c r="B56" s="1">
        <v>1998</v>
      </c>
      <c r="C56" s="1">
        <v>10</v>
      </c>
      <c r="D56" s="1">
        <v>20</v>
      </c>
      <c r="E56" s="1">
        <v>79</v>
      </c>
      <c r="F56" s="1">
        <v>220</v>
      </c>
      <c r="G56" s="1">
        <v>8</v>
      </c>
      <c r="H56" s="1">
        <v>11</v>
      </c>
      <c r="I56" s="1">
        <v>0.3</v>
      </c>
      <c r="J56" s="1">
        <f t="shared" si="0"/>
        <v>32.340000000000003</v>
      </c>
      <c r="K56" s="1">
        <v>101</v>
      </c>
      <c r="L56" s="1">
        <v>26</v>
      </c>
      <c r="M56" s="1">
        <v>144</v>
      </c>
      <c r="N56" s="1">
        <v>5</v>
      </c>
      <c r="O56" s="1">
        <f t="shared" si="5"/>
        <v>104</v>
      </c>
      <c r="P56" s="1">
        <f t="shared" si="2"/>
        <v>5688</v>
      </c>
      <c r="Q56" s="1">
        <f t="shared" si="6"/>
        <v>178</v>
      </c>
      <c r="R56" s="1">
        <f t="shared" si="4"/>
        <v>1113</v>
      </c>
    </row>
    <row r="57" spans="1:18" x14ac:dyDescent="0.35">
      <c r="A57" s="1" t="s">
        <v>73</v>
      </c>
      <c r="B57" s="1">
        <v>1995</v>
      </c>
      <c r="C57" s="1">
        <v>14</v>
      </c>
      <c r="D57" s="1">
        <v>14</v>
      </c>
      <c r="E57" s="1">
        <v>97</v>
      </c>
      <c r="F57" s="1">
        <v>320</v>
      </c>
      <c r="G57" s="1">
        <v>8</v>
      </c>
      <c r="H57" s="1">
        <v>10</v>
      </c>
      <c r="I57" s="1">
        <v>0.3</v>
      </c>
      <c r="J57" s="1">
        <f t="shared" si="0"/>
        <v>29.400000000000002</v>
      </c>
      <c r="K57" s="1">
        <v>74</v>
      </c>
      <c r="L57" s="1">
        <v>25</v>
      </c>
      <c r="M57" s="1">
        <v>160</v>
      </c>
      <c r="N57" s="1">
        <v>5</v>
      </c>
      <c r="O57" s="1">
        <f t="shared" si="5"/>
        <v>140</v>
      </c>
      <c r="P57" s="1">
        <f t="shared" si="2"/>
        <v>7656</v>
      </c>
      <c r="Q57" s="1">
        <f t="shared" si="6"/>
        <v>238</v>
      </c>
      <c r="R57" s="1">
        <f t="shared" si="4"/>
        <v>1488</v>
      </c>
    </row>
    <row r="58" spans="1:18" x14ac:dyDescent="0.35">
      <c r="A58" s="1" t="s">
        <v>74</v>
      </c>
      <c r="B58" s="1">
        <v>1993</v>
      </c>
      <c r="C58" s="1">
        <v>12</v>
      </c>
      <c r="D58" s="1">
        <v>16</v>
      </c>
      <c r="E58" s="1">
        <v>100</v>
      </c>
      <c r="F58" s="1">
        <v>280</v>
      </c>
      <c r="G58" s="1" t="s">
        <v>97</v>
      </c>
      <c r="H58" s="1">
        <v>15</v>
      </c>
      <c r="I58" s="1">
        <v>0.3</v>
      </c>
      <c r="J58" s="1">
        <f t="shared" si="0"/>
        <v>44.1</v>
      </c>
      <c r="K58" s="1">
        <v>122</v>
      </c>
      <c r="L58" s="1">
        <v>12</v>
      </c>
      <c r="M58" s="1">
        <v>176</v>
      </c>
      <c r="N58" s="1">
        <v>5</v>
      </c>
      <c r="O58" s="1">
        <f t="shared" si="5"/>
        <v>136</v>
      </c>
      <c r="P58" s="1">
        <f t="shared" si="2"/>
        <v>7438</v>
      </c>
      <c r="Q58" s="1">
        <f t="shared" si="6"/>
        <v>226</v>
      </c>
      <c r="R58" s="1">
        <f t="shared" si="4"/>
        <v>1413</v>
      </c>
    </row>
    <row r="59" spans="1:18" x14ac:dyDescent="0.35">
      <c r="A59" s="1" t="s">
        <v>75</v>
      </c>
      <c r="B59" s="1">
        <v>1984</v>
      </c>
      <c r="C59" s="1">
        <v>8</v>
      </c>
      <c r="D59" s="1">
        <v>24</v>
      </c>
      <c r="E59" s="1">
        <v>71</v>
      </c>
      <c r="F59" s="1">
        <v>240</v>
      </c>
      <c r="G59" s="1" t="s">
        <v>97</v>
      </c>
      <c r="H59" s="1">
        <v>15</v>
      </c>
      <c r="I59" s="1">
        <v>0.3</v>
      </c>
      <c r="J59" s="1">
        <f t="shared" si="0"/>
        <v>44.1</v>
      </c>
      <c r="K59" s="1">
        <v>172</v>
      </c>
      <c r="L59" s="1">
        <v>19</v>
      </c>
      <c r="M59" s="1">
        <v>144</v>
      </c>
      <c r="N59" s="1">
        <v>4</v>
      </c>
      <c r="O59" s="1">
        <f t="shared" si="5"/>
        <v>95</v>
      </c>
      <c r="P59" s="1">
        <f t="shared" si="2"/>
        <v>5195</v>
      </c>
      <c r="Q59" s="1">
        <f t="shared" si="6"/>
        <v>198</v>
      </c>
      <c r="R59" s="1">
        <f t="shared" si="4"/>
        <v>1238</v>
      </c>
    </row>
    <row r="60" spans="1:18" x14ac:dyDescent="0.35">
      <c r="A60" s="1" t="s">
        <v>76</v>
      </c>
      <c r="B60" s="1">
        <v>1993</v>
      </c>
      <c r="C60" s="1">
        <v>12</v>
      </c>
      <c r="D60" s="1">
        <v>16</v>
      </c>
      <c r="E60" s="1">
        <v>92</v>
      </c>
      <c r="F60" s="1">
        <v>270</v>
      </c>
      <c r="G60" s="1" t="s">
        <v>97</v>
      </c>
      <c r="H60" s="1">
        <v>15</v>
      </c>
      <c r="I60" s="1">
        <v>0.3</v>
      </c>
      <c r="J60" s="1">
        <f t="shared" si="0"/>
        <v>44.1</v>
      </c>
      <c r="K60" s="1">
        <v>170</v>
      </c>
      <c r="L60" s="1">
        <v>19</v>
      </c>
      <c r="M60" s="1">
        <v>144</v>
      </c>
      <c r="N60" s="1">
        <v>5</v>
      </c>
      <c r="O60" s="1">
        <f t="shared" si="5"/>
        <v>130</v>
      </c>
      <c r="P60" s="1">
        <f t="shared" si="2"/>
        <v>7109</v>
      </c>
      <c r="Q60" s="1">
        <f t="shared" si="6"/>
        <v>215</v>
      </c>
      <c r="R60" s="1">
        <f t="shared" si="4"/>
        <v>1344</v>
      </c>
    </row>
    <row r="61" spans="1:18" x14ac:dyDescent="0.35">
      <c r="A61" s="1" t="s">
        <v>77</v>
      </c>
      <c r="B61" s="1">
        <v>1994</v>
      </c>
      <c r="C61" s="1">
        <v>14</v>
      </c>
      <c r="D61" s="1">
        <v>14</v>
      </c>
      <c r="E61" s="1">
        <v>90</v>
      </c>
      <c r="F61" s="1">
        <v>320</v>
      </c>
      <c r="G61" s="1" t="s">
        <v>97</v>
      </c>
      <c r="H61" s="1">
        <v>15</v>
      </c>
      <c r="I61" s="1">
        <v>0.3</v>
      </c>
      <c r="J61" s="1">
        <f t="shared" si="0"/>
        <v>44.1</v>
      </c>
      <c r="K61" s="1">
        <v>138</v>
      </c>
      <c r="L61" s="1">
        <v>23</v>
      </c>
      <c r="M61" s="1">
        <v>160</v>
      </c>
      <c r="N61" s="1">
        <v>5</v>
      </c>
      <c r="O61" s="1">
        <f t="shared" si="5"/>
        <v>142</v>
      </c>
      <c r="P61" s="1">
        <f t="shared" si="2"/>
        <v>7766</v>
      </c>
      <c r="Q61" s="1">
        <f t="shared" si="6"/>
        <v>235</v>
      </c>
      <c r="R61" s="1">
        <f t="shared" si="4"/>
        <v>1469</v>
      </c>
    </row>
    <row r="62" spans="1:18" x14ac:dyDescent="0.35">
      <c r="A62" s="1" t="s">
        <v>78</v>
      </c>
      <c r="B62" s="1">
        <v>1993</v>
      </c>
      <c r="C62" s="1">
        <v>8</v>
      </c>
      <c r="D62" s="1">
        <v>24</v>
      </c>
      <c r="E62" s="1">
        <v>73</v>
      </c>
      <c r="F62" s="1">
        <v>300</v>
      </c>
      <c r="G62" s="1" t="s">
        <v>97</v>
      </c>
      <c r="H62" s="1">
        <v>15</v>
      </c>
      <c r="I62" s="1">
        <v>0.3</v>
      </c>
      <c r="J62" s="1">
        <f t="shared" si="0"/>
        <v>44.1</v>
      </c>
      <c r="K62" s="1">
        <v>166</v>
      </c>
      <c r="L62" s="1">
        <v>24</v>
      </c>
      <c r="M62" s="1">
        <v>144</v>
      </c>
      <c r="N62" s="1">
        <v>5</v>
      </c>
      <c r="O62" s="1">
        <f t="shared" si="5"/>
        <v>118</v>
      </c>
      <c r="P62" s="1">
        <f t="shared" si="2"/>
        <v>6453</v>
      </c>
      <c r="Q62" s="1">
        <f t="shared" si="6"/>
        <v>211</v>
      </c>
      <c r="R62" s="1">
        <f t="shared" si="4"/>
        <v>1319</v>
      </c>
    </row>
    <row r="63" spans="1:18" x14ac:dyDescent="0.35">
      <c r="A63" s="1" t="s">
        <v>79</v>
      </c>
      <c r="B63" s="1">
        <v>1999</v>
      </c>
      <c r="C63" s="1">
        <v>11</v>
      </c>
      <c r="D63" s="1">
        <v>18</v>
      </c>
      <c r="E63" s="1">
        <v>89</v>
      </c>
      <c r="F63" s="1">
        <v>300</v>
      </c>
      <c r="G63" s="1" t="s">
        <v>97</v>
      </c>
      <c r="H63" s="1">
        <v>15</v>
      </c>
      <c r="I63" s="1">
        <v>0.3</v>
      </c>
      <c r="J63" s="1">
        <f t="shared" si="0"/>
        <v>44.1</v>
      </c>
      <c r="K63" s="1">
        <v>166</v>
      </c>
      <c r="L63" s="1">
        <v>24</v>
      </c>
      <c r="M63" s="1">
        <v>144</v>
      </c>
      <c r="N63" s="1">
        <v>6</v>
      </c>
      <c r="O63" s="1">
        <f t="shared" si="5"/>
        <v>143</v>
      </c>
      <c r="P63" s="1">
        <f t="shared" si="2"/>
        <v>7820</v>
      </c>
      <c r="Q63" s="1">
        <f t="shared" si="6"/>
        <v>212</v>
      </c>
      <c r="R63" s="1">
        <f t="shared" si="4"/>
        <v>1325</v>
      </c>
    </row>
    <row r="64" spans="1:18" x14ac:dyDescent="0.35">
      <c r="A64" s="1" t="s">
        <v>80</v>
      </c>
      <c r="B64" s="1">
        <v>2019</v>
      </c>
      <c r="C64" s="1">
        <v>13</v>
      </c>
      <c r="D64" s="1">
        <v>15</v>
      </c>
      <c r="E64" s="1">
        <v>80</v>
      </c>
      <c r="F64" s="1">
        <v>600</v>
      </c>
      <c r="G64" s="1" t="s">
        <v>99</v>
      </c>
      <c r="H64" s="1">
        <v>20</v>
      </c>
      <c r="I64" s="1">
        <v>0.3</v>
      </c>
      <c r="J64" s="1">
        <f t="shared" si="0"/>
        <v>58.800000000000004</v>
      </c>
      <c r="K64" s="1">
        <v>210</v>
      </c>
      <c r="L64" s="1">
        <v>35</v>
      </c>
      <c r="M64" s="1">
        <v>160</v>
      </c>
      <c r="N64" s="1">
        <v>8</v>
      </c>
      <c r="O64" s="1">
        <f t="shared" si="5"/>
        <v>243</v>
      </c>
      <c r="P64" s="1">
        <f t="shared" si="2"/>
        <v>13289</v>
      </c>
      <c r="Q64" s="1">
        <f t="shared" si="6"/>
        <v>304</v>
      </c>
      <c r="R64" s="1">
        <f t="shared" si="4"/>
        <v>1900</v>
      </c>
    </row>
    <row r="65" spans="1:18" x14ac:dyDescent="0.35">
      <c r="A65" s="1" t="s">
        <v>81</v>
      </c>
      <c r="B65" s="1">
        <v>1991</v>
      </c>
      <c r="C65" s="1">
        <v>10</v>
      </c>
      <c r="D65" s="1">
        <v>16</v>
      </c>
      <c r="E65" s="1">
        <v>107</v>
      </c>
      <c r="F65" s="1">
        <v>190</v>
      </c>
      <c r="G65" s="1">
        <v>6</v>
      </c>
      <c r="H65" s="1">
        <v>9</v>
      </c>
      <c r="I65" s="1">
        <v>0.3</v>
      </c>
      <c r="J65" s="1">
        <f t="shared" si="0"/>
        <v>26.46</v>
      </c>
      <c r="K65" s="1">
        <v>33</v>
      </c>
      <c r="L65" s="1">
        <v>3</v>
      </c>
      <c r="M65" s="1">
        <v>288</v>
      </c>
      <c r="N65" s="1">
        <v>5</v>
      </c>
      <c r="O65" s="1">
        <f t="shared" si="5"/>
        <v>114</v>
      </c>
      <c r="P65" s="1">
        <f t="shared" si="2"/>
        <v>6234</v>
      </c>
      <c r="Q65" s="1">
        <f t="shared" si="6"/>
        <v>188</v>
      </c>
      <c r="R65" s="1">
        <f t="shared" si="4"/>
        <v>1175</v>
      </c>
    </row>
    <row r="66" spans="1:18" x14ac:dyDescent="0.35">
      <c r="A66" s="1" t="s">
        <v>82</v>
      </c>
      <c r="B66" s="1">
        <v>1986</v>
      </c>
      <c r="C66" s="1">
        <v>12</v>
      </c>
      <c r="D66" s="1">
        <v>13</v>
      </c>
      <c r="E66" s="1">
        <v>117</v>
      </c>
      <c r="F66" s="1">
        <v>290</v>
      </c>
      <c r="G66" s="1">
        <v>8</v>
      </c>
      <c r="H66" s="1">
        <v>11</v>
      </c>
      <c r="I66" s="1">
        <v>0.3</v>
      </c>
      <c r="J66" s="1">
        <f t="shared" si="0"/>
        <v>32.340000000000003</v>
      </c>
      <c r="K66" s="1">
        <v>50</v>
      </c>
      <c r="L66" s="1">
        <v>4</v>
      </c>
      <c r="M66" s="1">
        <v>288</v>
      </c>
      <c r="N66" s="1">
        <v>4</v>
      </c>
      <c r="O66" s="1">
        <f t="shared" si="5"/>
        <v>134</v>
      </c>
      <c r="P66" s="1">
        <f t="shared" si="2"/>
        <v>7328</v>
      </c>
      <c r="Q66" s="1">
        <f t="shared" si="6"/>
        <v>264</v>
      </c>
      <c r="R66" s="1">
        <f t="shared" si="4"/>
        <v>1650</v>
      </c>
    </row>
    <row r="67" spans="1:18" x14ac:dyDescent="0.35">
      <c r="A67" s="1" t="s">
        <v>83</v>
      </c>
      <c r="B67" s="1">
        <v>1984</v>
      </c>
      <c r="C67" s="1">
        <v>11</v>
      </c>
      <c r="D67" s="1">
        <v>14</v>
      </c>
      <c r="E67" s="1">
        <v>122</v>
      </c>
      <c r="F67" s="1">
        <v>300</v>
      </c>
      <c r="G67" s="1">
        <v>8</v>
      </c>
      <c r="H67" s="1">
        <v>13</v>
      </c>
      <c r="I67" s="1">
        <v>0.3</v>
      </c>
      <c r="J67" s="1">
        <f t="shared" si="0"/>
        <v>38.22</v>
      </c>
      <c r="K67" s="1">
        <v>49</v>
      </c>
      <c r="L67" s="1">
        <v>4</v>
      </c>
      <c r="M67" s="1">
        <v>288</v>
      </c>
      <c r="N67" s="1">
        <v>4</v>
      </c>
      <c r="O67" s="1">
        <f t="shared" si="5"/>
        <v>139</v>
      </c>
      <c r="P67" s="1">
        <f t="shared" si="2"/>
        <v>7602</v>
      </c>
      <c r="Q67" s="1">
        <f t="shared" si="6"/>
        <v>274</v>
      </c>
      <c r="R67" s="1">
        <f t="shared" si="4"/>
        <v>1713</v>
      </c>
    </row>
    <row r="68" spans="1:18" x14ac:dyDescent="0.35">
      <c r="A68" s="1" t="s">
        <v>84</v>
      </c>
      <c r="B68" s="1">
        <v>1998</v>
      </c>
      <c r="C68" s="1">
        <v>14</v>
      </c>
      <c r="D68" s="1">
        <v>11</v>
      </c>
      <c r="E68" s="1">
        <v>120</v>
      </c>
      <c r="F68" s="1">
        <v>370</v>
      </c>
      <c r="G68" s="1">
        <v>8</v>
      </c>
      <c r="H68" s="1">
        <v>13</v>
      </c>
      <c r="I68" s="1">
        <v>0.3</v>
      </c>
      <c r="J68" s="1">
        <f t="shared" ref="J68:J79" si="7">H68*I68*9.8</f>
        <v>38.22</v>
      </c>
      <c r="K68" s="1">
        <v>50</v>
      </c>
      <c r="L68" s="1">
        <v>4</v>
      </c>
      <c r="M68" s="1">
        <v>304</v>
      </c>
      <c r="N68" s="1">
        <v>5</v>
      </c>
      <c r="O68" s="1">
        <f t="shared" si="5"/>
        <v>169</v>
      </c>
      <c r="P68" s="1">
        <f t="shared" ref="P68:P79" si="8">ROUND(14000*O68/256, 0)</f>
        <v>9242</v>
      </c>
      <c r="Q68" s="1">
        <f t="shared" si="6"/>
        <v>282</v>
      </c>
      <c r="R68" s="1">
        <f t="shared" ref="R68:R79" si="9">ROUND(1600*Q68/256, 0)</f>
        <v>1763</v>
      </c>
    </row>
    <row r="69" spans="1:18" x14ac:dyDescent="0.35">
      <c r="A69" s="1" t="s">
        <v>85</v>
      </c>
      <c r="B69" s="1">
        <v>1992</v>
      </c>
      <c r="C69" s="1">
        <v>14</v>
      </c>
      <c r="D69" s="1">
        <v>11</v>
      </c>
      <c r="E69" s="1">
        <v>132</v>
      </c>
      <c r="F69" s="1">
        <v>280</v>
      </c>
      <c r="G69" s="1">
        <v>8</v>
      </c>
      <c r="H69" s="1">
        <v>11</v>
      </c>
      <c r="I69" s="1">
        <v>0.3</v>
      </c>
      <c r="J69" s="1">
        <f t="shared" si="7"/>
        <v>32.340000000000003</v>
      </c>
      <c r="K69" s="1">
        <v>50</v>
      </c>
      <c r="L69" s="1">
        <v>5</v>
      </c>
      <c r="M69" s="1">
        <v>320</v>
      </c>
      <c r="N69" s="1">
        <v>5</v>
      </c>
      <c r="O69" s="1">
        <f t="shared" si="5"/>
        <v>154</v>
      </c>
      <c r="P69" s="1">
        <f t="shared" si="8"/>
        <v>8422</v>
      </c>
      <c r="Q69" s="1">
        <f t="shared" si="6"/>
        <v>253</v>
      </c>
      <c r="R69" s="1">
        <f t="shared" si="9"/>
        <v>1581</v>
      </c>
    </row>
    <row r="70" spans="1:18" x14ac:dyDescent="0.35">
      <c r="A70" s="1" t="s">
        <v>86</v>
      </c>
      <c r="B70" s="1">
        <v>1992</v>
      </c>
      <c r="C70" s="1">
        <v>14</v>
      </c>
      <c r="D70" s="1">
        <v>11</v>
      </c>
      <c r="E70" s="1">
        <v>148</v>
      </c>
      <c r="F70" s="1">
        <v>370</v>
      </c>
      <c r="G70" s="1">
        <v>8</v>
      </c>
      <c r="H70" s="1">
        <v>13</v>
      </c>
      <c r="I70" s="1">
        <v>0.3</v>
      </c>
      <c r="J70" s="1">
        <f t="shared" si="7"/>
        <v>38.22</v>
      </c>
      <c r="K70" s="1">
        <v>46</v>
      </c>
      <c r="L70" s="1">
        <v>4</v>
      </c>
      <c r="M70" s="1">
        <v>336</v>
      </c>
      <c r="N70" s="1">
        <v>5</v>
      </c>
      <c r="O70" s="1">
        <f t="shared" si="5"/>
        <v>184</v>
      </c>
      <c r="P70" s="1">
        <f t="shared" si="8"/>
        <v>10063</v>
      </c>
      <c r="Q70" s="1">
        <f t="shared" si="6"/>
        <v>307</v>
      </c>
      <c r="R70" s="1">
        <f t="shared" si="9"/>
        <v>1919</v>
      </c>
    </row>
    <row r="71" spans="1:18" x14ac:dyDescent="0.35">
      <c r="A71" s="1" t="s">
        <v>87</v>
      </c>
      <c r="B71" s="1">
        <v>1993</v>
      </c>
      <c r="C71" s="1">
        <v>16</v>
      </c>
      <c r="D71" s="1">
        <v>10</v>
      </c>
      <c r="E71" s="1">
        <v>140</v>
      </c>
      <c r="F71" s="1">
        <v>370</v>
      </c>
      <c r="G71" s="1">
        <v>8</v>
      </c>
      <c r="H71" s="1">
        <v>17</v>
      </c>
      <c r="I71" s="1">
        <v>0.3</v>
      </c>
      <c r="J71" s="1">
        <f t="shared" si="7"/>
        <v>49.98</v>
      </c>
      <c r="K71" s="1">
        <v>61</v>
      </c>
      <c r="L71" s="1">
        <v>4</v>
      </c>
      <c r="M71" s="1">
        <v>320</v>
      </c>
      <c r="N71" s="1">
        <v>5</v>
      </c>
      <c r="O71" s="1">
        <f t="shared" si="5"/>
        <v>185</v>
      </c>
      <c r="P71" s="1">
        <f t="shared" si="8"/>
        <v>10117</v>
      </c>
      <c r="Q71" s="1">
        <f t="shared" si="6"/>
        <v>301</v>
      </c>
      <c r="R71" s="1">
        <f t="shared" si="9"/>
        <v>1881</v>
      </c>
    </row>
    <row r="72" spans="1:18" x14ac:dyDescent="0.35">
      <c r="A72" s="1" t="s">
        <v>88</v>
      </c>
      <c r="B72" s="1">
        <v>1994</v>
      </c>
      <c r="C72" s="1">
        <v>12</v>
      </c>
      <c r="D72" s="1">
        <v>13</v>
      </c>
      <c r="E72" s="1">
        <v>127</v>
      </c>
      <c r="F72" s="1">
        <v>430</v>
      </c>
      <c r="G72" s="1">
        <v>8</v>
      </c>
      <c r="H72" s="1">
        <v>17</v>
      </c>
      <c r="I72" s="1">
        <v>0.3</v>
      </c>
      <c r="J72" s="1">
        <f t="shared" si="7"/>
        <v>49.98</v>
      </c>
      <c r="K72" s="1">
        <v>70</v>
      </c>
      <c r="L72" s="1">
        <v>4</v>
      </c>
      <c r="M72" s="1">
        <v>336</v>
      </c>
      <c r="N72" s="1">
        <v>5</v>
      </c>
      <c r="O72" s="1">
        <f t="shared" si="5"/>
        <v>188</v>
      </c>
      <c r="P72" s="1">
        <f t="shared" si="8"/>
        <v>10281</v>
      </c>
      <c r="Q72" s="1">
        <f t="shared" si="6"/>
        <v>318</v>
      </c>
      <c r="R72" s="1">
        <f t="shared" si="9"/>
        <v>1988</v>
      </c>
    </row>
    <row r="73" spans="1:18" x14ac:dyDescent="0.35">
      <c r="A73" s="1" t="s">
        <v>89</v>
      </c>
      <c r="B73" s="1">
        <v>1997</v>
      </c>
      <c r="C73" s="1">
        <v>10</v>
      </c>
      <c r="D73" s="1">
        <v>16</v>
      </c>
      <c r="E73" s="1">
        <v>120</v>
      </c>
      <c r="F73" s="1">
        <v>160</v>
      </c>
      <c r="G73" s="1">
        <v>8</v>
      </c>
      <c r="H73" s="1">
        <v>8</v>
      </c>
      <c r="I73" s="1">
        <v>0.3</v>
      </c>
      <c r="J73" s="1">
        <f t="shared" si="7"/>
        <v>23.52</v>
      </c>
      <c r="K73" s="1">
        <v>27</v>
      </c>
      <c r="L73" s="1">
        <v>3</v>
      </c>
      <c r="M73" s="1">
        <v>320</v>
      </c>
      <c r="N73" s="1">
        <v>5</v>
      </c>
      <c r="O73" s="1">
        <f t="shared" si="5"/>
        <v>114</v>
      </c>
      <c r="P73" s="1">
        <f t="shared" si="8"/>
        <v>6234</v>
      </c>
      <c r="Q73" s="1">
        <f t="shared" si="6"/>
        <v>186</v>
      </c>
      <c r="R73" s="1">
        <f t="shared" si="9"/>
        <v>1163</v>
      </c>
    </row>
    <row r="74" spans="1:18" x14ac:dyDescent="0.35">
      <c r="A74" s="1" t="s">
        <v>90</v>
      </c>
      <c r="B74" s="1">
        <v>1998</v>
      </c>
      <c r="C74" s="1">
        <v>10</v>
      </c>
      <c r="D74" s="1">
        <v>16</v>
      </c>
      <c r="E74" s="1">
        <v>81</v>
      </c>
      <c r="F74" s="1">
        <v>160</v>
      </c>
      <c r="G74" s="1">
        <v>8</v>
      </c>
      <c r="H74" s="1">
        <v>7</v>
      </c>
      <c r="I74" s="1">
        <v>0.3</v>
      </c>
      <c r="J74" s="1">
        <f t="shared" si="7"/>
        <v>20.580000000000002</v>
      </c>
      <c r="K74" s="1">
        <v>36</v>
      </c>
      <c r="L74" s="1">
        <v>24</v>
      </c>
      <c r="M74" s="1">
        <v>208</v>
      </c>
      <c r="N74" s="1">
        <v>6</v>
      </c>
      <c r="O74" s="1">
        <f t="shared" si="5"/>
        <v>99</v>
      </c>
      <c r="P74" s="1">
        <f t="shared" si="8"/>
        <v>5414</v>
      </c>
      <c r="Q74" s="1">
        <f t="shared" si="6"/>
        <v>142</v>
      </c>
      <c r="R74" s="1">
        <f t="shared" si="9"/>
        <v>888</v>
      </c>
    </row>
    <row r="75" spans="1:18" x14ac:dyDescent="0.35">
      <c r="A75" s="1" t="s">
        <v>91</v>
      </c>
      <c r="B75" s="1">
        <v>1995</v>
      </c>
      <c r="C75" s="1">
        <v>11</v>
      </c>
      <c r="D75" s="1">
        <v>14</v>
      </c>
      <c r="E75" s="1">
        <v>72</v>
      </c>
      <c r="F75" s="1">
        <v>180</v>
      </c>
      <c r="G75" s="1">
        <v>8</v>
      </c>
      <c r="H75" s="1">
        <v>8</v>
      </c>
      <c r="I75" s="1">
        <v>0.3</v>
      </c>
      <c r="J75" s="1">
        <f t="shared" si="7"/>
        <v>23.52</v>
      </c>
      <c r="K75" s="1">
        <v>61</v>
      </c>
      <c r="L75" s="1">
        <v>16</v>
      </c>
      <c r="M75" s="1">
        <v>160</v>
      </c>
      <c r="N75" s="1">
        <v>6</v>
      </c>
      <c r="O75" s="1">
        <f t="shared" si="5"/>
        <v>102</v>
      </c>
      <c r="P75" s="1">
        <f t="shared" si="8"/>
        <v>5578</v>
      </c>
      <c r="Q75" s="1">
        <f t="shared" si="6"/>
        <v>143</v>
      </c>
      <c r="R75" s="1">
        <f t="shared" si="9"/>
        <v>894</v>
      </c>
    </row>
    <row r="76" spans="1:18" x14ac:dyDescent="0.35">
      <c r="A76" s="1" t="s">
        <v>92</v>
      </c>
      <c r="B76" s="1">
        <v>1993</v>
      </c>
      <c r="C76" s="1">
        <v>14</v>
      </c>
      <c r="D76" s="1">
        <v>11</v>
      </c>
      <c r="E76" s="1">
        <v>128</v>
      </c>
      <c r="F76" s="1">
        <v>320</v>
      </c>
      <c r="G76" s="1">
        <v>8</v>
      </c>
      <c r="H76" s="1">
        <v>12</v>
      </c>
      <c r="I76" s="1">
        <v>0.3</v>
      </c>
      <c r="J76" s="1">
        <f t="shared" si="7"/>
        <v>35.28</v>
      </c>
      <c r="K76" s="1">
        <v>85</v>
      </c>
      <c r="L76" s="1">
        <v>11</v>
      </c>
      <c r="M76" s="1">
        <v>240</v>
      </c>
      <c r="N76" s="1">
        <v>6</v>
      </c>
      <c r="O76" s="1">
        <f t="shared" si="5"/>
        <v>174</v>
      </c>
      <c r="P76" s="1">
        <f t="shared" si="8"/>
        <v>9516</v>
      </c>
      <c r="Q76" s="1">
        <f t="shared" si="6"/>
        <v>252</v>
      </c>
      <c r="R76" s="1">
        <f t="shared" si="9"/>
        <v>1575</v>
      </c>
    </row>
    <row r="77" spans="1:18" x14ac:dyDescent="0.35">
      <c r="A77" s="1" t="s">
        <v>93</v>
      </c>
      <c r="B77" s="1">
        <v>2001</v>
      </c>
      <c r="C77" s="1">
        <v>16</v>
      </c>
      <c r="D77" s="1">
        <v>10</v>
      </c>
      <c r="E77" s="1">
        <v>125</v>
      </c>
      <c r="F77" s="1">
        <v>320</v>
      </c>
      <c r="G77" s="1">
        <v>8</v>
      </c>
      <c r="H77" s="1">
        <v>12</v>
      </c>
      <c r="I77" s="1">
        <v>0.3</v>
      </c>
      <c r="J77" s="1">
        <f t="shared" si="7"/>
        <v>35.28</v>
      </c>
      <c r="K77" s="1">
        <v>85</v>
      </c>
      <c r="L77" s="1">
        <v>17</v>
      </c>
      <c r="M77" s="1">
        <v>240</v>
      </c>
      <c r="N77" s="1">
        <v>6</v>
      </c>
      <c r="O77" s="1">
        <f t="shared" si="5"/>
        <v>174</v>
      </c>
      <c r="P77" s="1">
        <f t="shared" si="8"/>
        <v>9516</v>
      </c>
      <c r="Q77" s="1">
        <f t="shared" si="6"/>
        <v>250</v>
      </c>
      <c r="R77" s="1">
        <f t="shared" si="9"/>
        <v>1563</v>
      </c>
    </row>
    <row r="78" spans="1:18" x14ac:dyDescent="0.35">
      <c r="A78" s="1" t="s">
        <v>94</v>
      </c>
      <c r="B78" s="1">
        <v>2000</v>
      </c>
      <c r="C78" s="1">
        <v>16</v>
      </c>
      <c r="D78" s="1">
        <v>10</v>
      </c>
      <c r="E78" s="1">
        <v>121</v>
      </c>
      <c r="F78" s="1">
        <v>320</v>
      </c>
      <c r="G78" s="1">
        <v>8</v>
      </c>
      <c r="H78" s="1">
        <v>14</v>
      </c>
      <c r="I78" s="1">
        <v>0.3</v>
      </c>
      <c r="J78" s="1">
        <f t="shared" si="7"/>
        <v>41.160000000000004</v>
      </c>
      <c r="K78" s="1">
        <v>132</v>
      </c>
      <c r="L78" s="1">
        <v>17</v>
      </c>
      <c r="M78" s="1">
        <v>240</v>
      </c>
      <c r="N78" s="1">
        <v>6</v>
      </c>
      <c r="O78" s="1">
        <f t="shared" si="5"/>
        <v>174</v>
      </c>
      <c r="P78" s="1">
        <f t="shared" si="8"/>
        <v>9516</v>
      </c>
      <c r="Q78" s="1">
        <f t="shared" si="6"/>
        <v>249</v>
      </c>
      <c r="R78" s="1">
        <f t="shared" si="9"/>
        <v>1556</v>
      </c>
    </row>
    <row r="79" spans="1:18" x14ac:dyDescent="0.35">
      <c r="A79" s="1" t="s">
        <v>95</v>
      </c>
      <c r="B79" s="1">
        <v>1996</v>
      </c>
      <c r="C79" s="1">
        <v>15</v>
      </c>
      <c r="D79" s="1">
        <v>10</v>
      </c>
      <c r="E79" s="1">
        <v>98</v>
      </c>
      <c r="F79" s="1">
        <v>300</v>
      </c>
      <c r="G79" s="1" t="s">
        <v>97</v>
      </c>
      <c r="H79" s="1">
        <v>18</v>
      </c>
      <c r="I79" s="1">
        <v>0.3</v>
      </c>
      <c r="J79" s="1">
        <f t="shared" si="7"/>
        <v>52.92</v>
      </c>
      <c r="K79" s="1">
        <v>152</v>
      </c>
      <c r="L79" s="1">
        <v>12</v>
      </c>
      <c r="M79" s="1">
        <v>208</v>
      </c>
      <c r="N79" s="1">
        <v>6</v>
      </c>
      <c r="O79" s="1">
        <f t="shared" si="5"/>
        <v>161</v>
      </c>
      <c r="P79" s="1">
        <f t="shared" si="8"/>
        <v>8805</v>
      </c>
      <c r="Q79" s="1">
        <f t="shared" si="6"/>
        <v>221</v>
      </c>
      <c r="R79" s="1">
        <f t="shared" si="9"/>
        <v>1381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Roman,obyčejné"&amp;12&amp;A</oddHeader>
    <oddFooter>&amp;C&amp;"Times New Roman,obyčejné"&amp;12页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1545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Tianze SANG (20513768)</cp:lastModifiedBy>
  <cp:revision>6</cp:revision>
  <dcterms:created xsi:type="dcterms:W3CDTF">2024-04-19T15:56:00Z</dcterms:created>
  <dcterms:modified xsi:type="dcterms:W3CDTF">2024-07-22T02:27:15Z</dcterms:modified>
  <dc:language>zh-CN</dc:language>
</cp:coreProperties>
</file>