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41235" windowHeight="25605"/>
  </bookViews>
  <sheets>
    <sheet name="Sheet1" sheetId="1" r:id="rId1"/>
    <sheet name="Sheet2" sheetId="2" r:id="rId2"/>
    <sheet name="Sheet3" sheetId="3" r:id="rId3"/>
  </sheets>
  <definedNames>
    <definedName name="RawHigh">Sheet1!$B$13</definedName>
    <definedName name="RawLow">Sheet1!$B$12</definedName>
    <definedName name="RawRange">Sheet1!$B$14</definedName>
    <definedName name="RefHi">Sheet1!$C$13</definedName>
    <definedName name="RefLow">Sheet1!$C$12</definedName>
    <definedName name="RefRange">Sheet1!$C$14</definedName>
  </definedNames>
  <calcPr calcId="145621"/>
</workbook>
</file>

<file path=xl/calcChain.xml><?xml version="1.0" encoding="utf-8"?>
<calcChain xmlns="http://schemas.openxmlformats.org/spreadsheetml/2006/main"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18" i="1"/>
  <c r="C14" i="1"/>
  <c r="B14" i="1"/>
  <c r="C17" i="1" l="1"/>
</calcChain>
</file>

<file path=xl/sharedStrings.xml><?xml version="1.0" encoding="utf-8"?>
<sst xmlns="http://schemas.openxmlformats.org/spreadsheetml/2006/main" count="17" uniqueCount="17">
  <si>
    <t>Pi Temp</t>
  </si>
  <si>
    <t>Real Temp</t>
  </si>
  <si>
    <t>Delta</t>
  </si>
  <si>
    <t>Raw</t>
  </si>
  <si>
    <t>Low</t>
  </si>
  <si>
    <t>High</t>
  </si>
  <si>
    <t>Reference</t>
  </si>
  <si>
    <t>Range</t>
  </si>
  <si>
    <t>Reading</t>
  </si>
  <si>
    <t>Real</t>
  </si>
  <si>
    <t>Dec 19, 2023 observations (freezer and fridge test)</t>
  </si>
  <si>
    <t>PiTemp</t>
  </si>
  <si>
    <t>Pi Sensor</t>
  </si>
  <si>
    <t>Calculated</t>
  </si>
  <si>
    <t>Remote Themomoeter</t>
  </si>
  <si>
    <t>Red Themomoeter</t>
  </si>
  <si>
    <t>Grey Themomoeter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</si>
</sst>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Pi Temp</c:v>
                </c:pt>
              </c:strCache>
            </c:strRef>
          </c:tx>
          <c:marker>
            <c:symbol val="none"/>
          </c:marker>
          <c:val>
            <c:numRef>
              <c:f>Sheet1!$B$3:$B$4</c:f>
              <c:numCache>
                <c:formatCode>General</c:formatCode>
                <c:ptCount val="2"/>
                <c:pt idx="0">
                  <c:v>45</c:v>
                </c:pt>
                <c:pt idx="1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Real Temp</c:v>
                </c:pt>
              </c:strCache>
            </c:strRef>
          </c:tx>
          <c:marker>
            <c:symbol val="none"/>
          </c:marker>
          <c:val>
            <c:numRef>
              <c:f>Sheet1!$C$3:$C$4</c:f>
              <c:numCache>
                <c:formatCode>General</c:formatCode>
                <c:ptCount val="2"/>
                <c:pt idx="0">
                  <c:v>47</c:v>
                </c:pt>
                <c:pt idx="1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val>
            <c:numRef>
              <c:f>Sheet1!$D$3:$D$4</c:f>
              <c:numCache>
                <c:formatCode>General</c:formatCode>
                <c:ptCount val="2"/>
                <c:pt idx="0">
                  <c:v>1.0444443999999999</c:v>
                </c:pt>
                <c:pt idx="1">
                  <c:v>0.82474226799999995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23168"/>
        <c:axId val="254024704"/>
      </c:lineChart>
      <c:catAx>
        <c:axId val="25402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024704"/>
        <c:crosses val="autoZero"/>
        <c:auto val="1"/>
        <c:lblAlgn val="ctr"/>
        <c:lblOffset val="100"/>
        <c:noMultiLvlLbl val="0"/>
      </c:catAx>
      <c:valAx>
        <c:axId val="2540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02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Reading</c:v>
                </c:pt>
              </c:strCache>
            </c:strRef>
          </c:tx>
          <c:marker>
            <c:symbol val="none"/>
          </c:marker>
          <c:val>
            <c:numRef>
              <c:f>Sheet1!$B$17:$B$31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Sheet1!$C$17:$C$31</c:f>
              <c:numCache>
                <c:formatCode>General</c:formatCode>
                <c:ptCount val="15"/>
                <c:pt idx="0">
                  <c:v>38.752855659397717</c:v>
                </c:pt>
                <c:pt idx="1">
                  <c:v>39.895119418483901</c:v>
                </c:pt>
                <c:pt idx="2">
                  <c:v>41.037383177570092</c:v>
                </c:pt>
                <c:pt idx="3">
                  <c:v>42.179646936656283</c:v>
                </c:pt>
                <c:pt idx="4">
                  <c:v>43.321910695742474</c:v>
                </c:pt>
                <c:pt idx="5">
                  <c:v>44.464174454828658</c:v>
                </c:pt>
                <c:pt idx="6">
                  <c:v>45.606438213914849</c:v>
                </c:pt>
                <c:pt idx="7">
                  <c:v>46.74870197300104</c:v>
                </c:pt>
                <c:pt idx="8">
                  <c:v>47.890965732087224</c:v>
                </c:pt>
                <c:pt idx="9">
                  <c:v>49.033229491173415</c:v>
                </c:pt>
                <c:pt idx="10">
                  <c:v>50.175493250259606</c:v>
                </c:pt>
                <c:pt idx="11">
                  <c:v>51.317757009345797</c:v>
                </c:pt>
                <c:pt idx="12">
                  <c:v>52.460020768431981</c:v>
                </c:pt>
                <c:pt idx="13">
                  <c:v>53.602284527518172</c:v>
                </c:pt>
                <c:pt idx="14">
                  <c:v>54.744548286604363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45568"/>
        <c:axId val="254059648"/>
      </c:lineChart>
      <c:catAx>
        <c:axId val="2540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059648"/>
        <c:crosses val="autoZero"/>
        <c:auto val="1"/>
        <c:lblAlgn val="ctr"/>
        <c:lblOffset val="100"/>
        <c:noMultiLvlLbl val="0"/>
      </c:catAx>
      <c:valAx>
        <c:axId val="2540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04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PiTemp</c:v>
                </c:pt>
              </c:strCache>
            </c:strRef>
          </c:tx>
          <c:marker>
            <c:symbol val="none"/>
          </c:marker>
          <c:val>
            <c:numRef>
              <c:f>Sheet1!$A$69:$A$70</c:f>
              <c:numCache>
                <c:formatCode>General</c:formatCode>
                <c:ptCount val="2"/>
                <c:pt idx="0">
                  <c:v>28</c:v>
                </c:pt>
                <c:pt idx="1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Sheet1!$B$68</c:f>
              <c:strCache>
                <c:ptCount val="1"/>
                <c:pt idx="0">
                  <c:v>Pi Sensor</c:v>
                </c:pt>
              </c:strCache>
            </c:strRef>
          </c:tx>
          <c:marker>
            <c:symbol val="none"/>
          </c:marker>
          <c:val>
            <c:numRef>
              <c:f>Sheet1!$B$69:$B$70</c:f>
              <c:numCache>
                <c:formatCode>General</c:formatCode>
                <c:ptCount val="2"/>
                <c:pt idx="0">
                  <c:v>-9</c:v>
                </c:pt>
                <c:pt idx="1">
                  <c:v>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Sheet1!$C$68</c:f>
              <c:strCache>
                <c:ptCount val="1"/>
                <c:pt idx="0">
                  <c:v>Calculated</c:v>
                </c:pt>
              </c:strCache>
            </c:strRef>
          </c:tx>
          <c:marker>
            <c:symbol val="none"/>
          </c:marker>
          <c:val>
            <c:numRef>
              <c:f>Sheet1!$C$69:$C$70</c:f>
              <c:numCache>
                <c:formatCode>General</c:formatCode>
                <c:ptCount val="2"/>
                <c:pt idx="0">
                  <c:v>15.8</c:v>
                </c:pt>
                <c:pt idx="1">
                  <c:v>42.08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Sheet1!$D$68</c:f>
              <c:strCache>
                <c:ptCount val="1"/>
                <c:pt idx="0">
                  <c:v>Remote Themomoeter</c:v>
                </c:pt>
              </c:strCache>
            </c:strRef>
          </c:tx>
          <c:marker>
            <c:symbol val="none"/>
          </c:marker>
          <c:val>
            <c:numRef>
              <c:f>Sheet1!$D$69:$D$70</c:f>
              <c:numCache>
                <c:formatCode>General</c:formatCode>
                <c:ptCount val="2"/>
                <c:pt idx="0">
                  <c:v>-3</c:v>
                </c:pt>
                <c:pt idx="1">
                  <c:v>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Sheet1!$E$68</c:f>
              <c:strCache>
                <c:ptCount val="1"/>
                <c:pt idx="0">
                  <c:v>Red Themomoeter</c:v>
                </c:pt>
              </c:strCache>
            </c:strRef>
          </c:tx>
          <c:marker>
            <c:symbol val="none"/>
          </c:marker>
          <c:val>
            <c:numRef>
              <c:f>Sheet1!$E$69:$E$70</c:f>
              <c:numCache>
                <c:formatCode>General</c:formatCode>
                <c:ptCount val="2"/>
                <c:pt idx="0">
                  <c:v>-12</c:v>
                </c:pt>
                <c:pt idx="1">
                  <c:v>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Sheet1!$F$68</c:f>
              <c:strCache>
                <c:ptCount val="1"/>
                <c:pt idx="0">
                  <c:v>Grey Themomoeter</c:v>
                </c:pt>
              </c:strCache>
            </c:strRef>
          </c:tx>
          <c:marker>
            <c:symbol val="none"/>
          </c:marker>
          <c:val>
            <c:numRef>
              <c:f>Sheet1!$F$69:$F$70</c:f>
              <c:numCache>
                <c:formatCode>General</c:formatCode>
                <c:ptCount val="2"/>
                <c:pt idx="0">
                  <c:v>-4</c:v>
                </c:pt>
                <c:pt idx="1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5760"/>
        <c:axId val="52953088"/>
      </c:lineChart>
      <c:catAx>
        <c:axId val="528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52953088"/>
        <c:crosses val="autoZero"/>
        <c:auto val="1"/>
        <c:lblAlgn val="ctr"/>
        <c:lblOffset val="100"/>
        <c:noMultiLvlLbl val="0"/>
      </c:catAx>
      <c:valAx>
        <c:axId val="529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271462</xdr:colOff>
      <xdr:row>34</xdr:row>
      <xdr:rowOff>0</xdr:rowOff>
    </xdr:from>
    <xdr:to>
      <xdr:col>24</xdr:col>
      <xdr:colOff>576262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166687</xdr:colOff>
      <xdr:row>44</xdr:row>
      <xdr:rowOff>57150</xdr:rowOff>
    </xdr:from>
    <xdr:to>
      <xdr:col>15</xdr:col>
      <xdr:colOff>471487</xdr:colOff>
      <xdr:row>58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328612</xdr:colOff>
      <xdr:row>67</xdr:row>
      <xdr:rowOff>19050</xdr:rowOff>
    </xdr:from>
    <xdr:to>
      <xdr:col>15</xdr:col>
      <xdr:colOff>23812</xdr:colOff>
      <xdr:row>79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tabSelected="1" topLeftCell="A10" workbookViewId="0">
      <selection activeCell="U70" sqref="U70"/>
    </sheetView>
  </sheetViews>
  <sheetFormatPr defaultRowHeight="15" x14ac:dyDescent="0.25"/>
  <sheetData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B3">
        <v>45</v>
      </c>
      <c r="C3">
        <v>47</v>
      </c>
      <c r="D3">
        <v>1.0444443999999999</v>
      </c>
    </row>
    <row r="4" spans="1:4" x14ac:dyDescent="0.25">
      <c r="B4">
        <v>97</v>
      </c>
      <c r="C4">
        <v>80</v>
      </c>
      <c r="D4">
        <v>0.82474226799999995</v>
      </c>
    </row>
    <row r="11" spans="1:4" x14ac:dyDescent="0.25">
      <c r="B11" t="s">
        <v>3</v>
      </c>
      <c r="C11" t="s">
        <v>6</v>
      </c>
    </row>
    <row r="12" spans="1:4" x14ac:dyDescent="0.25">
      <c r="A12" t="s">
        <v>4</v>
      </c>
      <c r="B12">
        <v>7.22</v>
      </c>
      <c r="C12">
        <v>47</v>
      </c>
    </row>
    <row r="13" spans="1:4" x14ac:dyDescent="0.25">
      <c r="A13" t="s">
        <v>5</v>
      </c>
      <c r="B13">
        <v>36.11</v>
      </c>
      <c r="C13">
        <v>80</v>
      </c>
    </row>
    <row r="14" spans="1:4" x14ac:dyDescent="0.25">
      <c r="A14" t="s">
        <v>7</v>
      </c>
      <c r="B14">
        <f>B13-B12</f>
        <v>28.89</v>
      </c>
      <c r="C14">
        <f>C13-C12</f>
        <v>33</v>
      </c>
    </row>
    <row r="16" spans="1:4" x14ac:dyDescent="0.25">
      <c r="B16" t="s">
        <v>8</v>
      </c>
      <c r="C16" t="s">
        <v>9</v>
      </c>
    </row>
    <row r="17" spans="1:3" x14ac:dyDescent="0.25">
      <c r="A17">
        <f>(B17*9/5)+32</f>
        <v>32</v>
      </c>
      <c r="B17">
        <v>0</v>
      </c>
      <c r="C17">
        <f t="shared" ref="C17:C62" si="0">(((B17-RawLow)*RefRange)/RawRange)+RefLow</f>
        <v>38.752855659397717</v>
      </c>
    </row>
    <row r="18" spans="1:3" x14ac:dyDescent="0.25">
      <c r="A18">
        <f t="shared" ref="A18:A62" si="1">(B18*9/5)+32</f>
        <v>33.799999999999997</v>
      </c>
      <c r="B18">
        <f>B17+1</f>
        <v>1</v>
      </c>
      <c r="C18">
        <f t="shared" si="0"/>
        <v>39.895119418483901</v>
      </c>
    </row>
    <row r="19" spans="1:3" x14ac:dyDescent="0.25">
      <c r="A19">
        <f t="shared" si="1"/>
        <v>35.6</v>
      </c>
      <c r="B19">
        <f t="shared" ref="B19:B62" si="2">B18+1</f>
        <v>2</v>
      </c>
      <c r="C19">
        <f t="shared" si="0"/>
        <v>41.037383177570092</v>
      </c>
    </row>
    <row r="20" spans="1:3" x14ac:dyDescent="0.25">
      <c r="A20">
        <f t="shared" si="1"/>
        <v>37.4</v>
      </c>
      <c r="B20">
        <f t="shared" si="2"/>
        <v>3</v>
      </c>
      <c r="C20">
        <f t="shared" si="0"/>
        <v>42.179646936656283</v>
      </c>
    </row>
    <row r="21" spans="1:3" x14ac:dyDescent="0.25">
      <c r="A21">
        <f t="shared" si="1"/>
        <v>39.200000000000003</v>
      </c>
      <c r="B21">
        <f t="shared" si="2"/>
        <v>4</v>
      </c>
      <c r="C21">
        <f t="shared" si="0"/>
        <v>43.321910695742474</v>
      </c>
    </row>
    <row r="22" spans="1:3" x14ac:dyDescent="0.25">
      <c r="A22">
        <f t="shared" si="1"/>
        <v>41</v>
      </c>
      <c r="B22">
        <f t="shared" si="2"/>
        <v>5</v>
      </c>
      <c r="C22">
        <f t="shared" si="0"/>
        <v>44.464174454828658</v>
      </c>
    </row>
    <row r="23" spans="1:3" x14ac:dyDescent="0.25">
      <c r="A23">
        <f t="shared" si="1"/>
        <v>42.8</v>
      </c>
      <c r="B23">
        <f t="shared" si="2"/>
        <v>6</v>
      </c>
      <c r="C23">
        <f t="shared" si="0"/>
        <v>45.606438213914849</v>
      </c>
    </row>
    <row r="24" spans="1:3" x14ac:dyDescent="0.25">
      <c r="A24">
        <f t="shared" si="1"/>
        <v>44.6</v>
      </c>
      <c r="B24">
        <f t="shared" si="2"/>
        <v>7</v>
      </c>
      <c r="C24">
        <f t="shared" si="0"/>
        <v>46.74870197300104</v>
      </c>
    </row>
    <row r="25" spans="1:3" x14ac:dyDescent="0.25">
      <c r="A25">
        <f t="shared" si="1"/>
        <v>46.4</v>
      </c>
      <c r="B25">
        <f t="shared" si="2"/>
        <v>8</v>
      </c>
      <c r="C25">
        <f t="shared" si="0"/>
        <v>47.890965732087224</v>
      </c>
    </row>
    <row r="26" spans="1:3" x14ac:dyDescent="0.25">
      <c r="A26">
        <f t="shared" si="1"/>
        <v>48.2</v>
      </c>
      <c r="B26">
        <f t="shared" si="2"/>
        <v>9</v>
      </c>
      <c r="C26">
        <f t="shared" si="0"/>
        <v>49.033229491173415</v>
      </c>
    </row>
    <row r="27" spans="1:3" x14ac:dyDescent="0.25">
      <c r="A27">
        <f t="shared" si="1"/>
        <v>50</v>
      </c>
      <c r="B27">
        <f t="shared" si="2"/>
        <v>10</v>
      </c>
      <c r="C27">
        <f t="shared" si="0"/>
        <v>50.175493250259606</v>
      </c>
    </row>
    <row r="28" spans="1:3" x14ac:dyDescent="0.25">
      <c r="A28">
        <f t="shared" si="1"/>
        <v>51.8</v>
      </c>
      <c r="B28">
        <f t="shared" si="2"/>
        <v>11</v>
      </c>
      <c r="C28">
        <f t="shared" si="0"/>
        <v>51.317757009345797</v>
      </c>
    </row>
    <row r="29" spans="1:3" x14ac:dyDescent="0.25">
      <c r="A29">
        <f t="shared" si="1"/>
        <v>53.6</v>
      </c>
      <c r="B29">
        <f t="shared" si="2"/>
        <v>12</v>
      </c>
      <c r="C29">
        <f t="shared" si="0"/>
        <v>52.460020768431981</v>
      </c>
    </row>
    <row r="30" spans="1:3" x14ac:dyDescent="0.25">
      <c r="A30">
        <f t="shared" si="1"/>
        <v>55.4</v>
      </c>
      <c r="B30">
        <f t="shared" si="2"/>
        <v>13</v>
      </c>
      <c r="C30">
        <f t="shared" si="0"/>
        <v>53.602284527518172</v>
      </c>
    </row>
    <row r="31" spans="1:3" x14ac:dyDescent="0.25">
      <c r="A31">
        <f t="shared" si="1"/>
        <v>57.2</v>
      </c>
      <c r="B31">
        <f t="shared" si="2"/>
        <v>14</v>
      </c>
      <c r="C31">
        <f t="shared" si="0"/>
        <v>54.744548286604363</v>
      </c>
    </row>
    <row r="32" spans="1:3" x14ac:dyDescent="0.25">
      <c r="A32">
        <f t="shared" si="1"/>
        <v>59</v>
      </c>
      <c r="B32">
        <f t="shared" si="2"/>
        <v>15</v>
      </c>
      <c r="C32">
        <f t="shared" si="0"/>
        <v>55.886812045690547</v>
      </c>
    </row>
    <row r="33" spans="1:3" x14ac:dyDescent="0.25">
      <c r="A33">
        <f t="shared" si="1"/>
        <v>60.8</v>
      </c>
      <c r="B33">
        <f t="shared" si="2"/>
        <v>16</v>
      </c>
      <c r="C33">
        <f t="shared" si="0"/>
        <v>57.029075804776738</v>
      </c>
    </row>
    <row r="34" spans="1:3" x14ac:dyDescent="0.25">
      <c r="A34">
        <f t="shared" si="1"/>
        <v>62.6</v>
      </c>
      <c r="B34">
        <f t="shared" si="2"/>
        <v>17</v>
      </c>
      <c r="C34">
        <f t="shared" si="0"/>
        <v>58.171339563862929</v>
      </c>
    </row>
    <row r="35" spans="1:3" x14ac:dyDescent="0.25">
      <c r="A35">
        <f t="shared" si="1"/>
        <v>64.400000000000006</v>
      </c>
      <c r="B35">
        <f t="shared" si="2"/>
        <v>18</v>
      </c>
      <c r="C35">
        <f t="shared" si="0"/>
        <v>59.31360332294912</v>
      </c>
    </row>
    <row r="36" spans="1:3" x14ac:dyDescent="0.25">
      <c r="A36">
        <f t="shared" si="1"/>
        <v>66.2</v>
      </c>
      <c r="B36">
        <f t="shared" si="2"/>
        <v>19</v>
      </c>
      <c r="C36">
        <f t="shared" si="0"/>
        <v>60.455867082035304</v>
      </c>
    </row>
    <row r="37" spans="1:3" x14ac:dyDescent="0.25">
      <c r="A37">
        <f t="shared" si="1"/>
        <v>68</v>
      </c>
      <c r="B37">
        <f t="shared" si="2"/>
        <v>20</v>
      </c>
      <c r="C37">
        <f t="shared" si="0"/>
        <v>61.598130841121495</v>
      </c>
    </row>
    <row r="38" spans="1:3" x14ac:dyDescent="0.25">
      <c r="A38">
        <f t="shared" si="1"/>
        <v>69.8</v>
      </c>
      <c r="B38">
        <f t="shared" si="2"/>
        <v>21</v>
      </c>
      <c r="C38">
        <f t="shared" si="0"/>
        <v>62.740394600207686</v>
      </c>
    </row>
    <row r="39" spans="1:3" x14ac:dyDescent="0.25">
      <c r="A39">
        <f t="shared" si="1"/>
        <v>71.599999999999994</v>
      </c>
      <c r="B39">
        <f t="shared" si="2"/>
        <v>22</v>
      </c>
      <c r="C39">
        <f t="shared" si="0"/>
        <v>63.88265835929387</v>
      </c>
    </row>
    <row r="40" spans="1:3" x14ac:dyDescent="0.25">
      <c r="A40">
        <f t="shared" si="1"/>
        <v>73.400000000000006</v>
      </c>
      <c r="B40">
        <f t="shared" si="2"/>
        <v>23</v>
      </c>
      <c r="C40">
        <f t="shared" si="0"/>
        <v>65.024922118380061</v>
      </c>
    </row>
    <row r="41" spans="1:3" x14ac:dyDescent="0.25">
      <c r="A41">
        <f t="shared" si="1"/>
        <v>75.2</v>
      </c>
      <c r="B41">
        <f t="shared" si="2"/>
        <v>24</v>
      </c>
      <c r="C41">
        <f t="shared" si="0"/>
        <v>66.167185877466252</v>
      </c>
    </row>
    <row r="42" spans="1:3" x14ac:dyDescent="0.25">
      <c r="A42">
        <f t="shared" si="1"/>
        <v>77</v>
      </c>
      <c r="B42">
        <f t="shared" si="2"/>
        <v>25</v>
      </c>
      <c r="C42">
        <f t="shared" si="0"/>
        <v>67.309449636552444</v>
      </c>
    </row>
    <row r="43" spans="1:3" x14ac:dyDescent="0.25">
      <c r="A43">
        <f t="shared" si="1"/>
        <v>78.8</v>
      </c>
      <c r="B43">
        <f t="shared" si="2"/>
        <v>26</v>
      </c>
      <c r="C43">
        <f t="shared" si="0"/>
        <v>68.45171339563862</v>
      </c>
    </row>
    <row r="44" spans="1:3" x14ac:dyDescent="0.25">
      <c r="A44">
        <f t="shared" si="1"/>
        <v>80.599999999999994</v>
      </c>
      <c r="B44">
        <f t="shared" si="2"/>
        <v>27</v>
      </c>
      <c r="C44">
        <f t="shared" si="0"/>
        <v>69.593977154724826</v>
      </c>
    </row>
    <row r="45" spans="1:3" x14ac:dyDescent="0.25">
      <c r="A45">
        <f t="shared" si="1"/>
        <v>82.4</v>
      </c>
      <c r="B45">
        <f t="shared" si="2"/>
        <v>28</v>
      </c>
      <c r="C45">
        <f t="shared" si="0"/>
        <v>70.736240913811002</v>
      </c>
    </row>
    <row r="46" spans="1:3" x14ac:dyDescent="0.25">
      <c r="A46">
        <f t="shared" si="1"/>
        <v>84.2</v>
      </c>
      <c r="B46">
        <f t="shared" si="2"/>
        <v>29</v>
      </c>
      <c r="C46">
        <f t="shared" si="0"/>
        <v>71.878504672897193</v>
      </c>
    </row>
    <row r="47" spans="1:3" x14ac:dyDescent="0.25">
      <c r="A47">
        <f t="shared" si="1"/>
        <v>86</v>
      </c>
      <c r="B47">
        <f t="shared" si="2"/>
        <v>30</v>
      </c>
      <c r="C47">
        <f t="shared" si="0"/>
        <v>73.020768431983385</v>
      </c>
    </row>
    <row r="48" spans="1:3" x14ac:dyDescent="0.25">
      <c r="A48">
        <f t="shared" si="1"/>
        <v>87.8</v>
      </c>
      <c r="B48">
        <f t="shared" si="2"/>
        <v>31</v>
      </c>
      <c r="C48">
        <f t="shared" si="0"/>
        <v>74.163032191069576</v>
      </c>
    </row>
    <row r="49" spans="1:3" x14ac:dyDescent="0.25">
      <c r="A49">
        <f t="shared" si="1"/>
        <v>89.6</v>
      </c>
      <c r="B49">
        <f t="shared" si="2"/>
        <v>32</v>
      </c>
      <c r="C49">
        <f t="shared" si="0"/>
        <v>75.305295950155767</v>
      </c>
    </row>
    <row r="50" spans="1:3" x14ac:dyDescent="0.25">
      <c r="A50">
        <f t="shared" si="1"/>
        <v>91.4</v>
      </c>
      <c r="B50">
        <f t="shared" si="2"/>
        <v>33</v>
      </c>
      <c r="C50">
        <f t="shared" si="0"/>
        <v>76.447559709241943</v>
      </c>
    </row>
    <row r="51" spans="1:3" x14ac:dyDescent="0.25">
      <c r="A51">
        <f t="shared" si="1"/>
        <v>93.2</v>
      </c>
      <c r="B51">
        <f t="shared" si="2"/>
        <v>34</v>
      </c>
      <c r="C51">
        <f t="shared" si="0"/>
        <v>77.589823468328149</v>
      </c>
    </row>
    <row r="52" spans="1:3" x14ac:dyDescent="0.25">
      <c r="A52">
        <f t="shared" si="1"/>
        <v>95</v>
      </c>
      <c r="B52">
        <f t="shared" si="2"/>
        <v>35</v>
      </c>
      <c r="C52">
        <f t="shared" si="0"/>
        <v>78.732087227414326</v>
      </c>
    </row>
    <row r="53" spans="1:3" x14ac:dyDescent="0.25">
      <c r="A53">
        <f t="shared" si="1"/>
        <v>96.8</v>
      </c>
      <c r="B53">
        <f t="shared" si="2"/>
        <v>36</v>
      </c>
      <c r="C53">
        <f t="shared" si="0"/>
        <v>79.874350986500517</v>
      </c>
    </row>
    <row r="54" spans="1:3" x14ac:dyDescent="0.25">
      <c r="A54">
        <f t="shared" si="1"/>
        <v>98.6</v>
      </c>
      <c r="B54">
        <f t="shared" si="2"/>
        <v>37</v>
      </c>
      <c r="C54">
        <f t="shared" si="0"/>
        <v>81.016614745586708</v>
      </c>
    </row>
    <row r="55" spans="1:3" x14ac:dyDescent="0.25">
      <c r="A55">
        <f t="shared" si="1"/>
        <v>100.4</v>
      </c>
      <c r="B55">
        <f t="shared" si="2"/>
        <v>38</v>
      </c>
      <c r="C55">
        <f t="shared" si="0"/>
        <v>82.158878504672899</v>
      </c>
    </row>
    <row r="56" spans="1:3" x14ac:dyDescent="0.25">
      <c r="A56">
        <f t="shared" si="1"/>
        <v>102.2</v>
      </c>
      <c r="B56">
        <f t="shared" si="2"/>
        <v>39</v>
      </c>
      <c r="C56">
        <f t="shared" si="0"/>
        <v>83.30114226375909</v>
      </c>
    </row>
    <row r="57" spans="1:3" x14ac:dyDescent="0.25">
      <c r="A57">
        <f t="shared" si="1"/>
        <v>104</v>
      </c>
      <c r="B57">
        <f t="shared" si="2"/>
        <v>40</v>
      </c>
      <c r="C57">
        <f t="shared" si="0"/>
        <v>84.443406022845267</v>
      </c>
    </row>
    <row r="58" spans="1:3" x14ac:dyDescent="0.25">
      <c r="A58">
        <f t="shared" si="1"/>
        <v>105.8</v>
      </c>
      <c r="B58">
        <f t="shared" si="2"/>
        <v>41</v>
      </c>
      <c r="C58">
        <f t="shared" si="0"/>
        <v>85.585669781931472</v>
      </c>
    </row>
    <row r="59" spans="1:3" x14ac:dyDescent="0.25">
      <c r="A59">
        <f t="shared" si="1"/>
        <v>107.6</v>
      </c>
      <c r="B59">
        <f t="shared" si="2"/>
        <v>42</v>
      </c>
      <c r="C59">
        <f t="shared" si="0"/>
        <v>86.727933541017649</v>
      </c>
    </row>
    <row r="60" spans="1:3" x14ac:dyDescent="0.25">
      <c r="A60">
        <f t="shared" si="1"/>
        <v>109.4</v>
      </c>
      <c r="B60">
        <f t="shared" si="2"/>
        <v>43</v>
      </c>
      <c r="C60">
        <f t="shared" si="0"/>
        <v>87.87019730010384</v>
      </c>
    </row>
    <row r="61" spans="1:3" x14ac:dyDescent="0.25">
      <c r="A61">
        <f t="shared" si="1"/>
        <v>111.2</v>
      </c>
      <c r="B61">
        <f t="shared" si="2"/>
        <v>44</v>
      </c>
      <c r="C61">
        <f t="shared" si="0"/>
        <v>89.012461059190031</v>
      </c>
    </row>
    <row r="62" spans="1:3" x14ac:dyDescent="0.25">
      <c r="A62">
        <f t="shared" si="1"/>
        <v>113</v>
      </c>
      <c r="B62">
        <f t="shared" si="2"/>
        <v>45</v>
      </c>
      <c r="C62">
        <f t="shared" si="0"/>
        <v>90.154724818276222</v>
      </c>
    </row>
    <row r="65" spans="1:16" ht="15.75" thickBot="1" x14ac:dyDescent="0.3"/>
    <row r="66" spans="1:16" x14ac:dyDescent="0.25">
      <c r="A66" s="3" t="s">
        <v>10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 ht="15.75" thickBot="1" x14ac:dyDescent="0.3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8"/>
    </row>
    <row r="68" spans="1:16" ht="39.75" thickBot="1" x14ac:dyDescent="0.3">
      <c r="A68" s="9" t="s">
        <v>11</v>
      </c>
      <c r="B68" s="1" t="s">
        <v>12</v>
      </c>
      <c r="C68" s="1" t="s">
        <v>13</v>
      </c>
      <c r="D68" s="1" t="s">
        <v>14</v>
      </c>
      <c r="E68" s="1" t="s">
        <v>15</v>
      </c>
      <c r="F68" s="1" t="s">
        <v>16</v>
      </c>
      <c r="G68" s="7"/>
      <c r="H68" s="7"/>
      <c r="I68" s="7"/>
      <c r="J68" s="7"/>
      <c r="K68" s="7"/>
      <c r="L68" s="7"/>
      <c r="M68" s="7"/>
      <c r="N68" s="7"/>
      <c r="O68" s="7"/>
      <c r="P68" s="8"/>
    </row>
    <row r="69" spans="1:16" ht="15.75" thickBot="1" x14ac:dyDescent="0.3">
      <c r="A69" s="10">
        <v>28</v>
      </c>
      <c r="B69" s="2">
        <v>-9</v>
      </c>
      <c r="C69" s="2">
        <v>15.8</v>
      </c>
      <c r="D69" s="2">
        <v>-3</v>
      </c>
      <c r="E69" s="2">
        <v>-12</v>
      </c>
      <c r="F69" s="2">
        <v>-4</v>
      </c>
      <c r="G69" s="7"/>
      <c r="H69" s="7"/>
      <c r="I69" s="7"/>
      <c r="J69" s="7"/>
      <c r="K69" s="7"/>
      <c r="L69" s="7"/>
      <c r="M69" s="7"/>
      <c r="N69" s="7"/>
      <c r="O69" s="7"/>
      <c r="P69" s="8"/>
    </row>
    <row r="70" spans="1:16" ht="15.75" thickBot="1" x14ac:dyDescent="0.3">
      <c r="A70" s="10">
        <v>45</v>
      </c>
      <c r="B70" s="2">
        <v>5.6</v>
      </c>
      <c r="C70" s="2">
        <v>42.08</v>
      </c>
      <c r="D70" s="2">
        <v>20</v>
      </c>
      <c r="E70" s="2">
        <v>28</v>
      </c>
      <c r="F70" s="2">
        <v>22</v>
      </c>
      <c r="G70" s="7"/>
      <c r="H70" s="7"/>
      <c r="I70" s="7"/>
      <c r="J70" s="7"/>
      <c r="K70" s="7"/>
      <c r="L70" s="7"/>
      <c r="M70" s="7"/>
      <c r="N70" s="7"/>
      <c r="O70" s="7"/>
      <c r="P70" s="8"/>
    </row>
    <row r="71" spans="1:16" x14ac:dyDescent="0.2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8"/>
    </row>
    <row r="72" spans="1:16" x14ac:dyDescent="0.2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8"/>
    </row>
    <row r="73" spans="1:16" x14ac:dyDescent="0.2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8"/>
    </row>
    <row r="74" spans="1:16" x14ac:dyDescent="0.2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8"/>
    </row>
    <row r="75" spans="1:16" x14ac:dyDescent="0.2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8"/>
    </row>
    <row r="76" spans="1:16" x14ac:dyDescent="0.2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8"/>
    </row>
    <row r="77" spans="1:16" x14ac:dyDescent="0.2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8"/>
    </row>
    <row r="78" spans="1:16" x14ac:dyDescent="0.2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8"/>
    </row>
    <row r="79" spans="1:16" x14ac:dyDescent="0.25">
      <c r="G79" s="7"/>
      <c r="H79" s="7"/>
      <c r="I79" s="7"/>
      <c r="J79" s="7"/>
      <c r="K79" s="7"/>
      <c r="L79" s="7"/>
      <c r="M79" s="7"/>
      <c r="N79" s="7"/>
      <c r="O79" s="7"/>
      <c r="P79" s="8"/>
    </row>
    <row r="80" spans="1:16" x14ac:dyDescent="0.2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8"/>
    </row>
    <row r="81" spans="1:16" x14ac:dyDescent="0.2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8"/>
    </row>
    <row r="82" spans="1:16" ht="15.75" thickBot="1" x14ac:dyDescent="0.3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3"/>
    </row>
  </sheetData>
  <sortState ref="B3:C5">
    <sortCondition ref="B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RawHigh</vt:lpstr>
      <vt:lpstr>RawLow</vt:lpstr>
      <vt:lpstr>RawRange</vt:lpstr>
      <vt:lpstr>RefHi</vt:lpstr>
      <vt:lpstr>RefLow</vt:lpstr>
      <vt:lpstr>RefRange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Funk</dc:creator>
  <cp:lastModifiedBy>John Funk</cp:lastModifiedBy>
  <dcterms:created xsi:type="dcterms:W3CDTF">2023-02-26T09:38:13Z</dcterms:created>
  <dcterms:modified xsi:type="dcterms:W3CDTF">2023-12-20T00:17:33Z</dcterms:modified>
</cp:coreProperties>
</file>