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zhc12\Desktop\基金评价\周报\周报数据\"/>
    </mc:Choice>
  </mc:AlternateContent>
  <xr:revisionPtr revIDLastSave="0" documentId="13_ncr:1_{01C31B0B-A5FD-4404-8799-F3F43BAFAE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汇总" sheetId="3" r:id="rId1"/>
    <sheet name="重点" sheetId="12" r:id="rId2"/>
    <sheet name="Sheet1" sheetId="10" r:id="rId3"/>
    <sheet name="Sheet6" sheetId="9" r:id="rId4"/>
    <sheet name="Sheet5" sheetId="8" r:id="rId5"/>
    <sheet name="Sheet3" sheetId="6" r:id="rId6"/>
    <sheet name="原始" sheetId="11" r:id="rId7"/>
  </sheets>
  <externalReferences>
    <externalReference r:id="rId8"/>
  </externalReferences>
  <definedNames>
    <definedName name="_xlnm._FilterDatabase" localSheetId="0" hidden="1">汇总!$A$1:$Q$291</definedName>
    <definedName name="_xlnm._FilterDatabase" localSheetId="1" hidden="1">重点!$A$1:$X$843</definedName>
  </definedNames>
  <calcPr calcId="191029" calcMode="manual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4" i="12" l="1"/>
  <c r="E792" i="12"/>
  <c r="H759" i="12"/>
  <c r="G744" i="12"/>
  <c r="D735" i="12"/>
  <c r="G736" i="12"/>
  <c r="G730" i="12"/>
  <c r="D716" i="12"/>
  <c r="H742" i="12"/>
  <c r="H753" i="12"/>
  <c r="H747" i="12"/>
  <c r="H725" i="12"/>
  <c r="H749" i="12"/>
  <c r="H718" i="12"/>
  <c r="D757" i="12"/>
  <c r="D714" i="12"/>
  <c r="D724" i="12"/>
  <c r="G731" i="12"/>
  <c r="H717" i="12"/>
  <c r="G719" i="12"/>
  <c r="G743" i="12"/>
  <c r="H713" i="12"/>
  <c r="G723" i="12"/>
  <c r="H716" i="12"/>
  <c r="H756" i="12"/>
  <c r="H710" i="12"/>
  <c r="H709" i="12"/>
  <c r="G722" i="12"/>
  <c r="D758" i="12"/>
  <c r="G732" i="12"/>
  <c r="D755" i="12"/>
  <c r="G716" i="12"/>
  <c r="D740" i="12"/>
  <c r="G714" i="12"/>
  <c r="D715" i="12"/>
  <c r="D754" i="12"/>
  <c r="G750" i="12"/>
  <c r="D721" i="12"/>
  <c r="G713" i="12"/>
  <c r="H740" i="12"/>
  <c r="H719" i="12"/>
  <c r="D719" i="12"/>
  <c r="H750" i="12"/>
  <c r="H758" i="12"/>
  <c r="D738" i="12"/>
  <c r="D742" i="12"/>
  <c r="G721" i="12"/>
  <c r="G724" i="12"/>
  <c r="H746" i="12"/>
  <c r="D747" i="12"/>
  <c r="H728" i="12"/>
  <c r="H714" i="12"/>
  <c r="D725" i="12"/>
  <c r="G735" i="12"/>
  <c r="H732" i="12"/>
  <c r="D722" i="12"/>
  <c r="D720" i="12"/>
  <c r="G740" i="12"/>
  <c r="D750" i="12"/>
  <c r="H738" i="12"/>
  <c r="D744" i="12"/>
  <c r="D737" i="12"/>
  <c r="H727" i="12"/>
  <c r="H723" i="12"/>
  <c r="G720" i="12"/>
  <c r="H724" i="12"/>
  <c r="D741" i="12"/>
  <c r="G734" i="12"/>
  <c r="D756" i="12"/>
  <c r="H735" i="12"/>
  <c r="G749" i="12"/>
  <c r="D743" i="12"/>
  <c r="H726" i="12"/>
  <c r="D753" i="12"/>
  <c r="G745" i="12"/>
  <c r="H733" i="12"/>
  <c r="D745" i="12"/>
  <c r="D734" i="12"/>
  <c r="G748" i="12"/>
  <c r="H731" i="12"/>
  <c r="H748" i="12"/>
  <c r="D723" i="12"/>
  <c r="G717" i="12"/>
  <c r="G794" i="12"/>
  <c r="H737" i="12"/>
  <c r="D732" i="12"/>
  <c r="D794" i="12"/>
  <c r="G747" i="12"/>
  <c r="G725" i="12"/>
  <c r="H720" i="12"/>
  <c r="D730" i="12"/>
  <c r="H730" i="12"/>
  <c r="H745" i="12"/>
  <c r="G741" i="12"/>
  <c r="H794" i="12"/>
  <c r="H729" i="12"/>
  <c r="D748" i="12"/>
  <c r="H715" i="12"/>
  <c r="H743" i="12"/>
  <c r="G726" i="12"/>
  <c r="D717" i="12"/>
  <c r="D749" i="12"/>
  <c r="D746" i="12"/>
  <c r="H721" i="12"/>
  <c r="D726" i="12"/>
  <c r="H722" i="12"/>
  <c r="H712" i="12"/>
  <c r="H736" i="12"/>
  <c r="D751" i="12"/>
  <c r="D759" i="12"/>
  <c r="G742" i="12"/>
  <c r="H734" i="12"/>
  <c r="H755" i="12"/>
  <c r="D713" i="12"/>
  <c r="H757" i="12"/>
  <c r="H754" i="12"/>
  <c r="D752" i="12"/>
  <c r="G746" i="12"/>
  <c r="H744" i="12"/>
  <c r="D736" i="12"/>
  <c r="G718" i="12"/>
  <c r="G737" i="12"/>
  <c r="G738" i="12"/>
  <c r="H741" i="12"/>
  <c r="D733" i="12"/>
  <c r="D731" i="12"/>
  <c r="G733" i="12"/>
  <c r="D718" i="12"/>
  <c r="G715" i="12"/>
  <c r="H711" i="12"/>
  <c r="E708" i="12" l="1"/>
  <c r="E669" i="12"/>
  <c r="H691" i="12"/>
  <c r="D704" i="12"/>
  <c r="G709" i="12"/>
  <c r="G689" i="12"/>
  <c r="D672" i="12"/>
  <c r="G690" i="12"/>
  <c r="H685" i="12"/>
  <c r="D709" i="12"/>
  <c r="D680" i="12"/>
  <c r="D686" i="12"/>
  <c r="D677" i="12"/>
  <c r="G697" i="12"/>
  <c r="G678" i="12"/>
  <c r="H680" i="12"/>
  <c r="H679" i="12"/>
  <c r="H681" i="12"/>
  <c r="D684" i="12"/>
  <c r="G675" i="12"/>
  <c r="H698" i="12"/>
  <c r="H684" i="12"/>
  <c r="D687" i="12"/>
  <c r="G694" i="12"/>
  <c r="D696" i="12"/>
  <c r="H676" i="12"/>
  <c r="D697" i="12"/>
  <c r="D685" i="12"/>
  <c r="H683" i="12"/>
  <c r="D700" i="12"/>
  <c r="G693" i="12"/>
  <c r="D682" i="12"/>
  <c r="H692" i="12"/>
  <c r="H694" i="12"/>
  <c r="H699" i="12"/>
  <c r="G687" i="12"/>
  <c r="G682" i="12"/>
  <c r="H700" i="12"/>
  <c r="H673" i="12"/>
  <c r="D694" i="12"/>
  <c r="H688" i="12"/>
  <c r="G696" i="12"/>
  <c r="G703" i="12"/>
  <c r="D689" i="12"/>
  <c r="D676" i="12"/>
  <c r="D693" i="12"/>
  <c r="G704" i="12"/>
  <c r="H696" i="12"/>
  <c r="D673" i="12"/>
  <c r="G672" i="12"/>
  <c r="H704" i="12"/>
  <c r="H702" i="12"/>
  <c r="H682" i="12"/>
  <c r="H697" i="12"/>
  <c r="D701" i="12"/>
  <c r="G676" i="12"/>
  <c r="G671" i="12"/>
  <c r="D703" i="12"/>
  <c r="H671" i="12"/>
  <c r="D671" i="12"/>
  <c r="D692" i="12"/>
  <c r="D695" i="12"/>
  <c r="D690" i="12"/>
  <c r="H674" i="12"/>
  <c r="H675" i="12"/>
  <c r="H672" i="12"/>
  <c r="H701" i="12"/>
  <c r="G698" i="12"/>
  <c r="G674" i="12"/>
  <c r="D688" i="12"/>
  <c r="D683" i="12"/>
  <c r="D698" i="12"/>
  <c r="D681" i="12"/>
  <c r="D712" i="12"/>
  <c r="G683" i="12"/>
  <c r="G711" i="12"/>
  <c r="G702" i="12"/>
  <c r="G686" i="12"/>
  <c r="G673" i="12"/>
  <c r="D691" i="12"/>
  <c r="D702" i="12"/>
  <c r="H703" i="12"/>
  <c r="D679" i="12"/>
  <c r="G679" i="12"/>
  <c r="D678" i="12"/>
  <c r="G700" i="12"/>
  <c r="D674" i="12"/>
  <c r="G684" i="12"/>
  <c r="D699" i="12"/>
  <c r="H690" i="12"/>
  <c r="G692" i="12"/>
  <c r="G701" i="12"/>
  <c r="G699" i="12"/>
  <c r="H687" i="12"/>
  <c r="G710" i="12"/>
  <c r="G681" i="12"/>
  <c r="D710" i="12"/>
  <c r="G712" i="12"/>
  <c r="G688" i="12"/>
  <c r="D711" i="12"/>
  <c r="H686" i="12"/>
  <c r="H678" i="12"/>
  <c r="G680" i="12"/>
  <c r="H695" i="12"/>
  <c r="G695" i="12"/>
  <c r="D675" i="12"/>
  <c r="G685" i="12"/>
  <c r="G677" i="12"/>
  <c r="H677" i="12"/>
  <c r="H693" i="12"/>
  <c r="G691" i="12"/>
  <c r="H689" i="12"/>
  <c r="E653" i="12" l="1"/>
  <c r="E650" i="12"/>
  <c r="E634" i="12"/>
  <c r="E633" i="12"/>
  <c r="D641" i="12"/>
  <c r="G665" i="12"/>
  <c r="D626" i="12"/>
  <c r="D664" i="12"/>
  <c r="D642" i="12"/>
  <c r="H639" i="12"/>
  <c r="H665" i="12"/>
  <c r="H633" i="12"/>
  <c r="G630" i="12"/>
  <c r="G646" i="12"/>
  <c r="H647" i="12"/>
  <c r="H630" i="12"/>
  <c r="D655" i="12"/>
  <c r="G636" i="12"/>
  <c r="G664" i="12"/>
  <c r="H662" i="12"/>
  <c r="D660" i="12"/>
  <c r="D650" i="12"/>
  <c r="G666" i="12"/>
  <c r="H663" i="12"/>
  <c r="D629" i="12"/>
  <c r="H668" i="12"/>
  <c r="H643" i="12"/>
  <c r="G644" i="12"/>
  <c r="D634" i="12"/>
  <c r="G627" i="12"/>
  <c r="G651" i="12"/>
  <c r="G667" i="12"/>
  <c r="G624" i="12"/>
  <c r="D651" i="12"/>
  <c r="D659" i="12"/>
  <c r="G649" i="12"/>
  <c r="D667" i="12"/>
  <c r="G663" i="12"/>
  <c r="H649" i="12"/>
  <c r="G648" i="12"/>
  <c r="D663" i="12"/>
  <c r="H664" i="12"/>
  <c r="H666" i="12"/>
  <c r="D645" i="12"/>
  <c r="G639" i="12"/>
  <c r="G659" i="12"/>
  <c r="H644" i="12"/>
  <c r="G638" i="12"/>
  <c r="D638" i="12"/>
  <c r="G642" i="12"/>
  <c r="D662" i="12"/>
  <c r="G657" i="12"/>
  <c r="H658" i="12"/>
  <c r="D643" i="12"/>
  <c r="G662" i="12"/>
  <c r="D665" i="12"/>
  <c r="H661" i="12"/>
  <c r="D635" i="12"/>
  <c r="D668" i="12"/>
  <c r="H650" i="12"/>
  <c r="H641" i="12"/>
  <c r="D646" i="12"/>
  <c r="H642" i="12"/>
  <c r="H638" i="12"/>
  <c r="G668" i="12"/>
  <c r="D630" i="12"/>
  <c r="H654" i="12"/>
  <c r="D640" i="12"/>
  <c r="G645" i="12"/>
  <c r="H659" i="12"/>
  <c r="H645" i="12"/>
  <c r="D644" i="12"/>
  <c r="H648" i="12"/>
  <c r="G629" i="12"/>
  <c r="G640" i="12"/>
  <c r="D666" i="12"/>
  <c r="H651" i="12"/>
  <c r="G643" i="12"/>
  <c r="D631" i="12"/>
  <c r="G654" i="12"/>
  <c r="H640" i="12"/>
  <c r="H657" i="12"/>
  <c r="G650" i="12"/>
  <c r="D649" i="12"/>
  <c r="D648" i="12"/>
  <c r="D624" i="12"/>
  <c r="D657" i="12"/>
  <c r="H629" i="12"/>
  <c r="H631" i="12"/>
  <c r="G631" i="12"/>
  <c r="H636" i="12"/>
  <c r="G641" i="12"/>
  <c r="H628" i="12"/>
  <c r="H624" i="12"/>
  <c r="G658" i="12"/>
  <c r="H625" i="12"/>
  <c r="G661" i="12"/>
  <c r="D658" i="12"/>
  <c r="D639" i="12"/>
  <c r="H667" i="12"/>
  <c r="D647" i="12"/>
  <c r="G647" i="12"/>
  <c r="H646" i="12"/>
  <c r="G634" i="12"/>
  <c r="E624" i="12" l="1"/>
  <c r="E527" i="12"/>
  <c r="E525" i="12"/>
  <c r="E522" i="12"/>
  <c r="E519" i="12"/>
  <c r="E518" i="12"/>
  <c r="E505" i="12"/>
  <c r="H620" i="12"/>
  <c r="D621" i="12"/>
  <c r="G623" i="12"/>
  <c r="G615" i="12"/>
  <c r="H615" i="12"/>
  <c r="G621" i="12"/>
  <c r="D615" i="12"/>
  <c r="D622" i="12"/>
  <c r="H623" i="12"/>
  <c r="E504" i="12" l="1"/>
  <c r="E198" i="12" l="1"/>
  <c r="E790" i="12"/>
  <c r="E488" i="12" l="1"/>
  <c r="E487" i="12"/>
  <c r="E471" i="12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G130" i="6"/>
  <c r="B130" i="6"/>
  <c r="G129" i="6"/>
  <c r="B129" i="6"/>
  <c r="G128" i="6"/>
  <c r="B128" i="6"/>
  <c r="G127" i="6"/>
  <c r="B127" i="6"/>
  <c r="G126" i="6"/>
  <c r="B126" i="6"/>
  <c r="G125" i="6"/>
  <c r="B125" i="6"/>
  <c r="G124" i="6"/>
  <c r="B124" i="6"/>
  <c r="G123" i="6"/>
  <c r="B123" i="6"/>
  <c r="G122" i="6"/>
  <c r="B122" i="6"/>
  <c r="G121" i="6"/>
  <c r="B121" i="6"/>
  <c r="G120" i="6"/>
  <c r="B120" i="6"/>
  <c r="G119" i="6"/>
  <c r="B119" i="6"/>
  <c r="G118" i="6"/>
  <c r="B118" i="6"/>
  <c r="G117" i="6"/>
  <c r="B117" i="6"/>
  <c r="G116" i="6"/>
  <c r="B116" i="6"/>
  <c r="G115" i="6"/>
  <c r="B115" i="6"/>
  <c r="G114" i="6"/>
  <c r="B114" i="6"/>
  <c r="G113" i="6"/>
  <c r="B113" i="6"/>
  <c r="G112" i="6"/>
  <c r="B112" i="6"/>
  <c r="G111" i="6"/>
  <c r="B111" i="6"/>
  <c r="G110" i="6"/>
  <c r="B110" i="6"/>
  <c r="G109" i="6"/>
  <c r="B109" i="6"/>
  <c r="G108" i="6"/>
  <c r="B108" i="6"/>
  <c r="G107" i="6"/>
  <c r="B107" i="6"/>
  <c r="G106" i="6"/>
  <c r="B106" i="6"/>
  <c r="G105" i="6"/>
  <c r="B105" i="6"/>
  <c r="G104" i="6"/>
  <c r="B104" i="6"/>
  <c r="G103" i="6"/>
  <c r="B103" i="6"/>
  <c r="G102" i="6"/>
  <c r="B102" i="6"/>
  <c r="G101" i="6"/>
  <c r="B101" i="6"/>
  <c r="G100" i="6"/>
  <c r="B100" i="6"/>
  <c r="G99" i="6"/>
  <c r="B99" i="6"/>
  <c r="G98" i="6"/>
  <c r="B98" i="6"/>
  <c r="G97" i="6"/>
  <c r="B97" i="6"/>
  <c r="G96" i="6"/>
  <c r="B96" i="6"/>
  <c r="G95" i="6"/>
  <c r="B95" i="6"/>
  <c r="G94" i="6"/>
  <c r="B94" i="6"/>
  <c r="G93" i="6"/>
  <c r="B93" i="6"/>
  <c r="G92" i="6"/>
  <c r="B92" i="6"/>
  <c r="G91" i="6"/>
  <c r="B91" i="6"/>
  <c r="G90" i="6"/>
  <c r="B90" i="6"/>
  <c r="G89" i="6"/>
  <c r="B89" i="6"/>
  <c r="G88" i="6"/>
  <c r="B88" i="6"/>
  <c r="G87" i="6"/>
  <c r="B87" i="6"/>
  <c r="G86" i="6"/>
  <c r="B86" i="6"/>
  <c r="G85" i="6"/>
  <c r="B85" i="6"/>
  <c r="G84" i="6"/>
  <c r="B84" i="6"/>
  <c r="G83" i="6"/>
  <c r="B83" i="6"/>
  <c r="G82" i="6"/>
  <c r="B82" i="6"/>
  <c r="G81" i="6"/>
  <c r="B81" i="6"/>
  <c r="G80" i="6"/>
  <c r="B80" i="6"/>
  <c r="G79" i="6"/>
  <c r="B79" i="6"/>
  <c r="G78" i="6"/>
  <c r="B78" i="6"/>
  <c r="G77" i="6"/>
  <c r="B77" i="6"/>
  <c r="G76" i="6"/>
  <c r="B76" i="6"/>
  <c r="G75" i="6"/>
  <c r="B75" i="6"/>
  <c r="G74" i="6"/>
  <c r="B74" i="6"/>
  <c r="G73" i="6"/>
  <c r="B73" i="6"/>
  <c r="G72" i="6"/>
  <c r="B72" i="6"/>
  <c r="G71" i="6"/>
  <c r="B71" i="6"/>
  <c r="G70" i="6"/>
  <c r="B70" i="6"/>
  <c r="G69" i="6"/>
  <c r="B69" i="6"/>
  <c r="G68" i="6"/>
  <c r="B68" i="6"/>
  <c r="G67" i="6"/>
  <c r="B67" i="6"/>
  <c r="G66" i="6"/>
  <c r="B66" i="6"/>
  <c r="G65" i="6"/>
  <c r="B65" i="6"/>
  <c r="G64" i="6"/>
  <c r="B64" i="6"/>
  <c r="G63" i="6"/>
  <c r="B63" i="6"/>
  <c r="G62" i="6"/>
  <c r="B62" i="6"/>
  <c r="G61" i="6"/>
  <c r="B61" i="6"/>
  <c r="G60" i="6"/>
  <c r="B60" i="6"/>
  <c r="G59" i="6"/>
  <c r="B59" i="6"/>
  <c r="G58" i="6"/>
  <c r="B58" i="6"/>
  <c r="G57" i="6"/>
  <c r="B57" i="6"/>
  <c r="G56" i="6"/>
  <c r="B56" i="6"/>
  <c r="G55" i="6"/>
  <c r="B55" i="6"/>
  <c r="G54" i="6"/>
  <c r="B54" i="6"/>
  <c r="G53" i="6"/>
  <c r="B53" i="6"/>
  <c r="G52" i="6"/>
  <c r="B52" i="6"/>
  <c r="G51" i="6"/>
  <c r="B51" i="6"/>
  <c r="G50" i="6"/>
  <c r="B50" i="6"/>
  <c r="G49" i="6"/>
  <c r="B49" i="6"/>
  <c r="G48" i="6"/>
  <c r="B48" i="6"/>
  <c r="G47" i="6"/>
  <c r="B47" i="6"/>
  <c r="G46" i="6"/>
  <c r="B46" i="6"/>
  <c r="G45" i="6"/>
  <c r="B45" i="6"/>
  <c r="G44" i="6"/>
  <c r="B44" i="6"/>
  <c r="G43" i="6"/>
  <c r="B43" i="6"/>
  <c r="G42" i="6"/>
  <c r="B42" i="6"/>
  <c r="G41" i="6"/>
  <c r="B41" i="6"/>
  <c r="G40" i="6"/>
  <c r="B40" i="6"/>
  <c r="G39" i="6"/>
  <c r="B39" i="6"/>
  <c r="G38" i="6"/>
  <c r="B38" i="6"/>
  <c r="G37" i="6"/>
  <c r="B37" i="6"/>
  <c r="G36" i="6"/>
  <c r="B36" i="6"/>
  <c r="G35" i="6"/>
  <c r="B35" i="6"/>
  <c r="G34" i="6"/>
  <c r="B34" i="6"/>
  <c r="G33" i="6"/>
  <c r="B33" i="6"/>
  <c r="G32" i="6"/>
  <c r="B32" i="6"/>
  <c r="G31" i="6"/>
  <c r="B31" i="6"/>
  <c r="G30" i="6"/>
  <c r="B30" i="6"/>
  <c r="G29" i="6"/>
  <c r="B29" i="6"/>
  <c r="G28" i="6"/>
  <c r="B28" i="6"/>
  <c r="G27" i="6"/>
  <c r="B27" i="6"/>
  <c r="G26" i="6"/>
  <c r="B26" i="6"/>
  <c r="G25" i="6"/>
  <c r="B25" i="6"/>
  <c r="G24" i="6"/>
  <c r="B24" i="6"/>
  <c r="G23" i="6"/>
  <c r="B23" i="6"/>
  <c r="G22" i="6"/>
  <c r="B22" i="6"/>
  <c r="G21" i="6"/>
  <c r="B21" i="6"/>
  <c r="G20" i="6"/>
  <c r="B20" i="6"/>
  <c r="G19" i="6"/>
  <c r="B19" i="6"/>
  <c r="G18" i="6"/>
  <c r="B18" i="6"/>
  <c r="G17" i="6"/>
  <c r="B17" i="6"/>
  <c r="G16" i="6"/>
  <c r="B16" i="6"/>
  <c r="G15" i="6"/>
  <c r="B15" i="6"/>
  <c r="G14" i="6"/>
  <c r="B14" i="6"/>
  <c r="G13" i="6"/>
  <c r="B13" i="6"/>
  <c r="G12" i="6"/>
  <c r="B12" i="6"/>
  <c r="G11" i="6"/>
  <c r="B11" i="6"/>
  <c r="G10" i="6"/>
  <c r="B10" i="6"/>
  <c r="G9" i="6"/>
  <c r="B9" i="6"/>
  <c r="G8" i="6"/>
  <c r="B8" i="6"/>
  <c r="G7" i="6"/>
  <c r="B7" i="6"/>
  <c r="G6" i="6"/>
  <c r="B6" i="6"/>
  <c r="G5" i="6"/>
  <c r="B5" i="6"/>
  <c r="G4" i="6"/>
  <c r="B4" i="6"/>
  <c r="G3" i="6"/>
  <c r="B3" i="6"/>
  <c r="G2" i="6"/>
  <c r="B2" i="6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8" i="10"/>
  <c r="B7" i="10"/>
  <c r="B6" i="10"/>
  <c r="B5" i="10"/>
  <c r="B4" i="10"/>
  <c r="B3" i="10"/>
  <c r="B2" i="10"/>
  <c r="B1" i="10"/>
  <c r="E789" i="12"/>
  <c r="E788" i="12"/>
  <c r="E787" i="12"/>
  <c r="E786" i="12"/>
  <c r="E785" i="12"/>
  <c r="E784" i="12"/>
  <c r="E783" i="12"/>
  <c r="E780" i="12"/>
  <c r="E447" i="12"/>
  <c r="E446" i="12"/>
  <c r="E445" i="12"/>
  <c r="E443" i="12"/>
  <c r="E440" i="12"/>
  <c r="E436" i="12"/>
  <c r="E435" i="12"/>
  <c r="E434" i="12"/>
  <c r="E433" i="12"/>
  <c r="E432" i="12"/>
  <c r="E425" i="12"/>
  <c r="E424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8" i="12"/>
  <c r="E395" i="12"/>
  <c r="E394" i="12"/>
  <c r="E393" i="12"/>
  <c r="E392" i="12"/>
  <c r="E390" i="12"/>
  <c r="E388" i="12"/>
  <c r="E387" i="12"/>
  <c r="E386" i="12"/>
  <c r="E385" i="12"/>
  <c r="E384" i="12"/>
  <c r="E383" i="12"/>
  <c r="E381" i="12"/>
  <c r="E378" i="12"/>
  <c r="E15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1" i="12"/>
  <c r="E360" i="12"/>
  <c r="E13" i="12"/>
  <c r="E359" i="12"/>
  <c r="E358" i="12"/>
  <c r="E357" i="12"/>
  <c r="E356" i="12"/>
  <c r="E354" i="12"/>
  <c r="E353" i="12"/>
  <c r="E352" i="12"/>
  <c r="E351" i="12"/>
  <c r="E350" i="12"/>
  <c r="E349" i="12"/>
  <c r="E348" i="12"/>
  <c r="E346" i="12"/>
  <c r="E344" i="12"/>
  <c r="E343" i="12"/>
  <c r="E342" i="12"/>
  <c r="E341" i="12"/>
  <c r="E340" i="12"/>
  <c r="E339" i="12"/>
  <c r="E338" i="12"/>
  <c r="E336" i="12"/>
  <c r="E335" i="12"/>
  <c r="E334" i="12"/>
  <c r="E333" i="12"/>
  <c r="E332" i="12"/>
  <c r="E331" i="12"/>
  <c r="E328" i="12"/>
  <c r="E327" i="12"/>
  <c r="E325" i="12"/>
  <c r="E322" i="12"/>
  <c r="E321" i="12"/>
  <c r="E320" i="12"/>
  <c r="E319" i="12"/>
  <c r="E318" i="12"/>
  <c r="E317" i="12"/>
  <c r="E316" i="12"/>
  <c r="E310" i="12"/>
  <c r="E307" i="12"/>
  <c r="E306" i="12"/>
  <c r="E303" i="12"/>
  <c r="E302" i="12"/>
  <c r="E301" i="12"/>
  <c r="E300" i="12"/>
  <c r="E299" i="12"/>
  <c r="E298" i="12"/>
  <c r="E297" i="12"/>
  <c r="E292" i="12"/>
  <c r="E289" i="12"/>
  <c r="E288" i="12"/>
  <c r="E287" i="12"/>
  <c r="E285" i="12"/>
  <c r="E284" i="12"/>
  <c r="E283" i="12"/>
  <c r="E281" i="12"/>
  <c r="E280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7" i="12"/>
  <c r="E256" i="12"/>
  <c r="E254" i="12"/>
  <c r="E252" i="12"/>
  <c r="E251" i="12"/>
  <c r="E250" i="12"/>
  <c r="E249" i="12"/>
  <c r="E248" i="12"/>
  <c r="E247" i="12"/>
  <c r="E245" i="12"/>
  <c r="E244" i="12"/>
  <c r="E243" i="12"/>
  <c r="E242" i="12"/>
  <c r="E241" i="12"/>
  <c r="E240" i="12"/>
  <c r="E239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10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7" i="12"/>
  <c r="E196" i="12"/>
  <c r="E195" i="12"/>
  <c r="E194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9" i="12"/>
  <c r="E112" i="12"/>
  <c r="E109" i="12"/>
  <c r="E108" i="12"/>
  <c r="E107" i="12"/>
  <c r="E106" i="12"/>
  <c r="E105" i="12"/>
  <c r="E104" i="12"/>
  <c r="E103" i="12"/>
  <c r="E102" i="12"/>
  <c r="E8" i="12"/>
  <c r="E101" i="12"/>
  <c r="E100" i="12"/>
  <c r="E99" i="12"/>
  <c r="E97" i="12"/>
  <c r="E96" i="12"/>
  <c r="E95" i="12"/>
  <c r="E94" i="12"/>
  <c r="E90" i="12"/>
  <c r="E89" i="12"/>
  <c r="E88" i="12"/>
  <c r="E87" i="12"/>
  <c r="E85" i="12"/>
  <c r="E84" i="12"/>
  <c r="E7" i="12"/>
  <c r="E83" i="12"/>
  <c r="E82" i="12"/>
  <c r="E80" i="12"/>
  <c r="E79" i="12"/>
  <c r="E78" i="12"/>
  <c r="E77" i="12"/>
  <c r="E75" i="12"/>
  <c r="E73" i="12"/>
  <c r="E70" i="12"/>
  <c r="E69" i="12"/>
  <c r="E68" i="12"/>
  <c r="E64" i="12"/>
  <c r="E62" i="12"/>
  <c r="E58" i="12"/>
  <c r="E57" i="12"/>
  <c r="E56" i="12"/>
  <c r="E55" i="12"/>
  <c r="E54" i="12"/>
  <c r="E53" i="12"/>
  <c r="E52" i="12"/>
  <c r="E50" i="12"/>
  <c r="E49" i="12"/>
  <c r="E46" i="12"/>
  <c r="E45" i="12"/>
  <c r="E44" i="12"/>
  <c r="E41" i="12"/>
  <c r="E38" i="12"/>
  <c r="E36" i="12"/>
  <c r="E35" i="12"/>
  <c r="E34" i="12"/>
  <c r="E6" i="12"/>
  <c r="E30" i="12"/>
  <c r="E27" i="12"/>
  <c r="E26" i="12"/>
  <c r="E25" i="12"/>
  <c r="E4" i="12"/>
  <c r="E24" i="12"/>
  <c r="E23" i="12"/>
  <c r="E22" i="12"/>
  <c r="E20" i="12"/>
  <c r="E19" i="12"/>
  <c r="E3" i="12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<sst xmlns="http://schemas.openxmlformats.org/spreadsheetml/2006/main" count="12177" uniqueCount="3775">
  <si>
    <t>核心人物</t>
  </si>
  <si>
    <t>最新规模</t>
  </si>
  <si>
    <t>产品代码</t>
  </si>
  <si>
    <t>产品名称</t>
  </si>
  <si>
    <t>大类策略</t>
  </si>
  <si>
    <t>是否白名单</t>
  </si>
  <si>
    <t>裘慧明</t>
  </si>
  <si>
    <t>明汯多策略对冲1号基金</t>
  </si>
  <si>
    <t>股票中性</t>
  </si>
  <si>
    <t>高频多策略</t>
  </si>
  <si>
    <t>是</t>
  </si>
  <si>
    <t>ST7452</t>
  </si>
  <si>
    <t>明汯中性1号</t>
  </si>
  <si>
    <t>高频Alpha</t>
  </si>
  <si>
    <t>章寅</t>
  </si>
  <si>
    <t>SGA218</t>
  </si>
  <si>
    <t>白鹭桃花岛量化对冲二号</t>
  </si>
  <si>
    <t>徐进</t>
  </si>
  <si>
    <t>SR8969</t>
  </si>
  <si>
    <t>九章幻方量化对冲1号</t>
  </si>
  <si>
    <t>金戈量锐</t>
  </si>
  <si>
    <t>金戈</t>
  </si>
  <si>
    <t>SX4966</t>
  </si>
  <si>
    <t>量锐18号</t>
  </si>
  <si>
    <t>中低频Alpha</t>
  </si>
  <si>
    <t>王琛</t>
  </si>
  <si>
    <t>SEF596</t>
  </si>
  <si>
    <t>九坤股票多空配置1号</t>
  </si>
  <si>
    <t>股票多空</t>
  </si>
  <si>
    <t>高频择时对冲</t>
  </si>
  <si>
    <t>李硕</t>
  </si>
  <si>
    <t>SCX293</t>
  </si>
  <si>
    <t>素养鸣石量化18号</t>
  </si>
  <si>
    <t>高频T0</t>
  </si>
  <si>
    <t>徐晓波</t>
  </si>
  <si>
    <t>SED784</t>
  </si>
  <si>
    <t>中邮永安锐天二号</t>
  </si>
  <si>
    <t>ST1147</t>
  </si>
  <si>
    <t>九坤量化对冲5号A期</t>
  </si>
  <si>
    <t>蔡枚杰,马志宇</t>
  </si>
  <si>
    <t>S21280</t>
  </si>
  <si>
    <t>外贸信托-安进13期壹心1号</t>
  </si>
  <si>
    <t>史帆</t>
  </si>
  <si>
    <t>SD9048</t>
  </si>
  <si>
    <t>致远三号</t>
  </si>
  <si>
    <t>孙炎</t>
  </si>
  <si>
    <t>SCJ351</t>
  </si>
  <si>
    <t>无量有余1号</t>
  </si>
  <si>
    <t>王强</t>
  </si>
  <si>
    <t>S37262</t>
  </si>
  <si>
    <t>保银中国价值基金</t>
  </si>
  <si>
    <t>主观</t>
  </si>
  <si>
    <t>张俊</t>
  </si>
  <si>
    <t>ST7154</t>
  </si>
  <si>
    <t>微丰凯旋9号</t>
  </si>
  <si>
    <t>殷陶</t>
  </si>
  <si>
    <t>稳博红樱桃14号A</t>
  </si>
  <si>
    <t>高频T0+商品</t>
  </si>
  <si>
    <t>章友,王坚</t>
  </si>
  <si>
    <t>SEQ819</t>
  </si>
  <si>
    <t>衍盛量化精选一期</t>
  </si>
  <si>
    <t>量化多策略</t>
  </si>
  <si>
    <t>高亢</t>
  </si>
  <si>
    <t>SJH864</t>
  </si>
  <si>
    <t>衍复中性三号</t>
  </si>
  <si>
    <t>王鸿勇</t>
  </si>
  <si>
    <t>SEB580</t>
  </si>
  <si>
    <t>启林同盈1号</t>
  </si>
  <si>
    <t>高频Alpha多频段</t>
  </si>
  <si>
    <t>徐书楠</t>
  </si>
  <si>
    <t>S25540</t>
  </si>
  <si>
    <t>因诺启航1号</t>
  </si>
  <si>
    <t>李鲁超</t>
  </si>
  <si>
    <t>SW1557</t>
  </si>
  <si>
    <t>达尔文明德一号</t>
  </si>
  <si>
    <t>多策略</t>
  </si>
  <si>
    <t>何天鹰</t>
  </si>
  <si>
    <t>SX6549</t>
  </si>
  <si>
    <t>天算顺势1号</t>
  </si>
  <si>
    <t>申毅</t>
  </si>
  <si>
    <t>SM4453</t>
  </si>
  <si>
    <t>辉毅5号</t>
  </si>
  <si>
    <t>期权套利</t>
  </si>
  <si>
    <t>任思泓</t>
  </si>
  <si>
    <t>SN6456</t>
  </si>
  <si>
    <t>外贸信托-金锝量化</t>
  </si>
  <si>
    <t>SS5789</t>
  </si>
  <si>
    <t>明汯价值成长1期</t>
  </si>
  <si>
    <t>500指数增强</t>
  </si>
  <si>
    <t>SR6089</t>
  </si>
  <si>
    <t>九章幻方中证500量化多策略1号</t>
  </si>
  <si>
    <t>SEC667</t>
  </si>
  <si>
    <t>九章幻方中证500量化进取2号</t>
  </si>
  <si>
    <t>SH1956</t>
  </si>
  <si>
    <t>量锐7号</t>
  </si>
  <si>
    <t>ST9804</t>
  </si>
  <si>
    <t>九坤日享中证500指数增强1号</t>
  </si>
  <si>
    <t>SE1724</t>
  </si>
  <si>
    <t>无量1期</t>
  </si>
  <si>
    <t>SJH866</t>
  </si>
  <si>
    <t>衍复指增三号</t>
  </si>
  <si>
    <t>SR0088</t>
  </si>
  <si>
    <t>致远中证500指数加强</t>
  </si>
  <si>
    <t>SY3702</t>
  </si>
  <si>
    <t>致远激进一号</t>
  </si>
  <si>
    <t>量化选股</t>
  </si>
  <si>
    <t>SGX346</t>
  </si>
  <si>
    <t>因诺聚配中证500指数增强</t>
  </si>
  <si>
    <t>SCX543</t>
  </si>
  <si>
    <t>达尔文复合策略一号</t>
  </si>
  <si>
    <t>SGG834</t>
  </si>
  <si>
    <t>启林正兴东绣1号</t>
  </si>
  <si>
    <t>ST8702</t>
  </si>
  <si>
    <t>平安阖鼎*灵均进取2号</t>
  </si>
  <si>
    <t>SES760</t>
  </si>
  <si>
    <t>麦克斯韦一号</t>
  </si>
  <si>
    <t>S23373</t>
  </si>
  <si>
    <t>明汯稳健增长1期</t>
  </si>
  <si>
    <t>300指数增强</t>
  </si>
  <si>
    <t>SS3397</t>
  </si>
  <si>
    <t>鸣石春天沪深300指数增强1号</t>
  </si>
  <si>
    <t>SY0607</t>
  </si>
  <si>
    <t>九章幻方沪深300量化多策略1号</t>
  </si>
  <si>
    <t>SGM969</t>
  </si>
  <si>
    <t>明汯量化中小盘增强1号1期</t>
  </si>
  <si>
    <t>1000指数增强</t>
  </si>
  <si>
    <t>SEP000</t>
  </si>
  <si>
    <t>九章幻方中证1000量化多策略1号</t>
  </si>
  <si>
    <t>SCP381</t>
  </si>
  <si>
    <t>九坤日享中证1000指数增强1号</t>
  </si>
  <si>
    <t>SET868</t>
  </si>
  <si>
    <t>鸣石春天三号</t>
  </si>
  <si>
    <t>SCN872</t>
  </si>
  <si>
    <t>致远中证1000指数加强</t>
  </si>
  <si>
    <t>嘉实睿远高增长七期</t>
  </si>
  <si>
    <t>股票多头</t>
  </si>
  <si>
    <t>成长价值</t>
  </si>
  <si>
    <t>李泽刚</t>
  </si>
  <si>
    <t>SCW792</t>
  </si>
  <si>
    <t>和聚宗享-恒天1号</t>
  </si>
  <si>
    <t>大宗交易+精选个股</t>
  </si>
  <si>
    <t>S22528</t>
  </si>
  <si>
    <t>和聚平台</t>
  </si>
  <si>
    <t>中欧瑞博</t>
  </si>
  <si>
    <t>吴伟志</t>
  </si>
  <si>
    <t>SR6525</t>
  </si>
  <si>
    <t>中欧瑞博锐金1号</t>
  </si>
  <si>
    <t>梁宏</t>
  </si>
  <si>
    <t>SW6271</t>
  </si>
  <si>
    <t>希瓦小牛多赢</t>
  </si>
  <si>
    <t>王鹏辉</t>
  </si>
  <si>
    <t>S38012</t>
  </si>
  <si>
    <t>新方程望正精英鹏辉</t>
  </si>
  <si>
    <t>灵活</t>
  </si>
  <si>
    <t>石玉强</t>
  </si>
  <si>
    <t>S35754</t>
  </si>
  <si>
    <t>通和进取2号</t>
  </si>
  <si>
    <t>辜若飞</t>
  </si>
  <si>
    <t>S29763</t>
  </si>
  <si>
    <t>磐耀三期</t>
  </si>
  <si>
    <t>灵活择时</t>
  </si>
  <si>
    <t>罗晓春</t>
  </si>
  <si>
    <t>SD2248</t>
  </si>
  <si>
    <t>汉和资本1期</t>
  </si>
  <si>
    <t>价值成长</t>
  </si>
  <si>
    <t>蔡海洪</t>
  </si>
  <si>
    <t>SM2264</t>
  </si>
  <si>
    <t>睿璞投资-睿华一号</t>
  </si>
  <si>
    <t>逆向投资</t>
  </si>
  <si>
    <t>颜克益</t>
  </si>
  <si>
    <t>S36070</t>
  </si>
  <si>
    <t>大朴策略1号</t>
  </si>
  <si>
    <t>价值消费</t>
  </si>
  <si>
    <t>刘青山</t>
  </si>
  <si>
    <t>S61609</t>
  </si>
  <si>
    <t>新方程清和泉1期</t>
  </si>
  <si>
    <t>消费</t>
  </si>
  <si>
    <t>SW9849</t>
  </si>
  <si>
    <t>源乐晟恒晟6号</t>
  </si>
  <si>
    <t>产业趋势</t>
  </si>
  <si>
    <t>SEX182</t>
  </si>
  <si>
    <t>重阳金享6号</t>
  </si>
  <si>
    <t>价值</t>
  </si>
  <si>
    <t>刘天君</t>
  </si>
  <si>
    <t>S35017</t>
  </si>
  <si>
    <t>恒天泰旸一期证券投资基金</t>
  </si>
  <si>
    <t>医药消费</t>
  </si>
  <si>
    <t>成佩剑</t>
  </si>
  <si>
    <t>SEM179</t>
  </si>
  <si>
    <t>尚雅消费成长</t>
  </si>
  <si>
    <t>消费成长</t>
  </si>
  <si>
    <t>孙庆瑞</t>
  </si>
  <si>
    <t>SW7144</t>
  </si>
  <si>
    <t>高毅新方程庆瑞6号瑞行7号</t>
  </si>
  <si>
    <t>邓晓峰</t>
  </si>
  <si>
    <t>S35054</t>
  </si>
  <si>
    <t>高毅新方程晓峰2号致信2号</t>
  </si>
  <si>
    <t>价值博弈</t>
  </si>
  <si>
    <t>王世宏</t>
  </si>
  <si>
    <t>SY3290</t>
  </si>
  <si>
    <t>高毅世宏1号赋余5号</t>
  </si>
  <si>
    <t>高云程</t>
  </si>
  <si>
    <t>ST3617</t>
  </si>
  <si>
    <t>景林优选基金专享私募子基金1号</t>
  </si>
  <si>
    <t>蒋彤</t>
  </si>
  <si>
    <t>SR7615</t>
  </si>
  <si>
    <t>兴业信托·兴享进取景林1号</t>
  </si>
  <si>
    <t>淡水泉</t>
  </si>
  <si>
    <t>赵军</t>
  </si>
  <si>
    <t>SE1387</t>
  </si>
  <si>
    <t>平安财富淡水泉成长九期集合资金信托</t>
  </si>
  <si>
    <t>逆向布局</t>
  </si>
  <si>
    <t>庄涛</t>
  </si>
  <si>
    <t>SN8444</t>
  </si>
  <si>
    <t>盛信1期主基金</t>
  </si>
  <si>
    <t>价值重交易</t>
  </si>
  <si>
    <t>江晖</t>
  </si>
  <si>
    <t>SN5933</t>
  </si>
  <si>
    <t>平安财富·投资精英之星石集合资金信托A类</t>
  </si>
  <si>
    <t>均衡配置</t>
  </si>
  <si>
    <t>管华雨</t>
  </si>
  <si>
    <t>S63557</t>
  </si>
  <si>
    <t>同创3期</t>
  </si>
  <si>
    <t>庄琰</t>
  </si>
  <si>
    <t>SR6242</t>
  </si>
  <si>
    <t>同庆1期</t>
  </si>
  <si>
    <t>崔同魁</t>
  </si>
  <si>
    <t>S35502</t>
  </si>
  <si>
    <t>华润信托-千合紫荆1号</t>
  </si>
  <si>
    <t>消费科技</t>
  </si>
  <si>
    <t>刘明达</t>
  </si>
  <si>
    <t>SE1487</t>
  </si>
  <si>
    <t>北京信托·明达4期</t>
  </si>
  <si>
    <t>靳天珍</t>
  </si>
  <si>
    <t>SEA207</t>
  </si>
  <si>
    <t>佳和精选1号</t>
  </si>
  <si>
    <t>程义全</t>
  </si>
  <si>
    <t>S27910</t>
  </si>
  <si>
    <t>理成风景1号A期</t>
  </si>
  <si>
    <t>高仓位+长期持有</t>
  </si>
  <si>
    <t>张益驰</t>
  </si>
  <si>
    <t>S81199</t>
  </si>
  <si>
    <t>外贸信托-锐进26期远策尊享系列</t>
  </si>
  <si>
    <t>林园</t>
  </si>
  <si>
    <t>SCW539</t>
  </si>
  <si>
    <t>林园健康中国</t>
  </si>
  <si>
    <t>满仓操作+牛熊思维</t>
  </si>
  <si>
    <t>东方港湾</t>
  </si>
  <si>
    <t>但斌</t>
  </si>
  <si>
    <t>S27012</t>
  </si>
  <si>
    <t>东方港湾利得汉景1期基金</t>
  </si>
  <si>
    <t>张弢</t>
  </si>
  <si>
    <t>S65443</t>
  </si>
  <si>
    <t>泓澄投资1号</t>
  </si>
  <si>
    <t>詹凌蔚</t>
  </si>
  <si>
    <t>SW7152</t>
  </si>
  <si>
    <t>观富金陵1号</t>
  </si>
  <si>
    <t>宏观驱动+逆向投资</t>
  </si>
  <si>
    <t>梁辉</t>
  </si>
  <si>
    <t>S83001</t>
  </si>
  <si>
    <t>相聚芒格一期</t>
  </si>
  <si>
    <t>童驯</t>
  </si>
  <si>
    <t>SJ3438</t>
  </si>
  <si>
    <t>同犇智慧1号</t>
  </si>
  <si>
    <t>大消费</t>
  </si>
  <si>
    <t>吴星</t>
  </si>
  <si>
    <t>凯丰宏观对冲9-2号</t>
  </si>
  <si>
    <t>宏观策略</t>
  </si>
  <si>
    <t>宏观配置</t>
  </si>
  <si>
    <t>陈忠</t>
  </si>
  <si>
    <t>S39211</t>
  </si>
  <si>
    <t>东方点赞</t>
  </si>
  <si>
    <t>焉娇</t>
  </si>
  <si>
    <t>SGQ449</t>
  </si>
  <si>
    <t>于翼东方骄子中国核心</t>
  </si>
  <si>
    <t>SM5003</t>
  </si>
  <si>
    <t>保银紫荆怒放</t>
  </si>
  <si>
    <t>偏多头股票多空</t>
  </si>
  <si>
    <t>港股</t>
  </si>
  <si>
    <t>钱伟</t>
  </si>
  <si>
    <t>SGE333</t>
  </si>
  <si>
    <t>万方掘金2号</t>
  </si>
  <si>
    <t>复合策略</t>
  </si>
  <si>
    <t>股票+衍生品</t>
  </si>
  <si>
    <t>否</t>
  </si>
  <si>
    <t>SC9944</t>
  </si>
  <si>
    <t>万方稳进1号基金</t>
  </si>
  <si>
    <t>睿泉毅信</t>
  </si>
  <si>
    <t>温亮、吕一凡</t>
  </si>
  <si>
    <t>SJ4668</t>
  </si>
  <si>
    <t>睿泉成长1号</t>
  </si>
  <si>
    <t>A+H股</t>
  </si>
  <si>
    <t>庞剑锋</t>
  </si>
  <si>
    <t>S21967</t>
  </si>
  <si>
    <t>浦来德天天开心对冲1号</t>
  </si>
  <si>
    <t>大消费择时</t>
  </si>
  <si>
    <t> 张高</t>
  </si>
  <si>
    <t>SN7183</t>
  </si>
  <si>
    <t>交银国信·鼎锋成长一期</t>
  </si>
  <si>
    <t>刘睿</t>
  </si>
  <si>
    <t>S20394</t>
  </si>
  <si>
    <t>中睿合银策略精选1号对冲基金</t>
  </si>
  <si>
    <t>SM6069</t>
  </si>
  <si>
    <t>石锋资产重剑一号</t>
  </si>
  <si>
    <t>高波</t>
  </si>
  <si>
    <t>S60643</t>
  </si>
  <si>
    <t>沣京成长精选二期</t>
  </si>
  <si>
    <t>沈然</t>
  </si>
  <si>
    <t>S27518</t>
  </si>
  <si>
    <t>远望角投资1期</t>
  </si>
  <si>
    <t>田鹏辉</t>
  </si>
  <si>
    <t>SL5145</t>
  </si>
  <si>
    <t>华润信托·沣沛精选</t>
  </si>
  <si>
    <t>谢东海</t>
  </si>
  <si>
    <t>SJ5579</t>
  </si>
  <si>
    <t>熵一1号全球宏观配置基金</t>
  </si>
  <si>
    <t>霍晶</t>
  </si>
  <si>
    <t>SN7163</t>
  </si>
  <si>
    <t>外贸信托-华夏未来领时对冲1号</t>
  </si>
  <si>
    <t>章炜</t>
  </si>
  <si>
    <t>SL1045</t>
  </si>
  <si>
    <t>盈定九号</t>
  </si>
  <si>
    <t>刘晓龙</t>
  </si>
  <si>
    <t>SY3373</t>
  </si>
  <si>
    <t>聚鸣多策略</t>
  </si>
  <si>
    <t>逆向投资+成长投资</t>
  </si>
  <si>
    <t>胡星</t>
  </si>
  <si>
    <t>S10306</t>
  </si>
  <si>
    <t>招商汇智之凤翔1号</t>
  </si>
  <si>
    <t>张翎</t>
  </si>
  <si>
    <t>SW4458</t>
  </si>
  <si>
    <t>明河精选</t>
  </si>
  <si>
    <t>章秀奇</t>
  </si>
  <si>
    <t>SJ5171</t>
  </si>
  <si>
    <t>趣时事件驱动1号</t>
  </si>
  <si>
    <t>王晓明</t>
  </si>
  <si>
    <t>S23018</t>
  </si>
  <si>
    <t>兴聚财富1号</t>
  </si>
  <si>
    <t>胡鲁滨</t>
  </si>
  <si>
    <t>SM6778</t>
  </si>
  <si>
    <t>大禾投资-掘金5号</t>
  </si>
  <si>
    <t>韩广斌</t>
  </si>
  <si>
    <t>S67813</t>
  </si>
  <si>
    <t>新思哲多策略3期基金</t>
  </si>
  <si>
    <t>林存</t>
  </si>
  <si>
    <t>SX7687</t>
  </si>
  <si>
    <t>森瑞医疗创新</t>
  </si>
  <si>
    <t>医疗医药</t>
  </si>
  <si>
    <t>夏俊杰</t>
  </si>
  <si>
    <t>SW5334</t>
  </si>
  <si>
    <t>仁桥泽源1期</t>
  </si>
  <si>
    <t>巩怀志</t>
  </si>
  <si>
    <t>SJ8206</t>
  </si>
  <si>
    <t>华夏未来泽时进取5号</t>
  </si>
  <si>
    <t>肖国平</t>
  </si>
  <si>
    <t>SED142</t>
  </si>
  <si>
    <t>永安国富-永富15号</t>
  </si>
  <si>
    <t>大类资产配置</t>
  </si>
  <si>
    <t>朱纪刚</t>
  </si>
  <si>
    <t>SH3428</t>
  </si>
  <si>
    <t>元达信资本-安易持兴国2号-股票多头</t>
  </si>
  <si>
    <t>行业比较产业趋势</t>
  </si>
  <si>
    <t>杜昌勇</t>
  </si>
  <si>
    <t>S63830</t>
  </si>
  <si>
    <t>睿郡众享2号基金</t>
  </si>
  <si>
    <t>李蓓</t>
  </si>
  <si>
    <t>SY2594</t>
  </si>
  <si>
    <t>半夏宏观对冲</t>
  </si>
  <si>
    <t>宏观对冲</t>
  </si>
  <si>
    <t>袁豪</t>
  </si>
  <si>
    <t>博普科技</t>
  </si>
  <si>
    <t>20-50亿</t>
  </si>
  <si>
    <t>管理期货</t>
  </si>
  <si>
    <t>短周期</t>
  </si>
  <si>
    <t>——</t>
    <phoneticPr fontId="2" type="noConversion"/>
  </si>
  <si>
    <t>颜学阶</t>
  </si>
  <si>
    <t>华澄投资</t>
  </si>
  <si>
    <t>10-20亿</t>
  </si>
  <si>
    <t>短周期（日内：1-6次 日间：2-4天）</t>
  </si>
  <si>
    <t>鸿凯进取5号</t>
  </si>
  <si>
    <t>林军</t>
  </si>
  <si>
    <t>鸿凯投资</t>
  </si>
  <si>
    <t>10亿以下</t>
  </si>
  <si>
    <t>塑造者1号</t>
  </si>
  <si>
    <t>孙楷威</t>
  </si>
  <si>
    <t>上海合绎投资</t>
  </si>
  <si>
    <t>套利策略</t>
  </si>
  <si>
    <t>NULL</t>
  </si>
  <si>
    <t>远澜信息</t>
  </si>
  <si>
    <t>10亿以下</t>
    <phoneticPr fontId="2" type="noConversion"/>
  </si>
  <si>
    <t>广东聚启元资产</t>
  </si>
  <si>
    <t>量道CTA精选1号</t>
  </si>
  <si>
    <t>陈耀州,李文火</t>
  </si>
  <si>
    <t>深圳量道投资</t>
  </si>
  <si>
    <t>多周期（短：日内+1-2天 长：23-28天）</t>
  </si>
  <si>
    <t>均成CTA1号</t>
  </si>
  <si>
    <t>司维</t>
  </si>
  <si>
    <t>横琴均成资产</t>
  </si>
  <si>
    <t>中周期</t>
  </si>
  <si>
    <t>厦门宁水投资</t>
  </si>
  <si>
    <t>套利</t>
  </si>
  <si>
    <t>王春泉</t>
  </si>
  <si>
    <t>上海融葵投资</t>
  </si>
  <si>
    <t>洛书尊享CTA拾伍号</t>
  </si>
  <si>
    <t>谢冬</t>
  </si>
  <si>
    <t>洛书投资</t>
  </si>
  <si>
    <t>中周期（最短7天以上，平均15-20天）</t>
  </si>
  <si>
    <t>郭铁铮</t>
  </si>
  <si>
    <t>滨海天地（天津）投资</t>
  </si>
  <si>
    <t>杨少芬</t>
  </si>
  <si>
    <t>象限资产</t>
  </si>
  <si>
    <t>多周期（短：5天内 中：6-15天 长：16-100天）</t>
  </si>
  <si>
    <t>华澄南极一号</t>
  </si>
  <si>
    <t>上海悬铃资产</t>
  </si>
  <si>
    <t>明汯CTA一号</t>
  </si>
  <si>
    <t>裘慧明,解环宇</t>
  </si>
  <si>
    <t>明汯投资</t>
  </si>
  <si>
    <t>100亿以上</t>
    <phoneticPr fontId="2" type="noConversion"/>
  </si>
  <si>
    <t>趋势</t>
  </si>
  <si>
    <t>多周期</t>
  </si>
  <si>
    <t>涵德盈冲量化CTA1号</t>
  </si>
  <si>
    <t>秦志宇,顾小军</t>
  </si>
  <si>
    <t>北京涵德投资</t>
  </si>
  <si>
    <t>短周期（30分钟-2天）</t>
  </si>
  <si>
    <t>元一号</t>
  </si>
  <si>
    <t>陈剑洪,张智能</t>
  </si>
  <si>
    <t>广州和元达量化投资</t>
  </si>
  <si>
    <t>陈磐颖</t>
  </si>
  <si>
    <t>思勰投资</t>
  </si>
  <si>
    <t>九坤CTA专享2号</t>
  </si>
  <si>
    <t>姚齐聪</t>
  </si>
  <si>
    <t>九坤投资</t>
  </si>
  <si>
    <t>50-100亿</t>
    <phoneticPr fontId="2" type="noConversion"/>
  </si>
  <si>
    <t>短周期（0.5-2天）</t>
  </si>
  <si>
    <t>南京盛泉恒元投资</t>
  </si>
  <si>
    <t>孔令坤</t>
  </si>
  <si>
    <t>杭州明得浩伦投资</t>
  </si>
  <si>
    <t>王胜华</t>
  </si>
  <si>
    <t>江苏汇鸿汇升投资</t>
  </si>
  <si>
    <t>刘清洪,付春光</t>
  </si>
  <si>
    <t>北京冲和资产</t>
  </si>
  <si>
    <t>刘锡斌</t>
  </si>
  <si>
    <t>宏锡基金</t>
  </si>
  <si>
    <t>蒙玺纯达二期</t>
  </si>
  <si>
    <t>上海蒙玺投资</t>
  </si>
  <si>
    <t>短周期（平均1-2天）</t>
  </si>
  <si>
    <t>燕江英</t>
  </si>
  <si>
    <t>山东天宝投资</t>
  </si>
  <si>
    <t>黑翼CTA-T1</t>
  </si>
  <si>
    <t>陈泽浩</t>
  </si>
  <si>
    <t>黑翼资产</t>
  </si>
  <si>
    <t>中周期（7-10天）</t>
  </si>
  <si>
    <t>黑翼CTA三号A</t>
  </si>
  <si>
    <t>短周期(平均5天)</t>
  </si>
  <si>
    <t>博弈树量化1号</t>
  </si>
  <si>
    <t>许旭民</t>
  </si>
  <si>
    <t>广东博弈树投资</t>
  </si>
  <si>
    <t>恒天千象一期</t>
  </si>
  <si>
    <t>陈斌</t>
  </si>
  <si>
    <t>千象资产</t>
  </si>
  <si>
    <t>南京宏龙资产</t>
  </si>
  <si>
    <t>正瀛权智1号</t>
  </si>
  <si>
    <t>叶瑾</t>
  </si>
  <si>
    <t>上海正瀛资产</t>
  </si>
  <si>
    <t>10-20亿</t>
    <phoneticPr fontId="2" type="noConversion"/>
  </si>
  <si>
    <t>上海宽德卓越</t>
  </si>
  <si>
    <t>徐御之,张大庆</t>
  </si>
  <si>
    <t>宽德投资</t>
  </si>
  <si>
    <t>黄灿</t>
  </si>
  <si>
    <t>深圳盛冠达资产投资</t>
  </si>
  <si>
    <t>中量投资产</t>
  </si>
  <si>
    <t>中周期（3-5天）</t>
  </si>
  <si>
    <t>陈方府</t>
  </si>
  <si>
    <t>展弘投资</t>
  </si>
  <si>
    <t>20-50亿</t>
    <phoneticPr fontId="2" type="noConversion"/>
  </si>
  <si>
    <t>九章幻方CTA量化1号</t>
  </si>
  <si>
    <t>九章资产</t>
  </si>
  <si>
    <t>泓湖泓程量化策略</t>
  </si>
  <si>
    <t>梁文涛,刘枭烨</t>
  </si>
  <si>
    <t>泓湖投资</t>
  </si>
  <si>
    <t>高冉</t>
  </si>
  <si>
    <t>杭州君拙投资</t>
  </si>
  <si>
    <t>格量套利2号</t>
  </si>
  <si>
    <t>王乃生</t>
  </si>
  <si>
    <t>上海格量资产</t>
  </si>
  <si>
    <t>淘利量化9号</t>
  </si>
  <si>
    <t>肖辉,党玮睿</t>
  </si>
  <si>
    <t>淘利资产</t>
  </si>
  <si>
    <t>时代复兴CTA五号</t>
  </si>
  <si>
    <t>胡银春</t>
  </si>
  <si>
    <t>北京时代复兴投资</t>
  </si>
  <si>
    <t>聊塑产业1号</t>
  </si>
  <si>
    <t>武毅超,周艺璇,李武文</t>
  </si>
  <si>
    <t>上海聊塑资产</t>
  </si>
  <si>
    <t>念空至尊多策略</t>
  </si>
  <si>
    <t>王啸</t>
  </si>
  <si>
    <t>念空科技</t>
  </si>
  <si>
    <t>短周期（0.5-3天）</t>
  </si>
  <si>
    <t>博普CTA趋势1号</t>
  </si>
  <si>
    <t>S27825</t>
    <phoneticPr fontId="1" type="noConversion"/>
  </si>
  <si>
    <t>朝阳永续代码</t>
    <phoneticPr fontId="1" type="noConversion"/>
  </si>
  <si>
    <t>华澄二号</t>
  </si>
  <si>
    <t>远澜红枫1号</t>
  </si>
  <si>
    <t>聚启元双勉1号</t>
  </si>
  <si>
    <t>宁水精选三期</t>
  </si>
  <si>
    <t>融悟一号</t>
  </si>
  <si>
    <t>滨海锦慧五号</t>
  </si>
  <si>
    <t>象限1号</t>
  </si>
  <si>
    <t>悬铃A号</t>
  </si>
  <si>
    <t>思瑞二号</t>
  </si>
  <si>
    <t>盛泉恒元量化套利11号</t>
  </si>
  <si>
    <t>明得浩伦CTA一号</t>
  </si>
  <si>
    <t>汇升期权一号</t>
  </si>
  <si>
    <t>冲和小奖章一号</t>
  </si>
  <si>
    <t>宏锡量化CTA8号</t>
  </si>
  <si>
    <t>天宝云中燕三期</t>
  </si>
  <si>
    <t>宏龙利贞3期</t>
  </si>
  <si>
    <t>盛冠达股指套利2号</t>
  </si>
  <si>
    <t>中量投CTA一号</t>
  </si>
  <si>
    <t>展弘稳进1号1期</t>
  </si>
  <si>
    <t>君拙玉泉二号</t>
  </si>
  <si>
    <t>S66271</t>
  </si>
  <si>
    <t>SE8723</t>
  </si>
  <si>
    <t>SE6459</t>
  </si>
  <si>
    <t>SJ4429</t>
  </si>
  <si>
    <t>SJ5143</t>
  </si>
  <si>
    <t>SK2204</t>
  </si>
  <si>
    <t>SD8740</t>
  </si>
  <si>
    <t>SM2082</t>
  </si>
  <si>
    <t>SM9061</t>
  </si>
  <si>
    <t>SM9635</t>
  </si>
  <si>
    <t>SN5114</t>
  </si>
  <si>
    <t>SN2010</t>
  </si>
  <si>
    <t>SR2779</t>
  </si>
  <si>
    <t>SS0221</t>
  </si>
  <si>
    <t>SR4544</t>
  </si>
  <si>
    <t>ST8076</t>
  </si>
  <si>
    <t>SR1326</t>
  </si>
  <si>
    <t>SW6909</t>
  </si>
  <si>
    <t>SX3054</t>
  </si>
  <si>
    <t>SW9446</t>
  </si>
  <si>
    <t>SX3388</t>
  </si>
  <si>
    <t>SY0434</t>
  </si>
  <si>
    <t>SX8915</t>
  </si>
  <si>
    <t>SY1781</t>
  </si>
  <si>
    <t>SY4634</t>
  </si>
  <si>
    <t>SCA422</t>
  </si>
  <si>
    <t>SCC397</t>
  </si>
  <si>
    <t>SCH558</t>
  </si>
  <si>
    <t>SCN223</t>
  </si>
  <si>
    <t>SCR903</t>
  </si>
  <si>
    <t>SEE186</t>
  </si>
  <si>
    <t>SEF208</t>
  </si>
  <si>
    <t>SEH218</t>
  </si>
  <si>
    <t>SEL777</t>
  </si>
  <si>
    <t>SEL231</t>
  </si>
  <si>
    <t>SEL647</t>
  </si>
  <si>
    <t>SES126</t>
  </si>
  <si>
    <t>SEP836</t>
  </si>
  <si>
    <t>SEX315</t>
  </si>
  <si>
    <t>SGB086</t>
  </si>
  <si>
    <t>SGA331</t>
  </si>
  <si>
    <t>SGJ662</t>
  </si>
  <si>
    <t>SGR511</t>
  </si>
  <si>
    <t>SX2838</t>
  </si>
  <si>
    <t>0005CG</t>
  </si>
  <si>
    <t>恒天星耀FOF3期证券投资私募基金</t>
  </si>
  <si>
    <t>CP20200818003</t>
  </si>
  <si>
    <t>九坤股票多空配置33号私募证券投资基金</t>
  </si>
  <si>
    <t>SLR453</t>
  </si>
  <si>
    <t>CP20200727001</t>
  </si>
  <si>
    <t>九坤股票多空配置23号私募证券投资基金</t>
  </si>
  <si>
    <t>SLN522</t>
  </si>
  <si>
    <t>CP20200729002</t>
  </si>
  <si>
    <t>九坤股票多空配置24号私募证券投资基金</t>
  </si>
  <si>
    <t>SLN524</t>
  </si>
  <si>
    <t>CP20200714002</t>
  </si>
  <si>
    <t>九坤股票多空配置18号私募证券投资基金</t>
  </si>
  <si>
    <t>SLK821</t>
  </si>
  <si>
    <t>CP20200528001</t>
  </si>
  <si>
    <t>九坤股票多空配置11号私募证券投资基金</t>
  </si>
  <si>
    <t>SLD634</t>
  </si>
  <si>
    <t>CP20200701001</t>
  </si>
  <si>
    <t>九坤股票多空配置15号私募证券投资基金</t>
  </si>
  <si>
    <t>SLH332</t>
  </si>
  <si>
    <t>CP20200518001</t>
  </si>
  <si>
    <t>九坤股票多空配置10号私募证券投资基金</t>
  </si>
  <si>
    <t>SLB688</t>
  </si>
  <si>
    <t>CP20200507001</t>
  </si>
  <si>
    <t>九坤股票多空配置9号私募证券投资基金</t>
  </si>
  <si>
    <t>SLB343</t>
  </si>
  <si>
    <t>CP20190520005</t>
  </si>
  <si>
    <t>九坤股票多空配置1号私募证券投资基金</t>
  </si>
  <si>
    <t>CP20190417001</t>
  </si>
  <si>
    <t>凯丰宏观对冲10-1号资产管理计划</t>
  </si>
  <si>
    <t>S86263</t>
  </si>
  <si>
    <t>CP20190409002</t>
  </si>
  <si>
    <t>恒天中岩中国新经济价值投资私募证券基金二期</t>
  </si>
  <si>
    <t>SGH173</t>
  </si>
  <si>
    <t>0005EW</t>
  </si>
  <si>
    <t>中证星耀FOF证券投资私募基金</t>
  </si>
  <si>
    <t>SEA035</t>
  </si>
  <si>
    <t>0000EK</t>
  </si>
  <si>
    <t>恒天财富鼎龙精选25号证券投资基金</t>
  </si>
  <si>
    <t>S60040</t>
  </si>
  <si>
    <t>0000EH</t>
  </si>
  <si>
    <t>恒天财富鼎龙精选24号证券投资基金</t>
  </si>
  <si>
    <t>S39745</t>
  </si>
  <si>
    <t>0000EB</t>
  </si>
  <si>
    <t>恒天财富鼎龙精选17号证券投资基金</t>
  </si>
  <si>
    <t>S33811</t>
  </si>
  <si>
    <t>0000EI</t>
  </si>
  <si>
    <t>恒天财富鼎龙精选22号证券投资基金</t>
  </si>
  <si>
    <t>S36282</t>
  </si>
  <si>
    <t>0000ED</t>
  </si>
  <si>
    <t>恒天财富鼎龙精选20号证券投资基金</t>
  </si>
  <si>
    <t>S33734</t>
  </si>
  <si>
    <t>0000EE</t>
  </si>
  <si>
    <t>恒天财富鼎龙精选18号证券投资基金</t>
  </si>
  <si>
    <t>S33732</t>
  </si>
  <si>
    <t>0000EG</t>
  </si>
  <si>
    <t>恒天财富鼎龙精选21号证券投资基金</t>
  </si>
  <si>
    <t>S36284</t>
  </si>
  <si>
    <t>0000EF</t>
  </si>
  <si>
    <t>恒天财富鼎龙精选19号证券投资基金</t>
  </si>
  <si>
    <t>S33733</t>
  </si>
  <si>
    <t>0000E7</t>
  </si>
  <si>
    <t>恒天财富鼎龙精选13号证券投资基金</t>
  </si>
  <si>
    <t>S28965</t>
  </si>
  <si>
    <t>0000E9</t>
  </si>
  <si>
    <t>恒天财富鼎龙精选15号证券投资基金</t>
  </si>
  <si>
    <t>S29793</t>
  </si>
  <si>
    <t>0000E2</t>
  </si>
  <si>
    <t>恒天财富鼎龙精选11号证券投资基金</t>
  </si>
  <si>
    <t>S27736</t>
  </si>
  <si>
    <t>0000E8</t>
  </si>
  <si>
    <t>恒天财富鼎龙精选14号证券投资基金</t>
  </si>
  <si>
    <t>S29794</t>
  </si>
  <si>
    <t>0000EC</t>
  </si>
  <si>
    <t>恒天财富鼎龙精选16号证券投资基金</t>
  </si>
  <si>
    <t>S29795</t>
  </si>
  <si>
    <t>0000E6</t>
  </si>
  <si>
    <t>恒天财富鼎龙精选12号证券投资基金</t>
  </si>
  <si>
    <t>S28724</t>
  </si>
  <si>
    <t>0000DX</t>
  </si>
  <si>
    <t>恒天财富鼎龙精选10号证券投资基金</t>
  </si>
  <si>
    <t>S26979</t>
  </si>
  <si>
    <t>0000DZ</t>
  </si>
  <si>
    <t>恒天财富鼎龙精选7号证券投资基金</t>
  </si>
  <si>
    <t>S23829</t>
  </si>
  <si>
    <t>0000BM</t>
  </si>
  <si>
    <t>恒天财富鼎龙精选1号证券投资基金</t>
  </si>
  <si>
    <t>S22775</t>
  </si>
  <si>
    <t>0000DW</t>
  </si>
  <si>
    <t>恒天财富鼎龙精选3号证券投资基金</t>
  </si>
  <si>
    <t>S23249</t>
  </si>
  <si>
    <t>0005PZ</t>
  </si>
  <si>
    <t>中国新经济价值投资私募证券基金一期</t>
  </si>
  <si>
    <t>SEU234</t>
  </si>
  <si>
    <t>CP20190318005</t>
  </si>
  <si>
    <t>凯丰宏观对冲11-1号私募基金</t>
  </si>
  <si>
    <t>SN4874</t>
  </si>
  <si>
    <t>0005MN</t>
  </si>
  <si>
    <t>0005F4</t>
  </si>
  <si>
    <t>凯丰宏观对冲12-20号私募基金</t>
  </si>
  <si>
    <t>SCP302</t>
  </si>
  <si>
    <t>00058Y</t>
  </si>
  <si>
    <t>凯丰宏观对冲9-13号私募基金</t>
  </si>
  <si>
    <t>SCS099</t>
  </si>
  <si>
    <t>000544</t>
  </si>
  <si>
    <t>凯丰宏观对冲12-16号私募基金</t>
  </si>
  <si>
    <t>SCL515</t>
  </si>
  <si>
    <t>00051W</t>
  </si>
  <si>
    <t>凯丰宏观对冲12-11号私募基金</t>
  </si>
  <si>
    <t>SCJ500</t>
  </si>
  <si>
    <t>CP20200807001</t>
  </si>
  <si>
    <t>中融汇信恒明宏观配置13号集合资产管理计划</t>
  </si>
  <si>
    <t>SLP923</t>
  </si>
  <si>
    <t>0004HE</t>
  </si>
  <si>
    <t>恒天泓信泓筹稳新2号D期私募基金</t>
  </si>
  <si>
    <t>SW9257</t>
  </si>
  <si>
    <t>CP20200616004</t>
  </si>
  <si>
    <t>中融汇信恒明宏观配置11号集合资产管理计划</t>
  </si>
  <si>
    <t>SLG388</t>
  </si>
  <si>
    <t>CP20200724001</t>
  </si>
  <si>
    <t>中融汇信恒明宏观配置12号集合资产管理计划</t>
  </si>
  <si>
    <t>SLN079</t>
  </si>
  <si>
    <t>CP20200520001</t>
  </si>
  <si>
    <t>中融汇信恒明宏观配置10号集合资产管理计划</t>
  </si>
  <si>
    <t>SLC744</t>
  </si>
  <si>
    <t>CP20200316002</t>
  </si>
  <si>
    <t>中融汇信恒明宏观配置5号集合资产管理计划</t>
  </si>
  <si>
    <t>SJV780</t>
  </si>
  <si>
    <t>CP20200417002</t>
  </si>
  <si>
    <t>中融汇信恒明宏观配置7号集合资产管理计划</t>
  </si>
  <si>
    <t>SJZ810</t>
  </si>
  <si>
    <t>CP20200309001</t>
  </si>
  <si>
    <t>中融汇信恒明宏观配置6号集合资产管理计划</t>
  </si>
  <si>
    <t>SJT242</t>
  </si>
  <si>
    <t>CP20200117001</t>
  </si>
  <si>
    <t>凯丰宏观策略16-16号证券投资私募基金(1)</t>
  </si>
  <si>
    <t>SJQ756</t>
  </si>
  <si>
    <t>CP20191230001</t>
  </si>
  <si>
    <t>中融汇信恒明宏观配置3号集合资产管理计划</t>
  </si>
  <si>
    <t>SJN970</t>
  </si>
  <si>
    <t>CP20191120001</t>
  </si>
  <si>
    <t>中融汇信恒明宏观配置2号集合资产管理计划</t>
  </si>
  <si>
    <t>SJJ290</t>
  </si>
  <si>
    <t>CP20190924001</t>
  </si>
  <si>
    <t>中融汇信恒明宏观配置1号集合资产管理计划</t>
  </si>
  <si>
    <t>SJG785</t>
  </si>
  <si>
    <t>CP20191125001</t>
  </si>
  <si>
    <t>凯丰宏观策略16-7号证券投资私募基金</t>
  </si>
  <si>
    <t>SJF595</t>
  </si>
  <si>
    <t>CP20190924006</t>
  </si>
  <si>
    <t>凯丰宏观策略16-3号证券投资私募基金</t>
  </si>
  <si>
    <t>SJE001</t>
  </si>
  <si>
    <t>0000F2</t>
  </si>
  <si>
    <t>恒天财富稳增瑞虎9号风格精选基金</t>
  </si>
  <si>
    <t>S60116</t>
  </si>
  <si>
    <t>0000F1</t>
  </si>
  <si>
    <t>恒天财富稳增瑞虎8号风格精选基金</t>
  </si>
  <si>
    <t>S60115</t>
  </si>
  <si>
    <t>0000F0</t>
  </si>
  <si>
    <t>恒天财富稳增瑞虎6号风格精选基金</t>
  </si>
  <si>
    <t>S60113</t>
  </si>
  <si>
    <t>0000FY</t>
  </si>
  <si>
    <t>恒天财富金牛精选2号证券投资基金</t>
  </si>
  <si>
    <t>S35395</t>
  </si>
  <si>
    <t>0000EZ</t>
  </si>
  <si>
    <t>恒天财富稳增瑞虎7号风格精选基金</t>
  </si>
  <si>
    <t>S60114</t>
  </si>
  <si>
    <t>0000G2</t>
  </si>
  <si>
    <t>恒天财富金牛精选4号证券投资基金</t>
  </si>
  <si>
    <t>S35397</t>
  </si>
  <si>
    <t>0000EX</t>
  </si>
  <si>
    <t>恒天财富稳增瑞虎5号风格精选基金</t>
  </si>
  <si>
    <t>S35026</t>
  </si>
  <si>
    <t>0000DV</t>
  </si>
  <si>
    <t>恒天财富稳增瑞虎1号风格精选基金</t>
  </si>
  <si>
    <t>S34771</t>
  </si>
  <si>
    <t>0000ER</t>
  </si>
  <si>
    <t>恒天财富稳增瑞虎2号风格精选基金</t>
  </si>
  <si>
    <t>S35022</t>
  </si>
  <si>
    <t>0000BC</t>
  </si>
  <si>
    <t>恒天财富金牛精选1号证券投资基金</t>
  </si>
  <si>
    <t>S33285</t>
  </si>
  <si>
    <t>0003PM</t>
  </si>
  <si>
    <t>恒天泓信泓筹1号私募基金</t>
  </si>
  <si>
    <t>SN8572</t>
  </si>
  <si>
    <t>CP20200410001</t>
  </si>
  <si>
    <t>恒天千象二期B期私募证券投资基金</t>
  </si>
  <si>
    <t>SLF178</t>
  </si>
  <si>
    <t>CP20200421003</t>
  </si>
  <si>
    <t>实创天成新经济核心价值2期私募证券投资基金</t>
  </si>
  <si>
    <t>SLA161</t>
  </si>
  <si>
    <t>CP20190829001</t>
  </si>
  <si>
    <t>恒天千象二期A期私募证券投资基金</t>
  </si>
  <si>
    <t>SJD556</t>
  </si>
  <si>
    <t>0004U2</t>
  </si>
  <si>
    <t>【转投】源乐晟-尊享恒晟7号私募证券投资基金</t>
  </si>
  <si>
    <t>SCB625</t>
  </si>
  <si>
    <t>0004ZA</t>
  </si>
  <si>
    <t>源乐晟恒晟8号私募证券投资基金</t>
  </si>
  <si>
    <t>SCH046</t>
    <phoneticPr fontId="4" type="noConversion"/>
  </si>
  <si>
    <t>00047U</t>
  </si>
  <si>
    <t>和聚平台-汇银专享证券投资私募基金</t>
  </si>
  <si>
    <t>ST3702</t>
  </si>
  <si>
    <t>0005AI</t>
  </si>
  <si>
    <t>和聚平台-和聚恒享E专享证券投资私募基金</t>
  </si>
  <si>
    <t>SCV718</t>
  </si>
  <si>
    <t>0004BR</t>
  </si>
  <si>
    <t>和聚平台-和聚恒享D证券投资私募基金</t>
  </si>
  <si>
    <t>SW0072</t>
  </si>
  <si>
    <t>00046S</t>
  </si>
  <si>
    <t>和聚平台-和聚恒享C证券投资私募基金</t>
  </si>
  <si>
    <t>ST1480</t>
  </si>
  <si>
    <t>0000FR</t>
  </si>
  <si>
    <t>0000C3</t>
  </si>
  <si>
    <t>0000OE</t>
  </si>
  <si>
    <t>0000O6</t>
  </si>
  <si>
    <t>0000OC</t>
  </si>
  <si>
    <t>0000P4</t>
  </si>
  <si>
    <t>0000P8</t>
  </si>
  <si>
    <t>0000P3</t>
  </si>
  <si>
    <t>0000OP</t>
  </si>
  <si>
    <t>0000OR</t>
  </si>
  <si>
    <t>0000OU</t>
  </si>
  <si>
    <t>鼎宝盛世6号</t>
  </si>
  <si>
    <t>0000OS</t>
  </si>
  <si>
    <t>鼎宝盛世3号</t>
  </si>
  <si>
    <t>CP20200224001</t>
  </si>
  <si>
    <t>明汯价值成长1期恒享2号私募证券投资基金</t>
  </si>
  <si>
    <t>SJT581</t>
  </si>
  <si>
    <t>0004HL</t>
  </si>
  <si>
    <t>源乐晟恒晟6号私募证券投资基金</t>
  </si>
  <si>
    <t>CP20200310003</t>
  </si>
  <si>
    <t>和聚宗享-恒天3号定制私募证券投资基金</t>
  </si>
  <si>
    <t>SJU589</t>
  </si>
  <si>
    <t>CP20191018002</t>
  </si>
  <si>
    <t>源乐晟恒晟9号私募证券投资基金</t>
  </si>
  <si>
    <t>SJG355</t>
  </si>
  <si>
    <t>0004MC</t>
  </si>
  <si>
    <t>恒天千象一期私募证券投资基金</t>
  </si>
  <si>
    <t>CP20190315003</t>
  </si>
  <si>
    <t xml:space="preserve">和聚宗享-恒天2号私募证券投资基金 (1) </t>
  </si>
  <si>
    <t>SGE531</t>
  </si>
  <si>
    <t>CP20200721002</t>
  </si>
  <si>
    <t>泓澄优选恒享1号私募证券投资基金</t>
  </si>
  <si>
    <t>SLL158</t>
  </si>
  <si>
    <t>CP20200817002</t>
  </si>
  <si>
    <t>源乐晟恒晟14号私募证券投资基金</t>
  </si>
  <si>
    <t>SLQ471</t>
  </si>
  <si>
    <t>CP20200727002</t>
  </si>
  <si>
    <t>聚鸣多策略9号恒选1期私募证券投资基金</t>
  </si>
  <si>
    <t>SLU336</t>
  </si>
  <si>
    <t>CP20200731001</t>
  </si>
  <si>
    <t>源乐晟恒晟13号私募证券投资基金</t>
  </si>
  <si>
    <t>SLQ470</t>
  </si>
  <si>
    <t>CP20200812001</t>
  </si>
  <si>
    <t>实创天成核心价值6期私募证券投资基金</t>
  </si>
  <si>
    <t>SLR051</t>
  </si>
  <si>
    <t>CP20200729001</t>
  </si>
  <si>
    <t>幻方1000指数专享29号恒选5期私募证券投资基金</t>
  </si>
  <si>
    <t>SLP040</t>
  </si>
  <si>
    <t>CP20200728001</t>
  </si>
  <si>
    <t>幻方1000指数专享29号恒选3期私募证券投资基金</t>
  </si>
  <si>
    <t>SLL272</t>
  </si>
  <si>
    <t>CP20200312001</t>
  </si>
  <si>
    <t>明汯价值成长1期恒享5号私募证券投资基金</t>
  </si>
  <si>
    <t>SJX795</t>
  </si>
  <si>
    <t>CP20200110001</t>
  </si>
  <si>
    <t>源乐晟恒晟10号私募证券投资基金</t>
  </si>
  <si>
    <t>SJR254</t>
  </si>
  <si>
    <t>00044D</t>
  </si>
  <si>
    <t>恒天泓信泓筹稳新1号私募基金</t>
  </si>
  <si>
    <t>SS2403</t>
  </si>
  <si>
    <t>CP20200225001</t>
  </si>
  <si>
    <t>明汯价值成长1期恒享3号私募证券投资基金</t>
  </si>
  <si>
    <t>SJT583</t>
  </si>
  <si>
    <t>CP20191111002</t>
  </si>
  <si>
    <t>明汯价值成长1期7号私募证券投资基金</t>
  </si>
  <si>
    <t>SJP855</t>
  </si>
  <si>
    <t>CP20200717001</t>
  </si>
  <si>
    <t>源乐晟恒晟12号私募证券投资基金</t>
  </si>
  <si>
    <t>SLL517</t>
  </si>
  <si>
    <t>CP20200721001</t>
  </si>
  <si>
    <t>幻方1000指数专享29号恒选2期私募证券投资基金</t>
  </si>
  <si>
    <t>SLL140</t>
  </si>
  <si>
    <t>CP20200512001</t>
  </si>
  <si>
    <t>黑翼恒享CTA-T8号私募证券投资基金</t>
  </si>
  <si>
    <t>SLE071</t>
  </si>
  <si>
    <t>CP20200706002</t>
  </si>
  <si>
    <t>幻方1000指数专享29号恒选1期私募证券投资基金</t>
  </si>
  <si>
    <t>SLL139</t>
  </si>
  <si>
    <t>CP20200629002</t>
  </si>
  <si>
    <t>源乐晟恒晟11号私募证券投资基金</t>
  </si>
  <si>
    <t>SLL516</t>
  </si>
  <si>
    <t>CP20200115002</t>
  </si>
  <si>
    <t>明汯价值成长1期恒享1号私募证券投资基金</t>
  </si>
  <si>
    <t>SJR392</t>
  </si>
  <si>
    <t>CP20181214001</t>
  </si>
  <si>
    <t>重阳金享6号私募证券投资基金</t>
  </si>
  <si>
    <t>CP20190613002</t>
  </si>
  <si>
    <t>00053H</t>
  </si>
  <si>
    <t>和聚宗享-恒天1号私募证券投资基金</t>
  </si>
  <si>
    <t>CP20200203001</t>
  </si>
  <si>
    <t>CP20190827003</t>
  </si>
  <si>
    <t>CP20190926001</t>
  </si>
  <si>
    <t>CP20200518003</t>
  </si>
  <si>
    <t>CP20200818004</t>
  </si>
  <si>
    <t>九坤股票多空配置34号私募证券投资基金</t>
  </si>
  <si>
    <t>SLR454</t>
  </si>
  <si>
    <t>CP20190916003</t>
  </si>
  <si>
    <t>CP20200902007</t>
  </si>
  <si>
    <t>SLU367</t>
  </si>
  <si>
    <t>0000F5</t>
  </si>
  <si>
    <t>恒天财富稳增瑞虎11号风格精选基金</t>
  </si>
  <si>
    <t>S60825</t>
  </si>
  <si>
    <t>0000EP</t>
  </si>
  <si>
    <t>恒天财富稳增瑞虎3号风格精选基金</t>
  </si>
  <si>
    <t>S35023</t>
  </si>
  <si>
    <t>CP20200224002</t>
  </si>
  <si>
    <t>凯丰宏观策略16-18号证券投资私募基金</t>
  </si>
  <si>
    <t>SJS741</t>
  </si>
  <si>
    <t>0000ET</t>
  </si>
  <si>
    <t>恒天财富稳增瑞虎4号风格精选基金</t>
  </si>
  <si>
    <t>S35024</t>
  </si>
  <si>
    <t>CP20200806001</t>
  </si>
  <si>
    <t>SLR220</t>
  </si>
  <si>
    <t>CP20200826005</t>
  </si>
  <si>
    <t>000523</t>
  </si>
  <si>
    <t>恒天星耀FOF1期证券私募投资基金</t>
  </si>
  <si>
    <t>SCN149</t>
  </si>
  <si>
    <t>00059E</t>
  </si>
  <si>
    <t>恒天星耀FOF2期证券私募投资基金</t>
  </si>
  <si>
    <t>SCQ411</t>
  </si>
  <si>
    <t>CP20200616003</t>
  </si>
  <si>
    <t>景林优选基金专享私募证券投资子基金恒享5期</t>
  </si>
  <si>
    <t>SLG396</t>
  </si>
  <si>
    <t>CP20200306001</t>
  </si>
  <si>
    <t>景林优选基金专享私募证券投资子基金恒享3期</t>
  </si>
  <si>
    <t>SJU129</t>
  </si>
  <si>
    <t>CP20200218001</t>
  </si>
  <si>
    <t>景林优选基金专享私募证券投资子基金恒享2期</t>
  </si>
  <si>
    <t>SJT908</t>
  </si>
  <si>
    <t>SCV762</t>
    <phoneticPr fontId="1" type="noConversion"/>
  </si>
  <si>
    <t>凯丰宏观对冲9-2号资产管理计划</t>
    <phoneticPr fontId="1" type="noConversion"/>
  </si>
  <si>
    <t>S67417</t>
    <phoneticPr fontId="1" type="noConversion"/>
  </si>
  <si>
    <t>和聚恒享证券投资基金-B基金</t>
    <phoneticPr fontId="1" type="noConversion"/>
  </si>
  <si>
    <t>S26338</t>
    <phoneticPr fontId="1" type="noConversion"/>
  </si>
  <si>
    <t>和聚恒享证券投资基金-A基金</t>
    <phoneticPr fontId="1" type="noConversion"/>
  </si>
  <si>
    <t>S22529</t>
    <phoneticPr fontId="1" type="noConversion"/>
  </si>
  <si>
    <t>鼎宝盛世13号</t>
    <phoneticPr fontId="1" type="noConversion"/>
  </si>
  <si>
    <t>S65384</t>
    <phoneticPr fontId="1" type="noConversion"/>
  </si>
  <si>
    <t>鼎宝盛世11号</t>
    <phoneticPr fontId="1" type="noConversion"/>
  </si>
  <si>
    <t>S65382</t>
    <phoneticPr fontId="1" type="noConversion"/>
  </si>
  <si>
    <t>鼎宝盛世12号</t>
    <phoneticPr fontId="1" type="noConversion"/>
  </si>
  <si>
    <t>S65383</t>
    <phoneticPr fontId="1" type="noConversion"/>
  </si>
  <si>
    <t>鼎宝盛世9号</t>
    <phoneticPr fontId="1" type="noConversion"/>
  </si>
  <si>
    <t>S39460</t>
    <phoneticPr fontId="1" type="noConversion"/>
  </si>
  <si>
    <t>鼎宝盛世1号</t>
    <phoneticPr fontId="1" type="noConversion"/>
  </si>
  <si>
    <t>S27692</t>
    <phoneticPr fontId="1" type="noConversion"/>
  </si>
  <si>
    <t>鼎宝盛世8号</t>
    <phoneticPr fontId="1" type="noConversion"/>
  </si>
  <si>
    <t>S39458</t>
    <phoneticPr fontId="1" type="noConversion"/>
  </si>
  <si>
    <t>鼎宝盛世4号</t>
    <phoneticPr fontId="1" type="noConversion"/>
  </si>
  <si>
    <t>S27845</t>
    <phoneticPr fontId="1" type="noConversion"/>
  </si>
  <si>
    <t>鼎宝盛世2号</t>
    <phoneticPr fontId="1" type="noConversion"/>
  </si>
  <si>
    <t>S27843</t>
    <phoneticPr fontId="1" type="noConversion"/>
  </si>
  <si>
    <t>S39456</t>
    <phoneticPr fontId="1" type="noConversion"/>
  </si>
  <si>
    <t>S27844</t>
    <phoneticPr fontId="1" type="noConversion"/>
  </si>
  <si>
    <t>千象磐石1号</t>
    <phoneticPr fontId="1" type="noConversion"/>
  </si>
  <si>
    <t>S66675</t>
    <phoneticPr fontId="1" type="noConversion"/>
  </si>
  <si>
    <t>嘉实睿远进取增长3号集合资产管理计划</t>
    <phoneticPr fontId="1" type="noConversion"/>
  </si>
  <si>
    <t>SJQ634</t>
    <phoneticPr fontId="1" type="noConversion"/>
  </si>
  <si>
    <t>嘉实基金睿远高增长七期集合资产管理计划</t>
    <phoneticPr fontId="1" type="noConversion"/>
  </si>
  <si>
    <t>SEX549</t>
    <phoneticPr fontId="1" type="noConversion"/>
  </si>
  <si>
    <t>嘉实睿远进取增长2号集合资产管理计划</t>
    <phoneticPr fontId="1" type="noConversion"/>
  </si>
  <si>
    <t>SJJ186</t>
    <phoneticPr fontId="1" type="noConversion"/>
  </si>
  <si>
    <t>嘉实基金睿远高增长四期资产管理计划</t>
    <phoneticPr fontId="1" type="noConversion"/>
  </si>
  <si>
    <t>SY7492</t>
    <phoneticPr fontId="1" type="noConversion"/>
  </si>
  <si>
    <t>嘉实基金睿远高增长三期资产管理计划</t>
    <phoneticPr fontId="1" type="noConversion"/>
  </si>
  <si>
    <t>ST6820</t>
    <phoneticPr fontId="1" type="noConversion"/>
  </si>
  <si>
    <t>九坤股票多空配置39号私募证券投资基金</t>
    <phoneticPr fontId="1" type="noConversion"/>
  </si>
  <si>
    <t>恒天编码</t>
    <phoneticPr fontId="1" type="noConversion"/>
  </si>
  <si>
    <t>是否存续</t>
    <phoneticPr fontId="1" type="noConversion"/>
  </si>
  <si>
    <t>SY0761</t>
    <phoneticPr fontId="1" type="noConversion"/>
  </si>
  <si>
    <t>SLV955</t>
    <phoneticPr fontId="1" type="noConversion"/>
  </si>
  <si>
    <t>聚鸣多策略9号恒选2期私募证券投资基金</t>
    <phoneticPr fontId="1" type="noConversion"/>
  </si>
  <si>
    <t>SLN161</t>
  </si>
  <si>
    <t>聚鸣多策略9号</t>
    <phoneticPr fontId="1" type="noConversion"/>
  </si>
  <si>
    <t>成立日期</t>
    <phoneticPr fontId="1" type="noConversion"/>
  </si>
  <si>
    <t>WENBEN</t>
    <phoneticPr fontId="1" type="noConversion"/>
  </si>
  <si>
    <t>恒天中岩</t>
  </si>
  <si>
    <t>组合基金</t>
  </si>
  <si>
    <t>北京和聚投资</t>
  </si>
  <si>
    <t>于鑫</t>
  </si>
  <si>
    <t>于军</t>
  </si>
  <si>
    <t>凯丰投资</t>
  </si>
  <si>
    <t>昌都凯丰投资</t>
  </si>
  <si>
    <t>嘉实基金</t>
  </si>
  <si>
    <t>泓信投资</t>
  </si>
  <si>
    <t>西藏源乐晟资产</t>
  </si>
  <si>
    <t>高文龙,杨园东</t>
  </si>
  <si>
    <t>杨园东</t>
  </si>
  <si>
    <t>李泽刚,麦土荣</t>
  </si>
  <si>
    <t>中证投资</t>
  </si>
  <si>
    <t>重阳投资</t>
  </si>
  <si>
    <t>高文龙</t>
  </si>
  <si>
    <t>中融汇信期货</t>
  </si>
  <si>
    <t>景林资产</t>
  </si>
  <si>
    <t>北京实创天成资产</t>
  </si>
  <si>
    <t>宁波幻方量化投资</t>
  </si>
  <si>
    <t>泓澄投资</t>
  </si>
  <si>
    <t>上海聚鸣投资</t>
  </si>
  <si>
    <t>五十亿以上</t>
  </si>
  <si>
    <t>二十亿~五十亿</t>
  </si>
  <si>
    <t>十亿~二十亿</t>
  </si>
  <si>
    <t>一亿~十亿</t>
  </si>
  <si>
    <t>细分策略1</t>
    <phoneticPr fontId="1" type="noConversion"/>
  </si>
  <si>
    <t>细分策略2</t>
    <phoneticPr fontId="1" type="noConversion"/>
  </si>
  <si>
    <t>鼎锋成长一期</t>
  </si>
  <si>
    <t>张高</t>
  </si>
  <si>
    <t>鼎锋资产</t>
  </si>
  <si>
    <t>投资精英之星石A</t>
  </si>
  <si>
    <t>星石投资</t>
  </si>
  <si>
    <t>平安财富-淡水泉成长九期</t>
  </si>
  <si>
    <t>北京信托-明达4期</t>
  </si>
  <si>
    <t>明达资产</t>
  </si>
  <si>
    <t>金锝资产</t>
  </si>
  <si>
    <t>股票市场中性</t>
  </si>
  <si>
    <t>梁进,岑亮</t>
  </si>
  <si>
    <t>凤翔投资</t>
  </si>
  <si>
    <t>汉和资本</t>
  </si>
  <si>
    <t>华夏未来资本</t>
  </si>
  <si>
    <t>马志宇</t>
  </si>
  <si>
    <t>灵均投资</t>
  </si>
  <si>
    <t>西藏中睿合银投资</t>
  </si>
  <si>
    <t>赵枫</t>
  </si>
  <si>
    <t>兴聚投资</t>
  </si>
  <si>
    <t>恒天财富鼎龙精选1号</t>
  </si>
  <si>
    <t>北京浦来德资产</t>
  </si>
  <si>
    <t>和聚恒享-A</t>
  </si>
  <si>
    <t>恒天财富鼎龙精选3号</t>
  </si>
  <si>
    <t>恒天财富鼎龙精选7号</t>
  </si>
  <si>
    <t>因诺资产</t>
  </si>
  <si>
    <t>恒天财富鼎龙精选11号</t>
  </si>
  <si>
    <t>曾实</t>
  </si>
  <si>
    <t>深圳远望角投资</t>
  </si>
  <si>
    <t>千合资本</t>
  </si>
  <si>
    <t>恒天财富鼎龙精选10号</t>
  </si>
  <si>
    <t>磐耀资产</t>
  </si>
  <si>
    <t>理成资产</t>
  </si>
  <si>
    <t>恒天财富鼎龙精选12号</t>
  </si>
  <si>
    <t>恒天财富鼎龙精选13号</t>
  </si>
  <si>
    <t>大朴资产</t>
  </si>
  <si>
    <t>恒天财富金牛精选1号</t>
  </si>
  <si>
    <t>高毅资产</t>
  </si>
  <si>
    <t>和聚鼎宝盛世4号</t>
  </si>
  <si>
    <t>和聚恒享-B</t>
  </si>
  <si>
    <t>和聚鼎宝盛世3号</t>
  </si>
  <si>
    <t>和聚鼎宝盛世1号</t>
  </si>
  <si>
    <t>和聚鼎宝盛世2号</t>
  </si>
  <si>
    <t>恒天财富金牛精选2号</t>
  </si>
  <si>
    <t>恒天财富稳增瑞虎1号风格精选</t>
  </si>
  <si>
    <t>恒天财富鼎龙精选14号</t>
  </si>
  <si>
    <t>恒天财富鼎龙精选15号</t>
  </si>
  <si>
    <t>恒天财富鼎龙精选16号</t>
  </si>
  <si>
    <t>恒天财富金牛精选4号</t>
  </si>
  <si>
    <t>恒天财富稳增瑞虎2号风格精选</t>
  </si>
  <si>
    <t>恒天财富鼎龙精选17号</t>
  </si>
  <si>
    <t>恒天财富鼎龙精选18号</t>
  </si>
  <si>
    <t>恒天泰旸一期</t>
  </si>
  <si>
    <t>刘天君,汤明泽</t>
  </si>
  <si>
    <t>泰旸资产</t>
  </si>
  <si>
    <t>恒天财富鼎龙精选19号</t>
  </si>
  <si>
    <t>恒天财富鼎龙精选20号</t>
  </si>
  <si>
    <t>望正资本</t>
  </si>
  <si>
    <t>恒天财富鼎龙精选22号</t>
  </si>
  <si>
    <t>恒天财富鼎龙精选21号</t>
  </si>
  <si>
    <t>恒天财富鼎龙精选24号</t>
  </si>
  <si>
    <t>恒天财富鼎龙精选25号</t>
  </si>
  <si>
    <t>上海保银投资</t>
  </si>
  <si>
    <t>睿郡资产</t>
  </si>
  <si>
    <t>彤源投资</t>
  </si>
  <si>
    <t>和聚鼎宝盛世8号</t>
  </si>
  <si>
    <t>和聚鼎宝盛世6号</t>
  </si>
  <si>
    <t>北京清和泉资本</t>
  </si>
  <si>
    <t>上海于翼资产</t>
  </si>
  <si>
    <t>通和投资</t>
  </si>
  <si>
    <t>和聚鼎宝盛世9号</t>
  </si>
  <si>
    <t>高波,邓楚枫</t>
  </si>
  <si>
    <t>沣京资本</t>
  </si>
  <si>
    <t>新思哲多策略3期</t>
  </si>
  <si>
    <t>深圳新思哲投资</t>
  </si>
  <si>
    <t>外贸信托-锐进26期远策</t>
  </si>
  <si>
    <t>上海远策</t>
  </si>
  <si>
    <t>千象磐石1号</t>
  </si>
  <si>
    <t>和聚鼎宝盛世11号</t>
  </si>
  <si>
    <t>和聚鼎宝盛世13号</t>
  </si>
  <si>
    <t>和聚鼎宝盛世12号</t>
  </si>
  <si>
    <t>王建东</t>
  </si>
  <si>
    <t>相聚资本</t>
  </si>
  <si>
    <t>凯丰宏观对冲10-1号基金</t>
  </si>
  <si>
    <t>珠海横琴万方资产</t>
  </si>
  <si>
    <t>致诚卓远投资</t>
  </si>
  <si>
    <t>深圳前海无量资本</t>
  </si>
  <si>
    <t>上海汐泰投资</t>
  </si>
  <si>
    <t>华润信托-沣沛精选</t>
  </si>
  <si>
    <t>马惠明</t>
  </si>
  <si>
    <t>沣沛投资</t>
  </si>
  <si>
    <t>同犇投资</t>
  </si>
  <si>
    <t>温亮,吕一凡</t>
  </si>
  <si>
    <t>上海趣时资产</t>
  </si>
  <si>
    <t>熵一资本</t>
  </si>
  <si>
    <t>刘宗阳</t>
  </si>
  <si>
    <t>盈阳资产</t>
  </si>
  <si>
    <t>申毅投资</t>
  </si>
  <si>
    <t>廖振华,蔡海洪</t>
  </si>
  <si>
    <t>广东睿璞投资</t>
  </si>
  <si>
    <t>深圳大禾投资</t>
  </si>
  <si>
    <t>郭锋</t>
  </si>
  <si>
    <t>石锋资产</t>
  </si>
  <si>
    <t>上海盘京投资</t>
  </si>
  <si>
    <t>恒天泓信泓筹1号</t>
  </si>
  <si>
    <t>凯丰宏观对冲11-1号</t>
  </si>
  <si>
    <t>兴业信托-兴享进取景林1号</t>
  </si>
  <si>
    <t>陈婧</t>
  </si>
  <si>
    <t>刘威</t>
  </si>
  <si>
    <t>恒天泓信泓筹稳新1号</t>
  </si>
  <si>
    <t>张晨樱</t>
  </si>
  <si>
    <t>鸣石投资</t>
  </si>
  <si>
    <t>嘉实基金睿远高增长三期</t>
  </si>
  <si>
    <t>和聚平台-和聚恒享C</t>
  </si>
  <si>
    <t>和聚平台-汇银专享</t>
  </si>
  <si>
    <t>曹天晓</t>
  </si>
  <si>
    <t>微丰投资</t>
  </si>
  <si>
    <t>王一平,李靖</t>
  </si>
  <si>
    <t>深圳前海进化论资产</t>
  </si>
  <si>
    <t>平安阖鼎-灵均进取2号</t>
  </si>
  <si>
    <t>詹凌蔚,张昊</t>
  </si>
  <si>
    <t>观富资产</t>
  </si>
  <si>
    <t>北京仁桥资产</t>
  </si>
  <si>
    <t>恒天泓信泓筹稳新2号D期</t>
  </si>
  <si>
    <t>上海稳博投资</t>
  </si>
  <si>
    <t>天算量化</t>
  </si>
  <si>
    <t>明河投资</t>
  </si>
  <si>
    <t>深圳森瑞投资</t>
  </si>
  <si>
    <t>嘉实睿远高增长四期</t>
  </si>
  <si>
    <t>和聚平台-和聚恒享D</t>
  </si>
  <si>
    <t>半夏投资</t>
  </si>
  <si>
    <t>源乐晟-尊享恒晟7号</t>
  </si>
  <si>
    <t>凯丰宏观对冲12-11号</t>
  </si>
  <si>
    <t>凯丰宏观对冲12-20号</t>
  </si>
  <si>
    <t>源乐晟恒晟8号</t>
  </si>
  <si>
    <t>凯丰宏观对冲12-16号</t>
  </si>
  <si>
    <t>凯丰宏观对冲9-13号</t>
  </si>
  <si>
    <t>和聚平台-和聚恒享E专享</t>
  </si>
  <si>
    <t>恒天星耀FOF3期</t>
  </si>
  <si>
    <t>李靖,王一平</t>
  </si>
  <si>
    <t>上海煜德投资</t>
  </si>
  <si>
    <t>永安国富资产</t>
  </si>
  <si>
    <t>上海锐天投资</t>
  </si>
  <si>
    <t>中证星耀FOF</t>
  </si>
  <si>
    <t>王鸿勇,沈显兵</t>
  </si>
  <si>
    <t>启林投资</t>
  </si>
  <si>
    <t>深圳林园投资</t>
  </si>
  <si>
    <t>王晓晗</t>
  </si>
  <si>
    <t>衍盛资产</t>
  </si>
  <si>
    <t>尚雅投资</t>
  </si>
  <si>
    <t>白鹭资管</t>
  </si>
  <si>
    <t>恒天中岩中国新经济价值投资一期</t>
  </si>
  <si>
    <t>恒天中岩中国新经济价值投资二期</t>
  </si>
  <si>
    <t>于翼东方点赞20号</t>
  </si>
  <si>
    <t>恒天千象二期A期</t>
  </si>
  <si>
    <t>凯丰宏观策略16-3号</t>
  </si>
  <si>
    <t>嘉实睿远进取增长2号</t>
  </si>
  <si>
    <t>中融汇信恒明宏观配置1号</t>
  </si>
  <si>
    <t>源乐晟恒晟9号</t>
  </si>
  <si>
    <t>衍复投资</t>
  </si>
  <si>
    <t>中融汇信恒明宏观配置2号</t>
  </si>
  <si>
    <t>中融汇信恒明宏观配置3号</t>
  </si>
  <si>
    <t>凯丰宏观策略16-7号</t>
  </si>
  <si>
    <t>嘉实睿远进取增长3号</t>
  </si>
  <si>
    <t>明汯价值成长1期7号</t>
  </si>
  <si>
    <t>凯丰宏观策略16-16号</t>
  </si>
  <si>
    <t>明汯价值成长1期恒享1号</t>
  </si>
  <si>
    <t>和聚宗享-恒天2号</t>
  </si>
  <si>
    <t>明汯价值成长1期恒享2号</t>
  </si>
  <si>
    <t>中融汇信恒明宏观配置6号</t>
  </si>
  <si>
    <t>明汯价值成长1期恒享3号</t>
  </si>
  <si>
    <t>源乐晟恒晟10号</t>
  </si>
  <si>
    <t>和聚宗享-恒天3号定制</t>
  </si>
  <si>
    <t>中融汇信恒明宏观配置5号</t>
  </si>
  <si>
    <t>明汯价值成长1期恒享5号</t>
  </si>
  <si>
    <t>实创天成核心价值2期</t>
  </si>
  <si>
    <t>中融汇信恒明宏观配置7号</t>
  </si>
  <si>
    <t>九坤股票多空配置9号</t>
  </si>
  <si>
    <t>博普CTA趋势1号A类</t>
  </si>
  <si>
    <t>九坤股票多空配置10号</t>
  </si>
  <si>
    <t>中融汇信恒明宏观配置10号</t>
  </si>
  <si>
    <t>恒天千象二期B期</t>
  </si>
  <si>
    <t>中融汇信恒明宏观配置11号</t>
  </si>
  <si>
    <t>九坤股票多空配置11号</t>
  </si>
  <si>
    <t>九坤股票多空配置15号</t>
  </si>
  <si>
    <t>幻方1000指数专享29号恒选1期</t>
  </si>
  <si>
    <t>源乐晟恒晟11号</t>
  </si>
  <si>
    <t>幻方1000指数专享29号恒选2期</t>
  </si>
  <si>
    <t>九坤股票多空配置18号</t>
  </si>
  <si>
    <t>源乐晟恒晟12号</t>
  </si>
  <si>
    <t>黑翼恒享CTA-T8号</t>
  </si>
  <si>
    <t>幻方1000指数专享29号恒选3期</t>
  </si>
  <si>
    <t>幻方1000指数专享29号恒选5期</t>
  </si>
  <si>
    <t>九坤股票多空配置23号</t>
  </si>
  <si>
    <t>中融汇信恒明宏观配置12号</t>
  </si>
  <si>
    <t>九坤股票多空配置24号</t>
  </si>
  <si>
    <t>源乐晟恒晟13号</t>
  </si>
  <si>
    <t>泓澄优选恒享1号</t>
  </si>
  <si>
    <t>九坤股票多空配置33号</t>
  </si>
  <si>
    <t>源乐晟恒晟14号</t>
  </si>
  <si>
    <t>实创天成核心价值6期</t>
  </si>
  <si>
    <t>中融汇信恒明宏观配置13号</t>
  </si>
  <si>
    <t>聚鸣多策略9号恒选1期</t>
  </si>
  <si>
    <t>九坤股票多空配置34号</t>
  </si>
  <si>
    <t>股票市场中性</t>
    <phoneticPr fontId="1" type="noConversion"/>
  </si>
  <si>
    <t>股票多头</t>
    <phoneticPr fontId="1" type="noConversion"/>
  </si>
  <si>
    <t>是</t>
    <phoneticPr fontId="1" type="noConversion"/>
  </si>
  <si>
    <t>石锋资产笃行1号</t>
    <phoneticPr fontId="1" type="noConversion"/>
  </si>
  <si>
    <t>崔红建</t>
    <phoneticPr fontId="1" type="noConversion"/>
  </si>
  <si>
    <t>S81592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</si>
  <si>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石锋资产：
投资理念：
</t>
    </r>
    <r>
      <rPr>
        <sz val="11"/>
        <rFont val="等线"/>
        <family val="3"/>
        <charset val="134"/>
        <scheme val="minor"/>
      </rPr>
      <t>在投资理念上，推崇产业研究推动的投资，自上而下通过宏观研究和行业跟踪挖掘其中高速增长的子行业， 然后进行自下而上的盈利模式等深度研究。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 xml:space="preserve">在投资风格上：
</t>
    </r>
    <r>
      <rPr>
        <sz val="11"/>
        <color theme="1"/>
        <rFont val="等线"/>
        <family val="3"/>
        <charset val="134"/>
        <scheme val="minor"/>
      </rPr>
      <t xml:space="preserve"> 坚持稳健价值型，发掘高增长低估值的价值标的，在估值相对便宜时买入，对所选公司的业绩增长速度和PEG有高度要求，通过长期集中持有优质标的以获得高业绩增长带来的稳定收益。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</si>
  <si>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行业配置</t>
    </r>
    <r>
      <rPr>
        <sz val="11"/>
        <color theme="1"/>
        <rFont val="等线"/>
        <family val="2"/>
        <scheme val="minor"/>
      </rPr>
      <t>+成长价值（GARP）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</si>
  <si>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趣时：
投资策略：</t>
    </r>
    <r>
      <rPr>
        <sz val="11"/>
        <color theme="1"/>
        <rFont val="等线"/>
        <family val="2"/>
        <scheme val="minor"/>
      </rPr>
      <t xml:space="preserve">
从行业（中观）出发做投资。通过丰富的行业比较经验，优选有机会优势的行业，从中精选估值合理甚至低估的优质成长股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 xml:space="preserve">产品特点：
</t>
    </r>
    <r>
      <rPr>
        <sz val="11"/>
        <color theme="1"/>
        <rFont val="等线"/>
        <family val="3"/>
        <charset val="134"/>
        <scheme val="minor"/>
      </rPr>
      <t>（1）一般保持中高仓位，一般不进行大幅的仓位择时，通过将资金配置到性价比更高的行业与个股中，从而获取收益和控制回撤；
（2）属于成长股投资风格，但看重估值；成长投资中偏稳健的；
（3）均衡配置，分散行业与个股风险</t>
    </r>
    <phoneticPr fontId="1" type="noConversion"/>
  </si>
  <si>
    <t>投资策略&amp;风格</t>
    <phoneticPr fontId="1" type="noConversion"/>
  </si>
  <si>
    <t>基金经理简介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</si>
  <si>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刘晓龙：</t>
    </r>
    <r>
      <rPr>
        <sz val="11"/>
        <color theme="1"/>
        <rFont val="等线"/>
        <family val="2"/>
        <scheme val="minor"/>
      </rPr>
      <t>曾任广发基金投资总监、公募基金经理、社保投资经理，个人管理规模超过300亿元，其中高达150亿的社保基金管理经验。</t>
    </r>
    <phoneticPr fontId="1" type="noConversion"/>
  </si>
  <si>
    <t>王广群</t>
    <phoneticPr fontId="1" type="noConversion"/>
  </si>
  <si>
    <t>SEV973</t>
    <phoneticPr fontId="1" type="noConversion"/>
  </si>
  <si>
    <t>聚鸣医药创新</t>
    <phoneticPr fontId="1" type="noConversion"/>
  </si>
  <si>
    <t>医药投资</t>
    <phoneticPr fontId="1" type="noConversion"/>
  </si>
  <si>
    <r>
      <t>王广群：</t>
    </r>
    <r>
      <rPr>
        <sz val="11"/>
        <color theme="1"/>
        <rFont val="等线"/>
        <family val="3"/>
        <charset val="134"/>
        <scheme val="minor"/>
      </rPr>
      <t>曾任泰康资产权益投资经理，汇丰晋信医药研究员，擅长医药、科技和消费行业的研究及投资。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</si>
  <si>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聚鸣-刘晓龙：</t>
    </r>
    <r>
      <rPr>
        <sz val="11"/>
        <color theme="1"/>
        <rFont val="等线"/>
        <family val="2"/>
        <scheme val="minor"/>
      </rPr>
      <t>特点：逆向投资+成长风格，注重选股；仓位：高，择时少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</si>
  <si>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聚鸣-王广群：</t>
    </r>
    <r>
      <rPr>
        <sz val="11"/>
        <color theme="1"/>
        <rFont val="等线"/>
        <family val="3"/>
        <charset val="134"/>
        <scheme val="minor"/>
      </rPr>
      <t>(1)善于从基本面角度（产业优势、公司经营）找牛股，“底部挖掘”、“集中方向”、“重仓股持有”；(2)在医药行业有多年研究积累，有丰富的产业人脉和研究纵深；(3)在非医药板块擅长成长和GARP类板块和个股，适度参与周期类板块、保持敏感性。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</si>
  <si>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杨建海：</t>
    </r>
    <r>
      <rPr>
        <sz val="11"/>
        <color theme="1"/>
        <rFont val="等线"/>
        <family val="2"/>
        <scheme val="minor"/>
      </rPr>
      <t>擅长行业景气度对比与自下而上精选个股相结合，攻防兼备，能敏锐把握不同市场风格下的投资机会</t>
    </r>
    <phoneticPr fontId="1" type="noConversion"/>
  </si>
  <si>
    <t>管理期货</t>
    <phoneticPr fontId="1" type="noConversion"/>
  </si>
  <si>
    <t>套利策略</t>
    <phoneticPr fontId="1" type="noConversion"/>
  </si>
  <si>
    <t>宏观策略</t>
    <phoneticPr fontId="1" type="noConversion"/>
  </si>
  <si>
    <t xml:space="preserve">jigou </t>
    <phoneticPr fontId="1" type="noConversion"/>
  </si>
  <si>
    <t>行标签</t>
  </si>
  <si>
    <t>总计</t>
  </si>
  <si>
    <t>机构代码</t>
    <phoneticPr fontId="1" type="noConversion"/>
  </si>
  <si>
    <t>502879</t>
    <phoneticPr fontId="1" type="noConversion"/>
  </si>
  <si>
    <t>求和项:机构代码</t>
  </si>
  <si>
    <t>(空白)</t>
  </si>
  <si>
    <t>一亿以下</t>
  </si>
  <si>
    <t>点石投资</t>
  </si>
  <si>
    <t>上海希瓦投资</t>
  </si>
  <si>
    <t>公司规模</t>
    <phoneticPr fontId="1" type="noConversion"/>
  </si>
  <si>
    <t>私募机构</t>
    <phoneticPr fontId="1" type="noConversion"/>
  </si>
  <si>
    <t>沣京恒享1期私募证券投资基金</t>
    <phoneticPr fontId="1" type="noConversion"/>
  </si>
  <si>
    <t>石锋资产笃行一号基金</t>
  </si>
  <si>
    <t>崔红建</t>
  </si>
  <si>
    <t>聚鸣医药创新</t>
  </si>
  <si>
    <t>王广群</t>
  </si>
  <si>
    <t>中信信托-元葵宏观策略复利1号</t>
    <phoneticPr fontId="1" type="noConversion"/>
  </si>
  <si>
    <t>316089</t>
    <phoneticPr fontId="1" type="noConversion"/>
  </si>
  <si>
    <t>浙江元葵资产</t>
    <phoneticPr fontId="1" type="noConversion"/>
  </si>
  <si>
    <t>一亿~十亿</t>
    <phoneticPr fontId="1" type="noConversion"/>
  </si>
  <si>
    <t>32238</t>
    <phoneticPr fontId="1" type="noConversion"/>
  </si>
  <si>
    <t>歌斐诺宝精英组合管理2期母基金</t>
    <phoneticPr fontId="1" type="noConversion"/>
  </si>
  <si>
    <t>歌斐诺宝</t>
    <phoneticPr fontId="1" type="noConversion"/>
  </si>
  <si>
    <t>五十亿以上</t>
    <phoneticPr fontId="1" type="noConversion"/>
  </si>
  <si>
    <t>组合基金</t>
    <phoneticPr fontId="1" type="noConversion"/>
  </si>
  <si>
    <t>中信精选</t>
    <phoneticPr fontId="1" type="noConversion"/>
  </si>
  <si>
    <t>6883</t>
    <phoneticPr fontId="1" type="noConversion"/>
  </si>
  <si>
    <t>新方程星动力S6号</t>
    <phoneticPr fontId="1" type="noConversion"/>
  </si>
  <si>
    <t>中信证券资管</t>
    <phoneticPr fontId="1" type="noConversion"/>
  </si>
  <si>
    <t>上海新方程投资</t>
    <phoneticPr fontId="1" type="noConversion"/>
  </si>
  <si>
    <t>凯丰宏观对冲9号</t>
    <phoneticPr fontId="1" type="noConversion"/>
  </si>
  <si>
    <t>100436</t>
    <phoneticPr fontId="1" type="noConversion"/>
  </si>
  <si>
    <t>凯丰投资</t>
    <phoneticPr fontId="1" type="noConversion"/>
  </si>
  <si>
    <t>262468</t>
    <phoneticPr fontId="1" type="noConversion"/>
  </si>
  <si>
    <t>天演6号</t>
    <phoneticPr fontId="1" type="noConversion"/>
  </si>
  <si>
    <t>二十亿~五十亿</t>
    <phoneticPr fontId="1" type="noConversion"/>
  </si>
  <si>
    <t>天演资本</t>
    <phoneticPr fontId="1" type="noConversion"/>
  </si>
  <si>
    <t>S03937</t>
  </si>
  <si>
    <t>S21228</t>
  </si>
  <si>
    <t>S25302</t>
  </si>
  <si>
    <t>S65362</t>
  </si>
  <si>
    <t>SN1819</t>
  </si>
  <si>
    <t>SCC137</t>
  </si>
  <si>
    <t>SLV955</t>
  </si>
  <si>
    <t>世纪前沿指数增强2号</t>
  </si>
  <si>
    <t>因诺中证500指数增强1号</t>
  </si>
  <si>
    <t>天演中证500指数增强</t>
  </si>
  <si>
    <t>赫富500指数增强一号</t>
  </si>
  <si>
    <t>同温层中证500指数增强1号</t>
  </si>
  <si>
    <t>黑翼中证500指数增强1号</t>
  </si>
  <si>
    <t>鸣石宽墨七号</t>
  </si>
  <si>
    <t>因诺中证1000指数增强1号</t>
  </si>
  <si>
    <t>明汯稳健增长2期</t>
  </si>
  <si>
    <t>九坤日享沪深300指数增强1号</t>
  </si>
  <si>
    <t>黑翼风行三号沪深300指数增强</t>
  </si>
  <si>
    <t>浙江白鹭300指数增强二号</t>
  </si>
  <si>
    <t>致远沪深300指数加强</t>
  </si>
  <si>
    <t>鸣石投资量化2期</t>
  </si>
  <si>
    <t>天演6号</t>
  </si>
  <si>
    <t>达尔文远志二号</t>
  </si>
  <si>
    <t>九坤量化对冲4号</t>
  </si>
  <si>
    <t>诚奇对冲精选</t>
  </si>
  <si>
    <t>因诺阿尔法1号</t>
  </si>
  <si>
    <t>衍复中性十八号</t>
  </si>
  <si>
    <t>浙江白鹭群贤二号量化多策略</t>
  </si>
  <si>
    <t>牧鑫期权全策0号</t>
  </si>
  <si>
    <t>泓信全天候专享三号</t>
  </si>
  <si>
    <t>博普稳增2号</t>
  </si>
  <si>
    <t>涵德盈冲量化CTA3号</t>
  </si>
  <si>
    <t>CTA基本面进取1号</t>
    <phoneticPr fontId="2" type="noConversion"/>
  </si>
  <si>
    <t>洛书尊享CTA拾壹号</t>
  </si>
  <si>
    <t>南极一号</t>
  </si>
  <si>
    <t>会世元丰CTA1号</t>
  </si>
  <si>
    <t>九坤量化CTA私募1号</t>
  </si>
  <si>
    <t>思临二十九号</t>
  </si>
  <si>
    <t>固禾翡翠一号</t>
    <phoneticPr fontId="2" type="noConversion"/>
  </si>
  <si>
    <t>聚启元双勉6号</t>
    <phoneticPr fontId="2" type="noConversion"/>
  </si>
  <si>
    <t>念空人工智能122号</t>
  </si>
  <si>
    <t>元盛中国多元化一号</t>
  </si>
  <si>
    <t>富善投资-致远金选1号基金</t>
  </si>
  <si>
    <t>凯丰宏观对冲9号</t>
  </si>
  <si>
    <t>恒明宏观配置1号</t>
  </si>
  <si>
    <t>平安阖鼎-从容宏观A</t>
  </si>
  <si>
    <t>元葵复利3号</t>
  </si>
  <si>
    <t>引玉1期</t>
  </si>
  <si>
    <t>乐瑞宏观配置基金</t>
  </si>
  <si>
    <t>华溢天王星</t>
  </si>
  <si>
    <t>恒天星耀FOF1期</t>
    <phoneticPr fontId="2" type="noConversion"/>
  </si>
  <si>
    <t>新经济价值一期</t>
  </si>
  <si>
    <t>优享1期</t>
  </si>
  <si>
    <t>星耀进取FOF一期</t>
  </si>
  <si>
    <t>金樟投资精英组合1期</t>
  </si>
  <si>
    <t>金太阳-果实资本精英汇1号基金</t>
  </si>
  <si>
    <t>弘酬永泰</t>
  </si>
  <si>
    <t>新方程星动力S6号</t>
  </si>
  <si>
    <t>歌斐大趋势主题</t>
  </si>
  <si>
    <t>鼎实FOF母基金</t>
  </si>
  <si>
    <t>石锋资产厚积一号基金</t>
  </si>
  <si>
    <t>华润信托-景林稳健</t>
  </si>
  <si>
    <t>拾贝精选1期</t>
  </si>
  <si>
    <t>高毅邻山1号</t>
  </si>
  <si>
    <t>高毅利伟尊享A期</t>
  </si>
  <si>
    <t>平安信托-淡水泉成长一期</t>
  </si>
  <si>
    <t>粤财信托-盈峰</t>
  </si>
  <si>
    <t>和聚大宗</t>
    <phoneticPr fontId="2" type="noConversion"/>
  </si>
  <si>
    <t>泓澄优选</t>
  </si>
  <si>
    <t>睿远高增长三期</t>
  </si>
  <si>
    <t>石锋资产大巧1号</t>
  </si>
  <si>
    <t>泽时进取1号</t>
  </si>
  <si>
    <t>留仁鎏金一号</t>
  </si>
  <si>
    <t>外贸信托-锐进26期远策</t>
    <phoneticPr fontId="2" type="noConversion"/>
  </si>
  <si>
    <t>名禹6期</t>
  </si>
  <si>
    <t>少数派8号</t>
  </si>
  <si>
    <t>中信.诚盛1期管理型风险缓冲</t>
  </si>
  <si>
    <t>宽远价值成长二期</t>
  </si>
  <si>
    <t>世诚-诚博</t>
  </si>
  <si>
    <t>丰岭稳健成长8期</t>
  </si>
  <si>
    <t>中信信托-源乐晟2期</t>
  </si>
  <si>
    <t>长安拾贝投资信元4号</t>
  </si>
  <si>
    <t>鼎锋成长一期</t>
    <phoneticPr fontId="2" type="noConversion"/>
  </si>
  <si>
    <t>华夏未来领时对冲1号尊享A期</t>
  </si>
  <si>
    <t>外贸信托-昀沣2号</t>
  </si>
  <si>
    <t>东方点赞6号证券</t>
  </si>
  <si>
    <t>泊通新价值1号基金</t>
  </si>
  <si>
    <t>巨杉亿衡1号</t>
  </si>
  <si>
    <t>中国龙价值</t>
  </si>
  <si>
    <t>中融-融新74号（富恩德1期）</t>
  </si>
  <si>
    <t>诚奇资产</t>
  </si>
  <si>
    <t>深圳世纪前沿资产</t>
  </si>
  <si>
    <t>天演资本</t>
  </si>
  <si>
    <t>赫富投资</t>
  </si>
  <si>
    <t>武汉同温层资产</t>
  </si>
  <si>
    <t>宽投资产</t>
  </si>
  <si>
    <t>上海牧鑫资产</t>
  </si>
  <si>
    <t>杭州会世资产</t>
  </si>
  <si>
    <t>深圳前海固禾资产</t>
  </si>
  <si>
    <t>杭州念觉资产</t>
  </si>
  <si>
    <t>上海元胜投资</t>
  </si>
  <si>
    <t>富善投资</t>
  </si>
  <si>
    <t>上海从容</t>
  </si>
  <si>
    <t>上海元葵资产</t>
  </si>
  <si>
    <t>银叶投资</t>
  </si>
  <si>
    <t>乐瑞资产</t>
  </si>
  <si>
    <t>北京华溢之星资产</t>
  </si>
  <si>
    <t>华软新动力资产</t>
  </si>
  <si>
    <t>深圳排排网未来星基金</t>
  </si>
  <si>
    <t>北京金樟投资</t>
  </si>
  <si>
    <t>果实资本</t>
  </si>
  <si>
    <t>弘酬投资</t>
  </si>
  <si>
    <t>上海新方程投资</t>
  </si>
  <si>
    <t>歌斐诺宝</t>
  </si>
  <si>
    <t>好投投资</t>
  </si>
  <si>
    <t>海宁拾贝投资</t>
  </si>
  <si>
    <t>盈峰资本</t>
  </si>
  <si>
    <t>上海未来泽时资产</t>
  </si>
  <si>
    <t>上海留仁资产</t>
  </si>
  <si>
    <t>名禹资产</t>
  </si>
  <si>
    <t>上海少薮派投资</t>
  </si>
  <si>
    <t>北京诚盛投资</t>
  </si>
  <si>
    <t>宽远资产</t>
  </si>
  <si>
    <t>世诚投资</t>
  </si>
  <si>
    <t>丰岭资本</t>
  </si>
  <si>
    <t>源乐晟</t>
  </si>
  <si>
    <t>上海自然拾贝投资</t>
  </si>
  <si>
    <t>泊通投资</t>
  </si>
  <si>
    <t>巨杉资产</t>
  </si>
  <si>
    <t>泓睿投资</t>
  </si>
  <si>
    <t>北京富恩德资产</t>
  </si>
  <si>
    <t>杨堃</t>
  </si>
  <si>
    <t>吴敌</t>
  </si>
  <si>
    <t>蔡觉逸</t>
  </si>
  <si>
    <t>李坚</t>
  </si>
  <si>
    <t>张晨樱,房明</t>
  </si>
  <si>
    <t>邹倚天</t>
  </si>
  <si>
    <t>王文新</t>
  </si>
  <si>
    <t>谢晓阳</t>
  </si>
  <si>
    <t>陈彦,曹天晓</t>
  </si>
  <si>
    <t>张杰平</t>
  </si>
  <si>
    <t>顾小军,秦志宇</t>
  </si>
  <si>
    <t>黄灿,余浩</t>
  </si>
  <si>
    <t>张议夫</t>
  </si>
  <si>
    <t>林成栋</t>
  </si>
  <si>
    <t>施振星</t>
  </si>
  <si>
    <t>许巳阳,张沐东</t>
  </si>
  <si>
    <t>唐毅亭</t>
  </si>
  <si>
    <t>陶羽</t>
  </si>
  <si>
    <t>王晶超</t>
  </si>
  <si>
    <t>林鹏辉,王晶超</t>
  </si>
  <si>
    <t>胡泊,李春瑜</t>
  </si>
  <si>
    <t>朱爱林,刘磊</t>
  </si>
  <si>
    <t>闫振杰</t>
  </si>
  <si>
    <t>乐嘉庆</t>
  </si>
  <si>
    <t>刘静</t>
  </si>
  <si>
    <t>蒋锦志,金美桥</t>
  </si>
  <si>
    <t>高云程,蒋锦志</t>
  </si>
  <si>
    <t>胡建平</t>
  </si>
  <si>
    <t>冯柳</t>
  </si>
  <si>
    <t>卓利伟</t>
  </si>
  <si>
    <t>施维,刘东渐</t>
  </si>
  <si>
    <t>刘军港</t>
  </si>
  <si>
    <t>王益聪</t>
  </si>
  <si>
    <t>王晓明,白铂</t>
  </si>
  <si>
    <t>周良</t>
  </si>
  <si>
    <t>完永东</t>
  </si>
  <si>
    <t>徐京德,梁力</t>
  </si>
  <si>
    <t>蔡建军</t>
  </si>
  <si>
    <t>陈家琳</t>
  </si>
  <si>
    <t>金斌</t>
  </si>
  <si>
    <t>曾晓洁</t>
  </si>
  <si>
    <t>王亚伟</t>
  </si>
  <si>
    <t>张熙</t>
  </si>
  <si>
    <t>卢洋</t>
  </si>
  <si>
    <t>齐东超</t>
  </si>
  <si>
    <t>马宏</t>
  </si>
  <si>
    <t>吴金宫</t>
  </si>
  <si>
    <t>300增强</t>
    <phoneticPr fontId="2" type="noConversion"/>
  </si>
  <si>
    <t>股票中性</t>
    <phoneticPr fontId="2" type="noConversion"/>
  </si>
  <si>
    <t>多策略</t>
    <phoneticPr fontId="2" type="noConversion"/>
  </si>
  <si>
    <t>主观多空</t>
    <phoneticPr fontId="2" type="noConversion"/>
  </si>
  <si>
    <t>主观CTA</t>
    <phoneticPr fontId="2" type="noConversion"/>
  </si>
  <si>
    <t>量化CTA</t>
    <phoneticPr fontId="2" type="noConversion"/>
  </si>
  <si>
    <t>宏观策略</t>
    <phoneticPr fontId="2" type="noConversion"/>
  </si>
  <si>
    <t>FOF</t>
    <phoneticPr fontId="2" type="noConversion"/>
  </si>
  <si>
    <t>股票多头</t>
    <phoneticPr fontId="2" type="noConversion"/>
  </si>
  <si>
    <t>指数增强</t>
  </si>
  <si>
    <t>管理期货</t>
    <phoneticPr fontId="2" type="noConversion"/>
  </si>
  <si>
    <t>SLS817</t>
  </si>
  <si>
    <t>SEV827</t>
  </si>
  <si>
    <t>SGP682</t>
  </si>
  <si>
    <t>SGR247</t>
  </si>
  <si>
    <t>SH3322</t>
  </si>
  <si>
    <t>SEP463</t>
  </si>
  <si>
    <t>SLC732</t>
  </si>
  <si>
    <t>SEM323</t>
  </si>
  <si>
    <t>SCQ671</t>
  </si>
  <si>
    <t>SGY044</t>
  </si>
  <si>
    <t>SJM688</t>
  </si>
  <si>
    <t>SK5674</t>
  </si>
  <si>
    <t>ST9803</t>
  </si>
  <si>
    <t>SY8885</t>
  </si>
  <si>
    <t>SGH902</t>
  </si>
  <si>
    <t>SCP973</t>
  </si>
  <si>
    <t>S69294</t>
  </si>
  <si>
    <t>SCH475</t>
  </si>
  <si>
    <t>SCB941</t>
  </si>
  <si>
    <t>SJD678</t>
  </si>
  <si>
    <t>SGL835</t>
  </si>
  <si>
    <t>SLD113</t>
  </si>
  <si>
    <t>SCG820</t>
  </si>
  <si>
    <t>S27825</t>
  </si>
  <si>
    <t>SR8254</t>
  </si>
  <si>
    <t>SCY931</t>
  </si>
  <si>
    <t>SK5206</t>
  </si>
  <si>
    <t>SCL766</t>
  </si>
  <si>
    <t>SGT498</t>
  </si>
  <si>
    <t>SX9263</t>
  </si>
  <si>
    <t>SEC905</t>
  </si>
  <si>
    <t>ST8859</t>
  </si>
  <si>
    <t>SCF914</t>
  </si>
  <si>
    <t>SY0761</t>
  </si>
  <si>
    <t>SY0256</t>
  </si>
  <si>
    <t>SJM990</t>
  </si>
  <si>
    <t>SCG525</t>
  </si>
  <si>
    <t>SEF203</t>
  </si>
  <si>
    <t>S84846</t>
  </si>
  <si>
    <t>S21132</t>
  </si>
  <si>
    <t>S21048</t>
  </si>
  <si>
    <t>S20029</t>
  </si>
  <si>
    <t>SM1272</t>
  </si>
  <si>
    <t>SEL051</t>
  </si>
  <si>
    <t>SS9890</t>
  </si>
  <si>
    <t>SEA888</t>
  </si>
  <si>
    <t>S65017</t>
  </si>
  <si>
    <t>S23002</t>
  </si>
  <si>
    <t>ST8638</t>
  </si>
  <si>
    <t>S82267</t>
  </si>
  <si>
    <t>S85909</t>
  </si>
  <si>
    <t>SE1351</t>
  </si>
  <si>
    <t>S22608</t>
  </si>
  <si>
    <t>S85118</t>
  </si>
  <si>
    <t>SE1261</t>
  </si>
  <si>
    <t>ST6552</t>
  </si>
  <si>
    <t>SCP103</t>
  </si>
  <si>
    <t>SN4587</t>
  </si>
  <si>
    <t>ST6820</t>
  </si>
  <si>
    <t>SEN099</t>
  </si>
  <si>
    <t>S21065</t>
  </si>
  <si>
    <t>SH6310</t>
  </si>
  <si>
    <t>SD0853</t>
  </si>
  <si>
    <t>S23674</t>
  </si>
  <si>
    <t>SN7269</t>
  </si>
  <si>
    <t>S69517</t>
  </si>
  <si>
    <t>S28805</t>
  </si>
  <si>
    <t>SE3989</t>
  </si>
  <si>
    <t>SE1214</t>
  </si>
  <si>
    <t>SX9808</t>
  </si>
  <si>
    <t>S65039</t>
  </si>
  <si>
    <t>SW2132</t>
  </si>
  <si>
    <t>S28837</t>
  </si>
  <si>
    <t>SCE810</t>
  </si>
  <si>
    <t>SE1129</t>
  </si>
  <si>
    <t>SE1146</t>
  </si>
  <si>
    <t>王琛</t>
    <phoneticPr fontId="1" type="noConversion"/>
  </si>
  <si>
    <t>何文奇</t>
    <phoneticPr fontId="1" type="noConversion"/>
  </si>
  <si>
    <t>王鸿勇</t>
    <phoneticPr fontId="1" type="noConversion"/>
  </si>
  <si>
    <t>高亢</t>
    <phoneticPr fontId="1" type="noConversion"/>
  </si>
  <si>
    <t>谢晓阳</t>
    <phoneticPr fontId="1" type="noConversion"/>
  </si>
  <si>
    <t>陈泽浩</t>
    <phoneticPr fontId="1" type="noConversion"/>
  </si>
  <si>
    <t>徐进</t>
    <phoneticPr fontId="1" type="noConversion"/>
  </si>
  <si>
    <t>徐书楠</t>
    <phoneticPr fontId="1" type="noConversion"/>
  </si>
  <si>
    <t>章寅</t>
    <phoneticPr fontId="1" type="noConversion"/>
  </si>
  <si>
    <t>史帆</t>
    <phoneticPr fontId="1" type="noConversion"/>
  </si>
  <si>
    <t>王一平</t>
    <phoneticPr fontId="1" type="noConversion"/>
  </si>
  <si>
    <t>金戈</t>
    <phoneticPr fontId="1" type="noConversion"/>
  </si>
  <si>
    <t>尹克</t>
    <phoneticPr fontId="1" type="noConversion"/>
  </si>
  <si>
    <t>谭北华</t>
  </si>
  <si>
    <t>谢赵维</t>
  </si>
  <si>
    <t>王啸</t>
    <phoneticPr fontId="1" type="noConversion"/>
  </si>
  <si>
    <t>李骧</t>
  </si>
  <si>
    <t>张雄</t>
    <phoneticPr fontId="1" type="noConversion"/>
  </si>
  <si>
    <t>从容</t>
    <phoneticPr fontId="1" type="noConversion"/>
  </si>
  <si>
    <t>肖国平</t>
    <phoneticPr fontId="1" type="noConversion"/>
  </si>
  <si>
    <t>徐以升</t>
  </si>
  <si>
    <t>庄涛</t>
    <phoneticPr fontId="1" type="noConversion"/>
  </si>
  <si>
    <t>杨建海</t>
    <phoneticPr fontId="1" type="noConversion"/>
  </si>
  <si>
    <t>赵军</t>
    <phoneticPr fontId="1" type="noConversion"/>
  </si>
  <si>
    <t>嘉实基金</t>
    <phoneticPr fontId="1" type="noConversion"/>
  </si>
  <si>
    <t>邵健</t>
  </si>
  <si>
    <t>裘国根</t>
    <phoneticPr fontId="1" type="noConversion"/>
  </si>
  <si>
    <t>石波</t>
    <phoneticPr fontId="1" type="noConversion"/>
  </si>
  <si>
    <t>林园</t>
    <phoneticPr fontId="1" type="noConversion"/>
  </si>
  <si>
    <t>长周期趋势</t>
    <phoneticPr fontId="1" type="noConversion"/>
  </si>
  <si>
    <t>中短趋势+波动</t>
    <phoneticPr fontId="1" type="noConversion"/>
  </si>
  <si>
    <t>多周期趋势</t>
    <phoneticPr fontId="1" type="noConversion"/>
  </si>
  <si>
    <t>中长混合</t>
    <phoneticPr fontId="1" type="noConversion"/>
  </si>
  <si>
    <t>中短周期趋势</t>
    <phoneticPr fontId="1" type="noConversion"/>
  </si>
  <si>
    <t>多周期混合</t>
    <phoneticPr fontId="1" type="noConversion"/>
  </si>
  <si>
    <t>短周期趋势</t>
    <phoneticPr fontId="1" type="noConversion"/>
  </si>
  <si>
    <t>万方掘金7号</t>
  </si>
  <si>
    <t>秋晟白杨</t>
  </si>
  <si>
    <t>量锐77号</t>
  </si>
  <si>
    <t>衍复盛源增强一号</t>
  </si>
  <si>
    <t>睿信悠享2号</t>
  </si>
  <si>
    <t>幻方500专享52号1期</t>
  </si>
  <si>
    <t>千象灵活配置19号</t>
  </si>
  <si>
    <t>聚鸣高山9号</t>
  </si>
  <si>
    <t>乾盛FOF1号</t>
  </si>
  <si>
    <t>国盛科新FOF1期</t>
  </si>
  <si>
    <t>国盛证券</t>
    <phoneticPr fontId="1" type="noConversion"/>
  </si>
  <si>
    <t>SLA585</t>
  </si>
  <si>
    <t>上海秋晟资产</t>
  </si>
  <si>
    <t>SJW932</t>
  </si>
  <si>
    <t>SJA816</t>
  </si>
  <si>
    <t>SNM818</t>
  </si>
  <si>
    <t>SNJ911</t>
  </si>
  <si>
    <t>SEG644</t>
  </si>
  <si>
    <t>SLY946</t>
  </si>
  <si>
    <t>SNA981</t>
  </si>
  <si>
    <t>SLD310</t>
  </si>
  <si>
    <t>SJQ851</t>
  </si>
  <si>
    <t>钱伟</t>
    <phoneticPr fontId="1" type="noConversion"/>
  </si>
  <si>
    <t>马科超</t>
    <phoneticPr fontId="1" type="noConversion"/>
  </si>
  <si>
    <t>指数增强</t>
    <phoneticPr fontId="2" type="noConversion"/>
  </si>
  <si>
    <t>宏锡2号</t>
  </si>
  <si>
    <t>SJ0437</t>
  </si>
  <si>
    <t>CTA+中性</t>
  </si>
  <si>
    <t>成长+逆向</t>
    <phoneticPr fontId="1" type="noConversion"/>
  </si>
  <si>
    <t>000001.SH</t>
  </si>
  <si>
    <t>上证指数</t>
  </si>
  <si>
    <t>000300.SH</t>
  </si>
  <si>
    <t>沪深300</t>
  </si>
  <si>
    <t>000688.SH</t>
  </si>
  <si>
    <t>科创50</t>
  </si>
  <si>
    <t>000852.SH</t>
  </si>
  <si>
    <t>中证1000</t>
  </si>
  <si>
    <t>000905.SH</t>
  </si>
  <si>
    <t>中证500</t>
  </si>
  <si>
    <t>000906.SH</t>
  </si>
  <si>
    <t>中证800</t>
  </si>
  <si>
    <t>399001.SZ</t>
  </si>
  <si>
    <t>深证成指</t>
  </si>
  <si>
    <t>399005.SZ</t>
  </si>
  <si>
    <t>中小100</t>
  </si>
  <si>
    <t>399006.SZ</t>
  </si>
  <si>
    <t>创业板指</t>
  </si>
  <si>
    <t>881001.WI</t>
  </si>
  <si>
    <t>万得全A</t>
  </si>
  <si>
    <t>885000.WI</t>
  </si>
  <si>
    <t>普通股票型基金指数</t>
  </si>
  <si>
    <t>885001.WI</t>
  </si>
  <si>
    <t>偏股混合型基金指数</t>
  </si>
  <si>
    <t>885002.WI</t>
  </si>
  <si>
    <t>平衡混合型基金指数</t>
  </si>
  <si>
    <t>885003.WI</t>
  </si>
  <si>
    <t>偏债混合型基金指数</t>
  </si>
  <si>
    <t>885004.WI</t>
  </si>
  <si>
    <t>股票指数型基金指数</t>
  </si>
  <si>
    <t>885305.WI</t>
  </si>
  <si>
    <t>多策略私募基金指数</t>
  </si>
  <si>
    <t>885306.WI</t>
  </si>
  <si>
    <t>股票策略私募基金指数</t>
  </si>
  <si>
    <t>885307.WI</t>
  </si>
  <si>
    <t>债券策略私募基金指数</t>
  </si>
  <si>
    <t>885308.WI</t>
  </si>
  <si>
    <t>股票市场中性私募基金指数</t>
  </si>
  <si>
    <t>885309.WI</t>
  </si>
  <si>
    <t>管理期货私募基金指数</t>
  </si>
  <si>
    <t>885310.WI</t>
  </si>
  <si>
    <t>宏观策略私募基金指数</t>
  </si>
  <si>
    <t>885312.WI</t>
  </si>
  <si>
    <t>套利策略私募基金指数</t>
  </si>
  <si>
    <t>885313.WI</t>
  </si>
  <si>
    <t>组合基金策略私募基金指数</t>
  </si>
  <si>
    <t>指数</t>
    <phoneticPr fontId="2" type="noConversion"/>
  </si>
  <si>
    <t>深圳前海华杉投资</t>
  </si>
  <si>
    <t>肖尔得</t>
  </si>
  <si>
    <t>SNA913</t>
  </si>
  <si>
    <t>远澜红枫2号</t>
  </si>
  <si>
    <t>SM1265</t>
  </si>
  <si>
    <t>王凯</t>
  </si>
  <si>
    <t>钦沐创新动力1号</t>
  </si>
  <si>
    <t>上海钦沐资产</t>
  </si>
  <si>
    <t>柳士威</t>
    <phoneticPr fontId="1" type="noConversion"/>
  </si>
  <si>
    <t>SLV800</t>
  </si>
  <si>
    <t>上海毕盛投资</t>
  </si>
  <si>
    <t>SEQ135</t>
  </si>
  <si>
    <t>毕盛狮惠</t>
  </si>
  <si>
    <t>专注自身赛道，长期投资，不报团</t>
    <phoneticPr fontId="1" type="noConversion"/>
  </si>
  <si>
    <t>SNC604</t>
  </si>
  <si>
    <t>均成宏观对冲1号</t>
  </si>
  <si>
    <t>CTA+灵活对冲</t>
    <phoneticPr fontId="1" type="noConversion"/>
  </si>
  <si>
    <t>SGA075</t>
  </si>
  <si>
    <t>赫富灵活对冲一号</t>
  </si>
  <si>
    <t>灵活对冲±25%敞口</t>
    <phoneticPr fontId="1" type="noConversion"/>
  </si>
  <si>
    <t>上海吾执投资</t>
  </si>
  <si>
    <t>吾执二零号</t>
  </si>
  <si>
    <t>SNV711</t>
  </si>
  <si>
    <t>股票多空</t>
    <phoneticPr fontId="1" type="noConversion"/>
  </si>
  <si>
    <t>市值中性，融券对冲</t>
    <phoneticPr fontId="1" type="noConversion"/>
  </si>
  <si>
    <t>诚奇中证500增强精选1期</t>
  </si>
  <si>
    <t>投资精英之星石</t>
  </si>
  <si>
    <t>S29270</t>
  </si>
  <si>
    <t>希瓦小牛1号</t>
  </si>
  <si>
    <t>毓颜投资</t>
  </si>
  <si>
    <t>陈家祥,丁启书</t>
  </si>
  <si>
    <t>SS2439</t>
  </si>
  <si>
    <t>毓颜言商1号</t>
  </si>
  <si>
    <t>趋势+配对</t>
    <phoneticPr fontId="1" type="noConversion"/>
  </si>
  <si>
    <t>SNV650</t>
  </si>
  <si>
    <t>东方港湾价值投资26号</t>
  </si>
  <si>
    <t>弈泰全市场四号</t>
  </si>
  <si>
    <t>多策略</t>
    <phoneticPr fontId="1" type="noConversion"/>
  </si>
  <si>
    <t>量化选股+对冲+T0+期货多策略+期货中高频+弈泰现金管理</t>
    <phoneticPr fontId="1" type="noConversion"/>
  </si>
  <si>
    <t>ST0302</t>
  </si>
  <si>
    <t>弈泰资产</t>
  </si>
  <si>
    <t>胡志刚</t>
  </si>
  <si>
    <t>九逸资产</t>
  </si>
  <si>
    <t>耿高</t>
  </si>
  <si>
    <t>SGH141</t>
  </si>
  <si>
    <t>九逸新兴动力1期</t>
  </si>
  <si>
    <t>量化择时+T0+打板</t>
    <phoneticPr fontId="1" type="noConversion"/>
  </si>
  <si>
    <t>铂悦投资</t>
  </si>
  <si>
    <t>周荣</t>
    <phoneticPr fontId="2" type="noConversion"/>
  </si>
  <si>
    <t>SJD181</t>
  </si>
  <si>
    <t>铂悦福田2号</t>
  </si>
  <si>
    <t>逆向+成长</t>
    <phoneticPr fontId="1" type="noConversion"/>
  </si>
  <si>
    <t>衍复盛源灵活对冲一号</t>
  </si>
  <si>
    <t>灵活对冲，净敞口-25%-25%</t>
    <phoneticPr fontId="1" type="noConversion"/>
  </si>
  <si>
    <t>SQG971</t>
  </si>
  <si>
    <t>新湖期货</t>
  </si>
  <si>
    <t>SGW692</t>
  </si>
  <si>
    <t>主观CTA</t>
    <phoneticPr fontId="1" type="noConversion"/>
  </si>
  <si>
    <t>新湖期货创稳3号</t>
    <phoneticPr fontId="1" type="noConversion"/>
  </si>
  <si>
    <t>灵活对冲±25%敞口</t>
  </si>
  <si>
    <t>通联投顾ID</t>
    <phoneticPr fontId="1" type="noConversion"/>
  </si>
  <si>
    <t>博鸿聚义</t>
  </si>
  <si>
    <t>摩旗屯蒙1号</t>
  </si>
  <si>
    <t>创奥投资奥凯志鑫1号</t>
  </si>
  <si>
    <t>SM4188</t>
  </si>
  <si>
    <t>SJC870</t>
  </si>
  <si>
    <t>SJM362</t>
  </si>
  <si>
    <t>可转债套利+CTA+股票商品套利</t>
    <phoneticPr fontId="1" type="noConversion"/>
  </si>
  <si>
    <t>期权+CTA+量化对冲</t>
    <phoneticPr fontId="1" type="noConversion"/>
  </si>
  <si>
    <t>成长A+H+中概</t>
    <phoneticPr fontId="1" type="noConversion"/>
  </si>
  <si>
    <t>付伟芳</t>
  </si>
  <si>
    <t>上海博鸿资产</t>
  </si>
  <si>
    <t>摩旗投资</t>
  </si>
  <si>
    <t>上海创奥投资</t>
  </si>
  <si>
    <t>张其羽</t>
  </si>
  <si>
    <t>固禾钻石</t>
  </si>
  <si>
    <t>SR9436</t>
  </si>
  <si>
    <t>陈中雷</t>
  </si>
  <si>
    <t>宏观基本面+技术</t>
    <phoneticPr fontId="1" type="noConversion"/>
  </si>
  <si>
    <t>中短周期横截面多空</t>
    <phoneticPr fontId="1" type="noConversion"/>
  </si>
  <si>
    <t>均成CTA3号</t>
    <phoneticPr fontId="1" type="noConversion"/>
  </si>
  <si>
    <t>均成CTA5号</t>
    <phoneticPr fontId="1" type="noConversion"/>
  </si>
  <si>
    <t>博孚利1号</t>
    <phoneticPr fontId="1" type="noConversion"/>
  </si>
  <si>
    <t>均成CTA9号</t>
    <phoneticPr fontId="1" type="noConversion"/>
  </si>
  <si>
    <t>均成CTA12号</t>
    <phoneticPr fontId="1" type="noConversion"/>
  </si>
  <si>
    <t>均成CTA8号</t>
    <phoneticPr fontId="1" type="noConversion"/>
  </si>
  <si>
    <t>均成期道乐享1号</t>
    <phoneticPr fontId="1" type="noConversion"/>
  </si>
  <si>
    <t>善水源（横琴）资产</t>
  </si>
  <si>
    <t>刘明月</t>
  </si>
  <si>
    <t>SEZ870</t>
  </si>
  <si>
    <t>善水源价值成长5号</t>
  </si>
  <si>
    <t>深圳芬德资本</t>
  </si>
  <si>
    <t>陈杰诚</t>
    <phoneticPr fontId="1" type="noConversion"/>
  </si>
  <si>
    <t>SX7425</t>
  </si>
  <si>
    <t>芬德宏观复利1号</t>
  </si>
  <si>
    <t>宏观周期+基本面</t>
    <phoneticPr fontId="1" type="noConversion"/>
  </si>
  <si>
    <t>共青城静实投资</t>
  </si>
  <si>
    <t>SJF851</t>
  </si>
  <si>
    <t>静实致远</t>
  </si>
  <si>
    <t>低仓位择时型</t>
    <phoneticPr fontId="1" type="noConversion"/>
  </si>
  <si>
    <t>上海辰钰财富投资</t>
  </si>
  <si>
    <t>辰钰锐阳一号500指数增强</t>
  </si>
  <si>
    <t>T0指增</t>
    <phoneticPr fontId="1" type="noConversion"/>
  </si>
  <si>
    <t>SEE401</t>
  </si>
  <si>
    <t>S83994</t>
  </si>
  <si>
    <t>远澜云杉</t>
  </si>
  <si>
    <t>股指CTA</t>
    <phoneticPr fontId="1" type="noConversion"/>
  </si>
  <si>
    <t>中长周期</t>
    <phoneticPr fontId="1" type="noConversion"/>
  </si>
  <si>
    <t>短周期混合</t>
    <phoneticPr fontId="1" type="noConversion"/>
  </si>
  <si>
    <t>短周期+套利</t>
    <phoneticPr fontId="1" type="noConversion"/>
  </si>
  <si>
    <t>中短周期趋势+股票</t>
    <phoneticPr fontId="1" type="noConversion"/>
  </si>
  <si>
    <t>稳博创新一号</t>
  </si>
  <si>
    <t>SLJ648</t>
  </si>
  <si>
    <t>灵活对冲</t>
    <phoneticPr fontId="1" type="noConversion"/>
  </si>
  <si>
    <t>SQM912</t>
  </si>
  <si>
    <t>远澜云杉8号</t>
  </si>
  <si>
    <t>展弘稳进１号</t>
  </si>
  <si>
    <t>盛泉恒元多策略量化对冲2号基金</t>
  </si>
  <si>
    <t>盛泉恒元量化进取多策略1号基金</t>
  </si>
  <si>
    <t>博普套利1号</t>
  </si>
  <si>
    <t>SE2881</t>
  </si>
  <si>
    <t>S67533</t>
  </si>
  <si>
    <t>S85050</t>
  </si>
  <si>
    <t>贵金属跨境套利</t>
    <phoneticPr fontId="1" type="noConversion"/>
  </si>
  <si>
    <t>ETF套利，可转债套利，期现套利</t>
    <phoneticPr fontId="1" type="noConversion"/>
  </si>
  <si>
    <t>量化多头</t>
    <phoneticPr fontId="1" type="noConversion"/>
  </si>
  <si>
    <t>期现套利，中证500</t>
    <phoneticPr fontId="1" type="noConversion"/>
  </si>
  <si>
    <t>包发</t>
  </si>
  <si>
    <t>赵忠东,徐永</t>
  </si>
  <si>
    <t>GSFH1</t>
    <phoneticPr fontId="1" type="noConversion"/>
  </si>
  <si>
    <t>积极型</t>
    <phoneticPr fontId="1" type="noConversion"/>
  </si>
  <si>
    <t>GSFH2</t>
  </si>
  <si>
    <t>稳健型</t>
    <phoneticPr fontId="1" type="noConversion"/>
  </si>
  <si>
    <t>GSFH3</t>
  </si>
  <si>
    <t>保守型</t>
    <phoneticPr fontId="1" type="noConversion"/>
  </si>
  <si>
    <t>大类资产配置组合</t>
    <phoneticPr fontId="1" type="noConversion"/>
  </si>
  <si>
    <t>福华三路</t>
    <phoneticPr fontId="1" type="noConversion"/>
  </si>
  <si>
    <t>马斯</t>
    <phoneticPr fontId="1" type="noConversion"/>
  </si>
  <si>
    <t>青岛星阔投资</t>
  </si>
  <si>
    <t>邓剑</t>
    <phoneticPr fontId="1" type="noConversion"/>
  </si>
  <si>
    <t>SNU706</t>
  </si>
  <si>
    <t>SNU704</t>
  </si>
  <si>
    <t>星阔广厦1号中证500指数增强</t>
  </si>
  <si>
    <t>星阔云起1号市场中性</t>
  </si>
  <si>
    <t>北京水木长量资本投资</t>
  </si>
  <si>
    <t>杨英华</t>
    <phoneticPr fontId="1" type="noConversion"/>
  </si>
  <si>
    <t>SJM206</t>
  </si>
  <si>
    <t>SJK555</t>
  </si>
  <si>
    <t>长量大志1号</t>
  </si>
  <si>
    <t>长量春雷1号CTA</t>
  </si>
  <si>
    <t>丹羿-锐进1号</t>
  </si>
  <si>
    <t>敦和峰云1号</t>
  </si>
  <si>
    <t>股票+债券+商品</t>
    <phoneticPr fontId="1" type="noConversion"/>
  </si>
  <si>
    <t>价值投资</t>
    <phoneticPr fontId="1" type="noConversion"/>
  </si>
  <si>
    <t>SX8958</t>
  </si>
  <si>
    <t>SX1114</t>
  </si>
  <si>
    <t>丹羿投资</t>
  </si>
  <si>
    <t>敦和资产</t>
  </si>
  <si>
    <t>朱亮</t>
  </si>
  <si>
    <t>张拥军,李文龙</t>
  </si>
  <si>
    <t>稳博1000指数增强1号B</t>
  </si>
  <si>
    <t>-</t>
    <phoneticPr fontId="1" type="noConversion"/>
  </si>
  <si>
    <t>聚宽投资</t>
  </si>
  <si>
    <t>高斯蒙</t>
    <phoneticPr fontId="1" type="noConversion"/>
  </si>
  <si>
    <t>SJH154</t>
  </si>
  <si>
    <t>聚宽中证500指数增强二号</t>
  </si>
  <si>
    <t>华杉恒盛B</t>
    <phoneticPr fontId="2" type="noConversion"/>
  </si>
  <si>
    <t>鸣石春天十三号</t>
  </si>
  <si>
    <t>黑翼优选多策略1号A</t>
  </si>
  <si>
    <t>SQF953</t>
    <phoneticPr fontId="1" type="noConversion"/>
  </si>
  <si>
    <t>赫富指数增强五号A</t>
  </si>
  <si>
    <t>SQF225</t>
  </si>
  <si>
    <t>星阔上林1号中证1000指数增强</t>
    <phoneticPr fontId="2" type="noConversion"/>
  </si>
  <si>
    <t>灵均进取1号</t>
  </si>
  <si>
    <t>不对外公布净值</t>
    <phoneticPr fontId="1" type="noConversion"/>
  </si>
  <si>
    <t>SW3470</t>
  </si>
  <si>
    <t>灵均中泰量化30专享领航1号</t>
  </si>
  <si>
    <t>外贸信托-广祺灵均量化对冲增强1期</t>
  </si>
  <si>
    <t>诚奇资产-招享指数增强1号</t>
  </si>
  <si>
    <t>龙航一期</t>
  </si>
  <si>
    <t>量化多头</t>
    <phoneticPr fontId="2" type="noConversion"/>
  </si>
  <si>
    <t>SQC454</t>
  </si>
  <si>
    <t>SJU983</t>
  </si>
  <si>
    <t>SEY066</t>
  </si>
  <si>
    <t>浙江龙航资产</t>
  </si>
  <si>
    <t>蔡英明</t>
  </si>
  <si>
    <t>杭州希格斯</t>
  </si>
  <si>
    <t>SEP929</t>
  </si>
  <si>
    <t>SLD035</t>
  </si>
  <si>
    <t>同温层量化阿尔法1号</t>
  </si>
  <si>
    <t>高频T0</t>
    <phoneticPr fontId="1" type="noConversion"/>
  </si>
  <si>
    <t>高频Alpha</t>
    <phoneticPr fontId="1" type="noConversion"/>
  </si>
  <si>
    <t>明汯量化中小盘增强1号B</t>
  </si>
  <si>
    <t>喜岳投资</t>
  </si>
  <si>
    <t>千朔投资</t>
  </si>
  <si>
    <t>上海概率投资</t>
  </si>
  <si>
    <t>锐联景淳</t>
    <phoneticPr fontId="1" type="noConversion"/>
  </si>
  <si>
    <t>周欣,唐涛,张大木</t>
  </si>
  <si>
    <t>黄辉</t>
  </si>
  <si>
    <t>郭学文</t>
  </si>
  <si>
    <t>许</t>
    <phoneticPr fontId="1" type="noConversion"/>
  </si>
  <si>
    <t>深圳茂源资本</t>
    <phoneticPr fontId="1" type="noConversion"/>
  </si>
  <si>
    <t>歌斐锐联量化小盘智选</t>
  </si>
  <si>
    <t>喜岳云麓</t>
  </si>
  <si>
    <t>凡二英火5号</t>
  </si>
  <si>
    <t>千朔指数增强二号</t>
  </si>
  <si>
    <t>概率高频一号</t>
  </si>
  <si>
    <t>茂源资本-巴舍里耶2期</t>
  </si>
  <si>
    <t>SJQ516</t>
  </si>
  <si>
    <t>SS8215</t>
  </si>
  <si>
    <t>SJM016</t>
  </si>
  <si>
    <t>SGR991</t>
  </si>
  <si>
    <t>SNM980</t>
  </si>
  <si>
    <t>SCV226</t>
  </si>
  <si>
    <t>低频Alpha10倍</t>
    <phoneticPr fontId="1" type="noConversion"/>
  </si>
  <si>
    <t>低频Alpha</t>
    <phoneticPr fontId="1" type="noConversion"/>
  </si>
  <si>
    <t>中高频Alpha</t>
    <phoneticPr fontId="1" type="noConversion"/>
  </si>
  <si>
    <t>泉汐名扬多策略组合投资1号</t>
  </si>
  <si>
    <t>上海泉汐投资</t>
  </si>
  <si>
    <t>张扬</t>
  </si>
  <si>
    <t>王文祥</t>
    <phoneticPr fontId="1" type="noConversion"/>
  </si>
  <si>
    <t>SEW532</t>
  </si>
  <si>
    <t>SR4898</t>
  </si>
  <si>
    <t>逆向投资，成长辅助</t>
    <phoneticPr fontId="1" type="noConversion"/>
  </si>
  <si>
    <t>因诺天丰1号</t>
  </si>
  <si>
    <t>天演赛能</t>
  </si>
  <si>
    <t>明汯鹏享3号</t>
  </si>
  <si>
    <t>九坤股票量化优选2号</t>
  </si>
  <si>
    <t>SS8359</t>
  </si>
  <si>
    <t>SJ6013</t>
  </si>
  <si>
    <t>SLN113</t>
  </si>
  <si>
    <t>SNS349</t>
  </si>
  <si>
    <t>300+500增强各一半</t>
    <phoneticPr fontId="1" type="noConversion"/>
  </si>
  <si>
    <t>上海冲积资产</t>
  </si>
  <si>
    <t>深圳河床投资</t>
  </si>
  <si>
    <t>张建宾</t>
  </si>
  <si>
    <t>陈忠</t>
    <phoneticPr fontId="1" type="noConversion"/>
  </si>
  <si>
    <t>SQF570</t>
  </si>
  <si>
    <t>SM5863</t>
  </si>
  <si>
    <t>冲积积极成长1号</t>
  </si>
  <si>
    <t>河床创新成长基金</t>
  </si>
  <si>
    <t>纯科技投资：新能车，半导体，云计算</t>
    <phoneticPr fontId="1" type="noConversion"/>
  </si>
  <si>
    <t>陈忠离开于翼的通道</t>
    <phoneticPr fontId="1" type="noConversion"/>
  </si>
  <si>
    <t>SGP749</t>
  </si>
  <si>
    <t>博鸿聚义厅1号</t>
  </si>
  <si>
    <t>006593.OF</t>
  </si>
  <si>
    <t>博道中证500指数增强A</t>
  </si>
  <si>
    <t>007994.OF</t>
  </si>
  <si>
    <t>华夏中证500指数增强A</t>
  </si>
  <si>
    <t>006048.OF</t>
  </si>
  <si>
    <t>长城中证500指数增强A</t>
  </si>
  <si>
    <t>161017.OF</t>
  </si>
  <si>
    <t>富国中证500指数增强A</t>
  </si>
  <si>
    <t>006783.OF</t>
  </si>
  <si>
    <t>红土创新中证500指数增强A</t>
  </si>
  <si>
    <t>006682.OF</t>
  </si>
  <si>
    <t>景顺长城中证500指数增强</t>
  </si>
  <si>
    <t>001556.OF</t>
  </si>
  <si>
    <t>天弘中证500指数增强A</t>
  </si>
  <si>
    <t>006729.OF</t>
  </si>
  <si>
    <t>万家中证500指数增强A</t>
  </si>
  <si>
    <t>000478.OF</t>
  </si>
  <si>
    <t>建信中证500指数增强A</t>
  </si>
  <si>
    <t>指数增强</t>
    <phoneticPr fontId="1" type="noConversion"/>
  </si>
  <si>
    <t>公募</t>
    <phoneticPr fontId="1" type="noConversion"/>
  </si>
  <si>
    <t>博道基金管理有限公司</t>
  </si>
  <si>
    <t>杨梦</t>
  </si>
  <si>
    <t>华夏基金管理有限公司</t>
  </si>
  <si>
    <t>张弘弢,孙蒙</t>
  </si>
  <si>
    <t>长城基金管理有限公司</t>
  </si>
  <si>
    <t>雷俊</t>
  </si>
  <si>
    <t>富国基金管理有限公司</t>
  </si>
  <si>
    <t>李笑薇,徐幼华,方旻</t>
  </si>
  <si>
    <t>红土创新基金管理有限公司</t>
  </si>
  <si>
    <t>李大玮</t>
  </si>
  <si>
    <t>景顺长城基金管理有限公司</t>
  </si>
  <si>
    <t>黎海威,徐喻军</t>
  </si>
  <si>
    <t>天弘基金管理有限公司</t>
  </si>
  <si>
    <t>杨超</t>
  </si>
  <si>
    <t>万家基金管理有限公司</t>
  </si>
  <si>
    <t>乔亮</t>
  </si>
  <si>
    <t>建信基金管理有限责任公司</t>
  </si>
  <si>
    <t>叶乐天</t>
  </si>
  <si>
    <t>SE1492</t>
  </si>
  <si>
    <t>华润信托-景林丰收</t>
  </si>
  <si>
    <t>深圳前海国恩资本</t>
  </si>
  <si>
    <t>南土资产</t>
  </si>
  <si>
    <t>吴国尧,何文领</t>
  </si>
  <si>
    <t>颜绍迪,何文领</t>
  </si>
  <si>
    <t>吴国尧</t>
  </si>
  <si>
    <t>刘小昊</t>
  </si>
  <si>
    <t>SND982</t>
  </si>
  <si>
    <t>SNE072</t>
  </si>
  <si>
    <t>SNE070</t>
  </si>
  <si>
    <t>SNG915</t>
  </si>
  <si>
    <t>SNJ862</t>
  </si>
  <si>
    <t>SND977</t>
  </si>
  <si>
    <t>SNX988</t>
  </si>
  <si>
    <t>SCK161</t>
  </si>
  <si>
    <t>国恩中性量化对冲2号</t>
  </si>
  <si>
    <t>国恩中证1000指数增强1号</t>
  </si>
  <si>
    <t>国恩中证500指数增强1号</t>
  </si>
  <si>
    <t>国恩回报6号</t>
  </si>
  <si>
    <t>国恩AI高频量化1号</t>
  </si>
  <si>
    <t>国恩CTA量化多策略1号</t>
  </si>
  <si>
    <t>国恩静静量化</t>
  </si>
  <si>
    <t>诚品二号</t>
  </si>
  <si>
    <t>基本面量化，牛散事件驱动</t>
    <phoneticPr fontId="1" type="noConversion"/>
  </si>
  <si>
    <t>高频量化200倍换手</t>
    <phoneticPr fontId="1" type="noConversion"/>
  </si>
  <si>
    <t>固收+复合，固收70，权益20，cta10</t>
    <phoneticPr fontId="1" type="noConversion"/>
  </si>
  <si>
    <t>善水源价值成长22号</t>
  </si>
  <si>
    <t>SQQ595</t>
  </si>
  <si>
    <t>泽阳量盛CTA1号A</t>
  </si>
  <si>
    <t>丰琰中国优势一期</t>
  </si>
  <si>
    <t>宁波泽阳投资</t>
  </si>
  <si>
    <t>浙江丰琰投资（自贸）</t>
  </si>
  <si>
    <t>杨博</t>
    <phoneticPr fontId="1" type="noConversion"/>
  </si>
  <si>
    <t>于江勇</t>
    <phoneticPr fontId="1" type="noConversion"/>
  </si>
  <si>
    <t>SLQ155</t>
  </si>
  <si>
    <t>富国社保18-20排名第一，风格均衡，价值成长</t>
    <phoneticPr fontId="1" type="noConversion"/>
  </si>
  <si>
    <t>长周期趋势多因子，月度调仓，纯商品</t>
    <phoneticPr fontId="1" type="noConversion"/>
  </si>
  <si>
    <t>SSB124</t>
  </si>
  <si>
    <t>申毅</t>
    <phoneticPr fontId="1" type="noConversion"/>
  </si>
  <si>
    <t>申毅格物17号A期</t>
    <phoneticPr fontId="1" type="noConversion"/>
  </si>
  <si>
    <t>霁泽夏天量化套利6号1期</t>
  </si>
  <si>
    <t>SNS303</t>
  </si>
  <si>
    <t>宁波霁泽投资</t>
  </si>
  <si>
    <t>张宁丰</t>
  </si>
  <si>
    <t>鸣石春天10号</t>
  </si>
  <si>
    <t>SJT364</t>
  </si>
  <si>
    <t>袁宇</t>
    <phoneticPr fontId="1" type="noConversion"/>
  </si>
  <si>
    <t>学术派</t>
    <phoneticPr fontId="1" type="noConversion"/>
  </si>
  <si>
    <t>债券指数</t>
  </si>
  <si>
    <t>定向增发</t>
  </si>
  <si>
    <t>新三板</t>
  </si>
  <si>
    <t>SGZ812</t>
  </si>
  <si>
    <t>SGZ814</t>
  </si>
  <si>
    <t>念空瑞景1号</t>
  </si>
  <si>
    <t>念空安景1号</t>
  </si>
  <si>
    <t>上海佳期投资</t>
  </si>
  <si>
    <t>吴霄霄</t>
  </si>
  <si>
    <t>SGK394</t>
  </si>
  <si>
    <t>SLJ136</t>
  </si>
  <si>
    <t>SLJ139</t>
  </si>
  <si>
    <t>佳期北斗星一期</t>
  </si>
  <si>
    <t>佳期千星一期</t>
  </si>
  <si>
    <t>佳期证星一期</t>
  </si>
  <si>
    <t>300增强</t>
    <phoneticPr fontId="1" type="noConversion"/>
  </si>
  <si>
    <t>星阔广厦17号</t>
  </si>
  <si>
    <t>成长型</t>
    <phoneticPr fontId="1" type="noConversion"/>
  </si>
  <si>
    <t>星阔(青岛)投资</t>
    <phoneticPr fontId="1" type="noConversion"/>
  </si>
  <si>
    <t>65亿</t>
    <phoneticPr fontId="1" type="noConversion"/>
  </si>
  <si>
    <t>SSW074</t>
  </si>
  <si>
    <t>广州玄元投资</t>
  </si>
  <si>
    <t>52亿</t>
    <phoneticPr fontId="1" type="noConversion"/>
  </si>
  <si>
    <t>100亿</t>
    <phoneticPr fontId="1" type="noConversion"/>
  </si>
  <si>
    <t>张伟</t>
  </si>
  <si>
    <t>王雄</t>
    <phoneticPr fontId="1" type="noConversion"/>
  </si>
  <si>
    <t>SSB083</t>
  </si>
  <si>
    <t>SQF667</t>
  </si>
  <si>
    <t>SY3463</t>
  </si>
  <si>
    <t>SSE288</t>
  </si>
  <si>
    <t>国恩AI高频量化3号</t>
  </si>
  <si>
    <t>鑫顺赢量化全市场增强一号</t>
  </si>
  <si>
    <t>玄元元丰18号</t>
  </si>
  <si>
    <t>星阔山海6号股票优选</t>
  </si>
  <si>
    <t>高频200倍</t>
    <phoneticPr fontId="1" type="noConversion"/>
  </si>
  <si>
    <t>502000.OF</t>
  </si>
  <si>
    <t>西部利得中证500指数增强A</t>
  </si>
  <si>
    <t>西部利得基金管理有限公司</t>
  </si>
  <si>
    <t>盛丰衍</t>
    <phoneticPr fontId="1" type="noConversion"/>
  </si>
  <si>
    <t>任思泓</t>
    <phoneticPr fontId="1" type="noConversion"/>
  </si>
  <si>
    <t>华鑫信托-源乐晟策略创新1期</t>
  </si>
  <si>
    <t>SE1651</t>
  </si>
  <si>
    <t>华润信托-重阳7期</t>
  </si>
  <si>
    <t>SE1219</t>
  </si>
  <si>
    <t>正圆壹号</t>
  </si>
  <si>
    <t>小棉袄</t>
  </si>
  <si>
    <t>睿扬专享1号</t>
  </si>
  <si>
    <t>通怡金牛6号</t>
  </si>
  <si>
    <t>久期宏观对冲1号</t>
  </si>
  <si>
    <t>阿巴马安享财富</t>
  </si>
  <si>
    <t>正心谷价值中国精选</t>
  </si>
  <si>
    <t>正圆私募</t>
  </si>
  <si>
    <t>睿扬投资</t>
  </si>
  <si>
    <t>上海通怡投资</t>
  </si>
  <si>
    <t>久期投资</t>
  </si>
  <si>
    <t>珠海阿巴马资产</t>
  </si>
  <si>
    <t>浙江义乌檀真投资管理合伙企业（有限合伙）</t>
  </si>
  <si>
    <t>廖茂林</t>
  </si>
  <si>
    <t>钟成</t>
  </si>
  <si>
    <t>彭砚</t>
  </si>
  <si>
    <t>姜云飞,吴旭</t>
  </si>
  <si>
    <t>林利军</t>
  </si>
  <si>
    <t>SJ5352</t>
  </si>
  <si>
    <t>SX0225</t>
  </si>
  <si>
    <t>SW0960</t>
  </si>
  <si>
    <t>SGG285</t>
  </si>
  <si>
    <t>SL8154</t>
  </si>
  <si>
    <t>SGK032</t>
  </si>
  <si>
    <t>SCA074</t>
  </si>
  <si>
    <t>套利策略</t>
    <phoneticPr fontId="2" type="noConversion"/>
  </si>
  <si>
    <r>
      <t>星阔云起6</t>
    </r>
    <r>
      <rPr>
        <sz val="11"/>
        <color theme="1"/>
        <rFont val="等线"/>
        <family val="3"/>
        <charset val="134"/>
        <scheme val="minor"/>
      </rPr>
      <t>0号</t>
    </r>
    <phoneticPr fontId="1" type="noConversion"/>
  </si>
  <si>
    <t>SSP220</t>
  </si>
  <si>
    <t>SJR645</t>
  </si>
  <si>
    <t>因诺聚配沪深300指数增强</t>
  </si>
  <si>
    <t>ZUHE1</t>
    <phoneticPr fontId="1" type="noConversion"/>
  </si>
  <si>
    <t>ZUHE2</t>
    <phoneticPr fontId="1" type="noConversion"/>
  </si>
  <si>
    <t>纪晓玲</t>
    <phoneticPr fontId="1" type="noConversion"/>
  </si>
  <si>
    <t>SES154</t>
  </si>
  <si>
    <t>SCQ712</t>
  </si>
  <si>
    <t>亘曦1号</t>
  </si>
  <si>
    <t>固禾珍珠一号</t>
  </si>
  <si>
    <t>深圳固禾私募</t>
  </si>
  <si>
    <t>董高峰</t>
    <phoneticPr fontId="1" type="noConversion"/>
  </si>
  <si>
    <t>外贸信托-安进13期壹心对冲1号</t>
  </si>
  <si>
    <t>STJ477</t>
  </si>
  <si>
    <t>会世元驰2号</t>
  </si>
  <si>
    <t>杭州会世资产</t>
    <phoneticPr fontId="1" type="noConversion"/>
  </si>
  <si>
    <t>衍复鲲鹏三号</t>
    <phoneticPr fontId="1" type="noConversion"/>
  </si>
  <si>
    <t>FOF标的</t>
    <phoneticPr fontId="1" type="noConversion"/>
  </si>
  <si>
    <t>11.19剔除</t>
    <phoneticPr fontId="1" type="noConversion"/>
  </si>
  <si>
    <t>同亨投资</t>
  </si>
  <si>
    <t>杨廷武</t>
  </si>
  <si>
    <t>SCF687</t>
  </si>
  <si>
    <t>同亨多策略一号</t>
  </si>
  <si>
    <t>袁野</t>
  </si>
  <si>
    <t>SJV750</t>
  </si>
  <si>
    <t>华杉致远</t>
  </si>
  <si>
    <t>霁泽夏天1号</t>
  </si>
  <si>
    <t>SGY744</t>
  </si>
  <si>
    <t>上海悬铃私募</t>
  </si>
  <si>
    <t>钱亮</t>
    <phoneticPr fontId="1" type="noConversion"/>
  </si>
  <si>
    <t>上海佳期投资</t>
    <phoneticPr fontId="1" type="noConversion"/>
  </si>
  <si>
    <t>白鹭500指数增强南强二号</t>
  </si>
  <si>
    <t>浙江白鹭量化CTA一号</t>
  </si>
  <si>
    <t>白鹭鼓浪屿量化多策略一号</t>
  </si>
  <si>
    <t>夸克1877</t>
  </si>
  <si>
    <t>汇富联合乙亥1号</t>
  </si>
  <si>
    <t>SEH303</t>
  </si>
  <si>
    <t>SER942</t>
  </si>
  <si>
    <t>SGY853</t>
  </si>
  <si>
    <t>SR6548</t>
  </si>
  <si>
    <t>SGF384</t>
  </si>
  <si>
    <t>深圳前海夸克资产</t>
  </si>
  <si>
    <t>深圳前海汇富联合基金</t>
  </si>
  <si>
    <t>杜旭</t>
  </si>
  <si>
    <t>张晨樱,杜旭</t>
  </si>
  <si>
    <t>弹性版CTA+灵活对冲，0-50%敞口</t>
    <phoneticPr fontId="1" type="noConversion"/>
  </si>
  <si>
    <t>中低频基本面量化</t>
    <phoneticPr fontId="1" type="noConversion"/>
  </si>
  <si>
    <t>稳健版，CTA+中性</t>
    <phoneticPr fontId="1" type="noConversion"/>
  </si>
  <si>
    <t>上海仁布投资</t>
  </si>
  <si>
    <t>珠海远信私募</t>
  </si>
  <si>
    <t>李德亮</t>
  </si>
  <si>
    <t>SY0344</t>
  </si>
  <si>
    <t>SY7305</t>
  </si>
  <si>
    <t>仁布积极进取1号</t>
  </si>
  <si>
    <t>中信资本中国价值回报</t>
  </si>
  <si>
    <t>钦沐创新成长</t>
  </si>
  <si>
    <t>SLZ705</t>
  </si>
  <si>
    <t>保银多空稳健1号</t>
  </si>
  <si>
    <t>保银进取1号</t>
  </si>
  <si>
    <t>李苏苏</t>
  </si>
  <si>
    <t>ST1836</t>
  </si>
  <si>
    <t>思博量道十五号</t>
  </si>
  <si>
    <t>高频短周期</t>
    <phoneticPr fontId="1" type="noConversion"/>
  </si>
  <si>
    <t>明世伙伴基金</t>
  </si>
  <si>
    <t>SJK828</t>
  </si>
  <si>
    <t>SJK824</t>
  </si>
  <si>
    <t>SJK827</t>
  </si>
  <si>
    <t>SJK822</t>
  </si>
  <si>
    <t>明世伙伴胜杯28号</t>
  </si>
  <si>
    <t>明世伙伴胜杯18号</t>
  </si>
  <si>
    <t>明世伙伴胜杯26号</t>
  </si>
  <si>
    <t>明世伙伴胜杯16号</t>
  </si>
  <si>
    <t>价值回归</t>
    <phoneticPr fontId="1" type="noConversion"/>
  </si>
  <si>
    <t>长期成长</t>
    <phoneticPr fontId="1" type="noConversion"/>
  </si>
  <si>
    <t>胡彧</t>
  </si>
  <si>
    <t>黄鹏</t>
  </si>
  <si>
    <t>黄海韵</t>
  </si>
  <si>
    <t>孙勇</t>
  </si>
  <si>
    <t>望正精英鹏辉2号</t>
  </si>
  <si>
    <t>SJ4869</t>
  </si>
  <si>
    <t>稳博铭冠中证1000指数增强1-3号</t>
  </si>
  <si>
    <t>稳博铭冠双创50指数增强15-1号A</t>
  </si>
  <si>
    <t>星阔春山25号1期</t>
  </si>
  <si>
    <t>亘曦财富11号B</t>
  </si>
  <si>
    <t>双创增强</t>
    <phoneticPr fontId="1" type="noConversion"/>
  </si>
  <si>
    <t>上海亘曦资产</t>
    <phoneticPr fontId="2" type="noConversion"/>
  </si>
  <si>
    <t>量瀛烛龙7号</t>
    <phoneticPr fontId="2" type="noConversion"/>
  </si>
  <si>
    <t>量瀛投资</t>
  </si>
  <si>
    <t>范文杰</t>
    <phoneticPr fontId="2" type="noConversion"/>
  </si>
  <si>
    <t>SSN457</t>
  </si>
  <si>
    <t>上海青骊投资</t>
  </si>
  <si>
    <t>苏雪晶</t>
    <phoneticPr fontId="2" type="noConversion"/>
  </si>
  <si>
    <t>SM2439</t>
  </si>
  <si>
    <t>青骊长兴</t>
  </si>
  <si>
    <t>风雪2号</t>
  </si>
  <si>
    <t>北京远惟投资</t>
  </si>
  <si>
    <t>王烁杰</t>
  </si>
  <si>
    <t>SL3681</t>
  </si>
  <si>
    <t>杭州清哲投资</t>
  </si>
  <si>
    <t>周越</t>
    <phoneticPr fontId="2" type="noConversion"/>
  </si>
  <si>
    <t>SQK833</t>
  </si>
  <si>
    <t>清哲理享云启1号</t>
  </si>
  <si>
    <t>概率500指增1号</t>
  </si>
  <si>
    <t>思勰投资-中证500指数增强1号</t>
  </si>
  <si>
    <t>鹿秀中证500指数增强1号</t>
  </si>
  <si>
    <t>卓识伟业</t>
  </si>
  <si>
    <t>衍合500指数增强1号</t>
  </si>
  <si>
    <t>量客卓宇六号</t>
  </si>
  <si>
    <t>朋锦永宁</t>
  </si>
  <si>
    <t>衍盛指数增强1号</t>
  </si>
  <si>
    <t>概率1000指增1号</t>
  </si>
  <si>
    <t>量锐指数增强1000一号B</t>
  </si>
  <si>
    <t>衍合量化市场中性1号</t>
  </si>
  <si>
    <t>量客鼎安七号</t>
  </si>
  <si>
    <t>量客长阳一号</t>
  </si>
  <si>
    <t>朋锦金石炽阳</t>
  </si>
  <si>
    <t>青岛鹿秀投资</t>
  </si>
  <si>
    <t>卓识基金</t>
  </si>
  <si>
    <t>青岛衍合投资</t>
  </si>
  <si>
    <t>量客投资</t>
  </si>
  <si>
    <t>仲阳天王星</t>
  </si>
  <si>
    <t>章友</t>
  </si>
  <si>
    <t>殷陶</t>
    <phoneticPr fontId="2" type="noConversion"/>
  </si>
  <si>
    <t>吴佳琪</t>
    <phoneticPr fontId="2" type="noConversion"/>
  </si>
  <si>
    <t>卢飞飞</t>
    <phoneticPr fontId="2" type="noConversion"/>
  </si>
  <si>
    <t>李冬昕</t>
    <phoneticPr fontId="2" type="noConversion"/>
  </si>
  <si>
    <t>金戈</t>
    <phoneticPr fontId="2" type="noConversion"/>
  </si>
  <si>
    <t>孙博</t>
    <phoneticPr fontId="2" type="noConversion"/>
  </si>
  <si>
    <t>杨曦</t>
    <phoneticPr fontId="2" type="noConversion"/>
  </si>
  <si>
    <t>张卓</t>
    <phoneticPr fontId="2" type="noConversion"/>
  </si>
  <si>
    <t>张磊</t>
    <phoneticPr fontId="2" type="noConversion"/>
  </si>
  <si>
    <t>SQT076</t>
  </si>
  <si>
    <t>SJU280</t>
  </si>
  <si>
    <t>SJV467</t>
  </si>
  <si>
    <t>SGA015</t>
  </si>
  <si>
    <t>SLG867</t>
  </si>
  <si>
    <t>SLR151</t>
  </si>
  <si>
    <t>SGN254</t>
  </si>
  <si>
    <t>SCY352</t>
  </si>
  <si>
    <t>SQQ803</t>
  </si>
  <si>
    <t>STA760</t>
  </si>
  <si>
    <t>SLC722</t>
  </si>
  <si>
    <t>SQM052</t>
  </si>
  <si>
    <t>SLL241</t>
  </si>
  <si>
    <t>SX0534</t>
  </si>
  <si>
    <t>期权套利</t>
    <phoneticPr fontId="2" type="noConversion"/>
  </si>
  <si>
    <t>深圳前海博普资产</t>
  </si>
  <si>
    <t>SNW839</t>
  </si>
  <si>
    <t>博普CTA股票全市场一号</t>
  </si>
  <si>
    <t>CTA+量化选股</t>
    <phoneticPr fontId="2" type="noConversion"/>
  </si>
  <si>
    <t>量化CTA</t>
  </si>
  <si>
    <t>SJF555</t>
  </si>
  <si>
    <t>SGT399</t>
  </si>
  <si>
    <t>宽德金选中证500指数增强6号</t>
  </si>
  <si>
    <t>宽德共赢B</t>
  </si>
  <si>
    <t>宽德金刚钻3号</t>
  </si>
  <si>
    <t>宽德卓越</t>
  </si>
  <si>
    <t>徐御之</t>
  </si>
  <si>
    <t>张大庆</t>
  </si>
  <si>
    <t>张大庆,徐御之</t>
  </si>
  <si>
    <t>超高频CTA</t>
    <phoneticPr fontId="2" type="noConversion"/>
  </si>
  <si>
    <t>景林全球基金</t>
  </si>
  <si>
    <t>S67094</t>
  </si>
  <si>
    <t>100+</t>
    <phoneticPr fontId="2" type="noConversion"/>
  </si>
  <si>
    <t>靖奇天元1号</t>
  </si>
  <si>
    <t>靖奇略懂二号量化对冲</t>
  </si>
  <si>
    <t>靖奇睿科三号</t>
  </si>
  <si>
    <t>靖奇专享一号</t>
  </si>
  <si>
    <t>上海靖奇投资</t>
  </si>
  <si>
    <t>SSD740</t>
  </si>
  <si>
    <t>SGC165</t>
  </si>
  <si>
    <t>SW9335</t>
  </si>
  <si>
    <t>SY9847</t>
  </si>
  <si>
    <t>高波动</t>
    <phoneticPr fontId="2" type="noConversion"/>
  </si>
  <si>
    <t>低波动</t>
    <phoneticPr fontId="2" type="noConversion"/>
  </si>
  <si>
    <t>中波动</t>
    <phoneticPr fontId="2" type="noConversion"/>
  </si>
  <si>
    <t>实际运作时间和成立时间有出入</t>
    <phoneticPr fontId="2" type="noConversion"/>
  </si>
  <si>
    <t>范思奇</t>
  </si>
  <si>
    <t>换手率</t>
    <phoneticPr fontId="1" type="noConversion"/>
  </si>
  <si>
    <t>风格敞口</t>
    <phoneticPr fontId="2" type="noConversion"/>
  </si>
  <si>
    <t>小</t>
    <phoneticPr fontId="2" type="noConversion"/>
  </si>
  <si>
    <t>投研人数</t>
    <phoneticPr fontId="1" type="noConversion"/>
  </si>
  <si>
    <t>70-80</t>
    <phoneticPr fontId="2" type="noConversion"/>
  </si>
  <si>
    <t>27人</t>
    <phoneticPr fontId="2" type="noConversion"/>
  </si>
  <si>
    <t>中</t>
    <phoneticPr fontId="2" type="noConversion"/>
  </si>
  <si>
    <t>预测频段3-5天，今年增加短周期预测，之前5-7天；目前量价65%，基本面25%，另类10%；全市场选股600，日换仓25%</t>
    <phoneticPr fontId="2" type="noConversion"/>
  </si>
  <si>
    <t>80倍</t>
    <phoneticPr fontId="2" type="noConversion"/>
  </si>
  <si>
    <t>预测频段3-5天，今年增加短周期预测，之前5-7天；目前量价65%，基本面25%，另类10%；全市场选股600，日换仓25%；灵活对冲0-60%敞口</t>
    <phoneticPr fontId="2" type="noConversion"/>
  </si>
  <si>
    <t>中低频</t>
    <phoneticPr fontId="2" type="noConversion"/>
  </si>
  <si>
    <t>大</t>
    <phoneticPr fontId="2" type="noConversion"/>
  </si>
  <si>
    <t>40-50</t>
    <phoneticPr fontId="2" type="noConversion"/>
  </si>
  <si>
    <t>姜雅雯</t>
    <phoneticPr fontId="2" type="noConversion"/>
  </si>
  <si>
    <t>宜信</t>
    <phoneticPr fontId="2" type="noConversion"/>
  </si>
  <si>
    <t>ZHUZHU1</t>
    <phoneticPr fontId="2" type="noConversion"/>
  </si>
  <si>
    <t>复合，私募+ETF+股票</t>
    <phoneticPr fontId="1" type="noConversion"/>
  </si>
  <si>
    <t>雅雯稳健型</t>
    <phoneticPr fontId="1" type="noConversion"/>
  </si>
  <si>
    <t>上海利位投资</t>
  </si>
  <si>
    <t>鸿道投资</t>
  </si>
  <si>
    <t>孙建冬</t>
  </si>
  <si>
    <t>朱凤蛟</t>
  </si>
  <si>
    <t>SCH088</t>
  </si>
  <si>
    <t>S60716</t>
  </si>
  <si>
    <t>利位星熠1号</t>
  </si>
  <si>
    <t>鸿道创新改革基金</t>
  </si>
  <si>
    <t>弘尚资产</t>
  </si>
  <si>
    <t>S60681</t>
  </si>
  <si>
    <t>弘尚资产中国机遇策略配置1号</t>
  </si>
  <si>
    <t>悬铃C号</t>
  </si>
  <si>
    <t>行业比较，朱凤蛟2021.4开始管理产品</t>
    <phoneticPr fontId="2" type="noConversion"/>
  </si>
  <si>
    <t>鸣熙资产-招享套利1号</t>
  </si>
  <si>
    <t>鸣熙中证500指数增强尊享1号</t>
  </si>
  <si>
    <t>上海鸣熙资产</t>
  </si>
  <si>
    <t>张祥方</t>
  </si>
  <si>
    <t>SJZ381</t>
  </si>
  <si>
    <t>STH153</t>
  </si>
  <si>
    <t>股指高频</t>
    <phoneticPr fontId="2" type="noConversion"/>
  </si>
  <si>
    <t>80-100倍双边</t>
    <phoneticPr fontId="2" type="noConversion"/>
  </si>
  <si>
    <t>中长基本面，趋势+期限+基本面根据波动率平配，保证金30%，目标波动20%，持仓15-20交易日，裕和系列cta+指增各一半，20%保证金</t>
    <phoneticPr fontId="1" type="noConversion"/>
  </si>
  <si>
    <t>深圳前海超量子</t>
  </si>
  <si>
    <t>深圳安子私募</t>
  </si>
  <si>
    <t>深圳创富兆业金融</t>
  </si>
  <si>
    <t>北京源晖投资</t>
  </si>
  <si>
    <t>银石投资</t>
  </si>
  <si>
    <t>浙江蝶威资产</t>
  </si>
  <si>
    <t>上海量魁资产</t>
  </si>
  <si>
    <t>超量子中证500增强1号</t>
  </si>
  <si>
    <t>安子长江一号</t>
  </si>
  <si>
    <t>创富福星九号</t>
  </si>
  <si>
    <t>源晖量化一号</t>
  </si>
  <si>
    <t>源晖中证500指数增强</t>
  </si>
  <si>
    <t>银石宝生1期基金</t>
  </si>
  <si>
    <t>蝶威醇享1号</t>
  </si>
  <si>
    <t>SLL388</t>
  </si>
  <si>
    <t>SQT639</t>
  </si>
  <si>
    <t>SLA358</t>
  </si>
  <si>
    <t>SGM992</t>
  </si>
  <si>
    <t>SNW229</t>
  </si>
  <si>
    <t>SJ0348</t>
  </si>
  <si>
    <t>SNH311</t>
  </si>
  <si>
    <t>丘海云</t>
  </si>
  <si>
    <t>底仓T0</t>
    <phoneticPr fontId="2" type="noConversion"/>
  </si>
  <si>
    <t>王啸</t>
    <phoneticPr fontId="2" type="noConversion"/>
  </si>
  <si>
    <t>分公司关注池</t>
    <phoneticPr fontId="2" type="noConversion"/>
  </si>
  <si>
    <t>念觉量化选股高周转1号</t>
  </si>
  <si>
    <t>SED057</t>
  </si>
  <si>
    <t>睿扬新兴成长</t>
  </si>
  <si>
    <t>张凯</t>
  </si>
  <si>
    <t>SLT012</t>
  </si>
  <si>
    <t>量客红橡中性一号</t>
  </si>
  <si>
    <t>量客投资金选套利1号</t>
  </si>
  <si>
    <t>量客光佑多策略一期</t>
  </si>
  <si>
    <t>SNZ188</t>
  </si>
  <si>
    <t>SNH457</t>
  </si>
  <si>
    <t>SSC920</t>
  </si>
  <si>
    <t>高频期权</t>
    <phoneticPr fontId="2" type="noConversion"/>
  </si>
  <si>
    <t>200人</t>
    <phoneticPr fontId="2" type="noConversion"/>
  </si>
  <si>
    <t>37人</t>
    <phoneticPr fontId="2" type="noConversion"/>
  </si>
  <si>
    <t>全频段覆盖，量价70%，基本面+另类30%</t>
    <phoneticPr fontId="2" type="noConversion"/>
  </si>
  <si>
    <t>9人</t>
    <phoneticPr fontId="2" type="noConversion"/>
  </si>
  <si>
    <t>润洲投资</t>
  </si>
  <si>
    <t>潘正寰</t>
  </si>
  <si>
    <t>SER095</t>
  </si>
  <si>
    <t>润洲正行一号</t>
  </si>
  <si>
    <t>主观商品+股票，商品保证金上限40%，平均20%，股票覆盖AH，美欧股市，股票资金占用40%</t>
    <phoneticPr fontId="2" type="noConversion"/>
  </si>
  <si>
    <t>34人</t>
    <phoneticPr fontId="2" type="noConversion"/>
  </si>
  <si>
    <t>20%CTA+80%指增，股票敞口行业4%，风格0.4标准差</t>
    <phoneticPr fontId="1" type="noConversion"/>
  </si>
  <si>
    <t>中长混合，30%保证金</t>
    <phoneticPr fontId="1" type="noConversion"/>
  </si>
  <si>
    <t>50%300指增，5%期权套利，老牌量化，高盛团队</t>
    <phoneticPr fontId="1" type="noConversion"/>
  </si>
  <si>
    <t>汇富联合乙亥3号</t>
  </si>
  <si>
    <t>高频T0</t>
    <phoneticPr fontId="2" type="noConversion"/>
  </si>
  <si>
    <t>手工T0</t>
    <phoneticPr fontId="2" type="noConversion"/>
  </si>
  <si>
    <t>世纪前沿量化对冲9号</t>
    <phoneticPr fontId="2" type="noConversion"/>
  </si>
  <si>
    <t>SJD518</t>
  </si>
  <si>
    <t>张晨樱</t>
    <phoneticPr fontId="2" type="noConversion"/>
  </si>
  <si>
    <t>行业无敞口，超额回撤小，指数成分占比75%</t>
    <phoneticPr fontId="2" type="noConversion"/>
  </si>
  <si>
    <t>行业无敞口</t>
  </si>
  <si>
    <t>橡杉资产</t>
  </si>
  <si>
    <t>逸信基金</t>
  </si>
  <si>
    <t>青石资产</t>
  </si>
  <si>
    <t>青岛时间序列资产</t>
  </si>
  <si>
    <t>CTA套利</t>
    <phoneticPr fontId="2" type="noConversion"/>
  </si>
  <si>
    <t>期权波动率</t>
    <phoneticPr fontId="2" type="noConversion"/>
  </si>
  <si>
    <t>股指套利+中性</t>
    <phoneticPr fontId="2" type="noConversion"/>
  </si>
  <si>
    <t>股指套利</t>
    <phoneticPr fontId="2" type="noConversion"/>
  </si>
  <si>
    <t>SJY109</t>
  </si>
  <si>
    <t>SNQ786</t>
  </si>
  <si>
    <t>SLX080</t>
  </si>
  <si>
    <t>SGW763</t>
  </si>
  <si>
    <t>SGS441</t>
  </si>
  <si>
    <t>SNR063</t>
  </si>
  <si>
    <t>橡杉量化套利三号</t>
  </si>
  <si>
    <t>吾执五零号</t>
  </si>
  <si>
    <t>逸信致远1号</t>
  </si>
  <si>
    <t>聊塑投资期权1号</t>
  </si>
  <si>
    <t>青石恒升二号</t>
  </si>
  <si>
    <t>时间序列量化对冲1号</t>
  </si>
  <si>
    <t>13人</t>
    <phoneticPr fontId="2" type="noConversion"/>
  </si>
  <si>
    <t>梁涛</t>
    <phoneticPr fontId="2" type="noConversion"/>
  </si>
  <si>
    <t>量魁东海龙王二号</t>
  </si>
  <si>
    <t>SGW338</t>
  </si>
  <si>
    <t>Alhpa+T0,80%收益来自Alpha，20%来自手工T0和算法，T0贡献3-5%，不含T0换手50倍</t>
    <phoneticPr fontId="2" type="noConversion"/>
  </si>
  <si>
    <t>GARP策略，2022年仓位相对灵活，4月2成，6月8成</t>
    <phoneticPr fontId="2" type="noConversion"/>
  </si>
  <si>
    <t>GARP策略，持股30只，前十大小于50%，行业5-15%，2022年仓位相对灵活，4月2成，6月8成</t>
    <phoneticPr fontId="2" type="noConversion"/>
  </si>
  <si>
    <t>10-20</t>
    <phoneticPr fontId="2" type="noConversion"/>
  </si>
  <si>
    <t>4个基金经理</t>
    <phoneticPr fontId="2" type="noConversion"/>
  </si>
  <si>
    <t>预测频段3-5天，今年增加短周期预测，之前5-7天；目前量价60%，基本面20%，另类20%；全市场选股600，日换仓25%</t>
    <phoneticPr fontId="2" type="noConversion"/>
  </si>
  <si>
    <t>高频Alpha，3-5天预测周期</t>
    <phoneticPr fontId="2" type="noConversion"/>
  </si>
  <si>
    <t>成长股投资，22Q3持仓电气设备、医药、电子</t>
    <phoneticPr fontId="1" type="noConversion"/>
  </si>
  <si>
    <t>绰瑞北岳证券期权投资</t>
  </si>
  <si>
    <t>白鹭FoF演武场一号</t>
  </si>
  <si>
    <t>勤远尊享FOF3号</t>
  </si>
  <si>
    <t>朝阳对冲精选1号</t>
  </si>
  <si>
    <t>胜冠麒盈1号</t>
  </si>
  <si>
    <t>珠池量化对冲阿尔法策略母基金1号</t>
  </si>
  <si>
    <t>汇鸿汇升星汇旗舰</t>
  </si>
  <si>
    <t>中信信托沪昇明晟东诚1期金融投资</t>
  </si>
  <si>
    <t>中融汇信-大唐开元FOF一期</t>
  </si>
  <si>
    <t>物朴CTA专项FOF</t>
  </si>
  <si>
    <t>物朴指数增强专项FOF</t>
  </si>
  <si>
    <t>广金美好康德多策略一号</t>
  </si>
  <si>
    <t>李帅波</t>
    <phoneticPr fontId="2" type="noConversion"/>
  </si>
  <si>
    <t>盈诚集智FOF组合6号</t>
  </si>
  <si>
    <t>实创天成彩虹多元配置尊享1号</t>
  </si>
  <si>
    <t>君华宏观价值一期</t>
  </si>
  <si>
    <t>洪运瑞恒泰和FOF</t>
  </si>
  <si>
    <t>山信一号FOF</t>
  </si>
  <si>
    <t>汉马山谷全天候FOF</t>
  </si>
  <si>
    <t>新湖巨源全天候1号FOF</t>
  </si>
  <si>
    <t>珠池全天候对冲母基金1号</t>
  </si>
  <si>
    <t>喆颢资本市场量化策略投资母基金</t>
  </si>
  <si>
    <t>伯乐多策略1号FOF</t>
  </si>
  <si>
    <t>博孚利尊享3号FOF</t>
  </si>
  <si>
    <t>ETF套利</t>
    <phoneticPr fontId="2" type="noConversion"/>
  </si>
  <si>
    <t>佳岳合一FOF</t>
  </si>
  <si>
    <t>佳岳升冉优选FOF</t>
  </si>
  <si>
    <t>高波动，股票多头FOF</t>
    <phoneticPr fontId="2" type="noConversion"/>
  </si>
  <si>
    <t>低波动，量化对冲FOF</t>
    <phoneticPr fontId="2" type="noConversion"/>
  </si>
  <si>
    <t>细水FOF私募投资基金</t>
  </si>
  <si>
    <t>好投山天股票逆向FOF</t>
  </si>
  <si>
    <t>上海绰瑞私募</t>
  </si>
  <si>
    <t>山东天宝私募</t>
  </si>
  <si>
    <t>横琴广金美好基金</t>
  </si>
  <si>
    <t>勤远投资</t>
  </si>
  <si>
    <t>向日葵投资</t>
  </si>
  <si>
    <t>广州胜冠投资</t>
  </si>
  <si>
    <t>珠池资产</t>
  </si>
  <si>
    <t>北京明晟东诚私募基金</t>
  </si>
  <si>
    <t>中融汇信</t>
  </si>
  <si>
    <t>上海物朴资产</t>
  </si>
  <si>
    <t>天津盈诚投资</t>
  </si>
  <si>
    <t>深圳金斧子资本</t>
  </si>
  <si>
    <t>青岛洪运瑞恒私募</t>
  </si>
  <si>
    <t>杭州萧山山信私募</t>
  </si>
  <si>
    <t>广州汉马私募</t>
  </si>
  <si>
    <t>北京新湖巨源投资</t>
  </si>
  <si>
    <t>喆颢资产</t>
  </si>
  <si>
    <t>厦门博孚利资产</t>
  </si>
  <si>
    <t>广州好投私募</t>
  </si>
  <si>
    <t>北京实创天成-恒天</t>
    <phoneticPr fontId="2" type="noConversion"/>
  </si>
  <si>
    <t>招商期货</t>
    <phoneticPr fontId="2" type="noConversion"/>
  </si>
  <si>
    <t>罗山</t>
  </si>
  <si>
    <t>朱灵引</t>
  </si>
  <si>
    <t>丁昊</t>
  </si>
  <si>
    <t>许琪沁,娄伟坚</t>
  </si>
  <si>
    <t>袁继飞</t>
  </si>
  <si>
    <t>付强</t>
  </si>
  <si>
    <t>赵熠</t>
  </si>
  <si>
    <t>张砚,宁辰</t>
  </si>
  <si>
    <t>舒译萱</t>
  </si>
  <si>
    <t>卢荻千</t>
  </si>
  <si>
    <t>路志刚,刘朝阳</t>
  </si>
  <si>
    <t>朱文心</t>
  </si>
  <si>
    <t>阎茂林</t>
  </si>
  <si>
    <t>SJJ193</t>
  </si>
  <si>
    <t>SX0748</t>
  </si>
  <si>
    <t>SW1298</t>
  </si>
  <si>
    <t>SJT190</t>
  </si>
  <si>
    <t>S64121</t>
  </si>
  <si>
    <t>SGU046</t>
  </si>
  <si>
    <t>SS0593</t>
  </si>
  <si>
    <t>SGD165</t>
  </si>
  <si>
    <t>SQQ425</t>
  </si>
  <si>
    <t>SLX442</t>
  </si>
  <si>
    <t>STT185</t>
  </si>
  <si>
    <t>STT173</t>
  </si>
  <si>
    <t>SX9589</t>
  </si>
  <si>
    <t>SNX328</t>
  </si>
  <si>
    <t>SEC100</t>
  </si>
  <si>
    <t>SJE919</t>
  </si>
  <si>
    <t>SGD782</t>
  </si>
  <si>
    <t>SJC745</t>
  </si>
  <si>
    <t>SGG892</t>
  </si>
  <si>
    <t>S61662</t>
  </si>
  <si>
    <t>SK5394</t>
  </si>
  <si>
    <t>SNB985</t>
  </si>
  <si>
    <t>SEV618</t>
  </si>
  <si>
    <t>SY6606</t>
  </si>
  <si>
    <t>SQZ008</t>
  </si>
  <si>
    <t>SH9534</t>
  </si>
  <si>
    <t>SGW876</t>
  </si>
  <si>
    <t>中波动，CTA组合</t>
    <phoneticPr fontId="2" type="noConversion"/>
  </si>
  <si>
    <t>高波动，指数增强组合</t>
    <phoneticPr fontId="2" type="noConversion"/>
  </si>
  <si>
    <t>指增策略超额来源基本面30%，量价10%，另类60%；80%线性+20%机器学习</t>
    <phoneticPr fontId="2" type="noConversion"/>
  </si>
  <si>
    <t>48人</t>
    <phoneticPr fontId="2" type="noConversion"/>
  </si>
  <si>
    <t>蒙玺祖冲之1号</t>
  </si>
  <si>
    <t>蒙玺中证1000指数量化1号</t>
  </si>
  <si>
    <t>蒙玺分形2号</t>
  </si>
  <si>
    <t>蒙玺竞起2号</t>
  </si>
  <si>
    <t>蒙玺竞起1号</t>
  </si>
  <si>
    <t>高频股指</t>
    <phoneticPr fontId="2" type="noConversion"/>
  </si>
  <si>
    <t>SGB123</t>
  </si>
  <si>
    <t>SST315</t>
  </si>
  <si>
    <t>SGP287</t>
  </si>
  <si>
    <t>SLZ409</t>
  </si>
  <si>
    <t>SLZ407</t>
  </si>
  <si>
    <t>期权+股指期货对冲，期权不超过20%，股指80%</t>
    <phoneticPr fontId="2" type="noConversion"/>
  </si>
  <si>
    <t>行业±3%，barra0.3标准差</t>
    <phoneticPr fontId="2" type="noConversion"/>
  </si>
  <si>
    <t>7人</t>
    <phoneticPr fontId="2" type="noConversion"/>
  </si>
  <si>
    <t>擅长左侧投资，18/20年抄底成功，22年抄底港股被套，误判防疫政策；宏观判断由朱亮决定，没有配备专门宏观研究员；消费科技医药新能源行业均有配备研究员</t>
    <phoneticPr fontId="2" type="noConversion"/>
  </si>
  <si>
    <t>科技+消费+新能源，左侧布局</t>
    <phoneticPr fontId="1" type="noConversion"/>
  </si>
  <si>
    <t>外贸信托-隆新6号(慎知资产)</t>
  </si>
  <si>
    <t>上海慎知资管</t>
  </si>
  <si>
    <t>12人</t>
    <phoneticPr fontId="2" type="noConversion"/>
  </si>
  <si>
    <t>余海丰</t>
    <phoneticPr fontId="2" type="noConversion"/>
  </si>
  <si>
    <t>SNT325</t>
  </si>
  <si>
    <t>50-100倍</t>
    <phoneticPr fontId="2" type="noConversion"/>
  </si>
  <si>
    <t>量价占比85%-90%</t>
    <phoneticPr fontId="2" type="noConversion"/>
  </si>
  <si>
    <t>150倍</t>
    <phoneticPr fontId="2" type="noConversion"/>
  </si>
  <si>
    <t>量价占比95%</t>
    <phoneticPr fontId="2" type="noConversion"/>
  </si>
  <si>
    <t>80-100倍</t>
    <phoneticPr fontId="2" type="noConversion"/>
  </si>
  <si>
    <t>量价因子为主</t>
    <phoneticPr fontId="2" type="noConversion"/>
  </si>
  <si>
    <t>殊馥馥源套利1号</t>
  </si>
  <si>
    <t>殊馥馥芮套利1号</t>
  </si>
  <si>
    <t>上海殊馥投资</t>
  </si>
  <si>
    <t>庄琦</t>
  </si>
  <si>
    <t>SGM512</t>
  </si>
  <si>
    <t>SJB777</t>
  </si>
  <si>
    <t>商品高频期限套</t>
    <phoneticPr fontId="2" type="noConversion"/>
  </si>
  <si>
    <t>ETF宽基期限套，窄基申赎瞬时、T0延时</t>
    <phoneticPr fontId="2" type="noConversion"/>
  </si>
  <si>
    <t>高频同品种跨期套</t>
    <phoneticPr fontId="2" type="noConversion"/>
  </si>
  <si>
    <t>放牛人3号</t>
  </si>
  <si>
    <t>熠道套利1号</t>
  </si>
  <si>
    <t>朴时CTA二号</t>
  </si>
  <si>
    <t>SVB677</t>
  </si>
  <si>
    <t>SNN048</t>
  </si>
  <si>
    <t>SCS411</t>
  </si>
  <si>
    <t>上海放牛人私募</t>
  </si>
  <si>
    <t>杭州熠道资产</t>
  </si>
  <si>
    <t>上海朴时投资</t>
  </si>
  <si>
    <t>-</t>
    <phoneticPr fontId="2" type="noConversion"/>
  </si>
  <si>
    <t>150-200倍</t>
    <phoneticPr fontId="2" type="noConversion"/>
  </si>
  <si>
    <t>子辰盛丰指数增强三号</t>
  </si>
  <si>
    <t>子辰盛丰指数增强二号</t>
  </si>
  <si>
    <t>子辰盛丰量化对冲一号</t>
  </si>
  <si>
    <t>安子极客多策略一号</t>
  </si>
  <si>
    <t>水木博雅稳健1号</t>
  </si>
  <si>
    <t>倍漾私享一号</t>
  </si>
  <si>
    <t>盖亚青柯市场中性1号</t>
  </si>
  <si>
    <t>水木博雅中证500指数增强2号</t>
  </si>
  <si>
    <t>盖亚青柯中证500指数增强1号</t>
  </si>
  <si>
    <t>卓识辰熙</t>
  </si>
  <si>
    <t>卓识利民</t>
  </si>
  <si>
    <t>SVE786</t>
  </si>
  <si>
    <t>STV625</t>
  </si>
  <si>
    <t>SVE788</t>
  </si>
  <si>
    <t>SVA693</t>
  </si>
  <si>
    <t>SVA771</t>
  </si>
  <si>
    <t>SSA481</t>
  </si>
  <si>
    <t>SSX804</t>
  </si>
  <si>
    <t>SSW404</t>
  </si>
  <si>
    <t>STE437</t>
  </si>
  <si>
    <t>SGP436</t>
  </si>
  <si>
    <t>SCL316</t>
  </si>
  <si>
    <t>灵活对冲</t>
    <phoneticPr fontId="2" type="noConversion"/>
  </si>
  <si>
    <t>子辰私募</t>
  </si>
  <si>
    <t>珠海水木博雅资产</t>
  </si>
  <si>
    <t>南京倍漾私募</t>
  </si>
  <si>
    <t>海南盖亚青柯私募</t>
  </si>
  <si>
    <t>19人(含IT3)</t>
    <phoneticPr fontId="2" type="noConversion"/>
  </si>
  <si>
    <t>林子洋</t>
    <phoneticPr fontId="2" type="noConversion"/>
  </si>
  <si>
    <t>14人</t>
    <phoneticPr fontId="2" type="noConversion"/>
  </si>
  <si>
    <t>林健武</t>
    <phoneticPr fontId="2" type="noConversion"/>
  </si>
  <si>
    <r>
      <rPr>
        <sz val="11"/>
        <color theme="1"/>
        <rFont val="等线"/>
        <family val="3"/>
        <charset val="134"/>
        <scheme val="minor"/>
      </rPr>
      <t>呈瑞正乾4</t>
    </r>
    <r>
      <rPr>
        <sz val="11"/>
        <color theme="1"/>
        <rFont val="等线"/>
        <family val="3"/>
        <charset val="134"/>
        <scheme val="minor"/>
      </rPr>
      <t>3号B</t>
    </r>
  </si>
  <si>
    <t>呈瑞投资</t>
  </si>
  <si>
    <t>10-21亿</t>
  </si>
  <si>
    <t>融券T0</t>
    <phoneticPr fontId="2" type="noConversion"/>
  </si>
  <si>
    <t>鹏华资产长河优势1号</t>
  </si>
  <si>
    <t>合远智选雨鸿</t>
  </si>
  <si>
    <t>合远融慧实启</t>
  </si>
  <si>
    <t>勤辰创赢成长臻享1号</t>
  </si>
  <si>
    <t>仙人掌盈沣远航一号</t>
  </si>
  <si>
    <t>上海域秀投资</t>
  </si>
  <si>
    <t>冯刚</t>
  </si>
  <si>
    <t>上海合远私募</t>
  </si>
  <si>
    <t>上海勤辰私募</t>
  </si>
  <si>
    <t>上海仙人掌私募</t>
  </si>
  <si>
    <t>姚跃</t>
  </si>
  <si>
    <t>管华雨</t>
    <phoneticPr fontId="2" type="noConversion"/>
  </si>
  <si>
    <t>崔莹</t>
    <phoneticPr fontId="2" type="noConversion"/>
  </si>
  <si>
    <t>SC7745</t>
  </si>
  <si>
    <t>SVW744</t>
  </si>
  <si>
    <t>SVW854</t>
  </si>
  <si>
    <t>SVV816</t>
  </si>
  <si>
    <t>SS5579</t>
  </si>
  <si>
    <t>托特中证1000指数增强1号</t>
  </si>
  <si>
    <t>托特中证500指数增强2号</t>
  </si>
  <si>
    <t>托特市场中性2号</t>
  </si>
  <si>
    <t>三亚托特私募</t>
  </si>
  <si>
    <t>丛榕</t>
    <phoneticPr fontId="2" type="noConversion"/>
  </si>
  <si>
    <t>SVK180</t>
  </si>
  <si>
    <t>SVK186</t>
  </si>
  <si>
    <t>SVL645</t>
  </si>
  <si>
    <t>是否自营</t>
    <phoneticPr fontId="2" type="noConversion"/>
  </si>
  <si>
    <t>规模拆分</t>
    <phoneticPr fontId="2" type="noConversion"/>
  </si>
  <si>
    <t>barra风险0.5标准差，行业偏离±5%</t>
    <phoneticPr fontId="2" type="noConversion"/>
  </si>
  <si>
    <t>45人</t>
    <phoneticPr fontId="2" type="noConversion"/>
  </si>
  <si>
    <t>80倍双边</t>
    <phoneticPr fontId="2" type="noConversion"/>
  </si>
  <si>
    <t>25%基本面因子，60%机器学习因子，15%人工量价</t>
  </si>
  <si>
    <t>80人，核心35</t>
  </si>
  <si>
    <t>80人，核心35</t>
    <phoneticPr fontId="2" type="noConversion"/>
  </si>
  <si>
    <t>徐书楠</t>
    <phoneticPr fontId="2" type="noConversion"/>
  </si>
  <si>
    <t>因诺CTA1号</t>
  </si>
  <si>
    <t>SNK187</t>
  </si>
  <si>
    <t>40%股指日内，40%商品日内，20%商品基本面量化（3-4天），基本面量化加入主观PM对信号验证，平均持仓周期2-3天，闲置资金做信用债增厚杠杆2.5倍</t>
    <phoneticPr fontId="2" type="noConversion"/>
  </si>
  <si>
    <t>150，CTA8亿</t>
    <phoneticPr fontId="2" type="noConversion"/>
  </si>
  <si>
    <t>000016.SH</t>
  </si>
  <si>
    <t>上证50</t>
  </si>
  <si>
    <t>399303.SZ</t>
  </si>
  <si>
    <t>国证2000</t>
  </si>
  <si>
    <t>399311.SZ</t>
  </si>
  <si>
    <t>国证1000</t>
  </si>
  <si>
    <t>931643.CSI</t>
  </si>
  <si>
    <t>科创创业50</t>
  </si>
  <si>
    <t>中邮永安钱潮FOF三号</t>
  </si>
  <si>
    <t>中邮永安鑫安一号</t>
  </si>
  <si>
    <t>稳健型FOF，股票beta10%，中性20%，期货对冲30%-50%，期权30%</t>
    <phoneticPr fontId="2" type="noConversion"/>
  </si>
  <si>
    <t>固收+FOF，类固收70%，套利+中性30%</t>
    <phoneticPr fontId="2" type="noConversion"/>
  </si>
  <si>
    <t>上海中邮永安资产</t>
  </si>
  <si>
    <t>SY4799</t>
  </si>
  <si>
    <t>SJR966</t>
  </si>
  <si>
    <t>8人，配置4，投研4</t>
    <phoneticPr fontId="2" type="noConversion"/>
  </si>
  <si>
    <t>徐诗文，张雷</t>
    <phoneticPr fontId="2" type="noConversion"/>
  </si>
  <si>
    <t>SLY782</t>
  </si>
  <si>
    <t>北京中金量化科技投资</t>
  </si>
  <si>
    <t>高健</t>
    <phoneticPr fontId="2" type="noConversion"/>
  </si>
  <si>
    <t>50倍</t>
    <phoneticPr fontId="2" type="noConversion"/>
  </si>
  <si>
    <t>中短线多因子选股，所有量价形态指标满足才会进场，做波动率共振，带择时属性</t>
    <phoneticPr fontId="2" type="noConversion"/>
  </si>
  <si>
    <t>16，CTA14亿，股票2亿</t>
    <phoneticPr fontId="2" type="noConversion"/>
  </si>
  <si>
    <t>李靖，王麟强</t>
  </si>
  <si>
    <t>李靖，王麟强</t>
    <phoneticPr fontId="2" type="noConversion"/>
  </si>
  <si>
    <t>王一平</t>
    <phoneticPr fontId="2" type="noConversion"/>
  </si>
  <si>
    <t>艾方全天候2号</t>
  </si>
  <si>
    <t>艾方CTA一号</t>
  </si>
  <si>
    <t>艾方可转债1号</t>
  </si>
  <si>
    <t>艾方反脆弱之尾部对冲1号A</t>
  </si>
  <si>
    <t>艾方CTA六号</t>
  </si>
  <si>
    <t>艾方博云全天候1号</t>
  </si>
  <si>
    <t>艾方资产</t>
  </si>
  <si>
    <t>蒋锴</t>
  </si>
  <si>
    <t>SX2367</t>
  </si>
  <si>
    <t>SJK594</t>
  </si>
  <si>
    <t>SCK025</t>
  </si>
  <si>
    <t>SNV502</t>
  </si>
  <si>
    <t>SJ5048</t>
  </si>
  <si>
    <t>可转债</t>
    <phoneticPr fontId="2" type="noConversion"/>
  </si>
  <si>
    <t>期权择时</t>
    <phoneticPr fontId="2" type="noConversion"/>
  </si>
  <si>
    <t>波动率均衡策略</t>
    <phoneticPr fontId="2" type="noConversion"/>
  </si>
  <si>
    <t>全天候策略</t>
    <phoneticPr fontId="2" type="noConversion"/>
  </si>
  <si>
    <t>股票多空+期权套利+可转债+CTA</t>
    <phoneticPr fontId="2" type="noConversion"/>
  </si>
  <si>
    <t>1倍杠杆中长周期趋势</t>
    <phoneticPr fontId="2" type="noConversion"/>
  </si>
  <si>
    <t>3倍杠杆中长周期趋势</t>
    <phoneticPr fontId="2" type="noConversion"/>
  </si>
  <si>
    <t>可转债轮动</t>
  </si>
  <si>
    <t>可转债轮动</t>
    <phoneticPr fontId="2" type="noConversion"/>
  </si>
  <si>
    <t>期权择时+CTA股指趋势</t>
    <phoneticPr fontId="2" type="noConversion"/>
  </si>
  <si>
    <t>股票基本面量化+反脆弱策略，股票多空（量化选股+股指CTA）</t>
    <phoneticPr fontId="2" type="noConversion"/>
  </si>
  <si>
    <t>深圳中安汇富私募证券</t>
  </si>
  <si>
    <t>戴春平</t>
  </si>
  <si>
    <t>中安汇富-莲花山宏观对冲3号1期</t>
  </si>
  <si>
    <t>SCQ054</t>
  </si>
  <si>
    <t>宏观策略</t>
    <phoneticPr fontId="2" type="noConversion"/>
  </si>
  <si>
    <t>君宜共达</t>
  </si>
  <si>
    <t>中电投先融鸿升量化CTA1号</t>
  </si>
  <si>
    <t>SSB569</t>
  </si>
  <si>
    <t>SNW801</t>
  </si>
  <si>
    <t>深圳君宜私募</t>
  </si>
  <si>
    <t>中电投先融资产</t>
  </si>
  <si>
    <t>期权卖方</t>
    <phoneticPr fontId="2" type="noConversion"/>
  </si>
  <si>
    <t>择时反脆弱</t>
    <phoneticPr fontId="2" type="noConversion"/>
  </si>
  <si>
    <t>石宇</t>
  </si>
  <si>
    <t>转债套利</t>
    <phoneticPr fontId="2" type="noConversion"/>
  </si>
  <si>
    <t>可转债</t>
    <phoneticPr fontId="1" type="noConversion"/>
  </si>
  <si>
    <t>卢飞飞</t>
  </si>
  <si>
    <t>时间序列中证500指数增强2号</t>
  </si>
  <si>
    <t>SQJ918</t>
  </si>
  <si>
    <t>200倍</t>
    <phoneticPr fontId="2" type="noConversion"/>
  </si>
  <si>
    <t>60（交易员为主，手工居多，程序5人）</t>
    <phoneticPr fontId="2" type="noConversion"/>
  </si>
  <si>
    <t>8，容量20</t>
    <phoneticPr fontId="2" type="noConversion"/>
  </si>
  <si>
    <t>同亨固定收益六号</t>
  </si>
  <si>
    <t>股票隔夜(T+1)+股票日内(T+0)+现金管理（国债+城投）,5%（无多头股票敞口）</t>
    <phoneticPr fontId="2" type="noConversion"/>
  </si>
  <si>
    <t>股票隔夜(T+1)+股票日内(T+0)+现金管理（国债+城投）,5%（股票敞口，22年最大回撤原因）</t>
    <phoneticPr fontId="2" type="noConversion"/>
  </si>
  <si>
    <t>SJR812</t>
  </si>
  <si>
    <t>章文，余颖波</t>
    <phoneticPr fontId="2" type="noConversion"/>
  </si>
  <si>
    <t>高频手工T0（持仓周期20s-90s，逐笔胜率75%），融券+衍生品收益互换，瞬时敞口低，偏套利</t>
    <phoneticPr fontId="2" type="noConversion"/>
  </si>
  <si>
    <t>交易员20人，每个交易员最大book3-5千万</t>
  </si>
  <si>
    <t>交易员20人，每个交易员最大book3-5千万</t>
    <phoneticPr fontId="2" type="noConversion"/>
  </si>
  <si>
    <t>目前T0规模2.5亿，交易员角度容量8亿，考虑券源后容量为5亿</t>
    <phoneticPr fontId="2" type="noConversion"/>
  </si>
  <si>
    <t>手工T0：突破、联动、反转，主要用这三套模式。15年以来手工T0没有太多迭代。T0标的需要单日成交额大于1亿，换手在7%以上，日内最大振幅在8%左右，三个条件都满足日收益率千3-4。
成交量在万亿以下，股票没有大扩容，费后收益在5%左右，如果交投在1万亿以上，费后可以到8%
风控：成交量不支持就不开仓。一只票分给多个交易员，每只股票分多笔交易，单笔交易市值30-50万，单笔持仓20秒-1分30秒。单笔最大亏损在千3以内（印花税成本千1.2）。理论最大回撤0.5%。</t>
    <phoneticPr fontId="2" type="noConversion"/>
  </si>
  <si>
    <t>中欧瑞博赤兔一期</t>
  </si>
  <si>
    <t>S67425</t>
  </si>
  <si>
    <t>陈美风</t>
  </si>
  <si>
    <t>SJ2767</t>
  </si>
  <si>
    <t>名禹沐风1期</t>
  </si>
  <si>
    <t>近期由50倍提升到100倍</t>
    <phoneticPr fontId="2" type="noConversion"/>
  </si>
  <si>
    <t>barra0.15标准差，控制极端单一风格影响，500成分占比40%，300成分及大市值保持在17-18%</t>
    <phoneticPr fontId="2" type="noConversion"/>
  </si>
  <si>
    <t>股票中性+股指跨期+日内股指跨品种（近期增加），中性占比由30%下调至0-30%</t>
    <phoneticPr fontId="2" type="noConversion"/>
  </si>
  <si>
    <t>15，多策略+中性8-9亿，指增5-6亿</t>
    <phoneticPr fontId="2" type="noConversion"/>
  </si>
  <si>
    <t>3人，卢负责套利，合伙人负责Alpha，IT负责数据</t>
    <phoneticPr fontId="2" type="noConversion"/>
  </si>
  <si>
    <t>58人</t>
    <phoneticPr fontId="2" type="noConversion"/>
  </si>
  <si>
    <t>中性30，指增30，cta及复合40亿，超高频CTA2-3亿容量</t>
    <phoneticPr fontId="2" type="noConversion"/>
  </si>
  <si>
    <t>思勰思铭专享四十六号</t>
  </si>
  <si>
    <t>超高频CTA</t>
    <phoneticPr fontId="1" type="noConversion"/>
  </si>
  <si>
    <t>CTA+中性</t>
    <phoneticPr fontId="1" type="noConversion"/>
  </si>
  <si>
    <t>日内CTA+中性，比例灵活调整</t>
    <phoneticPr fontId="2" type="noConversion"/>
  </si>
  <si>
    <t>景林优选基金专享私募子基金B期</t>
    <phoneticPr fontId="2" type="noConversion"/>
  </si>
  <si>
    <t>SS8204</t>
  </si>
  <si>
    <t>文多稳健一期</t>
  </si>
  <si>
    <t>沁源精选</t>
  </si>
  <si>
    <t>千榕细叶榕</t>
  </si>
  <si>
    <t>华安合鑫稳健一期</t>
  </si>
  <si>
    <t>亚鞅价值1号</t>
  </si>
  <si>
    <t>龙全2号</t>
  </si>
  <si>
    <t>文多资产</t>
  </si>
  <si>
    <t>杭州沁源投资</t>
  </si>
  <si>
    <t>苏志响</t>
  </si>
  <si>
    <t>深圳千榕资产</t>
  </si>
  <si>
    <t>深圳华安合鑫私募证券</t>
  </si>
  <si>
    <t>袁巍</t>
  </si>
  <si>
    <t>上海亚鞅资产</t>
  </si>
  <si>
    <t>张亮</t>
  </si>
  <si>
    <t>龙全投资</t>
  </si>
  <si>
    <t>李龙全</t>
  </si>
  <si>
    <t>SE6168</t>
  </si>
  <si>
    <t>SX4705</t>
  </si>
  <si>
    <t>SK9881</t>
  </si>
  <si>
    <t>SW7103</t>
  </si>
  <si>
    <t>SX3796</t>
  </si>
  <si>
    <t>S63961</t>
  </si>
  <si>
    <t>美股含对冲仓和小部分期权</t>
    <phoneticPr fontId="2" type="noConversion"/>
  </si>
  <si>
    <t>今年新进投研5人，核心投研3</t>
    <phoneticPr fontId="2" type="noConversion"/>
  </si>
  <si>
    <t>灵活配置，行业轮动，带一部分交易，偏左侧</t>
    <phoneticPr fontId="2" type="noConversion"/>
  </si>
  <si>
    <t>锐天中证1000指数增强1号</t>
  </si>
  <si>
    <t>量派中证1000增强12号</t>
  </si>
  <si>
    <t>量派睿核10号</t>
  </si>
  <si>
    <t>量派多核5号</t>
  </si>
  <si>
    <t>上海量派投资</t>
  </si>
  <si>
    <t>SLP518</t>
  </si>
  <si>
    <t>SQJ816</t>
  </si>
  <si>
    <t>SNP300</t>
  </si>
  <si>
    <t>SND168</t>
  </si>
  <si>
    <t>30人</t>
    <phoneticPr fontId="2" type="noConversion"/>
  </si>
  <si>
    <t>贾晓玮</t>
    <phoneticPr fontId="2" type="noConversion"/>
  </si>
  <si>
    <t>50亿，其中指增15亿</t>
    <phoneticPr fontId="2" type="noConversion"/>
  </si>
  <si>
    <t>70%基本面、20%量价、10%另类</t>
    <phoneticPr fontId="2" type="noConversion"/>
  </si>
  <si>
    <t>行业5%偏离，风险barra0.5标准差</t>
    <phoneticPr fontId="2" type="noConversion"/>
  </si>
  <si>
    <t>近期T0团队离职</t>
    <phoneticPr fontId="2" type="noConversion"/>
  </si>
  <si>
    <t>用机器学习做风格择时，基于过去10年的量价数据</t>
    <phoneticPr fontId="2" type="noConversion"/>
  </si>
  <si>
    <t>高毅庆瑞尊享A期</t>
  </si>
  <si>
    <t>S67460</t>
  </si>
  <si>
    <t>北京尚正致稳一期</t>
  </si>
  <si>
    <t>古木艳阳1号商品期权</t>
  </si>
  <si>
    <t>金太阳高毅国鹭1号崇远基金</t>
  </si>
  <si>
    <t>可转债套利</t>
  </si>
  <si>
    <t>期权</t>
  </si>
  <si>
    <t>套利策略</t>
    <phoneticPr fontId="2" type="noConversion"/>
  </si>
  <si>
    <t>北京尚正私募</t>
  </si>
  <si>
    <t>古木投资</t>
  </si>
  <si>
    <t>徐洁</t>
  </si>
  <si>
    <t>邱国鹭</t>
  </si>
  <si>
    <t>SSP787</t>
  </si>
  <si>
    <t>STL676</t>
  </si>
  <si>
    <t>S26386</t>
  </si>
  <si>
    <t>谢振东</t>
    <phoneticPr fontId="2" type="noConversion"/>
  </si>
  <si>
    <t>周伟锋</t>
    <phoneticPr fontId="2" type="noConversion"/>
  </si>
  <si>
    <t>黄垲锐</t>
  </si>
  <si>
    <t>中信资本中国价值成长</t>
  </si>
  <si>
    <t>中信资本中国优质企业逆向策略</t>
  </si>
  <si>
    <t>SLU120</t>
  </si>
  <si>
    <t>SLV678</t>
  </si>
  <si>
    <t>齐靠民</t>
    <phoneticPr fontId="2" type="noConversion"/>
  </si>
  <si>
    <t>20-50</t>
    <phoneticPr fontId="2" type="noConversion"/>
  </si>
  <si>
    <t>SJ3457</t>
  </si>
  <si>
    <t>信安成长一号</t>
  </si>
  <si>
    <t>原恒泰自营基金经理，05-15累计收益23倍</t>
    <phoneticPr fontId="2" type="noConversion"/>
  </si>
  <si>
    <t>核心投研9名基金经理</t>
    <phoneticPr fontId="2" type="noConversion"/>
  </si>
  <si>
    <t>守正自上而下选股，行业比较持有赛道股享受趋势beta，出奇自下而上选股，精选小市值个股，则是低位买入，赚取业绩反转的预期差收益。股票池70只，持仓不超20只，单产品80%仓位投委会决定，基金经理可控10-15%仓位，现金5%。</t>
    <phoneticPr fontId="2" type="noConversion"/>
  </si>
  <si>
    <t>个股20%强制止损，</t>
    <phoneticPr fontId="2" type="noConversion"/>
  </si>
  <si>
    <t>深圳大华信安资产</t>
  </si>
  <si>
    <t>140，500规模100亿，1000规模20亿，对冲10亿</t>
    <phoneticPr fontId="2" type="noConversion"/>
  </si>
  <si>
    <t>张翎</t>
    <phoneticPr fontId="2" type="noConversion"/>
  </si>
  <si>
    <t>珠海横琴思源量化</t>
    <phoneticPr fontId="2" type="noConversion"/>
  </si>
  <si>
    <t>偏好成长长期持有，22年没有配置港股，新增量化团队提供市场情绪择时模型辅助</t>
    <phoneticPr fontId="2" type="noConversion"/>
  </si>
  <si>
    <t>100+</t>
    <phoneticPr fontId="2" type="noConversion"/>
  </si>
  <si>
    <t>核心投研4人</t>
    <phoneticPr fontId="2" type="noConversion"/>
  </si>
  <si>
    <t>擅长化工医药</t>
    <phoneticPr fontId="2" type="noConversion"/>
  </si>
  <si>
    <t>2022新产品仓位保持4-5成，目前持有主要为先进制造（光伏、新能源车）、内需消费为主。</t>
    <phoneticPr fontId="2" type="noConversion"/>
  </si>
  <si>
    <t>15人</t>
    <phoneticPr fontId="2" type="noConversion"/>
  </si>
  <si>
    <t>乾象中证500指数增强1号</t>
  </si>
  <si>
    <t>乾象股票对冲3号</t>
  </si>
  <si>
    <t>顽岩东方路</t>
  </si>
  <si>
    <t>子午500指数增强定制一号</t>
  </si>
  <si>
    <t>子午安心十九号</t>
  </si>
  <si>
    <t>北京乾象私募</t>
  </si>
  <si>
    <t>上海顽岩资产</t>
  </si>
  <si>
    <t>子午投资</t>
  </si>
  <si>
    <t>SQA948</t>
  </si>
  <si>
    <t>SQF770</t>
  </si>
  <si>
    <t>STA785</t>
  </si>
  <si>
    <t>SSD578</t>
  </si>
  <si>
    <t>STA010</t>
  </si>
  <si>
    <t>弘尚资产弘利2号36期</t>
  </si>
  <si>
    <t>张俊</t>
    <phoneticPr fontId="2" type="noConversion"/>
  </si>
  <si>
    <t>尚健</t>
    <phoneticPr fontId="2" type="noConversion"/>
  </si>
  <si>
    <t>STP927</t>
  </si>
  <si>
    <t>林森</t>
    <phoneticPr fontId="2" type="noConversion"/>
  </si>
  <si>
    <t>张航</t>
    <phoneticPr fontId="2" type="noConversion"/>
  </si>
  <si>
    <t>勤辰森裕华夏1号</t>
  </si>
  <si>
    <t>勤辰启航优优1号</t>
  </si>
  <si>
    <t>SXN859</t>
  </si>
  <si>
    <t>SXC781</t>
  </si>
  <si>
    <t>顽岩中证500指数增强1号A</t>
  </si>
  <si>
    <t>-</t>
    <phoneticPr fontId="2" type="noConversion"/>
  </si>
  <si>
    <t>交易团队60人，机器学习10人</t>
    <phoneticPr fontId="2" type="noConversion"/>
  </si>
  <si>
    <t>70人，总人数130</t>
    <phoneticPr fontId="2" type="noConversion"/>
  </si>
  <si>
    <t>投研7+2交易</t>
    <phoneticPr fontId="2" type="noConversion"/>
  </si>
  <si>
    <t>霁泽苹果1号</t>
  </si>
  <si>
    <t>霁泽艾比之路</t>
  </si>
  <si>
    <t>SXE712</t>
  </si>
  <si>
    <t>STV042</t>
  </si>
  <si>
    <t>SR5267</t>
  </si>
  <si>
    <t>套利+折价资产</t>
    <phoneticPr fontId="2" type="noConversion"/>
  </si>
  <si>
    <t>多策略</t>
    <phoneticPr fontId="2" type="noConversion"/>
  </si>
  <si>
    <t>A、港股折价股票抄底，择时判断</t>
    <phoneticPr fontId="2" type="noConversion"/>
  </si>
  <si>
    <t>期权策略</t>
    <phoneticPr fontId="2" type="noConversion"/>
  </si>
  <si>
    <t>向下0%，向上1.3倍，对标500指数，不含股指期货</t>
    <phoneticPr fontId="2" type="noConversion"/>
  </si>
  <si>
    <t>向下1倍，向上2.5倍，对标中证1000指数，1倍股指多头，1.5倍期权Call</t>
    <phoneticPr fontId="2" type="noConversion"/>
  </si>
  <si>
    <t>中金量化-股票量化多头</t>
  </si>
  <si>
    <t>30-50</t>
    <phoneticPr fontId="2" type="noConversion"/>
  </si>
  <si>
    <t>140，500规模100亿，1000规模20亿，对冲20亿</t>
    <phoneticPr fontId="2" type="noConversion"/>
  </si>
  <si>
    <t>稳博500指数增强多策略1号A</t>
  </si>
  <si>
    <t>宽投宽涌</t>
  </si>
  <si>
    <t>SGK163</t>
  </si>
  <si>
    <t>平台型公司，基金经理都为合伙人</t>
    <phoneticPr fontId="2" type="noConversion"/>
  </si>
  <si>
    <t>基本面量化，80%基本面因子，持仓1-2周，波动率等权配置</t>
    <phoneticPr fontId="1" type="noConversion"/>
  </si>
  <si>
    <t>23年1月策略调整，目前中性占比50%，40%为股指日内带敞口；此前策略为商品策略为主， 期限套利20%、配对套利60%（偏高频，赚波动率的收益），中性策略占比20%</t>
    <phoneticPr fontId="2" type="noConversion"/>
  </si>
  <si>
    <t>核心投研6人，CTA主观研究员3人，it+投研43人，总人数70</t>
    <phoneticPr fontId="2" type="noConversion"/>
  </si>
  <si>
    <t>65亿，CTA35亿，套利8亿，股票（含T0）14亿，多策略5亿，直销占比65%</t>
    <phoneticPr fontId="2" type="noConversion"/>
  </si>
  <si>
    <t>聚鸣匠传3号C类</t>
    <phoneticPr fontId="2" type="noConversion"/>
  </si>
  <si>
    <t>稳博量化选股匠心系列1号</t>
  </si>
  <si>
    <t>佳岳升冉稳健1号</t>
  </si>
  <si>
    <t>低波动高频套利</t>
    <phoneticPr fontId="2" type="noConversion"/>
  </si>
  <si>
    <t>沈然</t>
    <phoneticPr fontId="2" type="noConversion"/>
  </si>
  <si>
    <t>盘京盛信9期A</t>
  </si>
  <si>
    <t>SY2985</t>
  </si>
  <si>
    <t>成长股投资</t>
    <phoneticPr fontId="2" type="noConversion"/>
  </si>
  <si>
    <t>天道1期</t>
  </si>
  <si>
    <t>SCN787</t>
  </si>
  <si>
    <t>陈勤</t>
    <phoneticPr fontId="1" type="noConversion"/>
  </si>
  <si>
    <t>聚正昆仑1号</t>
  </si>
  <si>
    <t>宁波聚正投资</t>
  </si>
  <si>
    <t>SJP891</t>
  </si>
  <si>
    <t>巫清登</t>
  </si>
  <si>
    <t>0-5</t>
    <phoneticPr fontId="2" type="noConversion"/>
  </si>
  <si>
    <t>低换手</t>
    <phoneticPr fontId="2" type="noConversion"/>
  </si>
  <si>
    <t>优美利金安长牛9号</t>
  </si>
  <si>
    <t>优美利赢胜价值1号B</t>
  </si>
  <si>
    <t>优美利金安长牛2号</t>
  </si>
  <si>
    <t>可转债+量化选股</t>
  </si>
  <si>
    <t>可转债+信用债</t>
  </si>
  <si>
    <t>可转债</t>
  </si>
  <si>
    <t>多策略</t>
    <phoneticPr fontId="2" type="noConversion"/>
  </si>
  <si>
    <t>深圳优美利投资</t>
  </si>
  <si>
    <t>SGG420</t>
  </si>
  <si>
    <t>SJX919</t>
  </si>
  <si>
    <t>贺金龙</t>
  </si>
  <si>
    <t>1000指增30亿</t>
    <phoneticPr fontId="2" type="noConversion"/>
  </si>
  <si>
    <t>57人，投研42人，IT15人</t>
    <phoneticPr fontId="2" type="noConversion"/>
  </si>
  <si>
    <t>15亿，5000万自营为股票策略</t>
    <phoneticPr fontId="2" type="noConversion"/>
  </si>
  <si>
    <t>投研33人，核心投研8人，it3人，总人数45；股票团队15,7因子开发、机器学习4、宏观基本面量化4；商品17</t>
    <phoneticPr fontId="2" type="noConversion"/>
  </si>
  <si>
    <t>中长周期混合策略，时序趋势40%+截面多空基本面20%+时序基本面40%，长周期（5-10天） 55%+中周期（2-5天）30%+短周期（1-2天）15%，较2020年中短周期混合策略有所变化</t>
    <phoneticPr fontId="1" type="noConversion"/>
  </si>
  <si>
    <t>云杉为1倍杠杆，保证金10%，2017年四季度最大回撤出现为品种集中在黑色，策略为中短；银杏系列为云杉同策略2倍杠杆，保证金20%；红枫为3倍杠杆，保证金30%，红枫2号为纯股指；火松为纯机器学习量价策略；水杉为截面多空基本面，2020年8月开始运行；乔松为深度基本面策略，22年2月开始配置</t>
    <phoneticPr fontId="2" type="noConversion"/>
  </si>
  <si>
    <t>19年开始做股票，2022年出指增策略迭代，22年超额36.61%</t>
    <phoneticPr fontId="2" type="noConversion"/>
  </si>
  <si>
    <t>远澜梧桐中证500指数增强</t>
  </si>
  <si>
    <t>远澜梧桐中证1000指数增强</t>
  </si>
  <si>
    <t>远澜乔松</t>
  </si>
  <si>
    <t>基本面量化CTA</t>
    <phoneticPr fontId="2" type="noConversion"/>
  </si>
  <si>
    <t>上海远澜私募</t>
  </si>
  <si>
    <t>SNF884</t>
  </si>
  <si>
    <t>STZ353</t>
  </si>
  <si>
    <t>SJ4367</t>
  </si>
  <si>
    <t>22年开始迭代新的量价策略</t>
    <phoneticPr fontId="2" type="noConversion"/>
  </si>
  <si>
    <t>张晓泉</t>
    <phoneticPr fontId="2" type="noConversion"/>
  </si>
  <si>
    <t>风格0.25barra标准差，行业1-2%偏离度，另加风险评价控制，因子内部中性，比如市值和流动性一正一负</t>
    <phoneticPr fontId="2" type="noConversion"/>
  </si>
  <si>
    <t>16亿，500指增6-7亿,300指增2亿，1000指增几千万</t>
    <phoneticPr fontId="2" type="noConversion"/>
  </si>
  <si>
    <t>100倍，持仓周期1周，500&amp;1000在120倍左右</t>
    <phoneticPr fontId="2" type="noConversion"/>
  </si>
  <si>
    <t>徐安，段海磊</t>
    <phoneticPr fontId="2" type="noConversion"/>
  </si>
  <si>
    <t>30亿</t>
    <phoneticPr fontId="2" type="noConversion"/>
  </si>
  <si>
    <t>总人数29</t>
    <phoneticPr fontId="2" type="noConversion"/>
  </si>
  <si>
    <t>君弘增赢1号</t>
  </si>
  <si>
    <t>御澜百川尊享1号</t>
  </si>
  <si>
    <t>御澜泰晤士1号</t>
  </si>
  <si>
    <t>御澜伏尔加元创5号</t>
  </si>
  <si>
    <t>御澜亚马逊8号</t>
  </si>
  <si>
    <t>君弘投资</t>
  </si>
  <si>
    <t>御澜资产</t>
  </si>
  <si>
    <t>肖猛</t>
    <phoneticPr fontId="2" type="noConversion"/>
  </si>
  <si>
    <t>崔飒</t>
  </si>
  <si>
    <t>SCQ826</t>
  </si>
  <si>
    <t>STR238</t>
  </si>
  <si>
    <t>SY2900</t>
  </si>
  <si>
    <t>SGT788</t>
  </si>
  <si>
    <t>SY9401</t>
  </si>
  <si>
    <t>商品套利+日内CTA</t>
  </si>
  <si>
    <t>量化CTA</t>
    <phoneticPr fontId="2" type="noConversion"/>
  </si>
  <si>
    <t>套利策略</t>
    <phoneticPr fontId="2" type="noConversion"/>
  </si>
  <si>
    <t>股指中高频</t>
    <phoneticPr fontId="2" type="noConversion"/>
  </si>
  <si>
    <t>日内中高频股指，无额度</t>
    <phoneticPr fontId="2" type="noConversion"/>
  </si>
  <si>
    <t>6亿CTA，股票1亿</t>
    <phoneticPr fontId="2" type="noConversion"/>
  </si>
  <si>
    <t>海南佳岳私募证券</t>
  </si>
  <si>
    <t>薛松</t>
    <phoneticPr fontId="2" type="noConversion"/>
  </si>
  <si>
    <t>佳岳-实投1号B</t>
  </si>
  <si>
    <t>薛松个人跟投8000万，杠杆110%</t>
    <phoneticPr fontId="2" type="noConversion"/>
  </si>
  <si>
    <t>驱动型，熊市不到1倍，牛市2-3倍</t>
    <phoneticPr fontId="2" type="noConversion"/>
  </si>
  <si>
    <t>情景假设时偏悲观，跟着产品逻辑走非二级，左侧布局较早，偏守株待兔，不做信息驱动型（趋势、拔估值）；成功案例华润啤酒，康师傅；23年观点：消费4月，最晚5月恢复，认为消费恢复是刚性的，不看GDP是否超预期，不认为会通缩。消费低迷原因，供给没有出清，从最差的院线来看，屏幕2022年也是增长的，在疫后消费大概率断崖下跌，对比海外也一致。</t>
    <phoneticPr fontId="2" type="noConversion"/>
  </si>
  <si>
    <t>逆向投资，主要用dcf模型，目前主要布局消费和公用事业，前三大持仓集中度50%，pe10倍左右，行业底部，不看好白酒，看好非白酒消费恢复；主要看生意是否永续，规避政策影响行业，喜欢投资充分竞争的生意模式</t>
    <phoneticPr fontId="2" type="noConversion"/>
  </si>
  <si>
    <t>宽德中证1000指数增强2号</t>
  </si>
  <si>
    <t>STD264</t>
  </si>
  <si>
    <t>启林同睿5号</t>
  </si>
  <si>
    <t>SSJ814</t>
  </si>
  <si>
    <t>凡二量化中证1000增强1号</t>
  </si>
  <si>
    <t>SSC067</t>
  </si>
  <si>
    <t>赫富1000指数增强一号</t>
  </si>
  <si>
    <t>SEZ753</t>
  </si>
  <si>
    <t>龙旗1000指增1号A</t>
  </si>
  <si>
    <t>龙旗科技</t>
  </si>
  <si>
    <t>朱晓康</t>
  </si>
  <si>
    <t>安子极客中证1000增强一号</t>
  </si>
  <si>
    <t>STZ906</t>
  </si>
  <si>
    <t>大道丰盈</t>
  </si>
  <si>
    <t>STC841</t>
  </si>
  <si>
    <t>深圳大道投资</t>
  </si>
  <si>
    <t>朱明强</t>
    <phoneticPr fontId="2" type="noConversion"/>
  </si>
  <si>
    <t>barra0.3标准差，行业±3%</t>
    <phoneticPr fontId="2" type="noConversion"/>
  </si>
  <si>
    <t>barra0.2标准差，行业±3%</t>
    <phoneticPr fontId="2" type="noConversion"/>
  </si>
  <si>
    <t>量价因子为主，23年3月模型升级，500策略日胜率超过80%，引入商品高频信号，股票模型日内贡献由20%提升到50%以上，目前算力10PFLOPS，每秒1亿亿次浮点计算</t>
    <phoneticPr fontId="2" type="noConversion"/>
  </si>
  <si>
    <t>上海宽德飞虹1号</t>
  </si>
  <si>
    <t>STP731</t>
  </si>
  <si>
    <t>经典CTA,持仓周期1-2天</t>
    <phoneticPr fontId="2" type="noConversion"/>
  </si>
  <si>
    <t>60亿</t>
    <phoneticPr fontId="2" type="noConversion"/>
  </si>
  <si>
    <t>自主管理50亿，投顾10亿</t>
    <phoneticPr fontId="2" type="noConversion"/>
  </si>
  <si>
    <t>何阳阳</t>
    <phoneticPr fontId="2" type="noConversion"/>
  </si>
  <si>
    <t>，5个核心投研，8个研究员</t>
    <phoneticPr fontId="2" type="noConversion"/>
  </si>
  <si>
    <t>CTA30，中性100亿，剩下是500和1000指增，共同占用指增规模，指增容量300亿</t>
    <phoneticPr fontId="2" type="noConversion"/>
  </si>
  <si>
    <t>500指增20%指数内，80%指数外</t>
    <phoneticPr fontId="2" type="noConversion"/>
  </si>
  <si>
    <t>1000指增20%指数内，80%指数外</t>
    <phoneticPr fontId="2" type="noConversion"/>
  </si>
  <si>
    <t>55人，投资22，技术33</t>
    <phoneticPr fontId="2" type="noConversion"/>
  </si>
  <si>
    <t>汇富联合盛源增利1号</t>
  </si>
  <si>
    <t>霁泽套利多策略中证1000指数增强A</t>
    <phoneticPr fontId="2" type="noConversion"/>
  </si>
  <si>
    <t>财信启林指数增强17号</t>
  </si>
  <si>
    <t>SXS818</t>
  </si>
  <si>
    <t>STR874</t>
  </si>
  <si>
    <t>量锐优选中证1000指数增强二号A</t>
  </si>
  <si>
    <t>SQY483</t>
  </si>
  <si>
    <t>赫富灵活对冲七号A</t>
    <phoneticPr fontId="2" type="noConversion"/>
  </si>
  <si>
    <t>凯洲量化选股尊享1号A</t>
  </si>
  <si>
    <t>SXD273</t>
  </si>
  <si>
    <t>200倍</t>
    <phoneticPr fontId="2" type="noConversion"/>
  </si>
  <si>
    <t>150倍</t>
    <phoneticPr fontId="2" type="noConversion"/>
  </si>
  <si>
    <t>100-150</t>
    <phoneticPr fontId="2" type="noConversion"/>
  </si>
  <si>
    <t>总人数150，it70人，投研50人</t>
    <phoneticPr fontId="2" type="noConversion"/>
  </si>
  <si>
    <t>杜昌勇，董承非</t>
    <phoneticPr fontId="2" type="noConversion"/>
  </si>
  <si>
    <t>30+</t>
    <phoneticPr fontId="2" type="noConversion"/>
  </si>
  <si>
    <t>总人数19人</t>
    <phoneticPr fontId="2" type="noConversion"/>
  </si>
  <si>
    <t>可转债套利为主，固定1/3多头敞口，折价股票+便宜债（23年增加比例）+股债配对+事件驱动+现金</t>
    <phoneticPr fontId="2" type="noConversion"/>
  </si>
  <si>
    <t>可转债套利，全对冲，折价股票+便宜债（23年增加比例）+股债配对+事件驱动+现金</t>
    <phoneticPr fontId="2" type="noConversion"/>
  </si>
  <si>
    <t>23年归因，股债轮动策略受跟踪误差影响导致回撤</t>
    <phoneticPr fontId="2" type="noConversion"/>
  </si>
  <si>
    <t>20-30</t>
    <phoneticPr fontId="2" type="noConversion"/>
  </si>
  <si>
    <t>高毅晓峰2号致信基金</t>
  </si>
  <si>
    <t>S35052</t>
  </si>
  <si>
    <t>50倍</t>
  </si>
  <si>
    <t>7个投研</t>
    <phoneticPr fontId="2" type="noConversion"/>
  </si>
  <si>
    <t>稳健：barra0.5标准差（市值0.8），行业±10%，个股权重0.5%；进取：barra1标准差,（市值1.3），行业±50%，在极端行情使用衍生品加仓</t>
    <phoneticPr fontId="2" type="noConversion"/>
  </si>
  <si>
    <t>500指增成分股比例30-50%</t>
    <phoneticPr fontId="2" type="noConversion"/>
  </si>
  <si>
    <t>基本面中低频，500稳健持仓1000只股票，500进取持仓</t>
    <phoneticPr fontId="1" type="noConversion"/>
  </si>
  <si>
    <t>信弘中证500指数增强1号</t>
  </si>
  <si>
    <t>信弘中证1000指数增强1号</t>
  </si>
  <si>
    <t>信弘明珠一号</t>
  </si>
  <si>
    <t>信弘罄宜1号</t>
  </si>
  <si>
    <t>SNB798</t>
  </si>
  <si>
    <t>SXA680</t>
  </si>
  <si>
    <t>SVA199</t>
  </si>
  <si>
    <t>SY0288</t>
  </si>
  <si>
    <t>北京信弘天禾资产</t>
  </si>
  <si>
    <t>章毅</t>
  </si>
  <si>
    <t>复合CTA</t>
    <phoneticPr fontId="2" type="noConversion"/>
  </si>
  <si>
    <t>信弘征程2号</t>
  </si>
  <si>
    <t>SSK823</t>
  </si>
  <si>
    <t>冯霁</t>
    <phoneticPr fontId="2" type="noConversion"/>
  </si>
  <si>
    <t>13人，总共20</t>
    <phoneticPr fontId="2" type="noConversion"/>
  </si>
  <si>
    <t>220倍，日换手90-100%</t>
    <phoneticPr fontId="2" type="noConversion"/>
  </si>
  <si>
    <t>行业±2%</t>
    <phoneticPr fontId="2" type="noConversion"/>
  </si>
  <si>
    <t>优博一号2022年是中低频Alpha，23年升级策略，增加短期预测能力</t>
    <phoneticPr fontId="2" type="noConversion"/>
  </si>
  <si>
    <t>13亿</t>
    <phoneticPr fontId="2" type="noConversion"/>
  </si>
  <si>
    <t>总规模13亿,1000指增1.3亿</t>
    <phoneticPr fontId="2" type="noConversion"/>
  </si>
  <si>
    <t>1000指增持仓1000-1500只，规模达到50亿需要关注</t>
    <phoneticPr fontId="2" type="noConversion"/>
  </si>
  <si>
    <t>300亿</t>
    <phoneticPr fontId="2" type="noConversion"/>
  </si>
  <si>
    <t>刘晓龙200+，王文祥30</t>
    <phoneticPr fontId="2" type="noConversion"/>
  </si>
  <si>
    <t>总人数37人，投研16，方向：制造、科技、消费、医药</t>
    <phoneticPr fontId="2" type="noConversion"/>
  </si>
  <si>
    <t>福克斯-雪狐量化股票对冲壹号</t>
  </si>
  <si>
    <t>福克斯-雪狐量化二号</t>
  </si>
  <si>
    <t>深圳福克斯投资</t>
  </si>
  <si>
    <t>SXC163</t>
  </si>
  <si>
    <t>SVL995</t>
  </si>
  <si>
    <t>480，500策略170亿（指增90，中性80亿），1000指增240亿，300指增30亿，万得小市值40亿</t>
    <phoneticPr fontId="2" type="noConversion"/>
  </si>
  <si>
    <t>景林价值基金B</t>
  </si>
  <si>
    <t>蒋锦志</t>
  </si>
  <si>
    <t>300亿，指增90亿，量化多头120亿，中性90亿，cta较少</t>
    <phoneticPr fontId="2" type="noConversion"/>
  </si>
  <si>
    <t>45亿</t>
    <phoneticPr fontId="2" type="noConversion"/>
  </si>
  <si>
    <t>纯CTA25，CTA复合（+指增+中性）20</t>
    <phoneticPr fontId="2" type="noConversion"/>
  </si>
  <si>
    <t>期权策略</t>
  </si>
  <si>
    <t>鼎森汇临期权量化1号</t>
  </si>
  <si>
    <t>麦芒期权策略1号</t>
  </si>
  <si>
    <t>国优卷柏牛牛1号</t>
  </si>
  <si>
    <t>平石U3期权对冲</t>
  </si>
  <si>
    <t>湘楚麓山二号</t>
  </si>
  <si>
    <t>厦门言起博士一号</t>
  </si>
  <si>
    <t>海狮期权伽玛一期</t>
  </si>
  <si>
    <t>小黑妞星权1号</t>
  </si>
  <si>
    <t>跃威佳成一号</t>
  </si>
  <si>
    <t>庄贤对冲5号</t>
  </si>
  <si>
    <t>淘利7号A</t>
  </si>
  <si>
    <t>世纪前沿CTA一号</t>
  </si>
  <si>
    <t>珏朔朴道量化CTA稳健一号</t>
  </si>
  <si>
    <t>SAP智龙智赢一号</t>
  </si>
  <si>
    <t>芷瀚量化CTA激进一号</t>
  </si>
  <si>
    <t>远澜火松</t>
  </si>
  <si>
    <t>歆享海盈9号</t>
  </si>
  <si>
    <t>宽投量化三号</t>
  </si>
  <si>
    <t>信伟达辰星量化1号</t>
  </si>
  <si>
    <t>茂源资本经典CTA-2号</t>
  </si>
  <si>
    <t>正瀛景和1号</t>
  </si>
  <si>
    <t>双隆-隆富2号B</t>
  </si>
  <si>
    <t>珺容翔宇CTA2号</t>
  </si>
  <si>
    <t>佑维CTA平衡一号</t>
  </si>
  <si>
    <t>天算CTA1号</t>
  </si>
  <si>
    <t>旭诺CTA三号</t>
  </si>
  <si>
    <t>主观CTA</t>
  </si>
  <si>
    <t>江西鼎森投资</t>
  </si>
  <si>
    <t>黄帅鹏</t>
  </si>
  <si>
    <t>宁波麦芒私募基金</t>
  </si>
  <si>
    <t>凌琳,周凯</t>
  </si>
  <si>
    <t>国优资产</t>
  </si>
  <si>
    <t>李亚美</t>
  </si>
  <si>
    <t>深圳平石资产</t>
  </si>
  <si>
    <t>刘易慧,尹志平</t>
  </si>
  <si>
    <t>珠海湘楚资产</t>
  </si>
  <si>
    <t>郑朝阳</t>
  </si>
  <si>
    <t>厦门言起投资</t>
  </si>
  <si>
    <t>林志胜</t>
  </si>
  <si>
    <t>海狮资产</t>
  </si>
  <si>
    <t>宋英晖</t>
  </si>
  <si>
    <t>上海小黑妞资产</t>
  </si>
  <si>
    <t>杜仁华,康小卫</t>
  </si>
  <si>
    <t>上海跃威私募</t>
  </si>
  <si>
    <t>章俊</t>
  </si>
  <si>
    <t>杭州庄贤投资</t>
  </si>
  <si>
    <t>王春晖,陶一铭</t>
  </si>
  <si>
    <t>肖辉</t>
  </si>
  <si>
    <t>白雪峰</t>
  </si>
  <si>
    <t>浙江旌安投资</t>
  </si>
  <si>
    <t>海南世纪前沿私募</t>
  </si>
  <si>
    <t>上海珏朔资产</t>
  </si>
  <si>
    <t>马大壮</t>
  </si>
  <si>
    <t>深圳前海智龙资本</t>
  </si>
  <si>
    <t>赖成迪</t>
  </si>
  <si>
    <t>吴星,张理悦,朱逢缘</t>
  </si>
  <si>
    <t>芷瀚资产</t>
  </si>
  <si>
    <t>李栋</t>
  </si>
  <si>
    <t>歆享资产</t>
  </si>
  <si>
    <t>易巍,胡晓亮</t>
  </si>
  <si>
    <t>钱成</t>
  </si>
  <si>
    <t>北京信伟达资产</t>
  </si>
  <si>
    <t>金辰</t>
  </si>
  <si>
    <t>海南茂源量化私募</t>
  </si>
  <si>
    <t>魏振宇</t>
  </si>
  <si>
    <t>杨钦澄</t>
  </si>
  <si>
    <t>双隆投资</t>
  </si>
  <si>
    <t>李隽</t>
  </si>
  <si>
    <t>上海珺容资产</t>
  </si>
  <si>
    <t>毛科技</t>
  </si>
  <si>
    <t>北京佑维投资</t>
  </si>
  <si>
    <t>龚晓雨,王昊彦,王思达</t>
  </si>
  <si>
    <t>旭诺资产</t>
  </si>
  <si>
    <t>罗晨</t>
  </si>
  <si>
    <t>凯丰岁丰1号基本面量化CTA</t>
    <phoneticPr fontId="2" type="noConversion"/>
  </si>
  <si>
    <t>香农500指增1号</t>
  </si>
  <si>
    <t>香农中性对冲1号</t>
  </si>
  <si>
    <t>大雁松林</t>
  </si>
  <si>
    <t>海南三亚香农私募</t>
  </si>
  <si>
    <t>蔡晓涛</t>
  </si>
  <si>
    <t>上海玄信资产</t>
  </si>
  <si>
    <t>张昱,周艳</t>
  </si>
  <si>
    <t>吾执固收一号</t>
  </si>
  <si>
    <t>致远投资昆仑1号</t>
  </si>
  <si>
    <t>歆享资产稳健一号</t>
  </si>
  <si>
    <t>周玉升</t>
  </si>
  <si>
    <t>致远私募</t>
  </si>
  <si>
    <t>致同宝盈</t>
  </si>
  <si>
    <t>天算指数增强2号</t>
  </si>
  <si>
    <t>佳岳-量权2号</t>
  </si>
  <si>
    <t>佑维CTA进取二号</t>
  </si>
  <si>
    <t>聊塑投资对冲2号</t>
  </si>
  <si>
    <t>众壹资产伊雷稳进二号</t>
  </si>
  <si>
    <t>橡杉量化套利五号</t>
  </si>
  <si>
    <t>橡杉量化对冲一号</t>
  </si>
  <si>
    <t>若谷凌云一号</t>
  </si>
  <si>
    <t>众壹资产量合一号</t>
  </si>
  <si>
    <t>玉数纯阿尔法二号</t>
  </si>
  <si>
    <t>量衍鸣澜1号</t>
  </si>
  <si>
    <t>和正通益2号</t>
  </si>
  <si>
    <t>上海致同投资</t>
  </si>
  <si>
    <t>沈豪杰</t>
  </si>
  <si>
    <t>汪洋</t>
  </si>
  <si>
    <t>王思达</t>
  </si>
  <si>
    <t>上海聊塑私募基金</t>
  </si>
  <si>
    <t>武毅超,李武文,周艺璇</t>
  </si>
  <si>
    <t>上海众壹资产</t>
  </si>
  <si>
    <t>张璐</t>
  </si>
  <si>
    <t>王丽明</t>
  </si>
  <si>
    <t>海南若谷私募</t>
  </si>
  <si>
    <t>上海玉数投资</t>
  </si>
  <si>
    <t>赵俊辰</t>
  </si>
  <si>
    <t>量衍投资</t>
  </si>
  <si>
    <t>陈晓亮</t>
  </si>
  <si>
    <t>北京和正私募</t>
  </si>
  <si>
    <t>许明,河雪燕,李伟勇</t>
  </si>
  <si>
    <t>80亿</t>
    <phoneticPr fontId="2" type="noConversion"/>
  </si>
  <si>
    <t>10亿</t>
    <phoneticPr fontId="2" type="noConversion"/>
  </si>
  <si>
    <t>商品套利5亿</t>
    <phoneticPr fontId="2" type="noConversion"/>
  </si>
  <si>
    <t>期权套利</t>
    <phoneticPr fontId="2" type="noConversion"/>
  </si>
  <si>
    <t>主观商品套利</t>
    <phoneticPr fontId="2" type="noConversion"/>
  </si>
  <si>
    <t>永安系</t>
    <phoneticPr fontId="2" type="noConversion"/>
  </si>
  <si>
    <t>明道利祥添利1号</t>
  </si>
  <si>
    <t>台州明道私募</t>
  </si>
  <si>
    <t>NULL</t>
    <phoneticPr fontId="2" type="noConversion"/>
  </si>
  <si>
    <t>9亿，CTA5亿，容量20</t>
    <phoneticPr fontId="2" type="noConversion"/>
  </si>
  <si>
    <t>众壹资产进取套利1号</t>
  </si>
  <si>
    <t>王海波,顾磊磊</t>
  </si>
  <si>
    <t>农产品套利</t>
    <phoneticPr fontId="2" type="noConversion"/>
  </si>
  <si>
    <t>上海千衍私募</t>
  </si>
  <si>
    <t>吴晶,郭其添</t>
  </si>
  <si>
    <t>千衍六和2号</t>
  </si>
  <si>
    <t>千衍三涛1号</t>
  </si>
  <si>
    <t>千衍六和6号1000增强</t>
  </si>
  <si>
    <t>千象基金经理郭</t>
    <phoneticPr fontId="2" type="noConversion"/>
  </si>
  <si>
    <t>是否有额度</t>
    <phoneticPr fontId="1" type="noConversion"/>
  </si>
  <si>
    <t>1</t>
    <phoneticPr fontId="2" type="noConversion"/>
  </si>
  <si>
    <t>橡杉量化套利六号</t>
  </si>
  <si>
    <t>橡杉中证500量化精选一号</t>
  </si>
  <si>
    <t>套利增强策略，60-80%套利策略，10-20%股票基本面量化，10-20%海外权益，海外权益主要为美股ETF</t>
    <phoneticPr fontId="2" type="noConversion"/>
  </si>
  <si>
    <t>高频套利，3个子策略贵金属套利、股指跨期、股指期限，子策略默认等权各1/3,考虑波动性和机会交易员会主观调整权重</t>
    <phoneticPr fontId="2" type="noConversion"/>
  </si>
  <si>
    <t>鼎盛供多多一期</t>
  </si>
  <si>
    <t>鼎盛发展一期</t>
  </si>
  <si>
    <t>鼎盛进取二期</t>
  </si>
  <si>
    <t>宁涌富-小满6号</t>
  </si>
  <si>
    <t>深圳鼎盛国际投资</t>
  </si>
  <si>
    <t>上海宁涌富私募基金</t>
  </si>
  <si>
    <t>翁强</t>
  </si>
  <si>
    <t>李威</t>
    <phoneticPr fontId="2" type="noConversion"/>
  </si>
  <si>
    <t>韩喜然</t>
    <phoneticPr fontId="2" type="noConversion"/>
  </si>
  <si>
    <t>胡洋</t>
    <phoneticPr fontId="2" type="noConversion"/>
  </si>
  <si>
    <t>股票1.8亿，主观cta1500万</t>
    <phoneticPr fontId="2" type="noConversion"/>
  </si>
  <si>
    <t>道衍萃亨宏观对冲</t>
  </si>
  <si>
    <t>上海道衍私募</t>
  </si>
  <si>
    <t>牛诗铭</t>
    <phoneticPr fontId="2" type="noConversion"/>
  </si>
  <si>
    <t>哈希可转债量化对冲1号A</t>
  </si>
  <si>
    <t>可转债对冲</t>
    <phoneticPr fontId="2" type="noConversion"/>
  </si>
  <si>
    <t>可转债券池T0+股指（IC/IM）对冲，30%多头敞口</t>
    <phoneticPr fontId="2" type="noConversion"/>
  </si>
  <si>
    <t>海南哈希私募</t>
  </si>
  <si>
    <t>余晓锋、彭璐</t>
  </si>
  <si>
    <t>金锝中证1000指数增强1号</t>
    <phoneticPr fontId="2" type="noConversion"/>
  </si>
  <si>
    <t>金锝量化</t>
    <phoneticPr fontId="2" type="noConversion"/>
  </si>
  <si>
    <t>金锝上达中证500指数增强1期</t>
    <phoneticPr fontId="2" type="noConversion"/>
  </si>
  <si>
    <t>行业±1%，barra0.3标准差</t>
    <phoneticPr fontId="2" type="noConversion"/>
  </si>
  <si>
    <t>2023年迭代了Alpha策略，提升10%，严控超额波动率5%。</t>
    <phoneticPr fontId="2" type="noConversion"/>
  </si>
  <si>
    <t>5亿，中性2亿，500指增2亿，300指增1亿，1000指增大几千万，量化选股1000万</t>
    <phoneticPr fontId="2" type="noConversion"/>
  </si>
  <si>
    <t>双边100倍</t>
    <phoneticPr fontId="2" type="noConversion"/>
  </si>
  <si>
    <t>预测周期T+1至2周，持股300-500只</t>
    <phoneticPr fontId="2" type="noConversion"/>
  </si>
  <si>
    <t>5亿，中性2亿，500指增2亿，300指增1亿，1000指增大几千万，2000指增1000多万，量化选股1000万</t>
    <phoneticPr fontId="2" type="noConversion"/>
  </si>
  <si>
    <t>衍合300指数增强1号</t>
  </si>
  <si>
    <t>衍合1000指数增强1号</t>
  </si>
  <si>
    <t>衍合国证2000指数增强1号</t>
  </si>
  <si>
    <t>2000增强</t>
    <phoneticPr fontId="2" type="noConversion"/>
  </si>
  <si>
    <t>希塔套利1号</t>
  </si>
  <si>
    <t>希塔稳健尊享</t>
  </si>
  <si>
    <t>权舆CTA高频套利1号</t>
  </si>
  <si>
    <t>金塔克心灵晶选</t>
  </si>
  <si>
    <t>浙江木持金牛1号</t>
  </si>
  <si>
    <t>福邑常盈一号</t>
  </si>
  <si>
    <t>微丰万得微盘股指数增强1号</t>
  </si>
  <si>
    <t>上海希塔私募</t>
  </si>
  <si>
    <t>上海权舆私募</t>
  </si>
  <si>
    <t>谭懿</t>
  </si>
  <si>
    <t>浙江金塔克资产</t>
  </si>
  <si>
    <t>浙江木持投资</t>
  </si>
  <si>
    <t>李炜</t>
  </si>
  <si>
    <t>上海福邑私募</t>
  </si>
  <si>
    <t>吴佳皑</t>
  </si>
  <si>
    <t>FOF</t>
  </si>
  <si>
    <t>小盘增强</t>
  </si>
  <si>
    <t>FOF</t>
    <phoneticPr fontId="2" type="noConversion"/>
  </si>
  <si>
    <t>协会规模</t>
    <phoneticPr fontId="2" type="noConversion"/>
  </si>
  <si>
    <t>实缴资本</t>
    <phoneticPr fontId="2" type="noConversion"/>
  </si>
  <si>
    <t>API异常</t>
  </si>
  <si>
    <t>办公地</t>
    <phoneticPr fontId="2" type="noConversion"/>
  </si>
  <si>
    <t>广东省</t>
  </si>
  <si>
    <t>上海市</t>
  </si>
  <si>
    <t>云南省</t>
  </si>
  <si>
    <t>浙江省</t>
  </si>
  <si>
    <t>北京市</t>
  </si>
  <si>
    <t>海南省</t>
  </si>
  <si>
    <t>湖北省</t>
  </si>
  <si>
    <t>福建省</t>
  </si>
  <si>
    <t>西藏自治区</t>
  </si>
  <si>
    <t>四川省</t>
  </si>
  <si>
    <t>辽宁省</t>
  </si>
  <si>
    <t>重庆市</t>
  </si>
  <si>
    <t>江苏省</t>
  </si>
  <si>
    <t>山东省</t>
  </si>
  <si>
    <t>江西省</t>
  </si>
  <si>
    <t>湖南省</t>
  </si>
  <si>
    <t>河南省</t>
  </si>
  <si>
    <t>上海市</t>
    <phoneticPr fontId="2" type="noConversion"/>
  </si>
  <si>
    <t>衍合量化选股1号</t>
  </si>
  <si>
    <t>宁泉特定策略1号</t>
  </si>
  <si>
    <t>久期量和灵活策略2号</t>
  </si>
  <si>
    <t>牧鑫明鑫对冲1号</t>
  </si>
  <si>
    <t>磐厚蔚然-谷稻增利</t>
  </si>
  <si>
    <t>犇牛乘风1号</t>
  </si>
  <si>
    <t>衍合投资</t>
  </si>
  <si>
    <t>张磊,汤亦多</t>
  </si>
  <si>
    <t>上海宁泉资产</t>
  </si>
  <si>
    <t>余璟钰,曾铭伟</t>
  </si>
  <si>
    <t>久期量和</t>
  </si>
  <si>
    <t>上海牧鑫私募</t>
  </si>
  <si>
    <t>磐厚蔚然</t>
  </si>
  <si>
    <t>上海犇牛投资</t>
  </si>
  <si>
    <t>STX761</t>
  </si>
  <si>
    <t>SER337</t>
  </si>
  <si>
    <t>SZS385</t>
  </si>
  <si>
    <t>SZY326</t>
  </si>
  <si>
    <t>SB3539</t>
  </si>
  <si>
    <t>SCM886</t>
  </si>
  <si>
    <t>大宗套利</t>
  </si>
  <si>
    <t>量化多头</t>
    <phoneticPr fontId="2" type="noConversion"/>
  </si>
  <si>
    <t>量化CTA</t>
    <phoneticPr fontId="2" type="noConversion"/>
  </si>
  <si>
    <t>短周期，平均周期2-3，叠加35%股指套利1-3天</t>
    <phoneticPr fontId="2" type="noConversion"/>
  </si>
  <si>
    <t>套利策略</t>
    <phoneticPr fontId="2" type="noConversion"/>
  </si>
  <si>
    <t>期权策略</t>
    <phoneticPr fontId="2" type="noConversion"/>
  </si>
  <si>
    <t>6亿</t>
  </si>
  <si>
    <t>套利3，中性2，套利还有2亿额度</t>
    <phoneticPr fontId="2" type="noConversion"/>
  </si>
  <si>
    <t>套利3，中性2，套利还有3亿额度</t>
  </si>
  <si>
    <t>套利3，中性2，套利还有4亿额度</t>
  </si>
  <si>
    <t>套利3，中性2，套利还有5亿额度</t>
  </si>
  <si>
    <t>玄信中证500指数增强2号</t>
  </si>
  <si>
    <t>高频CTA套利</t>
    <phoneticPr fontId="2" type="noConversion"/>
  </si>
  <si>
    <t>玄信市场中性2号</t>
  </si>
  <si>
    <t>SQX593</t>
  </si>
  <si>
    <t>玄信中证1000指数增强1号</t>
  </si>
  <si>
    <t>SXA390</t>
  </si>
  <si>
    <t>波动率均衡策略</t>
    <phoneticPr fontId="2" type="noConversion"/>
  </si>
  <si>
    <t>小黑妞满天星1号</t>
  </si>
  <si>
    <t>SGP871</t>
  </si>
  <si>
    <t>期权套利</t>
    <phoneticPr fontId="2" type="noConversion"/>
  </si>
  <si>
    <t>波动率套利</t>
    <phoneticPr fontId="2" type="noConversion"/>
  </si>
  <si>
    <t>SXE769</t>
  </si>
  <si>
    <t>CTA套利</t>
  </si>
  <si>
    <t>量化CTA套利</t>
    <phoneticPr fontId="2" type="noConversion"/>
  </si>
  <si>
    <t>60亿</t>
    <phoneticPr fontId="2" type="noConversion"/>
  </si>
  <si>
    <t>65%股票，20%的商品，港股占股票比例的1/3</t>
  </si>
  <si>
    <t>截面多空，基本面量化多因子策略</t>
  </si>
  <si>
    <t>致远22号A</t>
  </si>
  <si>
    <t>久期量和灵活策略1号</t>
  </si>
  <si>
    <t>股指+国债日内，持仓不超过1天</t>
    <phoneticPr fontId="2" type="noConversion"/>
  </si>
  <si>
    <t>量游鸿雁三号</t>
  </si>
  <si>
    <t>量游鸿雁8号</t>
  </si>
  <si>
    <t>阳泽伏尔加指数增强</t>
  </si>
  <si>
    <t>阳泽中性二号A期</t>
  </si>
  <si>
    <t>量游资产</t>
  </si>
  <si>
    <t>罗忠雁</t>
  </si>
  <si>
    <t>杭州阳泽私募</t>
  </si>
  <si>
    <t>SNB320</t>
  </si>
  <si>
    <t>SVB787</t>
  </si>
  <si>
    <t>SZG234</t>
  </si>
  <si>
    <t>SSQ672</t>
  </si>
  <si>
    <t>300中性</t>
  </si>
  <si>
    <t>1000中性</t>
  </si>
  <si>
    <t>中性DMA</t>
  </si>
  <si>
    <t>殊馥兴义6号</t>
  </si>
  <si>
    <t>SXQ267</t>
  </si>
  <si>
    <t>商品跨期套利</t>
    <phoneticPr fontId="2" type="noConversion"/>
  </si>
  <si>
    <t>基本面因子驱动，高频风控，高频同品种跨期套</t>
    <phoneticPr fontId="2" type="noConversion"/>
  </si>
  <si>
    <t>20亿</t>
    <phoneticPr fontId="2" type="noConversion"/>
  </si>
  <si>
    <t>ETF套利11亿，容量30-40，商品高频套利2亿，容量3-4，商品基本面套利，容量3-4</t>
    <phoneticPr fontId="2" type="noConversion"/>
  </si>
  <si>
    <t>哈希可转债指数增强1号</t>
  </si>
  <si>
    <t>可转债</t>
    <phoneticPr fontId="2" type="noConversion"/>
  </si>
  <si>
    <t>可转债多头+T0</t>
    <phoneticPr fontId="2" type="noConversion"/>
  </si>
  <si>
    <t>6亿</t>
    <phoneticPr fontId="2" type="noConversion"/>
  </si>
  <si>
    <t>盛冠达股票量化2号基金</t>
  </si>
  <si>
    <t>盛冠达时代匠心19号</t>
  </si>
  <si>
    <t>盛冠达中证1000指数增强1号</t>
  </si>
  <si>
    <t>盛冠达中证500指数增强1号</t>
  </si>
  <si>
    <t>远澜梧桐中性2号</t>
  </si>
  <si>
    <t>海南盛冠达私募</t>
  </si>
  <si>
    <t>SK5505</t>
  </si>
  <si>
    <t>STL699</t>
  </si>
  <si>
    <t>SVS496</t>
  </si>
  <si>
    <t>SEC354</t>
  </si>
  <si>
    <t>SXZ606</t>
  </si>
  <si>
    <t>量锐32号</t>
  </si>
  <si>
    <t>黑翼市场中性3号</t>
  </si>
  <si>
    <t>SGL815</t>
  </si>
  <si>
    <t>SGQ683</t>
  </si>
  <si>
    <t>盛冠达量化套利6号</t>
  </si>
  <si>
    <t>SJZ209</t>
  </si>
  <si>
    <t>华量绰瑞汇海1号</t>
  </si>
  <si>
    <t>绰瑞北岳36号</t>
  </si>
  <si>
    <t>SVJ998</t>
  </si>
  <si>
    <t>SJJ119</t>
  </si>
  <si>
    <t>高频</t>
    <phoneticPr fontId="2" type="noConversion"/>
  </si>
  <si>
    <t>中频</t>
    <phoneticPr fontId="2" type="noConversion"/>
  </si>
  <si>
    <t>深圳弘源泰平资产</t>
  </si>
  <si>
    <t>孙剑</t>
  </si>
  <si>
    <t>文潇</t>
  </si>
  <si>
    <t>弘源多元化CTA</t>
  </si>
  <si>
    <t>弘源量化1号</t>
  </si>
  <si>
    <t>SK1274</t>
  </si>
  <si>
    <t>SLS182</t>
  </si>
  <si>
    <t>套利策略</t>
    <phoneticPr fontId="2" type="noConversion"/>
  </si>
  <si>
    <t>CTA套利</t>
    <phoneticPr fontId="2" type="noConversion"/>
  </si>
  <si>
    <t>管理期货</t>
    <phoneticPr fontId="2" type="noConversion"/>
  </si>
  <si>
    <t>量化CTA</t>
    <phoneticPr fontId="2" type="noConversion"/>
  </si>
  <si>
    <t>纯CTA60，中性10，指增90</t>
    <phoneticPr fontId="2" type="noConversion"/>
  </si>
  <si>
    <t>ZYYXTMB</t>
  </si>
  <si>
    <t>私募全市场宽基指数</t>
  </si>
  <si>
    <t>ZYYXMARB</t>
  </si>
  <si>
    <t>套利策略宽基指数</t>
  </si>
  <si>
    <t>ZYYXMBOD</t>
  </si>
  <si>
    <t>债券策略宽基指数</t>
  </si>
  <si>
    <t>ZYYXMCTA</t>
  </si>
  <si>
    <t>管理期货宽基指数</t>
  </si>
  <si>
    <t>ZYYXMEVT</t>
  </si>
  <si>
    <t>事件驱动宽基指数</t>
  </si>
  <si>
    <t>ZYYXMMAC</t>
  </si>
  <si>
    <t>宏观策略宽基指数</t>
  </si>
  <si>
    <t>ZYYXMMUL</t>
  </si>
  <si>
    <t>多策略宽基指数</t>
  </si>
  <si>
    <t>ZYYXMPOF</t>
  </si>
  <si>
    <t>组合基金宽基指数</t>
  </si>
  <si>
    <t>ZYYXMSTK</t>
  </si>
  <si>
    <t>股票策略宽基指数</t>
  </si>
  <si>
    <t>ZYYXMSTKMNE</t>
  </si>
  <si>
    <t>股票市场中性细分策略指数</t>
  </si>
  <si>
    <t>ZYYXMOTHBDL</t>
  </si>
  <si>
    <t>类固收细分策略指数</t>
  </si>
  <si>
    <t>Alpha+T0，基本面量化叠加T0，持股200-250只，单票占比不超2%，行业±5%。因子构成基本面85%（55%财报，30%产业链上下游）+另类15%（一致预期、舆情）500成分股占比50-60%</t>
    <phoneticPr fontId="2" type="noConversion"/>
  </si>
  <si>
    <t>旌安1号</t>
  </si>
  <si>
    <t>主观商品对冲，15%商品+25%股票+1%可转债+现金管理</t>
    <phoneticPr fontId="2" type="noConversion"/>
  </si>
  <si>
    <t>旌安永泰1号</t>
  </si>
  <si>
    <t>40%股票+15%商品</t>
    <phoneticPr fontId="2" type="noConversion"/>
  </si>
  <si>
    <t>SVY446</t>
  </si>
  <si>
    <t>SCU345</t>
  </si>
  <si>
    <t>鋆晟狮王晨融</t>
  </si>
  <si>
    <t>杉阳云杉量化1号</t>
  </si>
  <si>
    <t>银瓴运通对冲套利进取1号</t>
  </si>
  <si>
    <t>桑鹰启航一号</t>
  </si>
  <si>
    <t>汇艾稳健3号</t>
  </si>
  <si>
    <t>金麦穗卓诚一号</t>
  </si>
  <si>
    <t>鲁民投中证1000指数增强一号</t>
  </si>
  <si>
    <t>上海鋆晟投资</t>
  </si>
  <si>
    <t>许钧天</t>
  </si>
  <si>
    <t>杉阳资产</t>
  </si>
  <si>
    <t>谢健</t>
  </si>
  <si>
    <t>银瓴资产</t>
  </si>
  <si>
    <t>莫帆</t>
  </si>
  <si>
    <t>桑鹰资产</t>
  </si>
  <si>
    <t>高勇</t>
  </si>
  <si>
    <t>汇艾资产</t>
  </si>
  <si>
    <t>杨晓荣,赵用学</t>
  </si>
  <si>
    <t>山东金麦穗私募</t>
  </si>
  <si>
    <t>杨辉</t>
  </si>
  <si>
    <t>鲁民投基金</t>
  </si>
  <si>
    <t>SVA892</t>
  </si>
  <si>
    <t>SLB530</t>
  </si>
  <si>
    <t>SGW982</t>
  </si>
  <si>
    <t>S67400</t>
  </si>
  <si>
    <t>SR8584</t>
  </si>
  <si>
    <t>SXU186</t>
  </si>
  <si>
    <t>STY963</t>
  </si>
  <si>
    <t>跨期套利</t>
    <phoneticPr fontId="2" type="noConversion"/>
  </si>
  <si>
    <t>主观CTA跨期套利</t>
  </si>
  <si>
    <t>期权卖权，碳酸锂大跌</t>
    <phoneticPr fontId="2" type="noConversion"/>
  </si>
  <si>
    <t>期权卖权</t>
  </si>
  <si>
    <t>风控8，交易员200人，分4级，1级自营，2级私募，晋级门槛年华8-10%，3级银行理财类固收，晋级门槛年华5%+，4级为初级，主要交易员为2-3级</t>
    <phoneticPr fontId="2" type="noConversion"/>
  </si>
  <si>
    <t>20亿，容量取决于市场活跃度</t>
    <phoneticPr fontId="2" type="noConversion"/>
  </si>
  <si>
    <t>三类子策略：ETF折溢价、期现套利、事件驱动</t>
    <phoneticPr fontId="2" type="noConversion"/>
  </si>
  <si>
    <t>无</t>
    <phoneticPr fontId="2" type="noConversion"/>
  </si>
  <si>
    <t>300倍+</t>
    <phoneticPr fontId="2" type="noConversion"/>
  </si>
  <si>
    <t>风控严格，单日亏损千0.5预警，千1暂停交易并止损，研究员后端分红50%。</t>
    <phoneticPr fontId="2" type="noConversion"/>
  </si>
  <si>
    <t>单账户规模最大5000-1亿，根据市场交投情况测算。</t>
    <phoneticPr fontId="2" type="noConversion"/>
  </si>
  <si>
    <t>博弈树金选套利2号</t>
  </si>
  <si>
    <t>中金量化-银河海山1号</t>
  </si>
  <si>
    <t>裕锦量化专享1号</t>
  </si>
  <si>
    <t>祁腾蜂赢1号</t>
  </si>
  <si>
    <t>摩旗ETF套利1号</t>
  </si>
  <si>
    <t>领容恒驰</t>
  </si>
  <si>
    <t>廖剑波</t>
  </si>
  <si>
    <t>代绍礼</t>
  </si>
  <si>
    <t>深圳裕锦私募证券</t>
  </si>
  <si>
    <t>秦敏</t>
  </si>
  <si>
    <t>宁波祁腾投资</t>
  </si>
  <si>
    <t>朱燚</t>
  </si>
  <si>
    <t>上海领容投资</t>
  </si>
  <si>
    <t>SXR086</t>
  </si>
  <si>
    <t>SNA515</t>
  </si>
  <si>
    <t>SNE165</t>
  </si>
  <si>
    <t>SEE451</t>
  </si>
  <si>
    <t>SEV580</t>
  </si>
  <si>
    <t>STR466</t>
  </si>
  <si>
    <t>SXQ364</t>
  </si>
  <si>
    <t>CTA高频</t>
  </si>
  <si>
    <t>ETF套利</t>
  </si>
  <si>
    <t>CTA跨市场套利</t>
  </si>
  <si>
    <t>主观跨境套利</t>
    <phoneticPr fontId="2" type="noConversion"/>
  </si>
  <si>
    <t>代表策略领容恒驰，无敞口，交易有色金属，贵金属白银（无黄金）、橡胶内外盘。</t>
  </si>
  <si>
    <t>无敞口，交易有色金属，贵金属白银（无黄金）、橡胶内外盘</t>
  </si>
  <si>
    <t>投研20人，有色5-6研究员，现货团队200+</t>
  </si>
  <si>
    <t>恒驰1.6，珏金1亿，其他为自营</t>
    <phoneticPr fontId="2" type="noConversion"/>
  </si>
  <si>
    <t>信弘中证500指数增强2号</t>
    <phoneticPr fontId="2" type="noConversion"/>
  </si>
  <si>
    <t>鸣熙1000指数增强1号</t>
  </si>
  <si>
    <t>SZS158</t>
  </si>
  <si>
    <t>上海慧衍私募</t>
  </si>
  <si>
    <t>慧衍开阳2号</t>
  </si>
  <si>
    <t>慧衍组合套利1号</t>
  </si>
  <si>
    <t>SZP935</t>
  </si>
  <si>
    <t>SVU697</t>
  </si>
  <si>
    <t>60%为商品套利+40%期权套利和期权交易</t>
    <phoneticPr fontId="2" type="noConversion"/>
  </si>
  <si>
    <t>80%为期权波动率套利，卖权贡献40%</t>
    <phoneticPr fontId="2" type="noConversion"/>
  </si>
  <si>
    <t>单一品种保证金5-6%，合约以主力为主，delta几乎中性，暴露可控，暴露主要来自vega和theta，单品种亏损超过千3就要逐步止损或者对锁，同一板块仓位10%以内，化工、农产品会高一些，20%</t>
  </si>
  <si>
    <t>300指增策略指数</t>
    <phoneticPr fontId="2" type="noConversion"/>
  </si>
  <si>
    <t>东证资管</t>
    <phoneticPr fontId="2" type="noConversion"/>
  </si>
  <si>
    <t>500指增策略指数</t>
    <phoneticPr fontId="2" type="noConversion"/>
  </si>
  <si>
    <t>1000指增策略指数</t>
    <phoneticPr fontId="2" type="noConversion"/>
  </si>
  <si>
    <t>股票多空策略指数</t>
    <phoneticPr fontId="2" type="noConversion"/>
  </si>
  <si>
    <t>量化CTA策略指数</t>
    <phoneticPr fontId="2" type="noConversion"/>
  </si>
  <si>
    <t>量化选股策略指数</t>
    <phoneticPr fontId="2" type="noConversion"/>
  </si>
  <si>
    <t>期权策略指数</t>
    <phoneticPr fontId="2" type="noConversion"/>
  </si>
  <si>
    <t>CTA套利策略指数</t>
    <phoneticPr fontId="2" type="noConversion"/>
  </si>
  <si>
    <t>股票市场中性策略指数</t>
    <phoneticPr fontId="2" type="noConversion"/>
  </si>
  <si>
    <t>主观CTA策略指数</t>
    <phoneticPr fontId="2" type="noConversion"/>
  </si>
  <si>
    <t>主观多头策略指数</t>
    <phoneticPr fontId="2" type="noConversion"/>
  </si>
  <si>
    <t>转债多头策略指数</t>
    <phoneticPr fontId="2" type="noConversion"/>
  </si>
  <si>
    <t>DZZG1</t>
    <phoneticPr fontId="2" type="noConversion"/>
  </si>
  <si>
    <t>DZZG2</t>
  </si>
  <si>
    <t>DZZG3</t>
  </si>
  <si>
    <t>DZZG4</t>
  </si>
  <si>
    <t>DZZG5</t>
  </si>
  <si>
    <t>DZZG6</t>
  </si>
  <si>
    <t>DZZG7</t>
  </si>
  <si>
    <t>DZZG8</t>
  </si>
  <si>
    <t>DZZG9</t>
  </si>
  <si>
    <t>DZZG10</t>
  </si>
  <si>
    <t>DZZG11</t>
  </si>
  <si>
    <t>DZZG12</t>
  </si>
  <si>
    <t>DZZG13</t>
  </si>
  <si>
    <t>CTA跨期套利</t>
    <phoneticPr fontId="2" type="noConversion"/>
  </si>
  <si>
    <t>杉阳云杉转债1号</t>
  </si>
  <si>
    <t>纽达可转债一号</t>
  </si>
  <si>
    <t>爱建-翊安可转债1号</t>
  </si>
  <si>
    <t>安值量化1号</t>
  </si>
  <si>
    <t>百奕可转债增强一号</t>
  </si>
  <si>
    <t>百奕传家一号</t>
  </si>
  <si>
    <t>凡德博研</t>
  </si>
  <si>
    <t>俊丹湾谷二号</t>
  </si>
  <si>
    <t>仟富来可转债量化精选</t>
  </si>
  <si>
    <t>汉盛晓希1号</t>
  </si>
  <si>
    <t>智道狮子座转债优选2号</t>
  </si>
  <si>
    <t>周望滔</t>
  </si>
  <si>
    <t>珠海纽达投资</t>
  </si>
  <si>
    <t>邬雄辉</t>
  </si>
  <si>
    <t>上海翊安投资</t>
  </si>
  <si>
    <t>张惠萍</t>
  </si>
  <si>
    <t>安值投资</t>
  </si>
  <si>
    <t>于超</t>
  </si>
  <si>
    <t>百奕投资</t>
  </si>
  <si>
    <t>张恒祐,李锦凤</t>
  </si>
  <si>
    <t>苏介山</t>
  </si>
  <si>
    <t>凡德投资</t>
  </si>
  <si>
    <t>陈尊德</t>
  </si>
  <si>
    <t>上海俊丹私募</t>
  </si>
  <si>
    <t>蔡薇拉</t>
  </si>
  <si>
    <t>上海仟富来资产</t>
  </si>
  <si>
    <t>许佳莹</t>
  </si>
  <si>
    <t>上海汉鸿私募</t>
  </si>
  <si>
    <t>杨正豪</t>
  </si>
  <si>
    <t>深圳互联智道投资</t>
  </si>
  <si>
    <t>陈宾</t>
  </si>
  <si>
    <t>SLE395</t>
  </si>
  <si>
    <t>SGW516</t>
  </si>
  <si>
    <t>SGR587</t>
  </si>
  <si>
    <t>SET659</t>
  </si>
  <si>
    <t>SQW852</t>
  </si>
  <si>
    <t>SJS027</t>
  </si>
  <si>
    <t>SQH283</t>
  </si>
  <si>
    <t>SLQ627</t>
  </si>
  <si>
    <t>SJC879</t>
  </si>
  <si>
    <t>SVH952</t>
  </si>
  <si>
    <t>SSK024</t>
  </si>
  <si>
    <t>可转债多头</t>
  </si>
  <si>
    <t>API异常</t>
    <phoneticPr fontId="2" type="noConversion"/>
  </si>
  <si>
    <t>股指/ETF套利策略指数</t>
    <phoneticPr fontId="2" type="noConversion"/>
  </si>
  <si>
    <t>10，股票7人，CTA3人</t>
    <phoneticPr fontId="2" type="noConversion"/>
  </si>
  <si>
    <t>东证期货</t>
    <phoneticPr fontId="1" type="noConversion"/>
  </si>
  <si>
    <t>40亿</t>
    <phoneticPr fontId="2" type="noConversion"/>
  </si>
  <si>
    <t>千衍六贞1号</t>
  </si>
  <si>
    <t>平凡笃行1号</t>
  </si>
  <si>
    <t>北京平凡私募</t>
  </si>
  <si>
    <t>SACG52</t>
  </si>
  <si>
    <t>SLK419</t>
  </si>
  <si>
    <t>套利多策略</t>
    <phoneticPr fontId="2" type="noConversion"/>
  </si>
  <si>
    <t>原千象PM</t>
    <phoneticPr fontId="2" type="noConversion"/>
  </si>
  <si>
    <t>11亿</t>
    <phoneticPr fontId="2" type="noConversion"/>
  </si>
  <si>
    <t>SXU054</t>
  </si>
  <si>
    <t>蝶威平衡对冲1号</t>
  </si>
  <si>
    <t>SVK190</t>
  </si>
  <si>
    <t>托特市场中性1号</t>
    <phoneticPr fontId="2" type="noConversion"/>
  </si>
  <si>
    <t>量游檀雅一号</t>
  </si>
  <si>
    <t>SJW021</t>
  </si>
  <si>
    <t>微观博易-水平</t>
  </si>
  <si>
    <t>微观博易-栗丘</t>
  </si>
  <si>
    <t>希格斯旅行者1号</t>
  </si>
  <si>
    <t>希格斯旅行者中证1000指数增强1号</t>
  </si>
  <si>
    <t>盖亚青柯中证1000指数增强1号</t>
  </si>
  <si>
    <t>超量子中证500增强2号</t>
  </si>
  <si>
    <t>超量子中证1000增强9号</t>
  </si>
  <si>
    <t>超量子量化中性1号</t>
  </si>
  <si>
    <t>元图中性1号</t>
  </si>
  <si>
    <t>元图中证500指数增强1号</t>
  </si>
  <si>
    <t>元图中证1000指数增强1号</t>
  </si>
  <si>
    <t>磐松中证500指数增强1号</t>
  </si>
  <si>
    <t>磐松中证1000指数增强1号</t>
  </si>
  <si>
    <t>磐松多空对冲1号</t>
  </si>
  <si>
    <t>半鞅量化对冲1号</t>
  </si>
  <si>
    <t>半鞅中证500指数增强</t>
  </si>
  <si>
    <t>半鞅中证1000指数增强1号</t>
  </si>
  <si>
    <t>T0</t>
  </si>
  <si>
    <t>500指增</t>
  </si>
  <si>
    <t>1000指增</t>
  </si>
  <si>
    <t>北京微观博易私募</t>
  </si>
  <si>
    <t>吴晓青</t>
  </si>
  <si>
    <t>朱星星</t>
  </si>
  <si>
    <t>张晓泉</t>
  </si>
  <si>
    <t>南京元图私募</t>
  </si>
  <si>
    <t>上海磐松私募</t>
  </si>
  <si>
    <t>半鞅私募基金</t>
  </si>
  <si>
    <t>SNA064</t>
  </si>
  <si>
    <t>SSK381</t>
  </si>
  <si>
    <t>SJA569</t>
  </si>
  <si>
    <t>SSD078</t>
  </si>
  <si>
    <t>SZK192</t>
  </si>
  <si>
    <t>SNT059</t>
  </si>
  <si>
    <t>SXZ916</t>
  </si>
  <si>
    <t>SZW306</t>
  </si>
  <si>
    <t>SZM232</t>
  </si>
  <si>
    <t>SZL213</t>
  </si>
  <si>
    <t>SZV756</t>
  </si>
  <si>
    <t>SXZ439</t>
  </si>
  <si>
    <t>SZB329</t>
  </si>
  <si>
    <t>SXZ248</t>
  </si>
  <si>
    <t>SVS371</t>
  </si>
  <si>
    <t>STT008</t>
  </si>
  <si>
    <t>SVX392</t>
  </si>
  <si>
    <t>龙旗红旭</t>
  </si>
  <si>
    <t>玄元元增1号</t>
  </si>
  <si>
    <t>玄元元增13号</t>
  </si>
  <si>
    <t>久期量和指数1号</t>
  </si>
  <si>
    <t>久期量和指数3号</t>
  </si>
  <si>
    <t>通怡500指增1号</t>
  </si>
  <si>
    <t>通怡1000指增1号</t>
  </si>
  <si>
    <t>艾方中证1000指数增强1号</t>
  </si>
  <si>
    <t>仲阳天王星晴空庭烨1000指增量化</t>
  </si>
  <si>
    <t>涵德明德中证500指数增强1号</t>
  </si>
  <si>
    <t>涵德中证1000指数增强1号</t>
  </si>
  <si>
    <t>玄元投资</t>
  </si>
  <si>
    <t>张伟,张青,孔镇宁</t>
  </si>
  <si>
    <t>孔镇宁,张伟</t>
  </si>
  <si>
    <t>量和</t>
  </si>
  <si>
    <t>程建涛</t>
  </si>
  <si>
    <t>储贻波</t>
  </si>
  <si>
    <t>马靖翔</t>
  </si>
  <si>
    <t>孙博</t>
  </si>
  <si>
    <t>SM4569</t>
  </si>
  <si>
    <t>SGB162</t>
  </si>
  <si>
    <t>SSU213</t>
  </si>
  <si>
    <t>SJ8129</t>
  </si>
  <si>
    <t>SY4997</t>
  </si>
  <si>
    <t>SLQ592</t>
  </si>
  <si>
    <t>SZZ920</t>
  </si>
  <si>
    <t>SB7996</t>
  </si>
  <si>
    <t>SVR568</t>
  </si>
  <si>
    <t>SY1794</t>
  </si>
  <si>
    <t>SZP842</t>
  </si>
  <si>
    <t>黑翼中证1000指数增强1号</t>
  </si>
  <si>
    <t>千象卓越2号中证500指数增强</t>
  </si>
  <si>
    <t>卓胜瑞安二号</t>
  </si>
  <si>
    <t>思勰投资-中证1000指数增强1号</t>
  </si>
  <si>
    <t>衍盛1000指数增强1号A</t>
  </si>
  <si>
    <t>SQG281</t>
  </si>
  <si>
    <t>SEA491</t>
  </si>
  <si>
    <t>SXZ198</t>
  </si>
  <si>
    <t>SXL640</t>
  </si>
  <si>
    <t>上海卓胜私募</t>
  </si>
  <si>
    <t>马万里</t>
  </si>
  <si>
    <t>陈星豪</t>
  </si>
  <si>
    <t>海南衍盛私募证券投资</t>
  </si>
  <si>
    <t>江苏华年私募</t>
    <phoneticPr fontId="2" type="noConversion"/>
  </si>
  <si>
    <t>薛钰新</t>
  </si>
  <si>
    <t>量客泷韬系统化量化宏观alpha</t>
  </si>
  <si>
    <t>SND961</t>
  </si>
  <si>
    <t>SZU998</t>
  </si>
  <si>
    <t>SXN204</t>
  </si>
  <si>
    <t>S03922</t>
  </si>
  <si>
    <t>SABP22</t>
  </si>
  <si>
    <t>SXN210</t>
  </si>
  <si>
    <t>量化宏观</t>
    <phoneticPr fontId="2" type="noConversion"/>
  </si>
  <si>
    <t>上海兰盈量投私募</t>
  </si>
  <si>
    <t>林雄,章宇涵</t>
  </si>
  <si>
    <t>林雄,刘彬彬</t>
  </si>
  <si>
    <t>兰盈量化CTA1号</t>
  </si>
  <si>
    <t>兰盈全天候CTA2号</t>
  </si>
  <si>
    <t>兰盈智能贝塔1号</t>
  </si>
  <si>
    <t>兰盈量化CTA5号</t>
  </si>
  <si>
    <t>20%波动率</t>
    <phoneticPr fontId="2" type="noConversion"/>
  </si>
  <si>
    <t>CTA+期权</t>
    <phoneticPr fontId="2" type="noConversion"/>
  </si>
  <si>
    <t>CTA+中性</t>
    <phoneticPr fontId="2" type="noConversion"/>
  </si>
  <si>
    <t>10%波动率</t>
    <phoneticPr fontId="2" type="noConversion"/>
  </si>
  <si>
    <t>CTA增强</t>
    <phoneticPr fontId="2" type="noConversion"/>
  </si>
  <si>
    <t>15%波动率，商品指数增强，无后端</t>
    <phoneticPr fontId="2" type="noConversion"/>
  </si>
  <si>
    <t>希格斯单利宝1号</t>
    <phoneticPr fontId="2" type="noConversion"/>
  </si>
  <si>
    <t>550，量化选股300亿（500指增150，量化多头140亿），多策略100，中性100亿，CTA50亿</t>
    <phoneticPr fontId="2" type="noConversion"/>
  </si>
  <si>
    <t>目前手工T0团队已出去，公司转型Alpha</t>
    <phoneticPr fontId="2" type="noConversion"/>
  </si>
  <si>
    <t>红蓝牧-多策略1号</t>
  </si>
  <si>
    <t>量游寰宇一号</t>
  </si>
  <si>
    <t>钧富黄金增强1号</t>
  </si>
  <si>
    <t>红蓝牧投资</t>
  </si>
  <si>
    <t>胡伟宏,陈文胜</t>
  </si>
  <si>
    <t>刘鹏宇</t>
  </si>
  <si>
    <t>杭州钧富投资</t>
  </si>
  <si>
    <t>李光英,吕海萌</t>
  </si>
  <si>
    <t>SEG310</t>
  </si>
  <si>
    <t>SX9015</t>
  </si>
  <si>
    <t>SQS812</t>
  </si>
  <si>
    <t>量化多策略</t>
    <phoneticPr fontId="2" type="noConversion"/>
  </si>
  <si>
    <t>黄金增强</t>
    <phoneticPr fontId="2" type="noConversion"/>
  </si>
  <si>
    <t>投研IT12人，总共18人，核心崔飒，项祥中，陈国林，股票4人，商品5人</t>
    <phoneticPr fontId="2" type="noConversion"/>
  </si>
  <si>
    <t>跨品种统计套利，做价差回归，日内为主，无隔夜，分散在黑色、有色、农产品、化工四个板块</t>
    <phoneticPr fontId="2" type="noConversion"/>
  </si>
  <si>
    <t>100-150倍</t>
    <phoneticPr fontId="2" type="noConversion"/>
  </si>
  <si>
    <t>量化选股（23年加入）+T0，持仓400-1200只</t>
    <phoneticPr fontId="2" type="noConversion"/>
  </si>
  <si>
    <t>300指增因子比例量价65%，基本面15%，舆情10%，另类10%</t>
    <phoneticPr fontId="2" type="noConversion"/>
  </si>
  <si>
    <t>2023年底530亿</t>
    <phoneticPr fontId="2" type="noConversion"/>
  </si>
  <si>
    <t>子策略维持delta中性</t>
    <phoneticPr fontId="2" type="noConversion"/>
  </si>
  <si>
    <t>周玉升，ETF负责人王亚东</t>
    <phoneticPr fontId="2" type="noConversion"/>
  </si>
  <si>
    <t>50人</t>
    <phoneticPr fontId="2" type="noConversion"/>
  </si>
  <si>
    <t>波动率曲面60%，期权价差交易20%，期货升贴水套利20%，ETF套利为手动交易</t>
    <phoneticPr fontId="2" type="noConversion"/>
  </si>
  <si>
    <t>10亿，资金来源亲戚朋友</t>
    <phoneticPr fontId="2" type="noConversion"/>
  </si>
  <si>
    <t>雷菱2号</t>
  </si>
  <si>
    <t>慧创惠威胜十一号</t>
  </si>
  <si>
    <t>京华祥瑞6号</t>
  </si>
  <si>
    <t>凯丰御风1号基本面量化CTA</t>
  </si>
  <si>
    <t>御澜扬子江2号</t>
  </si>
  <si>
    <t>青石稳泰A</t>
  </si>
  <si>
    <t>上海雷菱投资</t>
  </si>
  <si>
    <t>王岭荆,刘晓俊</t>
  </si>
  <si>
    <t>慧创投资</t>
  </si>
  <si>
    <t>叶子恒</t>
  </si>
  <si>
    <t>北京京华世家私募</t>
  </si>
  <si>
    <t>王锦章</t>
  </si>
  <si>
    <t>深圳市凯丰投资管理有限公司</t>
  </si>
  <si>
    <t>SY1074</t>
  </si>
  <si>
    <t>SSD208</t>
  </si>
  <si>
    <t>STN113</t>
  </si>
  <si>
    <t>SNR346</t>
  </si>
  <si>
    <t>SCE072</t>
  </si>
  <si>
    <t>主观CTA套利</t>
  </si>
  <si>
    <t>20亿，指增15亿，多空2亿，中性策略和DMA3亿</t>
    <phoneticPr fontId="2" type="noConversion"/>
  </si>
  <si>
    <t>持仓1200只，指数成分50%</t>
    <phoneticPr fontId="2" type="noConversion"/>
  </si>
  <si>
    <t>23年5月调整模型，多头500和1000混合1：1，对冲端IC+IM混合对冲</t>
    <phoneticPr fontId="2" type="noConversion"/>
  </si>
  <si>
    <t>机器挖掘20%，人工挖掘80%，因子占比量价80%，基本面舆情20%</t>
    <phoneticPr fontId="2" type="noConversion"/>
  </si>
  <si>
    <t>30人，23策略，10IT，总人数47，因子挖掘10人</t>
    <phoneticPr fontId="2" type="noConversion"/>
  </si>
  <si>
    <t>size和nlsize0.5标准差，行业±3%</t>
    <phoneticPr fontId="2" type="noConversion"/>
  </si>
  <si>
    <t>双边30倍</t>
    <phoneticPr fontId="2" type="noConversion"/>
  </si>
  <si>
    <t>80%量价，10%基本面，10%舆情</t>
    <phoneticPr fontId="2" type="noConversion"/>
  </si>
  <si>
    <t>1月下旬DMA清仓</t>
    <phoneticPr fontId="2" type="noConversion"/>
  </si>
  <si>
    <t>7成消费，2-3成公用事业，4%电气设备</t>
    <phoneticPr fontId="2" type="noConversion"/>
  </si>
  <si>
    <t>24亿，FOF3亿，期权3亿，股多10亿，8亿中性策略</t>
    <phoneticPr fontId="2" type="noConversion"/>
  </si>
  <si>
    <t>核心投研4人，3个交易</t>
    <phoneticPr fontId="2" type="noConversion"/>
  </si>
  <si>
    <t>期权4人,3研究员</t>
    <phoneticPr fontId="2" type="noConversion"/>
  </si>
  <si>
    <t>3.5亿上限</t>
    <phoneticPr fontId="2" type="noConversion"/>
  </si>
  <si>
    <t>华年量化多头</t>
    <phoneticPr fontId="2" type="noConversion"/>
  </si>
  <si>
    <t>华年中证500 指数增强</t>
    <phoneticPr fontId="2" type="noConversion"/>
  </si>
  <si>
    <t>华年股票中性</t>
    <phoneticPr fontId="2" type="noConversion"/>
  </si>
  <si>
    <t>林道铠甲1号</t>
  </si>
  <si>
    <t>川砺期权量化三号</t>
  </si>
  <si>
    <t>满风微分1号市场中性</t>
  </si>
  <si>
    <t>满风积分1号中证500指数增强</t>
  </si>
  <si>
    <t>满风积分4号中证1000指数增强</t>
  </si>
  <si>
    <t>格林鲲鹏1号</t>
  </si>
  <si>
    <t>格林鲲鹏7号</t>
  </si>
  <si>
    <t>嘉实繁星多策略1号</t>
  </si>
  <si>
    <t>北京林道资产</t>
  </si>
  <si>
    <t>赵林,曲晓兴</t>
  </si>
  <si>
    <t>宁波川砺私募</t>
  </si>
  <si>
    <t>刘建平,唐诗城</t>
  </si>
  <si>
    <t>满风资产</t>
  </si>
  <si>
    <t>刘海影</t>
  </si>
  <si>
    <t>SQH316</t>
  </si>
  <si>
    <t>SNT078</t>
  </si>
  <si>
    <t>SXF925</t>
  </si>
  <si>
    <t>SQZ285</t>
  </si>
  <si>
    <t>SZQ149</t>
  </si>
  <si>
    <t>SEE179</t>
  </si>
  <si>
    <t>SJG396</t>
  </si>
  <si>
    <t>SZN938</t>
  </si>
  <si>
    <t>CTA复合</t>
  </si>
  <si>
    <t>公募专户</t>
    <phoneticPr fontId="2" type="noConversion"/>
  </si>
  <si>
    <t>21投研，总人数44</t>
    <phoneticPr fontId="2" type="noConversion"/>
  </si>
  <si>
    <t>50，23亿多空，23亿指增，4亿其他策略线，自营1000万以内</t>
    <phoneticPr fontId="2" type="noConversion"/>
  </si>
  <si>
    <t>旗舰产品，12亿</t>
    <phoneticPr fontId="2" type="noConversion"/>
  </si>
  <si>
    <t>双边12倍</t>
    <phoneticPr fontId="2" type="noConversion"/>
  </si>
  <si>
    <t>多空容量30亿，受券池约束</t>
    <phoneticPr fontId="2" type="noConversion"/>
  </si>
  <si>
    <t>东恺多资产ETF轮动一号A</t>
  </si>
  <si>
    <t>红猫资管兴农套利二号</t>
  </si>
  <si>
    <t>图灵进取中证500指数增强1号</t>
  </si>
  <si>
    <t>图灵进取中证1000指数增强</t>
  </si>
  <si>
    <t>磐松中证500指数增强进取1号</t>
  </si>
  <si>
    <t>磐松股指期货套利1号</t>
  </si>
  <si>
    <t>磐松市场中性进取1号</t>
  </si>
  <si>
    <t>磐松沪深300指数增强1号</t>
  </si>
  <si>
    <t>磐松中证2000指数增强1号</t>
  </si>
  <si>
    <t>富国量化CTA1号</t>
  </si>
  <si>
    <t>磐松市场中性1号</t>
  </si>
  <si>
    <t>磐松全市场指数增强1号</t>
  </si>
  <si>
    <t>磐松红利指数增强1号</t>
  </si>
  <si>
    <t>图灵林海3号</t>
  </si>
  <si>
    <t>图灵朝旭全市场增强1号</t>
  </si>
  <si>
    <t>图灵多策略1号</t>
  </si>
  <si>
    <t>子午1000指数增强一号</t>
  </si>
  <si>
    <t>万维-偲科聆中性对冲1号</t>
  </si>
  <si>
    <t>万维-偲科聆中证500指增1号</t>
  </si>
  <si>
    <t>万维-偲科聆量化多头1号</t>
  </si>
  <si>
    <t>万维中证1000指增1号</t>
  </si>
  <si>
    <t>ETF轮动股债商</t>
  </si>
  <si>
    <t>CTA农产品套利</t>
  </si>
  <si>
    <t>股指CTA</t>
  </si>
  <si>
    <t>DMA</t>
  </si>
  <si>
    <t>300指增</t>
  </si>
  <si>
    <t>2000指增</t>
  </si>
  <si>
    <t>公募CTA</t>
  </si>
  <si>
    <t>量化多头</t>
  </si>
  <si>
    <t>红利指增</t>
  </si>
  <si>
    <t>SXJ214</t>
  </si>
  <si>
    <t>SSU669</t>
  </si>
  <si>
    <t>SSG992</t>
  </si>
  <si>
    <t>SAFV74</t>
  </si>
  <si>
    <t>SAAJ47</t>
  </si>
  <si>
    <t>SB6407</t>
  </si>
  <si>
    <t>SXZ373</t>
  </si>
  <si>
    <t>SB9512</t>
  </si>
  <si>
    <t>SVB963</t>
  </si>
  <si>
    <t>SB9398</t>
  </si>
  <si>
    <t>SB0384</t>
  </si>
  <si>
    <t>SAGF05</t>
  </si>
  <si>
    <t>SQE961</t>
  </si>
  <si>
    <t>SSK062</t>
  </si>
  <si>
    <t>SQK681</t>
  </si>
  <si>
    <t>SZA051</t>
  </si>
  <si>
    <t>SXY798</t>
  </si>
  <si>
    <t>SXY527</t>
  </si>
  <si>
    <t>SZQ579</t>
  </si>
  <si>
    <t>SAFL29</t>
  </si>
  <si>
    <t>上海东恺投资</t>
  </si>
  <si>
    <t>红猫资管</t>
  </si>
  <si>
    <t>胡挺</t>
  </si>
  <si>
    <t>海南图灵私募</t>
  </si>
  <si>
    <t>王亚民</t>
  </si>
  <si>
    <t>磐松资产</t>
  </si>
  <si>
    <t>万维投资</t>
  </si>
  <si>
    <t>张文彬</t>
  </si>
  <si>
    <t>40%股指，60%商品，股指日内+隔夜，商品35-40品种，单品种上限5%，持仓短中长都有</t>
    <phoneticPr fontId="2" type="noConversion"/>
  </si>
  <si>
    <t>旭诺笃行致远1号</t>
  </si>
  <si>
    <t>旭诺行稳致远1号</t>
  </si>
  <si>
    <t>股指CTA</t>
    <phoneticPr fontId="2" type="noConversion"/>
  </si>
  <si>
    <t>量化CTA高频</t>
    <phoneticPr fontId="2" type="noConversion"/>
  </si>
  <si>
    <t>80%股指日内+20%商品日内（黑色+能化）</t>
    <phoneticPr fontId="2" type="noConversion"/>
  </si>
  <si>
    <t>股指日内+隔夜</t>
    <phoneticPr fontId="2" type="noConversion"/>
  </si>
  <si>
    <t>SZM853</t>
  </si>
  <si>
    <t>SXR146</t>
  </si>
  <si>
    <t>3000万规模，募集目标1亿</t>
    <phoneticPr fontId="2" type="noConversion"/>
  </si>
  <si>
    <t>6亿，容量15亿</t>
    <phoneticPr fontId="2" type="noConversion"/>
  </si>
  <si>
    <t>CTA4亿，日内商品+股指2亿</t>
    <phoneticPr fontId="2" type="noConversion"/>
  </si>
  <si>
    <t>2000年后全样本的数据</t>
    <phoneticPr fontId="2" type="noConversion"/>
  </si>
  <si>
    <t>低频，预测维度3周，Arrowstreet预测6周；50个风险因子，20+行业</t>
    <phoneticPr fontId="2" type="noConversion"/>
  </si>
  <si>
    <t>高杠杆中高频，分为6倍（60%保证金使用，允许隔夜仓位，隔夜仓20%保证金以内）和3倍杠杆产品，百川7号可代销，3倍杠杆，系统延迟10-20微秒，2021年超过100微秒；</t>
    <phoneticPr fontId="2" type="noConversion"/>
  </si>
  <si>
    <t>平均持仓20-30分钟，10-15个品种。</t>
    <phoneticPr fontId="2" type="noConversion"/>
  </si>
  <si>
    <t>行业±3%，barra0.4标准差</t>
    <phoneticPr fontId="2" type="noConversion"/>
  </si>
  <si>
    <t>品种集中，只做10-12个品种，周度调整根据卡玛选择市场最优的品种，单策略</t>
    <phoneticPr fontId="2" type="noConversion"/>
  </si>
  <si>
    <t>锋滔多空对冲1号</t>
  </si>
  <si>
    <t>锋滔沪深300指数增强3号</t>
  </si>
  <si>
    <t>锋滔鑫起点对冲8号</t>
  </si>
  <si>
    <t>锋滔鑫起点2号</t>
  </si>
  <si>
    <t>因诺CTA2号</t>
  </si>
  <si>
    <t>聚宽中证500指数增强三号</t>
  </si>
  <si>
    <t>聚宽中证1000增强6号</t>
  </si>
  <si>
    <t>2023-07-10</t>
  </si>
  <si>
    <t>2021-12-15</t>
  </si>
  <si>
    <t>2022-06-15</t>
  </si>
  <si>
    <t>2021-05-18</t>
  </si>
  <si>
    <t>2022-09-20</t>
  </si>
  <si>
    <t>2019-12-05</t>
  </si>
  <si>
    <t>2021-09-15</t>
  </si>
  <si>
    <t>上海锋滔资产</t>
  </si>
  <si>
    <t>罗新</t>
  </si>
  <si>
    <t>姚元云</t>
  </si>
  <si>
    <t>高斯蒙</t>
  </si>
  <si>
    <t>SB4766</t>
  </si>
  <si>
    <t>STM116</t>
  </si>
  <si>
    <t>SVV342</t>
  </si>
  <si>
    <t>SQN403</t>
  </si>
  <si>
    <t>SXJ080</t>
  </si>
  <si>
    <t>SJJ717</t>
  </si>
  <si>
    <t>SSM234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</si>
</sst>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###,###,##0.0000"/>
    <numFmt numFmtId="178" formatCode="###,###,##0.0"/>
    <numFmt numFmtId="179" formatCode="###,###,##0"/>
    <numFmt numFmtId="180" formatCode="0.0_);[Red]\(0.0\)"/>
    <numFmt numFmtId="181" formatCode="0_ "/>
    <numFmt numFmtId="182" formatCode="0.00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6" fillId="0" borderId="0">
      <alignment vertical="center"/>
    </xf>
  </cellStyleXfs>
  <cellXfs count="61">
    <xf numFmtId="0" fontId="0" fillId="0" borderId="0" xfId="0"/>
    <xf numFmtId="14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quotePrefix="1" applyNumberFormat="1"/>
    <xf numFmtId="14" fontId="5" fillId="0" borderId="0" xfId="0" applyNumberFormat="1" applyFont="1"/>
    <xf numFmtId="176" fontId="5" fillId="0" borderId="0" xfId="0" applyNumberFormat="1" applyFont="1"/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center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8" fillId="0" borderId="0" xfId="1">
      <alignment vertical="center"/>
    </xf>
    <xf numFmtId="0" fontId="8" fillId="0" borderId="0" xfId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4" fontId="0" fillId="0" borderId="0" xfId="0" quotePrefix="1" applyNumberForma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left" vertical="center"/>
    </xf>
    <xf numFmtId="180" fontId="0" fillId="3" borderId="0" xfId="0" applyNumberFormat="1" applyFill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9" fontId="0" fillId="0" borderId="0" xfId="0" applyNumberFormat="1" applyAlignment="1">
      <alignment vertical="center"/>
    </xf>
    <xf numFmtId="176" fontId="0" fillId="4" borderId="0" xfId="0" applyNumberForma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right"/>
    </xf>
    <xf numFmtId="0" fontId="0" fillId="6" borderId="0" xfId="0" applyFill="1" applyAlignment="1">
      <alignment vertical="center"/>
    </xf>
    <xf numFmtId="177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4" fontId="0" fillId="6" borderId="0" xfId="0" applyNumberFormat="1" applyFill="1"/>
    <xf numFmtId="0" fontId="0" fillId="6" borderId="0" xfId="0" applyFill="1"/>
    <xf numFmtId="49" fontId="0" fillId="6" borderId="0" xfId="0" applyNumberFormat="1" applyFill="1" applyAlignment="1">
      <alignment horizontal="center"/>
    </xf>
  </cellXfs>
  <cellStyles count="3">
    <cellStyle name="常规" xfId="0" builtinId="0"/>
    <cellStyle name="常规 2" xfId="1" xr:uid="{8014D977-04E2-4390-AB6C-663CE6DCEE75}"/>
    <cellStyle name="常规 2 2" xfId="2" xr:uid="{C0B8DDDF-62BC-4038-9E88-E208C29CFA02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xceladdin.excelcore.1">
      <tp>
        <v>1014</v>
        <stp/>
        <stp>[重点跟踪池.xlsx]重点!H709_x0000__x0000__x0000__x0000__x0000__x0000__x0000_</stp>
        <stp>29</stp>
        <stp>1811270</stp>
        <stp>机构所在省</stp>
        <tr r="H709" s="12"/>
      </tp>
      <tp>
        <v>1015</v>
        <stp/>
        <stp>[重点跟踪池.xlsx]重点!H710_x0000__x0000__x0000__x0000__x0000__x0000__x0000_</stp>
        <stp>29</stp>
        <stp>1811270</stp>
        <stp>机构所在省</stp>
        <tr r="H710" s="12"/>
      </tp>
      <tp>
        <v>1016</v>
        <stp/>
        <stp>[重点跟踪池.xlsx]重点!H711_x0000__x0000__x0000__x0000__x0000__x0000__x0000_</stp>
        <stp>29</stp>
        <stp>1811270</stp>
        <stp>机构所在省</stp>
        <tr r="H711" s="12"/>
      </tp>
      <tp>
        <v>1017</v>
        <stp/>
        <stp>[重点跟踪池.xlsx]重点!H712_x0000__x0000__x0000__x0000__x0000__x0000__x0000_</stp>
        <stp>29</stp>
        <stp>1811270</stp>
        <stp>机构所在省</stp>
        <tr r="H712" s="12"/>
      </tp>
      <tp>
        <v>1018</v>
        <stp/>
        <stp>[重点跟踪池.xlsx]重点!H683_x0000__x0000__x0000__x0000__x0000__x0000__x0000_</stp>
        <stp>29</stp>
        <stp>1811073</stp>
        <stp>机构所在省</stp>
        <tr r="H683" s="12"/>
      </tp>
      <tp>
        <v>1019</v>
        <stp/>
        <stp>[重点跟踪池.xlsx]重点!H684_x0000__x0000__x0000__x0000__x0000__x0000__x0000_</stp>
        <stp>29</stp>
        <stp>1811073</stp>
        <stp>机构所在省</stp>
        <tr r="H684" s="12"/>
      </tp>
      <tp>
        <v>1020</v>
        <stp/>
        <stp>[重点跟踪池.xlsx]重点!H685_x0000__x0000__x0000__x0000__x0000__x0000__x0000_</stp>
        <stp>29</stp>
        <stp>1811073</stp>
        <stp>机构所在省</stp>
        <tr r="H685" s="12"/>
      </tp>
      <tp>
        <v>1021</v>
        <stp/>
        <stp>[重点跟踪池.xlsx]重点!H742_x0000__x0000__x0000__x0000__x0000__x0000__x0000_</stp>
        <stp>29</stp>
        <stp>1811073</stp>
        <stp>机构所在省</stp>
        <tr r="H742" s="12"/>
      </tp>
      <tp>
        <v>1022</v>
        <stp/>
        <stp>[重点跟踪池.xlsx]重点!H740_x0000__x0000__x0000__x0000__x0000__x0000__x0000_</stp>
        <stp>29</stp>
        <stp>1811073</stp>
        <stp>机构所在省</stp>
        <tr r="H740" s="12"/>
      </tp>
      <tp>
        <v>1023</v>
        <stp/>
        <stp>[重点跟踪池.xlsx]重点!H741_x0000__x0000__x0000__x0000__x0000__x0000__x0000_</stp>
        <stp>29</stp>
        <stp>1811073</stp>
        <stp>机构所在省</stp>
        <tr r="H741" s="12"/>
      </tp>
      <tp>
        <v>1024</v>
        <stp/>
        <stp>[重点跟踪池.xlsx]重点!H736_x0000__x0000__x0000__x0000__x0000__x0000__x0000_</stp>
        <stp>29</stp>
        <stp>1811073</stp>
        <stp>机构所在省</stp>
        <tr r="H736" s="12"/>
      </tp>
      <tp>
        <v>1025</v>
        <stp/>
        <stp>[重点跟踪池.xlsx]重点!H737_x0000__x0000__x0000__x0000__x0000__x0000__x0000_</stp>
        <stp>29</stp>
        <stp>1811073</stp>
        <stp>机构所在省</stp>
        <tr r="H737" s="12"/>
      </tp>
      <tp>
        <v>1026</v>
        <stp/>
        <stp>[重点跟踪池.xlsx]重点!H734_x0000__x0000__x0000__x0000__x0000__x0000__x0000_</stp>
        <stp>29</stp>
        <stp>1811073</stp>
        <stp>机构所在省</stp>
        <tr r="H734" s="12"/>
      </tp>
      <tp>
        <v>1027</v>
        <stp/>
        <stp>[重点跟踪池.xlsx]重点!H735_x0000__x0000__x0000__x0000__x0000__x0000__x0000_</stp>
        <stp>29</stp>
        <stp>1811073</stp>
        <stp>机构所在省</stp>
        <tr r="H735" s="12"/>
      </tp>
      <tp>
        <v>1028</v>
        <stp/>
        <stp>[重点跟踪池.xlsx]重点!H738_x0000__x0000__x0000__x0000__x0000__x0000__x0000_</stp>
        <stp>29</stp>
        <stp>1811073</stp>
        <stp>机构所在省</stp>
        <tr r="H738" s="12"/>
      </tp>
      <tp>
        <v>1029</v>
        <stp/>
        <stp>[重点跟踪池.xlsx]重点!H702_x0000__x0000__x0000__x0000__x0000__x0000__x0000_</stp>
        <stp>29</stp>
        <stp>1808577</stp>
        <stp>机构所在省</stp>
        <tr r="H702" s="12"/>
      </tp>
      <tp>
        <v>1030</v>
        <stp/>
        <stp>[重点跟踪池.xlsx]重点!H682_x0000__x0000__x0000__x0000__x0000__x0000__x0000_</stp>
        <stp>29</stp>
        <stp>1812499</stp>
        <stp>机构所在省</stp>
        <tr r="H682" s="12"/>
      </tp>
      <tp>
        <v>1031</v>
        <stp/>
        <stp>[重点跟踪池.xlsx]重点!H680_x0000__x0000__x0000__x0000__x0000__x0000__x0000_</stp>
        <stp>29</stp>
        <stp>1812499</stp>
        <stp>机构所在省</stp>
        <tr r="H680" s="12"/>
      </tp>
      <tp>
        <v>1032</v>
        <stp/>
        <stp>[重点跟踪池.xlsx]重点!H681_x0000__x0000__x0000__x0000__x0000__x0000__x0000_</stp>
        <stp>29</stp>
        <stp>1812499</stp>
        <stp>机构所在省</stp>
        <tr r="H681" s="12"/>
      </tp>
    </main>
    <main first="exceladdin.excelcore.1">
      <tp>
        <v>1033</v>
        <stp/>
        <stp>[重点跟踪池.xlsx]重点!H728_x0000__x0000__x0000__x0000__x0000__x0000__x0000_</stp>
        <stp>29</stp>
        <stp>NULL</stp>
        <stp>机构所在省</stp>
        <tr r="H728" s="12"/>
      </tp>
      <tp>
        <v>1034</v>
        <stp/>
        <stp>[重点跟踪池.xlsx]重点!H729_x0000__x0000__x0000__x0000__x0000__x0000__x0000_</stp>
        <stp>29</stp>
        <stp>NULL</stp>
        <stp>机构所在省</stp>
        <tr r="H729" s="12"/>
      </tp>
      <tp>
        <v>1035</v>
        <stp/>
        <stp>[重点跟踪池.xlsx]重点!H727_x0000__x0000__x0000__x0000__x0000__x0000__x0000_</stp>
        <stp>29</stp>
        <stp>NULL</stp>
        <stp>机构所在省</stp>
        <tr r="H727" s="12"/>
      </tp>
    </main>
    <main first="exceladdin.excelcore.1">
      <tp>
        <v>1036</v>
        <stp/>
        <stp>[重点跟踪池.xlsx]重点!H696_x0000__x0000__x0000__x0000__x0000__x0000__x0000_</stp>
        <stp>29</stp>
        <stp>9795</stp>
        <stp>机构所在省</stp>
        <tr r="H696" s="12"/>
      </tp>
      <tp>
        <v>1037</v>
        <stp/>
        <stp>[重点跟踪池.xlsx]重点!D702_x0000__x0000__x0000__x0000__x0000__x0000__x0000_</stp>
        <stp>29</stp>
        <stp>1808577</stp>
        <stp>实缴资本</stp>
        <tr r="D702" s="12"/>
      </tp>
      <tp>
        <v>1038</v>
        <stp/>
        <stp>[重点跟踪池.xlsx]重点!D709_x0000__x0000__x0000__x0000__x0000__x0000__x0000_</stp>
        <stp>29</stp>
        <stp>1811270</stp>
        <stp>实缴资本</stp>
        <tr r="D709" s="12"/>
      </tp>
      <tp>
        <v>1039</v>
        <stp/>
        <stp>[重点跟踪池.xlsx]重点!D711_x0000__x0000__x0000__x0000__x0000__x0000__x0000_</stp>
        <stp>29</stp>
        <stp>1811270</stp>
        <stp>实缴资本</stp>
        <tr r="D711" s="12"/>
      </tp>
      <tp>
        <v>1040</v>
        <stp/>
        <stp>[重点跟踪池.xlsx]重点!D710_x0000__x0000__x0000__x0000__x0000__x0000__x0000_</stp>
        <stp>29</stp>
        <stp>1811270</stp>
        <stp>实缴资本</stp>
        <tr r="D710" s="12"/>
      </tp>
      <tp>
        <v>1041</v>
        <stp/>
        <stp>[重点跟踪池.xlsx]重点!D712_x0000__x0000__x0000__x0000__x0000__x0000__x0000_</stp>
        <stp>29</stp>
        <stp>1811270</stp>
        <stp>实缴资本</stp>
        <tr r="D712" s="12"/>
      </tp>
      <tp>
        <v>1042</v>
        <stp/>
        <stp>[重点跟踪池.xlsx]重点!D685_x0000__x0000__x0000__x0000__x0000__x0000__x0000_</stp>
        <stp>29</stp>
        <stp>1811073</stp>
        <stp>实缴资本</stp>
        <tr r="D685" s="12"/>
      </tp>
      <tp>
        <v>1043</v>
        <stp/>
        <stp>[重点跟踪池.xlsx]重点!D684_x0000__x0000__x0000__x0000__x0000__x0000__x0000_</stp>
        <stp>29</stp>
        <stp>1811073</stp>
        <stp>实缴资本</stp>
        <tr r="D684" s="12"/>
      </tp>
      <tp>
        <v>1044</v>
        <stp/>
        <stp>[重点跟踪池.xlsx]重点!D683_x0000__x0000__x0000__x0000__x0000__x0000__x0000_</stp>
        <stp>29</stp>
        <stp>1811073</stp>
        <stp>实缴资本</stp>
        <tr r="D683" s="12"/>
      </tp>
      <tp>
        <v>1045</v>
        <stp/>
        <stp>[重点跟踪池.xlsx]重点!D738_x0000__x0000__x0000__x0000__x0000__x0000__x0000_</stp>
        <stp>29</stp>
        <stp>1811073</stp>
        <stp>实缴资本</stp>
        <tr r="D738" s="12"/>
      </tp>
      <tp>
        <v>1046</v>
        <stp/>
        <stp>[重点跟踪池.xlsx]重点!D737_x0000__x0000__x0000__x0000__x0000__x0000__x0000_</stp>
        <stp>29</stp>
        <stp>1811073</stp>
        <stp>实缴资本</stp>
        <tr r="D737" s="12"/>
      </tp>
      <tp>
        <v>1047</v>
        <stp/>
        <stp>[重点跟踪池.xlsx]重点!D736_x0000__x0000__x0000__x0000__x0000__x0000__x0000_</stp>
        <stp>29</stp>
        <stp>1811073</stp>
        <stp>实缴资本</stp>
        <tr r="D736" s="12"/>
      </tp>
      <tp>
        <v>1048</v>
        <stp/>
        <stp>[重点跟踪池.xlsx]重点!D735_x0000__x0000__x0000__x0000__x0000__x0000__x0000_</stp>
        <stp>29</stp>
        <stp>1811073</stp>
        <stp>实缴资本</stp>
        <tr r="D735" s="12"/>
      </tp>
      <tp>
        <v>1049</v>
        <stp/>
        <stp>[重点跟踪池.xlsx]重点!D734_x0000__x0000__x0000__x0000__x0000__x0000__x0000_</stp>
        <stp>29</stp>
        <stp>1811073</stp>
        <stp>实缴资本</stp>
        <tr r="D734" s="12"/>
      </tp>
      <tp>
        <v>1050</v>
        <stp/>
        <stp>[重点跟踪池.xlsx]重点!D742_x0000__x0000__x0000__x0000__x0000__x0000__x0000_</stp>
        <stp>29</stp>
        <stp>1811073</stp>
        <stp>实缴资本</stp>
        <tr r="D742" s="12"/>
      </tp>
      <tp>
        <v>1051</v>
        <stp/>
        <stp>[重点跟踪池.xlsx]重点!D741_x0000__x0000__x0000__x0000__x0000__x0000__x0000_</stp>
        <stp>29</stp>
        <stp>1811073</stp>
        <stp>实缴资本</stp>
        <tr r="D741" s="12"/>
      </tp>
      <tp>
        <v>1052</v>
        <stp/>
        <stp>[重点跟踪池.xlsx]重点!D740_x0000__x0000__x0000__x0000__x0000__x0000__x0000_</stp>
        <stp>29</stp>
        <stp>1811073</stp>
        <stp>实缴资本</stp>
        <tr r="D740" s="12"/>
      </tp>
      <tp>
        <v>1053</v>
        <stp/>
        <stp>[重点跟踪池.xlsx]重点!D682_x0000__x0000__x0000__x0000__x0000__x0000__x0000_</stp>
        <stp>29</stp>
        <stp>1812499</stp>
        <stp>实缴资本</stp>
        <tr r="D682" s="12"/>
      </tp>
      <tp>
        <v>1054</v>
        <stp/>
        <stp>[重点跟踪池.xlsx]重点!D681_x0000__x0000__x0000__x0000__x0000__x0000__x0000_</stp>
        <stp>29</stp>
        <stp>1812499</stp>
        <stp>实缴资本</stp>
        <tr r="D681" s="12"/>
      </tp>
      <tp>
        <v>1055</v>
        <stp/>
        <stp>[重点跟踪池.xlsx]重点!D680_x0000__x0000__x0000__x0000__x0000__x0000__x0000_</stp>
        <stp>29</stp>
        <stp>1812499</stp>
        <stp>实缴资本</stp>
        <tr r="D680" s="12"/>
      </tp>
      <tp>
        <v>1056</v>
        <stp/>
        <stp>[重点跟踪池.xlsx]重点!H650_x0000__x0000__x0000__x0000__x0000__x0000__x0000_</stp>
        <stp>29</stp>
        <stp>9004</stp>
        <stp>机构所在省</stp>
        <tr r="H650" s="12"/>
      </tp>
      <tp>
        <v>1057</v>
        <stp/>
        <stp>[重点跟踪池.xlsx]重点!H679_x0000__x0000__x0000__x0000__x0000__x0000__x0000_</stp>
        <stp>29</stp>
        <stp>73706</stp>
        <stp>机构所在省</stp>
        <tr r="H679" s="12"/>
      </tp>
      <tp>
        <v>1058</v>
        <stp/>
        <stp>[重点跟踪池.xlsx]重点!H668_x0000__x0000__x0000__x0000__x0000__x0000__x0000_</stp>
        <stp>29</stp>
        <stp>28972</stp>
        <stp>机构所在省</stp>
        <tr r="H668" s="12"/>
      </tp>
      <tp>
        <v>1059</v>
        <stp/>
        <stp>[重点跟踪池.xlsx]重点!H678_x0000__x0000__x0000__x0000__x0000__x0000__x0000_</stp>
        <stp>29</stp>
        <stp>73706</stp>
        <stp>机构所在省</stp>
        <tr r="H678" s="12"/>
      </tp>
      <tp>
        <v>1060</v>
        <stp/>
        <stp>[重点跟踪池.xlsx]重点!H628_x0000__x0000__x0000__x0000__x0000__x0000__x0000_</stp>
        <stp>29</stp>
        <stp>12650</stp>
        <stp>机构所在省</stp>
        <tr r="H628" s="12"/>
      </tp>
      <tp>
        <v>1061</v>
        <stp/>
        <stp>[重点跟踪池.xlsx]重点!H750_x0000__x0000__x0000__x0000__x0000__x0000__x0000_</stp>
        <stp>29</stp>
        <stp>14828</stp>
        <stp>机构所在省</stp>
        <tr r="H750" s="12"/>
      </tp>
      <tp>
        <v>1062</v>
        <stp/>
        <stp>[重点跟踪池.xlsx]重点!H701_x0000__x0000__x0000__x0000__x0000__x0000__x0000_</stp>
        <stp>29</stp>
        <stp>18339</stp>
        <stp>机构所在省</stp>
        <tr r="H701" s="12"/>
      </tp>
      <tp>
        <v>1063</v>
        <stp/>
        <stp>[重点跟踪池.xlsx]重点!H758_x0000__x0000__x0000__x0000__x0000__x0000__x0000_</stp>
        <stp>29</stp>
        <stp>55667</stp>
        <stp>机构所在省</stp>
        <tr r="H758" s="12"/>
      </tp>
      <tp>
        <v>1064</v>
        <stp/>
        <stp>[重点跟踪池.xlsx]重点!H639_x0000__x0000__x0000__x0000__x0000__x0000__x0000_</stp>
        <stp>29</stp>
        <stp>72035</stp>
        <stp>机构所在省</stp>
        <tr r="H639" s="12"/>
      </tp>
      <tp>
        <v>1065</v>
        <stp/>
        <stp>[重点跟踪池.xlsx]重点!H689_x0000__x0000__x0000__x0000__x0000__x0000__x0000_</stp>
        <stp>29</stp>
        <stp>10133</stp>
        <stp>机构所在省</stp>
        <tr r="H689" s="12"/>
      </tp>
      <tp>
        <v>1066</v>
        <stp/>
        <stp>[重点跟踪池.xlsx]重点!H759_x0000__x0000__x0000__x0000__x0000__x0000__x0000_</stp>
        <stp>29</stp>
        <stp>55667</stp>
        <stp>机构所在省</stp>
        <tr r="H759" s="12"/>
      </tp>
      <tp>
        <v>1067</v>
        <stp/>
        <stp>[重点跟踪池.xlsx]重点!H713_x0000__x0000__x0000__x0000__x0000__x0000__x0000_</stp>
        <stp>29</stp>
        <stp>14649</stp>
        <stp>机构所在省</stp>
        <tr r="H713" s="12"/>
      </tp>
      <tp>
        <v>1068</v>
        <stp/>
        <stp>[重点跟踪池.xlsx]重点!H642_x0000__x0000__x0000__x0000__x0000__x0000__x0000_</stp>
        <stp>29</stp>
        <stp>18638</stp>
        <stp>机构所在省</stp>
        <tr r="H642" s="12"/>
      </tp>
      <tp>
        <v>1069</v>
        <stp/>
        <stp>[重点跟踪池.xlsx]重点!G682_x0000__x0000__x0000__x0000__x0000__x0000__x0000_</stp>
        <stp>29</stp>
        <stp>1812499</stp>
        <stp>资产管理规模</stp>
        <tr r="G682" s="12"/>
      </tp>
      <tp>
        <v>1070</v>
        <stp/>
        <stp>[重点跟踪池.xlsx]重点!G680_x0000__x0000__x0000__x0000__x0000__x0000__x0000_</stp>
        <stp>29</stp>
        <stp>1812499</stp>
        <stp>资产管理规模</stp>
        <tr r="G680" s="12"/>
      </tp>
      <tp>
        <v>1071</v>
        <stp/>
        <stp>[重点跟踪池.xlsx]重点!G681_x0000__x0000__x0000__x0000__x0000__x0000__x0000_</stp>
        <stp>29</stp>
        <stp>1812499</stp>
        <stp>资产管理规模</stp>
        <tr r="G681" s="12"/>
      </tp>
      <tp>
        <v>1072</v>
        <stp/>
        <stp>[重点跟踪池.xlsx]重点!H687_x0000__x0000__x0000__x0000__x0000__x0000__x0000_</stp>
        <stp>29</stp>
        <stp>90722</stp>
        <stp>机构所在省</stp>
        <tr r="H687" s="12"/>
      </tp>
      <tp>
        <v>1073</v>
        <stp/>
        <stp>[重点跟踪池.xlsx]重点!H719_x0000__x0000__x0000__x0000__x0000__x0000__x0000_</stp>
        <stp>29</stp>
        <stp>10704</stp>
        <stp>机构所在省</stp>
        <tr r="H719" s="12"/>
      </tp>
      <tp>
        <v>1074</v>
        <stp/>
        <stp>[重点跟踪池.xlsx]重点!H698_x0000__x0000__x0000__x0000__x0000__x0000__x0000_</stp>
        <stp>29</stp>
        <stp>16875</stp>
        <stp>机构所在省</stp>
        <tr r="H698" s="12"/>
      </tp>
      <tp>
        <v>1075</v>
        <stp/>
        <stp>[重点跟踪池.xlsx]重点!H636_x0000__x0000__x0000__x0000__x0000__x0000__x0000_</stp>
        <stp>29</stp>
        <stp>35559</stp>
        <stp>机构所在省</stp>
        <tr r="H636" s="12"/>
      </tp>
      <tp>
        <v>1076</v>
        <stp/>
        <stp>[重点跟踪池.xlsx]重点!H629_x0000__x0000__x0000__x0000__x0000__x0000__x0000_</stp>
        <stp>29</stp>
        <stp>39206</stp>
        <stp>机构所在省</stp>
        <tr r="H629" s="12"/>
      </tp>
      <tp>
        <v>1077</v>
        <stp/>
        <stp>[重点跟踪池.xlsx]重点!H638_x0000__x0000__x0000__x0000__x0000__x0000__x0000_</stp>
        <stp>29</stp>
        <stp>32866</stp>
        <stp>机构所在省</stp>
        <tr r="H638" s="12"/>
      </tp>
      <tp>
        <v>1078</v>
        <stp/>
        <stp>[重点跟踪池.xlsx]重点!H686_x0000__x0000__x0000__x0000__x0000__x0000__x0000_</stp>
        <stp>29</stp>
        <stp>90722</stp>
        <stp>机构所在省</stp>
        <tr r="H686" s="12"/>
      </tp>
      <tp>
        <v>1079</v>
        <stp/>
        <stp>[重点跟踪池.xlsx]重点!H699_x0000__x0000__x0000__x0000__x0000__x0000__x0000_</stp>
        <stp>29</stp>
        <stp>16875</stp>
        <stp>机构所在省</stp>
        <tr r="H699" s="12"/>
      </tp>
      <tp>
        <v>1080</v>
        <stp/>
        <stp>[重点跟踪池.xlsx]重点!G702_x0000__x0000__x0000__x0000__x0000__x0000__x0000_</stp>
        <stp>29</stp>
        <stp>1808577</stp>
        <stp>资产管理规模</stp>
        <tr r="G702" s="12"/>
      </tp>
      <tp>
        <v>1081</v>
        <stp/>
        <stp>[重点跟踪池.xlsx]重点!H649_x0000__x0000__x0000__x0000__x0000__x0000__x0000_</stp>
        <stp>29</stp>
        <stp>63171</stp>
        <stp>机构所在省</stp>
        <tr r="H649" s="12"/>
      </tp>
      <tp>
        <v>1082</v>
        <stp/>
        <stp>[重点跟踪池.xlsx]重点!H692_x0000__x0000__x0000__x0000__x0000__x0000__x0000_</stp>
        <stp>29</stp>
        <stp>41728</stp>
        <stp>机构所在省</stp>
        <tr r="H692" s="12"/>
      </tp>
      <tp>
        <v>1083</v>
        <stp/>
        <stp>[重点跟踪池.xlsx]重点!H718_x0000__x0000__x0000__x0000__x0000__x0000__x0000_</stp>
        <stp>29</stp>
        <stp>56953</stp>
        <stp>机构所在省</stp>
        <tr r="H718" s="12"/>
      </tp>
      <tp>
        <v>1084</v>
        <stp/>
        <stp>[重点跟踪池.xlsx]重点!H651_x0000__x0000__x0000__x0000__x0000__x0000__x0000_</stp>
        <stp>29</stp>
        <stp>75988</stp>
        <stp>机构所在省</stp>
        <tr r="H651" s="12"/>
      </tp>
      <tp>
        <v>1085</v>
        <stp/>
        <stp>[重点跟踪池.xlsx]重点!H747_x0000__x0000__x0000__x0000__x0000__x0000__x0000_</stp>
        <stp>29</stp>
        <stp>14828</stp>
        <stp>机构所在省</stp>
        <tr r="H747" s="12"/>
      </tp>
      <tp>
        <v>1086</v>
        <stp/>
        <stp>[重点跟踪池.xlsx]重点!G683_x0000__x0000__x0000__x0000__x0000__x0000__x0000_</stp>
        <stp>29</stp>
        <stp>1811073</stp>
        <stp>资产管理规模</stp>
        <tr r="G683" s="12"/>
      </tp>
      <tp>
        <v>1087</v>
        <stp/>
        <stp>[重点跟踪池.xlsx]重点!G684_x0000__x0000__x0000__x0000__x0000__x0000__x0000_</stp>
        <stp>29</stp>
        <stp>1811073</stp>
        <stp>资产管理规模</stp>
        <tr r="G684" s="12"/>
      </tp>
      <tp>
        <v>1088</v>
        <stp/>
        <stp>[重点跟踪池.xlsx]重点!G685_x0000__x0000__x0000__x0000__x0000__x0000__x0000_</stp>
        <stp>29</stp>
        <stp>1811073</stp>
        <stp>资产管理规模</stp>
        <tr r="G685" s="12"/>
      </tp>
      <tp>
        <v>1089</v>
        <stp/>
        <stp>[重点跟踪池.xlsx]重点!H693_x0000__x0000__x0000__x0000__x0000__x0000__x0000_</stp>
        <stp>29</stp>
        <stp>41728</stp>
        <stp>机构所在省</stp>
        <tr r="H693" s="12"/>
      </tp>
      <tp>
        <v>1090</v>
        <stp/>
        <stp>[重点跟踪池.xlsx]重点!H659_x0000__x0000__x0000__x0000__x0000__x0000__x0000_</stp>
        <stp>29</stp>
        <stp>57913</stp>
        <stp>机构所在省</stp>
        <tr r="H659" s="12"/>
      </tp>
      <tp>
        <v>1091</v>
        <stp/>
        <stp>[重点跟踪池.xlsx]重点!H697_x0000__x0000__x0000__x0000__x0000__x0000__x0000_</stp>
        <stp>29</stp>
        <stp>16979</stp>
        <stp>机构所在省</stp>
        <tr r="H697" s="12"/>
      </tp>
      <tp>
        <v>1092</v>
        <stp/>
        <stp>[重点跟踪池.xlsx]重点!H623_x0000__x0000__x0000__x0000__x0000__x0000__x0000_</stp>
        <stp>29</stp>
        <stp>53046</stp>
        <stp>机构所在省</stp>
        <tr r="H623" s="12"/>
      </tp>
      <tp>
        <v>1093</v>
        <stp/>
        <stp>[重点跟踪池.xlsx]重点!H672_x0000__x0000__x0000__x0000__x0000__x0000__x0000_</stp>
        <stp>29</stp>
        <stp>43426</stp>
        <stp>机构所在省</stp>
        <tr r="H672" s="12"/>
      </tp>
      <tp>
        <v>1094</v>
        <stp/>
        <stp>[重点跟踪池.xlsx]重点!H722_x0000__x0000__x0000__x0000__x0000__x0000__x0000_</stp>
        <stp>29</stp>
        <stp>72895</stp>
        <stp>机构所在省</stp>
        <tr r="H722" s="12"/>
      </tp>
      <tp>
        <v>1095</v>
        <stp/>
        <stp>[重点跟踪池.xlsx]重点!H674_x0000__x0000__x0000__x0000__x0000__x0000__x0000_</stp>
        <stp>29</stp>
        <stp>62092</stp>
        <stp>机构所在省</stp>
        <tr r="H674" s="12"/>
      </tp>
      <tp>
        <v>1096</v>
        <stp/>
        <stp>[重点跟踪池.xlsx]重点!H746_x0000__x0000__x0000__x0000__x0000__x0000__x0000_</stp>
        <stp>29</stp>
        <stp>16767</stp>
        <stp>机构所在省</stp>
        <tr r="H746" s="12"/>
      </tp>
      <tp>
        <v>1097</v>
        <stp/>
        <stp>[重点跟踪池.xlsx]重点!H716_x0000__x0000__x0000__x0000__x0000__x0000__x0000_</stp>
        <stp>29</stp>
        <stp>55953</stp>
        <stp>机构所在省</stp>
        <tr r="H716" s="12"/>
      </tp>
      <tp>
        <v>1098</v>
        <stp/>
        <stp>[重点跟踪池.xlsx]重点!H723_x0000__x0000__x0000__x0000__x0000__x0000__x0000_</stp>
        <stp>29</stp>
        <stp>54846</stp>
        <stp>机构所在省</stp>
        <tr r="H723" s="12"/>
      </tp>
      <tp>
        <v>1099</v>
        <stp/>
        <stp>[重点跟踪池.xlsx]重点!H749_x0000__x0000__x0000__x0000__x0000__x0000__x0000_</stp>
        <stp>29</stp>
        <stp>14828</stp>
        <stp>机构所在省</stp>
        <tr r="H749" s="12"/>
      </tp>
      <tp>
        <v>1100</v>
        <stp/>
        <stp>[重点跟踪池.xlsx]重点!H725_x0000__x0000__x0000__x0000__x0000__x0000__x0000_</stp>
        <stp>29</stp>
        <stp>18494</stp>
        <stp>机构所在省</stp>
        <tr r="H725" s="12"/>
      </tp>
      <tp>
        <v>1101</v>
        <stp/>
        <stp>[重点跟踪池.xlsx]重点!H673_x0000__x0000__x0000__x0000__x0000__x0000__x0000_</stp>
        <stp>29</stp>
        <stp>43426</stp>
        <stp>机构所在省</stp>
        <tr r="H673" s="12"/>
      </tp>
      <tp>
        <v>1102</v>
        <stp/>
        <stp>[重点跟踪池.xlsx]重点!H662_x0000__x0000__x0000__x0000__x0000__x0000__x0000_</stp>
        <stp>29</stp>
        <stp>12942</stp>
        <stp>机构所在省</stp>
        <tr r="H662" s="12"/>
      </tp>
      <tp>
        <v>1103</v>
        <stp/>
        <stp>[重点跟踪池.xlsx]重点!H675_x0000__x0000__x0000__x0000__x0000__x0000__x0000_</stp>
        <stp>29</stp>
        <stp>62092</stp>
        <stp>机构所在省</stp>
        <tr r="H675" s="12"/>
      </tp>
      <tp>
        <v>1104</v>
        <stp/>
        <stp>[重点跟踪池.xlsx]重点!H676_x0000__x0000__x0000__x0000__x0000__x0000__x0000_</stp>
        <stp>29</stp>
        <stp>77570</stp>
        <stp>机构所在省</stp>
        <tr r="H676" s="12"/>
      </tp>
      <tp>
        <v>1105</v>
        <stp/>
        <stp>[重点跟踪池.xlsx]重点!H641_x0000__x0000__x0000__x0000__x0000__x0000__x0000_</stp>
        <stp>29</stp>
        <stp>37413</stp>
        <stp>机构所在省</stp>
        <tr r="H641" s="12"/>
      </tp>
      <tp>
        <v>1106</v>
        <stp/>
        <stp>[重点跟踪池.xlsx]重点!H717_x0000__x0000__x0000__x0000__x0000__x0000__x0000_</stp>
        <stp>29</stp>
        <stp>16267</stp>
        <stp>机构所在省</stp>
        <tr r="H717" s="12"/>
      </tp>
      <tp>
        <v>1107</v>
        <stp/>
        <stp>[重点跟踪池.xlsx]重点!H757_x0000__x0000__x0000__x0000__x0000__x0000__x0000_</stp>
        <stp>29</stp>
        <stp>15727</stp>
        <stp>机构所在省</stp>
        <tr r="H757" s="12"/>
      </tp>
      <tp>
        <v>1108</v>
        <stp/>
        <stp>[重点跟踪池.xlsx]重点!H748_x0000__x0000__x0000__x0000__x0000__x0000__x0000_</stp>
        <stp>29</stp>
        <stp>14828</stp>
        <stp>机构所在省</stp>
        <tr r="H748" s="12"/>
      </tp>
      <tp>
        <v>1109</v>
        <stp/>
        <stp>[重点跟踪池.xlsx]重点!H724_x0000__x0000__x0000__x0000__x0000__x0000__x0000_</stp>
        <stp>29</stp>
        <stp>18494</stp>
        <stp>机构所在省</stp>
        <tr r="H724" s="12"/>
      </tp>
      <tp>
        <v>1110</v>
        <stp/>
        <stp>[重点跟踪池.xlsx]重点!H703_x0000__x0000__x0000__x0000__x0000__x0000__x0000_</stp>
        <stp>29</stp>
        <stp>43725</stp>
        <stp>机构所在省</stp>
        <tr r="H703" s="12"/>
      </tp>
      <tp>
        <v>1111</v>
        <stp/>
        <stp>[重点跟踪池.xlsx]重点!H753_x0000__x0000__x0000__x0000__x0000__x0000__x0000_</stp>
        <stp>29</stp>
        <stp>22663</stp>
        <stp>机构所在省</stp>
        <tr r="H753" s="12"/>
      </tp>
      <tp>
        <v>1112</v>
        <stp/>
        <stp>[重点跟踪池.xlsx]重点!H664_x0000__x0000__x0000__x0000__x0000__x0000__x0000_</stp>
        <stp>29</stp>
        <stp>41272</stp>
        <stp>机构所在省</stp>
        <tr r="H664" s="12"/>
      </tp>
      <tp>
        <v>1113</v>
        <stp/>
        <stp>[重点跟踪池.xlsx]重点!H794_x0000__x0000__x0000__x0000__x0000__x0000__x0000_</stp>
        <stp>29</stp>
        <stp>40412</stp>
        <stp>机构所在省</stp>
        <tr r="H794" s="12"/>
      </tp>
      <tp>
        <v>1114</v>
        <stp/>
        <stp>[重点跟踪池.xlsx]重点!H624_x0000__x0000__x0000__x0000__x0000__x0000__x0000_</stp>
        <stp>29</stp>
        <stp>40412</stp>
        <stp>机构所在省</stp>
        <tr r="H624" s="12"/>
      </tp>
      <tp>
        <v>1115</v>
        <stp/>
        <stp>[重点跟踪池.xlsx]重点!H720_x0000__x0000__x0000__x0000__x0000__x0000__x0000_</stp>
        <stp>29</stp>
        <stp>55897</stp>
        <stp>机构所在省</stp>
        <tr r="H720" s="12"/>
      </tp>
      <tp>
        <v>1116</v>
        <stp/>
        <stp>[重点跟踪池.xlsx]重点!H695_x0000__x0000__x0000__x0000__x0000__x0000__x0000_</stp>
        <stp>29</stp>
        <stp>45043</stp>
        <stp>机构所在省</stp>
        <tr r="H695" s="12"/>
      </tp>
      <tp>
        <v>1117</v>
        <stp/>
        <stp>[重点跟踪池.xlsx]重点!H732_x0000__x0000__x0000__x0000__x0000__x0000__x0000_</stp>
        <stp>29</stp>
        <stp>74807</stp>
        <stp>机构所在省</stp>
        <tr r="H732" s="12"/>
      </tp>
      <tp>
        <v>1118</v>
        <stp/>
        <stp>[重点跟踪池.xlsx]重点!H620_x0000__x0000__x0000__x0000__x0000__x0000__x0000_</stp>
        <stp>29</stp>
        <stp>14203</stp>
        <stp>机构所在省</stp>
        <tr r="H620" s="12"/>
      </tp>
      <tp>
        <v>1119</v>
        <stp/>
        <stp>[重点跟踪池.xlsx]重点!G742_x0000__x0000__x0000__x0000__x0000__x0000__x0000_</stp>
        <stp>29</stp>
        <stp>1811073</stp>
        <stp>资产管理规模</stp>
        <tr r="G742" s="12"/>
      </tp>
      <tp>
        <v>1120</v>
        <stp/>
        <stp>[重点跟踪池.xlsx]重点!G740_x0000__x0000__x0000__x0000__x0000__x0000__x0000_</stp>
        <stp>29</stp>
        <stp>1811073</stp>
        <stp>资产管理规模</stp>
        <tr r="G740" s="12"/>
      </tp>
      <tp>
        <v>1121</v>
        <stp/>
        <stp>[重点跟踪池.xlsx]重点!G741_x0000__x0000__x0000__x0000__x0000__x0000__x0000_</stp>
        <stp>29</stp>
        <stp>1811073</stp>
        <stp>资产管理规模</stp>
        <tr r="G741" s="12"/>
      </tp>
      <tp>
        <v>1122</v>
        <stp/>
        <stp>[重点跟踪池.xlsx]重点!H648_x0000__x0000__x0000__x0000__x0000__x0000__x0000_</stp>
        <stp>29</stp>
        <stp>33278</stp>
        <stp>机构所在省</stp>
        <tr r="H648" s="12"/>
      </tp>
      <tp>
        <v>1123</v>
        <stp/>
        <stp>[重点跟踪池.xlsx]重点!H688_x0000__x0000__x0000__x0000__x0000__x0000__x0000_</stp>
        <stp>29</stp>
        <stp>90722</stp>
        <stp>机构所在省</stp>
        <tr r="H688" s="12"/>
      </tp>
      <tp>
        <v>1124</v>
        <stp/>
        <stp>[重点跟踪池.xlsx]重点!H694_x0000__x0000__x0000__x0000__x0000__x0000__x0000_</stp>
        <stp>29</stp>
        <stp>45043</stp>
        <stp>机构所在省</stp>
        <tr r="H694" s="12"/>
      </tp>
      <tp>
        <v>1125</v>
        <stp/>
        <stp>[重点跟踪池.xlsx]重点!H743_x0000__x0000__x0000__x0000__x0000__x0000__x0000_</stp>
        <stp>29</stp>
        <stp>74807</stp>
        <stp>机构所在省</stp>
        <tr r="H743" s="12"/>
      </tp>
      <tp>
        <v>1126</v>
        <stp/>
        <stp>[重点跟踪池.xlsx]重点!H733_x0000__x0000__x0000__x0000__x0000__x0000__x0000_</stp>
        <stp>29</stp>
        <stp>74807</stp>
        <stp>机构所在省</stp>
        <tr r="H733" s="12"/>
      </tp>
      <tp>
        <v>1127</v>
        <stp/>
        <stp>[重点跟踪池.xlsx]重点!H671_x0000__x0000__x0000__x0000__x0000__x0000__x0000_</stp>
        <stp>29</stp>
        <stp>14203</stp>
        <stp>机构所在省</stp>
        <tr r="H671" s="12"/>
      </tp>
      <tp>
        <v>1128</v>
        <stp/>
        <stp>[重点跟踪池.xlsx]重点!H661_x0000__x0000__x0000__x0000__x0000__x0000__x0000_</stp>
        <stp>29</stp>
        <stp>18303</stp>
        <stp>机构所在省</stp>
        <tr r="H661" s="12"/>
      </tp>
      <tp>
        <v>1129</v>
        <stp/>
        <stp>[重点跟踪池.xlsx]重点!H726_x0000__x0000__x0000__x0000__x0000__x0000__x0000_</stp>
        <stp>29</stp>
        <stp>18494</stp>
        <stp>机构所在省</stp>
        <tr r="H726" s="12"/>
      </tp>
      <tp>
        <v>1130</v>
        <stp/>
        <stp>[重点跟踪池.xlsx]重点!G738_x0000__x0000__x0000__x0000__x0000__x0000__x0000_</stp>
        <stp>29</stp>
        <stp>1811073</stp>
        <stp>资产管理规模</stp>
        <tr r="G738" s="12"/>
      </tp>
      <tp>
        <v>1131</v>
        <stp/>
        <stp>[重点跟踪池.xlsx]重点!G736_x0000__x0000__x0000__x0000__x0000__x0000__x0000_</stp>
        <stp>29</stp>
        <stp>1811073</stp>
        <stp>资产管理规模</stp>
        <tr r="G736" s="12"/>
      </tp>
      <tp>
        <v>1132</v>
        <stp/>
        <stp>[重点跟踪池.xlsx]重点!G737_x0000__x0000__x0000__x0000__x0000__x0000__x0000_</stp>
        <stp>29</stp>
        <stp>1811073</stp>
        <stp>资产管理规模</stp>
        <tr r="G737" s="12"/>
      </tp>
      <tp>
        <v>1133</v>
        <stp/>
        <stp>[重点跟踪池.xlsx]重点!G734_x0000__x0000__x0000__x0000__x0000__x0000__x0000_</stp>
        <stp>29</stp>
        <stp>1811073</stp>
        <stp>资产管理规模</stp>
        <tr r="G734" s="12"/>
      </tp>
      <tp>
        <v>1134</v>
        <stp/>
        <stp>[重点跟踪池.xlsx]重点!G735_x0000__x0000__x0000__x0000__x0000__x0000__x0000_</stp>
        <stp>29</stp>
        <stp>1811073</stp>
        <stp>资产管理规模</stp>
        <tr r="G735" s="12"/>
      </tp>
      <tp>
        <v>1135</v>
        <stp/>
        <stp>[重点跟踪池.xlsx]重点!H755_x0000__x0000__x0000__x0000__x0000__x0000__x0000_</stp>
        <stp>29</stp>
        <stp>22663</stp>
        <stp>机构所在省</stp>
        <tr r="H755" s="12"/>
      </tp>
      <tp>
        <v>1136</v>
        <stp/>
        <stp>[重点跟踪池.xlsx]重点!H625_x0000__x0000__x0000__x0000__x0000__x0000__x0000_</stp>
        <stp>29</stp>
        <stp>12650</stp>
        <stp>机构所在省</stp>
        <tr r="H625" s="12"/>
      </tp>
      <tp>
        <v>1137</v>
        <stp/>
        <stp>[重点跟踪池.xlsx]重点!H665_x0000__x0000__x0000__x0000__x0000__x0000__x0000_</stp>
        <stp>29</stp>
        <stp>77746</stp>
        <stp>机构所在省</stp>
        <tr r="H665" s="12"/>
      </tp>
      <tp>
        <v>1138</v>
        <stp/>
        <stp>[重点跟踪池.xlsx]重点!H700_x0000__x0000__x0000__x0000__x0000__x0000__x0000_</stp>
        <stp>29</stp>
        <stp>16395</stp>
        <stp>机构所在省</stp>
        <tr r="H700" s="12"/>
      </tp>
      <tp>
        <v>1139</v>
        <stp/>
        <stp>[重点跟踪池.xlsx]重点!H704_x0000__x0000__x0000__x0000__x0000__x0000__x0000_</stp>
        <stp>29</stp>
        <stp>15601</stp>
        <stp>机构所在省</stp>
        <tr r="H704" s="12"/>
      </tp>
      <tp>
        <v>1140</v>
        <stp/>
        <stp>[重点跟踪池.xlsx]重点!H744_x0000__x0000__x0000__x0000__x0000__x0000__x0000_</stp>
        <stp>29</stp>
        <stp>74807</stp>
        <stp>机构所在省</stp>
        <tr r="H744" s="12"/>
      </tp>
      <tp>
        <v>1141</v>
        <stp/>
        <stp>[重点跟踪池.xlsx]重点!H647_x0000__x0000__x0000__x0000__x0000__x0000__x0000_</stp>
        <stp>29</stp>
        <stp>74894</stp>
        <stp>机构所在省</stp>
        <tr r="H647" s="12"/>
      </tp>
      <tp>
        <v>1142</v>
        <stp/>
        <stp>[重点跟踪池.xlsx]重点!H630_x0000__x0000__x0000__x0000__x0000__x0000__x0000_</stp>
        <stp>29</stp>
        <stp>18155</stp>
        <stp>机构所在省</stp>
        <tr r="H630" s="12"/>
      </tp>
      <tp>
        <v>1143</v>
        <stp/>
        <stp>[重点跟踪池.xlsx]重点!H754_x0000__x0000__x0000__x0000__x0000__x0000__x0000_</stp>
        <stp>29</stp>
        <stp>22663</stp>
        <stp>机构所在省</stp>
        <tr r="H754" s="12"/>
      </tp>
      <tp>
        <v>1144</v>
        <stp/>
        <stp>[重点跟踪池.xlsx]重点!H663_x0000__x0000__x0000__x0000__x0000__x0000__x0000_</stp>
        <stp>29</stp>
        <stp>72651</stp>
        <stp>机构所在省</stp>
        <tr r="H663" s="12"/>
      </tp>
      <tp>
        <v>1145</v>
        <stp/>
        <stp>[重点跟踪池.xlsx]重点!H646_x0000__x0000__x0000__x0000__x0000__x0000__x0000_</stp>
        <stp>29</stp>
        <stp>40107</stp>
        <stp>机构所在省</stp>
        <tr r="H646" s="12"/>
      </tp>
      <tp>
        <v>1146</v>
        <stp/>
        <stp>[重点跟踪池.xlsx]重点!H631_x0000__x0000__x0000__x0000__x0000__x0000__x0000_</stp>
        <stp>29</stp>
        <stp>16395</stp>
        <stp>机构所在省</stp>
        <tr r="H631" s="12"/>
      </tp>
      <tp>
        <v>1147</v>
        <stp/>
        <stp>[重点跟踪池.xlsx]重点!H640_x0000__x0000__x0000__x0000__x0000__x0000__x0000_</stp>
        <stp>29</stp>
        <stp>36166</stp>
        <stp>机构所在省</stp>
        <tr r="H640" s="12"/>
      </tp>
      <tp>
        <v>1148</v>
        <stp/>
        <stp>[重点跟踪池.xlsx]重点!H730_x0000__x0000__x0000__x0000__x0000__x0000__x0000_</stp>
        <stp>29</stp>
        <stp>65793</stp>
        <stp>机构所在省</stp>
        <tr r="H730" s="12"/>
      </tp>
      <tp>
        <v>1149</v>
        <stp/>
        <stp>[重点跟踪池.xlsx]重点!H745_x0000__x0000__x0000__x0000__x0000__x0000__x0000_</stp>
        <stp>29</stp>
        <stp>74807</stp>
        <stp>机构所在省</stp>
        <tr r="H745" s="12"/>
      </tp>
      <tp>
        <v>1150</v>
        <stp/>
        <stp>[重点跟踪池.xlsx]重点!G710_x0000__x0000__x0000__x0000__x0000__x0000__x0000_</stp>
        <stp>29</stp>
        <stp>1811270</stp>
        <stp>资产管理规模</stp>
        <tr r="G710" s="12"/>
      </tp>
      <tp>
        <v>1151</v>
        <stp/>
        <stp>[重点跟踪池.xlsx]重点!G711_x0000__x0000__x0000__x0000__x0000__x0000__x0000_</stp>
        <stp>29</stp>
        <stp>1811270</stp>
        <stp>资产管理规模</stp>
        <tr r="G711" s="12"/>
      </tp>
      <tp>
        <v>1152</v>
        <stp/>
        <stp>[重点跟踪池.xlsx]重点!G712_x0000__x0000__x0000__x0000__x0000__x0000__x0000_</stp>
        <stp>29</stp>
        <stp>1811270</stp>
        <stp>资产管理规模</stp>
        <tr r="G712" s="12"/>
      </tp>
      <tp>
        <v>1153</v>
        <stp/>
        <stp>[重点跟踪池.xlsx]重点!H658_x0000__x0000__x0000__x0000__x0000__x0000__x0000_</stp>
        <stp>29</stp>
        <stp>63268</stp>
        <stp>机构所在省</stp>
        <tr r="H658" s="12"/>
      </tp>
      <tp>
        <v>1154</v>
        <stp/>
        <stp>[重点跟踪池.xlsx]重点!H677_x0000__x0000__x0000__x0000__x0000__x0000__x0000_</stp>
        <stp>29</stp>
        <stp>73706</stp>
        <stp>机构所在省</stp>
        <tr r="H677" s="12"/>
      </tp>
      <tp>
        <v>1155</v>
        <stp/>
        <stp>[重点跟踪池.xlsx]重点!H615_x0000__x0000__x0000__x0000__x0000__x0000__x0000_</stp>
        <stp>29</stp>
        <stp>22191</stp>
        <stp>机构所在省</stp>
        <tr r="H615" s="12"/>
      </tp>
      <tp>
        <v>1156</v>
        <stp/>
        <stp>[重点跟踪池.xlsx]重点!H721_x0000__x0000__x0000__x0000__x0000__x0000__x0000_</stp>
        <stp>29</stp>
        <stp>52062</stp>
        <stp>机构所在省</stp>
        <tr r="H721" s="12"/>
      </tp>
      <tp>
        <v>1157</v>
        <stp/>
        <stp>[重点跟踪池.xlsx]重点!H644_x0000__x0000__x0000__x0000__x0000__x0000__x0000_</stp>
        <stp>29</stp>
        <stp>62054</stp>
        <stp>机构所在省</stp>
        <tr r="H644" s="12"/>
      </tp>
      <tp>
        <v>1158</v>
        <stp/>
        <stp>[重点跟踪池.xlsx]重点!H645_x0000__x0000__x0000__x0000__x0000__x0000__x0000_</stp>
        <stp>29</stp>
        <stp>16172</stp>
        <stp>机构所在省</stp>
        <tr r="H645" s="12"/>
      </tp>
      <tp>
        <v>1159</v>
        <stp/>
        <stp>[重点跟踪池.xlsx]重点!H691_x0000__x0000__x0000__x0000__x0000__x0000__x0000_</stp>
        <stp>29</stp>
        <stp>36064</stp>
        <stp>机构所在省</stp>
        <tr r="H691" s="12"/>
      </tp>
      <tp>
        <v>1160</v>
        <stp/>
        <stp>[重点跟踪池.xlsx]重点!H666_x0000__x0000__x0000__x0000__x0000__x0000__x0000_</stp>
        <stp>29</stp>
        <stp>35943</stp>
        <stp>机构所在省</stp>
        <tr r="H666" s="12"/>
      </tp>
      <tp>
        <v>1161</v>
        <stp/>
        <stp>[重点跟踪池.xlsx]重点!H633_x0000__x0000__x0000__x0000__x0000__x0000__x0000_</stp>
        <stp>29</stp>
        <stp>15854</stp>
        <stp>机构所在省</stp>
        <tr r="H633" s="12"/>
      </tp>
      <tp>
        <v>1162</v>
        <stp/>
        <stp>[重点跟踪池.xlsx]重点!H715_x0000__x0000__x0000__x0000__x0000__x0000__x0000_</stp>
        <stp>29</stp>
        <stp>65575</stp>
        <stp>机构所在省</stp>
        <tr r="H715" s="12"/>
      </tp>
      <tp>
        <v>1163</v>
        <stp/>
        <stp>[重点跟踪池.xlsx]重点!H714_x0000__x0000__x0000__x0000__x0000__x0000__x0000_</stp>
        <stp>29</stp>
        <stp>14203</stp>
        <stp>机构所在省</stp>
        <tr r="H714" s="12"/>
      </tp>
      <tp>
        <v>1164</v>
        <stp/>
        <stp>[重点跟踪池.xlsx]重点!H731_x0000__x0000__x0000__x0000__x0000__x0000__x0000_</stp>
        <stp>29</stp>
        <stp>39914</stp>
        <stp>机构所在省</stp>
        <tr r="H731" s="12"/>
      </tp>
      <tp>
        <v>1165</v>
        <stp/>
        <stp>[重点跟踪池.xlsx]重点!H667_x0000__x0000__x0000__x0000__x0000__x0000__x0000_</stp>
        <stp>29</stp>
        <stp>39652</stp>
        <stp>机构所在省</stp>
        <tr r="H667" s="12"/>
      </tp>
      <tp>
        <v>1166</v>
        <stp/>
        <stp>[重点跟踪池.xlsx]重点!H657_x0000__x0000__x0000__x0000__x0000__x0000__x0000_</stp>
        <stp>29</stp>
        <stp>58714</stp>
        <stp>机构所在省</stp>
        <tr r="H657" s="12"/>
      </tp>
      <tp>
        <v>1167</v>
        <stp/>
        <stp>[重点跟踪池.xlsx]重点!G709_x0000__x0000__x0000__x0000__x0000__x0000__x0000_</stp>
        <stp>29</stp>
        <stp>1811270</stp>
        <stp>资产管理规模</stp>
        <tr r="G709" s="12"/>
      </tp>
      <tp>
        <v>1168</v>
        <stp/>
        <stp>[重点跟踪池.xlsx]重点!H643_x0000__x0000__x0000__x0000__x0000__x0000__x0000_</stp>
        <stp>29</stp>
        <stp>33267</stp>
        <stp>机构所在省</stp>
        <tr r="H643" s="12"/>
      </tp>
      <tp>
        <v>1169</v>
        <stp/>
        <stp>[重点跟踪池.xlsx]重点!H756_x0000__x0000__x0000__x0000__x0000__x0000__x0000_</stp>
        <stp>29</stp>
        <stp>22663</stp>
        <stp>机构所在省</stp>
        <tr r="H756" s="12"/>
      </tp>
      <tp>
        <v>1170</v>
        <stp/>
        <stp>[重点跟踪池.xlsx]重点!H654_x0000__x0000__x0000__x0000__x0000__x0000__x0000_</stp>
        <stp>29</stp>
        <stp>76884</stp>
        <stp>机构所在省</stp>
        <tr r="H654" s="12"/>
      </tp>
      <tp>
        <v>1171</v>
        <stp/>
        <stp>[重点跟踪池.xlsx]重点!H690_x0000__x0000__x0000__x0000__x0000__x0000__x0000_</stp>
        <stp>29</stp>
        <stp>36064</stp>
        <stp>机构所在省</stp>
        <tr r="H690" s="12"/>
      </tp>
    </main>
    <main first="exceladdin.excelcore.1">
      <tp>
        <v>1172</v>
        <stp/>
        <stp>[重点跟踪池.xlsx]重点!G650_x0000__x0000__x0000__x0000__x0000__x0000__x0000_</stp>
        <stp>29</stp>
        <stp>9004</stp>
        <stp>资产管理规模</stp>
        <tr r="G650" s="12"/>
      </tp>
    </main>
    <main first="exceladdin.excelcore.1">
      <tp>
        <v>1173</v>
        <stp/>
        <stp>[重点跟踪池.xlsx]重点!G696_x0000__x0000__x0000__x0000__x0000__x0000__x0000_</stp>
        <stp>29</stp>
        <stp>9795</stp>
        <stp>资产管理规模</stp>
        <tr r="G696" s="12"/>
      </tp>
    </main>
    <main first="exceladdin.excelcore.1">
      <tp>
        <v>1174</v>
        <stp/>
        <stp>[重点跟踪池.xlsx]重点!D696_x0000__x0000__x0000__x0000__x0000__x0000__x0000_</stp>
        <stp>29</stp>
        <stp>9795</stp>
        <stp>实缴资本</stp>
        <tr r="D696" s="12"/>
      </tp>
      <tp>
        <v>1175</v>
        <stp/>
        <stp>[重点跟踪池.xlsx]重点!D650_x0000__x0000__x0000__x0000__x0000__x0000__x0000_</stp>
        <stp>29</stp>
        <stp>9004</stp>
        <stp>实缴资本</stp>
        <tr r="D650" s="12"/>
      </tp>
      <tp>
        <v>1176</v>
        <stp/>
        <stp>[重点跟踪池.xlsx]重点!G695_x0000__x0000__x0000__x0000__x0000__x0000__x0000_</stp>
        <stp>29</stp>
        <stp>45043</stp>
        <stp>资产管理规模</stp>
        <tr r="G695" s="12"/>
      </tp>
      <tp>
        <v>1177</v>
        <stp/>
        <stp>[重点跟踪池.xlsx]重点!G694_x0000__x0000__x0000__x0000__x0000__x0000__x0000_</stp>
        <stp>29</stp>
        <stp>45043</stp>
        <stp>资产管理规模</stp>
        <tr r="G694" s="12"/>
      </tp>
      <tp>
        <v>1178</v>
        <stp/>
        <stp>[重点跟踪池.xlsx]重点!G704_x0000__x0000__x0000__x0000__x0000__x0000__x0000_</stp>
        <stp>29</stp>
        <stp>15601</stp>
        <stp>资产管理规模</stp>
        <tr r="G704" s="12"/>
      </tp>
      <tp>
        <v>1179</v>
        <stp/>
        <stp>[重点跟踪池.xlsx]重点!G730_x0000__x0000__x0000__x0000__x0000__x0000__x0000_</stp>
        <stp>29</stp>
        <stp>65793</stp>
        <stp>资产管理规模</stp>
        <tr r="G730" s="12"/>
      </tp>
      <tp>
        <v>1180</v>
        <stp/>
        <stp>[重点跟踪池.xlsx]重点!G636_x0000__x0000__x0000__x0000__x0000__x0000__x0000_</stp>
        <stp>29</stp>
        <stp>35559</stp>
        <stp>资产管理规模</stp>
        <tr r="G636" s="12"/>
      </tp>
      <tp>
        <v>1181</v>
        <stp/>
        <stp>[重点跟踪池.xlsx]重点!G715_x0000__x0000__x0000__x0000__x0000__x0000__x0000_</stp>
        <stp>29</stp>
        <stp>65575</stp>
        <stp>资产管理规模</stp>
        <tr r="G715" s="12"/>
      </tp>
      <tp>
        <v>1182</v>
        <stp/>
        <stp>[重点跟踪池.xlsx]重点!G666_x0000__x0000__x0000__x0000__x0000__x0000__x0000_</stp>
        <stp>29</stp>
        <stp>35943</stp>
        <stp>资产管理规模</stp>
        <tr r="G666" s="12"/>
      </tp>
      <tp>
        <v>1183</v>
        <stp/>
        <stp>[重点跟踪池.xlsx]重点!G651_x0000__x0000__x0000__x0000__x0000__x0000__x0000_</stp>
        <stp>29</stp>
        <stp>75988</stp>
        <stp>资产管理规模</stp>
        <tr r="G651" s="12"/>
      </tp>
      <tp>
        <v>1184</v>
        <stp/>
        <stp>[重点跟踪池.xlsx]重点!G720_x0000__x0000__x0000__x0000__x0000__x0000__x0000_</stp>
        <stp>29</stp>
        <stp>55897</stp>
        <stp>资产管理规模</stp>
        <tr r="G720" s="12"/>
      </tp>
      <tp>
        <v>1185</v>
        <stp/>
        <stp>[重点跟踪池.xlsx]重点!G716_x0000__x0000__x0000__x0000__x0000__x0000__x0000_</stp>
        <stp>29</stp>
        <stp>55953</stp>
        <stp>资产管理规模</stp>
        <tr r="G716" s="12"/>
      </tp>
      <tp>
        <v>1186</v>
        <stp/>
        <stp>[重点跟踪池.xlsx]重点!G634_x0000__x0000__x0000__x0000__x0000__x0000__x0000_</stp>
        <stp>29</stp>
        <stp>15854</stp>
        <stp>资产管理规模</stp>
        <tr r="G634" s="12"/>
      </tp>
      <tp>
        <v>1187</v>
        <stp/>
        <stp>[重点跟踪池.xlsx]重点!G714_x0000__x0000__x0000__x0000__x0000__x0000__x0000_</stp>
        <stp>29</stp>
        <stp>14203</stp>
        <stp>资产管理规模</stp>
        <tr r="G714" s="12"/>
      </tp>
      <tp>
        <v>1188</v>
        <stp/>
        <stp>[重点跟踪池.xlsx]重点!G671_x0000__x0000__x0000__x0000__x0000__x0000__x0000_</stp>
        <stp>29</stp>
        <stp>14203</stp>
        <stp>资产管理规模</stp>
        <tr r="G671" s="12"/>
      </tp>
      <tp>
        <v>1189</v>
        <stp/>
        <stp>[重点跟踪池.xlsx]重点!G621_x0000__x0000__x0000__x0000__x0000__x0000__x0000_</stp>
        <stp>29</stp>
        <stp>14203</stp>
        <stp>资产管理规模</stp>
        <tr r="G621" s="12"/>
      </tp>
      <tp>
        <v>1190</v>
        <stp/>
        <stp>[重点跟踪池.xlsx]重点!G713_x0000__x0000__x0000__x0000__x0000__x0000__x0000_</stp>
        <stp>29</stp>
        <stp>14649</stp>
        <stp>资产管理规模</stp>
        <tr r="G713" s="12"/>
      </tp>
      <tp>
        <v>1191</v>
        <stp/>
        <stp>[重点跟踪池.xlsx]重点!G743_x0000__x0000__x0000__x0000__x0000__x0000__x0000_</stp>
        <stp>29</stp>
        <stp>74807</stp>
        <stp>资产管理规模</stp>
        <tr r="G743" s="12"/>
      </tp>
      <tp>
        <v>1192</v>
        <stp/>
        <stp>[重点跟踪池.xlsx]重点!G744_x0000__x0000__x0000__x0000__x0000__x0000__x0000_</stp>
        <stp>29</stp>
        <stp>74807</stp>
        <stp>资产管理规模</stp>
        <tr r="G744" s="12"/>
      </tp>
      <tp>
        <v>1193</v>
        <stp/>
        <stp>[重点跟踪池.xlsx]重点!G745_x0000__x0000__x0000__x0000__x0000__x0000__x0000_</stp>
        <stp>29</stp>
        <stp>74807</stp>
        <stp>资产管理规模</stp>
        <tr r="G745" s="12"/>
      </tp>
      <tp>
        <v>1194</v>
        <stp/>
        <stp>[重点跟踪池.xlsx]重点!G750_x0000__x0000__x0000__x0000__x0000__x0000__x0000_</stp>
        <stp>29</stp>
        <stp>14828</stp>
        <stp>资产管理规模</stp>
        <tr r="G750" s="12"/>
      </tp>
      <tp>
        <v>1195</v>
        <stp/>
        <stp>[重点跟踪池.xlsx]重点!G747_x0000__x0000__x0000__x0000__x0000__x0000__x0000_</stp>
        <stp>29</stp>
        <stp>14828</stp>
        <stp>资产管理规模</stp>
        <tr r="G747" s="12"/>
      </tp>
      <tp>
        <v>1196</v>
        <stp/>
        <stp>[重点跟踪池.xlsx]重点!G723_x0000__x0000__x0000__x0000__x0000__x0000__x0000_</stp>
        <stp>29</stp>
        <stp>54846</stp>
        <stp>资产管理规模</stp>
        <tr r="G723" s="12"/>
      </tp>
      <tp>
        <v>1197</v>
        <stp/>
        <stp>[重点跟踪池.xlsx]重点!G749_x0000__x0000__x0000__x0000__x0000__x0000__x0000_</stp>
        <stp>29</stp>
        <stp>14828</stp>
        <stp>资产管理规模</stp>
        <tr r="G749" s="12"/>
      </tp>
      <tp>
        <v>1198</v>
        <stp/>
        <stp>[重点跟踪池.xlsx]重点!G748_x0000__x0000__x0000__x0000__x0000__x0000__x0000_</stp>
        <stp>29</stp>
        <stp>14828</stp>
        <stp>资产管理规模</stp>
        <tr r="G748" s="12"/>
      </tp>
      <tp>
        <v>1199</v>
        <stp/>
        <stp>[重点跟踪池.xlsx]重点!G732_x0000__x0000__x0000__x0000__x0000__x0000__x0000_</stp>
        <stp>29</stp>
        <stp>74807</stp>
        <stp>资产管理规模</stp>
        <tr r="G732" s="12"/>
      </tp>
      <tp>
        <v>1200</v>
        <stp/>
        <stp>[重点跟踪池.xlsx]重点!G733_x0000__x0000__x0000__x0000__x0000__x0000__x0000_</stp>
        <stp>29</stp>
        <stp>74807</stp>
        <stp>资产管理规模</stp>
        <tr r="G733" s="12"/>
      </tp>
      <tp>
        <v>1201</v>
        <stp/>
        <stp>[重点跟踪池.xlsx]重点!G647_x0000__x0000__x0000__x0000__x0000__x0000__x0000_</stp>
        <stp>29</stp>
        <stp>74894</stp>
        <stp>资产管理规模</stp>
        <tr r="G647" s="12"/>
      </tp>
      <tp>
        <v>1202</v>
        <stp/>
        <stp>[重点跟踪池.xlsx]重点!G665_x0000__x0000__x0000__x0000__x0000__x0000__x0000_</stp>
        <stp>29</stp>
        <stp>77746</stp>
        <stp>资产管理规模</stp>
        <tr r="G665" s="12"/>
      </tp>
      <tp>
        <v>1203</v>
        <stp/>
        <stp>[重点跟踪池.xlsx]重点!G676_x0000__x0000__x0000__x0000__x0000__x0000__x0000_</stp>
        <stp>29</stp>
        <stp>77570</stp>
        <stp>资产管理规模</stp>
        <tr r="G676" s="12"/>
      </tp>
      <tp>
        <v>1204</v>
        <stp/>
        <stp>[重点跟踪池.xlsx]重点!G641_x0000__x0000__x0000__x0000__x0000__x0000__x0000_</stp>
        <stp>29</stp>
        <stp>37413</stp>
        <stp>资产管理规模</stp>
        <tr r="G641" s="12"/>
      </tp>
      <tp>
        <v>1205</v>
        <stp/>
        <stp>[重点跟踪池.xlsx]重点!G659_x0000__x0000__x0000__x0000__x0000__x0000__x0000_</stp>
        <stp>29</stp>
        <stp>57913</stp>
        <stp>资产管理规模</stp>
        <tr r="G659" s="12"/>
      </tp>
      <tp>
        <v>1206</v>
        <stp/>
        <stp>[重点跟踪池.xlsx]重点!G717_x0000__x0000__x0000__x0000__x0000__x0000__x0000_</stp>
        <stp>29</stp>
        <stp>16267</stp>
        <stp>资产管理规模</stp>
        <tr r="G717" s="12"/>
      </tp>
      <tp>
        <v>1207</v>
        <stp/>
        <stp>[重点跟踪池.xlsx]重点!G631_x0000__x0000__x0000__x0000__x0000__x0000__x0000_</stp>
        <stp>29</stp>
        <stp>16395</stp>
        <stp>资产管理规模</stp>
        <tr r="G631" s="12"/>
      </tp>
      <tp>
        <v>1208</v>
        <stp/>
        <stp>[重点跟踪池.xlsx]重点!G700_x0000__x0000__x0000__x0000__x0000__x0000__x0000_</stp>
        <stp>29</stp>
        <stp>16395</stp>
        <stp>资产管理规模</stp>
        <tr r="G700" s="12"/>
      </tp>
      <tp>
        <v>1209</v>
        <stp/>
        <stp>[重点跟踪池.xlsx]重点!G645_x0000__x0000__x0000__x0000__x0000__x0000__x0000_</stp>
        <stp>29</stp>
        <stp>16172</stp>
        <stp>资产管理规模</stp>
        <tr r="G645" s="12"/>
      </tp>
      <tp>
        <v>1210</v>
        <stp/>
        <stp>[重点跟踪池.xlsx]重点!G640_x0000__x0000__x0000__x0000__x0000__x0000__x0000_</stp>
        <stp>29</stp>
        <stp>36166</stp>
        <stp>资产管理规模</stp>
        <tr r="G640" s="12"/>
      </tp>
      <tp>
        <v>1211</v>
        <stp/>
        <stp>[重点跟踪池.xlsx]重点!G691_x0000__x0000__x0000__x0000__x0000__x0000__x0000_</stp>
        <stp>29</stp>
        <stp>36064</stp>
        <stp>资产管理规模</stp>
        <tr r="G691" s="12"/>
      </tp>
      <tp>
        <v>1212</v>
        <stp/>
        <stp>[重点跟踪池.xlsx]重点!G690_x0000__x0000__x0000__x0000__x0000__x0000__x0000_</stp>
        <stp>29</stp>
        <stp>36064</stp>
        <stp>资产管理规模</stp>
        <tr r="G690" s="12"/>
      </tp>
      <tp>
        <v>1213</v>
        <stp/>
        <stp>[重点跟踪池.xlsx]重点!G746_x0000__x0000__x0000__x0000__x0000__x0000__x0000_</stp>
        <stp>29</stp>
        <stp>16767</stp>
        <stp>资产管理规模</stp>
        <tr r="G746" s="12"/>
      </tp>
      <tp>
        <v>1214</v>
        <stp/>
        <stp>[重点跟踪池.xlsx]重点!G697_x0000__x0000__x0000__x0000__x0000__x0000__x0000_</stp>
        <stp>29</stp>
        <stp>16979</stp>
        <stp>资产管理规模</stp>
        <tr r="G697" s="12"/>
      </tp>
      <tp>
        <v>1215</v>
        <stp/>
        <stp>[重点跟踪池.xlsx]重点!G718_x0000__x0000__x0000__x0000__x0000__x0000__x0000_</stp>
        <stp>29</stp>
        <stp>56953</stp>
        <stp>资产管理规模</stp>
        <tr r="G718" s="12"/>
      </tp>
      <tp>
        <v>1216</v>
        <stp/>
        <stp>[重点跟踪池.xlsx]重点!G654_x0000__x0000__x0000__x0000__x0000__x0000__x0000_</stp>
        <stp>29</stp>
        <stp>76884</stp>
        <stp>资产管理规模</stp>
        <tr r="G654" s="12"/>
      </tp>
      <tp>
        <v>1217</v>
        <stp/>
        <stp>[重点跟踪池.xlsx]重点!G698_x0000__x0000__x0000__x0000__x0000__x0000__x0000_</stp>
        <stp>29</stp>
        <stp>16875</stp>
        <stp>资产管理规模</stp>
        <tr r="G698" s="12"/>
      </tp>
      <tp>
        <v>1218</v>
        <stp/>
        <stp>[重点跟踪池.xlsx]重点!G699_x0000__x0000__x0000__x0000__x0000__x0000__x0000_</stp>
        <stp>29</stp>
        <stp>16875</stp>
        <stp>资产管理规模</stp>
        <tr r="G699" s="12"/>
      </tp>
      <tp>
        <v>1219</v>
        <stp/>
        <stp>[重点跟踪池.xlsx]重点!G664_x0000__x0000__x0000__x0000__x0000__x0000__x0000_</stp>
        <stp>29</stp>
        <stp>41272</stp>
        <stp>资产管理规模</stp>
        <tr r="G664" s="12"/>
      </tp>
      <tp>
        <v>1220</v>
        <stp/>
        <stp>[重点跟踪池.xlsx]重点!G692_x0000__x0000__x0000__x0000__x0000__x0000__x0000_</stp>
        <stp>29</stp>
        <stp>41728</stp>
        <stp>资产管理规模</stp>
        <tr r="G692" s="12"/>
      </tp>
      <tp>
        <v>1221</v>
        <stp/>
        <stp>[重点跟踪池.xlsx]重点!G693_x0000__x0000__x0000__x0000__x0000__x0000__x0000_</stp>
        <stp>29</stp>
        <stp>41728</stp>
        <stp>资产管理规模</stp>
        <tr r="G693" s="12"/>
      </tp>
      <tp>
        <v>1222</v>
        <stp/>
        <stp>[重点跟踪池.xlsx]重点!G646_x0000__x0000__x0000__x0000__x0000__x0000__x0000_</stp>
        <stp>29</stp>
        <stp>40107</stp>
        <stp>资产管理规模</stp>
        <tr r="G646" s="12"/>
      </tp>
      <tp>
        <v>1223</v>
        <stp/>
        <stp>[重点跟踪池.xlsx]重点!G689_x0000__x0000__x0000__x0000__x0000__x0000__x0000_</stp>
        <stp>29</stp>
        <stp>10133</stp>
        <stp>资产管理规模</stp>
        <tr r="G689" s="12"/>
      </tp>
      <tp>
        <v>1224</v>
        <stp/>
        <stp>[重点跟踪池.xlsx]重点!G687_x0000__x0000__x0000__x0000__x0000__x0000__x0000_</stp>
        <stp>29</stp>
        <stp>90722</stp>
        <stp>资产管理规模</stp>
        <tr r="G687" s="12"/>
      </tp>
      <tp>
        <v>1225</v>
        <stp/>
        <stp>[重点跟踪池.xlsx]重点!G686_x0000__x0000__x0000__x0000__x0000__x0000__x0000_</stp>
        <stp>29</stp>
        <stp>90722</stp>
        <stp>资产管理规模</stp>
        <tr r="G686" s="12"/>
      </tp>
      <tp>
        <v>1226</v>
        <stp/>
        <stp>[重点跟踪池.xlsx]重点!G688_x0000__x0000__x0000__x0000__x0000__x0000__x0000_</stp>
        <stp>29</stp>
        <stp>90722</stp>
        <stp>资产管理规模</stp>
        <tr r="G688" s="12"/>
      </tp>
      <tp>
        <v>1227</v>
        <stp/>
        <stp>[重点跟踪池.xlsx]重点!G719_x0000__x0000__x0000__x0000__x0000__x0000__x0000_</stp>
        <stp>29</stp>
        <stp>10704</stp>
        <stp>资产管理规模</stp>
        <tr r="G719" s="12"/>
      </tp>
      <tp>
        <v>1228</v>
        <stp/>
        <stp>[重点跟踪池.xlsx]重点!G794_x0000__x0000__x0000__x0000__x0000__x0000__x0000_</stp>
        <stp>29</stp>
        <stp>40412</stp>
        <stp>资产管理规模</stp>
        <tr r="G794" s="12"/>
      </tp>
      <tp>
        <v>1229</v>
        <stp/>
        <stp>[重点跟踪池.xlsx]重点!G624_x0000__x0000__x0000__x0000__x0000__x0000__x0000_</stp>
        <stp>29</stp>
        <stp>40412</stp>
        <stp>资产管理规模</stp>
        <tr r="G624" s="12"/>
      </tp>
      <tp>
        <v>1230</v>
        <stp/>
        <stp>[重点跟踪池.xlsx]重点!G648_x0000__x0000__x0000__x0000__x0000__x0000__x0000_</stp>
        <stp>29</stp>
        <stp>33278</stp>
        <stp>资产管理规模</stp>
        <tr r="G648" s="12"/>
      </tp>
      <tp>
        <v>1231</v>
        <stp/>
        <stp>[重点跟踪池.xlsx]重点!G658_x0000__x0000__x0000__x0000__x0000__x0000__x0000_</stp>
        <stp>29</stp>
        <stp>63268</stp>
        <stp>资产管理规模</stp>
        <tr r="G658" s="12"/>
      </tp>
      <tp>
        <v>1232</v>
        <stp/>
        <stp>[重点跟踪池.xlsx]重点!G643_x0000__x0000__x0000__x0000__x0000__x0000__x0000_</stp>
        <stp>29</stp>
        <stp>33267</stp>
        <stp>资产管理规模</stp>
        <tr r="G643" s="12"/>
      </tp>
      <tp>
        <v>1233</v>
        <stp/>
        <stp>[重点跟踪池.xlsx]重点!G649_x0000__x0000__x0000__x0000__x0000__x0000__x0000_</stp>
        <stp>29</stp>
        <stp>63171</stp>
        <stp>资产管理规模</stp>
        <tr r="G649" s="12"/>
      </tp>
      <tp>
        <v>1234</v>
        <stp/>
        <stp>[重点跟踪池.xlsx]重点!G623_x0000__x0000__x0000__x0000__x0000__x0000__x0000_</stp>
        <stp>29</stp>
        <stp>53046</stp>
        <stp>资产管理规模</stp>
        <tr r="G623" s="12"/>
      </tp>
      <tp>
        <v>1235</v>
        <stp/>
        <stp>[重点跟踪池.xlsx]重点!G679_x0000__x0000__x0000__x0000__x0000__x0000__x0000_</stp>
        <stp>29</stp>
        <stp>73706</stp>
        <stp>资产管理规模</stp>
        <tr r="G679" s="12"/>
      </tp>
      <tp>
        <v>1236</v>
        <stp/>
        <stp>[重点跟踪池.xlsx]重点!G678_x0000__x0000__x0000__x0000__x0000__x0000__x0000_</stp>
        <stp>29</stp>
        <stp>73706</stp>
        <stp>资产管理规模</stp>
        <tr r="G678" s="12"/>
      </tp>
      <tp>
        <v>1237</v>
        <stp/>
        <stp>[重点跟踪池.xlsx]重点!G677_x0000__x0000__x0000__x0000__x0000__x0000__x0000_</stp>
        <stp>29</stp>
        <stp>73706</stp>
        <stp>资产管理规模</stp>
        <tr r="G677" s="12"/>
      </tp>
      <tp>
        <v>1238</v>
        <stp/>
        <stp>[重点跟踪池.xlsx]重点!G703_x0000__x0000__x0000__x0000__x0000__x0000__x0000_</stp>
        <stp>29</stp>
        <stp>43725</stp>
        <stp>资产管理规模</stp>
        <tr r="G703" s="12"/>
      </tp>
      <tp>
        <v>1239</v>
        <stp/>
        <stp>[重点跟踪池.xlsx]重点!G672_x0000__x0000__x0000__x0000__x0000__x0000__x0000_</stp>
        <stp>29</stp>
        <stp>43426</stp>
        <stp>资产管理规模</stp>
        <tr r="G672" s="12"/>
      </tp>
      <tp>
        <v>1240</v>
        <stp/>
        <stp>[重点跟踪池.xlsx]重点!G673_x0000__x0000__x0000__x0000__x0000__x0000__x0000_</stp>
        <stp>29</stp>
        <stp>43426</stp>
        <stp>资产管理规模</stp>
        <tr r="G673" s="12"/>
      </tp>
      <tp>
        <v>1241</v>
        <stp/>
        <stp>[重点跟踪池.xlsx]重点!G721_x0000__x0000__x0000__x0000__x0000__x0000__x0000_</stp>
        <stp>29</stp>
        <stp>52062</stp>
        <stp>资产管理规模</stp>
        <tr r="G721" s="12"/>
      </tp>
      <tp>
        <v>1242</v>
        <stp/>
        <stp>[重点跟踪池.xlsx]重点!G615_x0000__x0000__x0000__x0000__x0000__x0000__x0000_</stp>
        <stp>29</stp>
        <stp>22191</stp>
        <stp>资产管理规模</stp>
        <tr r="G615" s="12"/>
      </tp>
      <tp>
        <v>1243</v>
        <stp/>
        <stp>[重点跟踪池.xlsx]重点!G644_x0000__x0000__x0000__x0000__x0000__x0000__x0000_</stp>
        <stp>29</stp>
        <stp>62054</stp>
        <stp>资产管理规模</stp>
        <tr r="G644" s="12"/>
      </tp>
      <tp>
        <v>1244</v>
        <stp/>
        <stp>[重点跟踪池.xlsx]重点!G639_x0000__x0000__x0000__x0000__x0000__x0000__x0000_</stp>
        <stp>29</stp>
        <stp>72035</stp>
        <stp>资产管理规模</stp>
        <tr r="G639" s="12"/>
      </tp>
      <tp>
        <v>1245</v>
        <stp/>
        <stp>[重点跟踪池.xlsx]重点!G674_x0000__x0000__x0000__x0000__x0000__x0000__x0000_</stp>
        <stp>29</stp>
        <stp>62092</stp>
        <stp>资产管理规模</stp>
        <tr r="G674" s="12"/>
      </tp>
      <tp>
        <v>1246</v>
        <stp/>
        <stp>[重点跟踪池.xlsx]重点!G675_x0000__x0000__x0000__x0000__x0000__x0000__x0000_</stp>
        <stp>29</stp>
        <stp>62092</stp>
        <stp>资产管理规模</stp>
        <tr r="G675" s="12"/>
      </tp>
      <tp>
        <v>1247</v>
        <stp/>
        <stp>[重点跟踪池.xlsx]重点!G627_x0000__x0000__x0000__x0000__x0000__x0000__x0000_</stp>
        <stp>29</stp>
        <stp>12650</stp>
        <stp>资产管理规模</stp>
        <tr r="G627" s="12"/>
      </tp>
      <tp>
        <v>1248</v>
        <stp/>
        <stp>[重点跟踪池.xlsx]重点!G663_x0000__x0000__x0000__x0000__x0000__x0000__x0000_</stp>
        <stp>29</stp>
        <stp>72651</stp>
        <stp>资产管理规模</stp>
        <tr r="G663" s="12"/>
      </tp>
      <tp>
        <v>1249</v>
        <stp/>
        <stp>[重点跟踪池.xlsx]重点!G662_x0000__x0000__x0000__x0000__x0000__x0000__x0000_</stp>
        <stp>29</stp>
        <stp>12942</stp>
        <stp>资产管理规模</stp>
        <tr r="G662" s="12"/>
      </tp>
      <tp>
        <v>1250</v>
        <stp/>
        <stp>[重点跟踪池.xlsx]重点!G722_x0000__x0000__x0000__x0000__x0000__x0000__x0000_</stp>
        <stp>29</stp>
        <stp>72895</stp>
        <stp>资产管理规模</stp>
        <tr r="G722" s="12"/>
      </tp>
      <tp>
        <v>1251</v>
        <stp/>
        <stp>[重点跟踪池.xlsx]重点!G638_x0000__x0000__x0000__x0000__x0000__x0000__x0000_</stp>
        <stp>29</stp>
        <stp>32866</stp>
        <stp>资产管理规模</stp>
        <tr r="G638" s="12"/>
      </tp>
      <tp>
        <v>1252</v>
        <stp/>
        <stp>[重点跟踪池.xlsx]重点!G629_x0000__x0000__x0000__x0000__x0000__x0000__x0000_</stp>
        <stp>29</stp>
        <stp>39206</stp>
        <stp>资产管理规模</stp>
        <tr r="G629" s="12"/>
      </tp>
      <tp>
        <v>1253</v>
        <stp/>
        <stp>[重点跟踪池.xlsx]重点!G667_x0000__x0000__x0000__x0000__x0000__x0000__x0000_</stp>
        <stp>29</stp>
        <stp>39652</stp>
        <stp>资产管理规模</stp>
        <tr r="G667" s="12"/>
      </tp>
      <tp>
        <v>1254</v>
        <stp/>
        <stp>[重点跟踪池.xlsx]重点!G731_x0000__x0000__x0000__x0000__x0000__x0000__x0000_</stp>
        <stp>29</stp>
        <stp>39914</stp>
        <stp>资产管理规模</stp>
        <tr r="G731" s="12"/>
      </tp>
      <tp>
        <v>1255</v>
        <stp/>
        <stp>[重点跟踪池.xlsx]重点!G661_x0000__x0000__x0000__x0000__x0000__x0000__x0000_</stp>
        <stp>29</stp>
        <stp>18303</stp>
        <stp>资产管理规模</stp>
        <tr r="G661" s="12"/>
      </tp>
      <tp>
        <v>1256</v>
        <stp/>
        <stp>[重点跟踪池.xlsx]重点!G701_x0000__x0000__x0000__x0000__x0000__x0000__x0000_</stp>
        <stp>29</stp>
        <stp>18339</stp>
        <stp>资产管理规模</stp>
        <tr r="G701" s="12"/>
      </tp>
      <tp>
        <v>1257</v>
        <stp/>
        <stp>[重点跟踪池.xlsx]重点!G630_x0000__x0000__x0000__x0000__x0000__x0000__x0000_</stp>
        <stp>29</stp>
        <stp>18155</stp>
        <stp>资产管理规模</stp>
        <tr r="G630" s="12"/>
      </tp>
      <tp>
        <v>1258</v>
        <stp/>
        <stp>[重点跟踪池.xlsx]重点!G657_x0000__x0000__x0000__x0000__x0000__x0000__x0000_</stp>
        <stp>29</stp>
        <stp>58714</stp>
        <stp>资产管理规模</stp>
        <tr r="G657" s="12"/>
      </tp>
      <tp>
        <v>1259</v>
        <stp/>
        <stp>[重点跟踪池.xlsx]重点!G642_x0000__x0000__x0000__x0000__x0000__x0000__x0000_</stp>
        <stp>29</stp>
        <stp>18638</stp>
        <stp>资产管理规模</stp>
        <tr r="G642" s="12"/>
      </tp>
      <tp>
        <v>1260</v>
        <stp/>
        <stp>[重点跟踪池.xlsx]重点!G726_x0000__x0000__x0000__x0000__x0000__x0000__x0000_</stp>
        <stp>29</stp>
        <stp>18494</stp>
        <stp>资产管理规模</stp>
        <tr r="G726" s="12"/>
      </tp>
      <tp>
        <v>1261</v>
        <stp/>
        <stp>[重点跟踪池.xlsx]重点!G725_x0000__x0000__x0000__x0000__x0000__x0000__x0000_</stp>
        <stp>29</stp>
        <stp>18494</stp>
        <stp>资产管理规模</stp>
        <tr r="G725" s="12"/>
      </tp>
      <tp>
        <v>1262</v>
        <stp/>
        <stp>[重点跟踪池.xlsx]重点!G724_x0000__x0000__x0000__x0000__x0000__x0000__x0000_</stp>
        <stp>29</stp>
        <stp>18494</stp>
        <stp>资产管理规模</stp>
        <tr r="G724" s="12"/>
      </tp>
      <tp>
        <v>1263</v>
        <stp/>
        <stp>[重点跟踪池.xlsx]重点!G668_x0000__x0000__x0000__x0000__x0000__x0000__x0000_</stp>
        <stp>29</stp>
        <stp>28972</stp>
        <stp>资产管理规模</stp>
        <tr r="G668" s="12"/>
      </tp>
      <tp>
        <v>1264</v>
        <stp/>
        <stp>[重点跟踪池.xlsx]重点!D719_x0000__x0000__x0000__x0000__x0000__x0000__x0000_</stp>
        <stp>29</stp>
        <stp>10704</stp>
        <stp>实缴资本</stp>
        <tr r="D719" s="12"/>
      </tp>
      <tp>
        <v>1265</v>
        <stp/>
        <stp>[重点跟踪池.xlsx]重点!D668_x0000__x0000__x0000__x0000__x0000__x0000__x0000_</stp>
        <stp>29</stp>
        <stp>28972</stp>
        <stp>实缴资本</stp>
        <tr r="D668" s="12"/>
      </tp>
      <tp>
        <v>1266</v>
        <stp/>
        <stp>[重点跟踪池.xlsx]重点!D644_x0000__x0000__x0000__x0000__x0000__x0000__x0000_</stp>
        <stp>29</stp>
        <stp>62054</stp>
        <stp>实缴资本</stp>
        <tr r="D644" s="12"/>
      </tp>
      <tp>
        <v>1267</v>
        <stp/>
        <stp>[重点跟踪池.xlsx]重点!D714_x0000__x0000__x0000__x0000__x0000__x0000__x0000_</stp>
        <stp>29</stp>
        <stp>14203</stp>
        <stp>实缴资本</stp>
        <tr r="D714" s="12"/>
      </tp>
      <tp>
        <v>1268</v>
        <stp/>
        <stp>[重点跟踪池.xlsx]重点!D664_x0000__x0000__x0000__x0000__x0000__x0000__x0000_</stp>
        <stp>29</stp>
        <stp>41272</stp>
        <stp>实缴资本</stp>
        <tr r="D664" s="12"/>
      </tp>
      <tp>
        <v>1269</v>
        <stp/>
        <stp>[重点跟踪池.xlsx]重点!D639_x0000__x0000__x0000__x0000__x0000__x0000__x0000_</stp>
        <stp>29</stp>
        <stp>72035</stp>
        <stp>实缴资本</stp>
        <tr r="D639" s="12"/>
      </tp>
      <tp>
        <v>1270</v>
        <stp/>
        <stp>[重点跟踪池.xlsx]重点!D704_x0000__x0000__x0000__x0000__x0000__x0000__x0000_</stp>
        <stp>29</stp>
        <stp>15601</stp>
        <stp>实缴资本</stp>
        <tr r="D704" s="12"/>
      </tp>
      <tp>
        <v>1271</v>
        <stp/>
        <stp>[重点跟踪池.xlsx]重点!D676_x0000__x0000__x0000__x0000__x0000__x0000__x0000_</stp>
        <stp>29</stp>
        <stp>77570</stp>
        <stp>实缴资本</stp>
        <tr r="D676" s="12"/>
      </tp>
      <tp>
        <v>1272</v>
        <stp/>
        <stp>[重点跟踪池.xlsx]重点!D649_x0000__x0000__x0000__x0000__x0000__x0000__x0000_</stp>
        <stp>29</stp>
        <stp>63171</stp>
        <stp>实缴资本</stp>
        <tr r="D649" s="12"/>
      </tp>
      <tp>
        <v>1273</v>
        <stp/>
        <stp>[重点跟踪池.xlsx]重点!D701_x0000__x0000__x0000__x0000__x0000__x0000__x0000_</stp>
        <stp>29</stp>
        <stp>18339</stp>
        <stp>实缴资本</stp>
        <tr r="D701" s="12"/>
      </tp>
      <tp>
        <v>1274</v>
        <stp/>
        <stp>[重点跟踪池.xlsx]重点!D758_x0000__x0000__x0000__x0000__x0000__x0000__x0000_</stp>
        <stp>29</stp>
        <stp>55667</stp>
        <stp>实缴资本</stp>
        <tr r="D758" s="12"/>
      </tp>
      <tp>
        <v>1275</v>
        <stp/>
        <stp>[重点跟踪池.xlsx]重点!D759_x0000__x0000__x0000__x0000__x0000__x0000__x0000_</stp>
        <stp>29</stp>
        <stp>55667</stp>
        <stp>实缴资本</stp>
        <tr r="D759" s="12"/>
      </tp>
      <tp>
        <v>1276</v>
        <stp/>
        <stp>[重点跟踪池.xlsx]重点!D755_x0000__x0000__x0000__x0000__x0000__x0000__x0000_</stp>
        <stp>29</stp>
        <stp>22663</stp>
        <stp>实缴资本</stp>
        <tr r="D755" s="12"/>
      </tp>
      <tp>
        <v>1277</v>
        <stp/>
        <stp>[重点跟踪池.xlsx]重点!D663_x0000__x0000__x0000__x0000__x0000__x0000__x0000_</stp>
        <stp>29</stp>
        <stp>72651</stp>
        <stp>实缴资本</stp>
        <tr r="D663" s="12"/>
      </tp>
      <tp>
        <v>1278</v>
        <stp/>
        <stp>[重点跟踪池.xlsx]重点!D754_x0000__x0000__x0000__x0000__x0000__x0000__x0000_</stp>
        <stp>29</stp>
        <stp>22663</stp>
        <stp>实缴资本</stp>
        <tr r="D754" s="12"/>
      </tp>
      <tp>
        <v>1279</v>
        <stp/>
        <stp>[重点跟踪池.xlsx]重点!D658_x0000__x0000__x0000__x0000__x0000__x0000__x0000_</stp>
        <stp>29</stp>
        <stp>63268</stp>
        <stp>实缴资本</stp>
        <tr r="D658" s="12"/>
      </tp>
      <tp>
        <v>1280</v>
        <stp/>
        <stp>[重点跟踪池.xlsx]重点!D645_x0000__x0000__x0000__x0000__x0000__x0000__x0000_</stp>
        <stp>29</stp>
        <stp>16172</stp>
        <stp>实缴资本</stp>
        <tr r="D645" s="12"/>
      </tp>
      <tp>
        <v>1281</v>
        <stp/>
        <stp>[重点跟踪池.xlsx]重点!D667_x0000__x0000__x0000__x0000__x0000__x0000__x0000_</stp>
        <stp>29</stp>
        <stp>39652</stp>
        <stp>实缴资本</stp>
        <tr r="D667" s="12"/>
      </tp>
      <tp>
        <v>1282</v>
        <stp/>
        <stp>[重点跟踪池.xlsx]重点!D756_x0000__x0000__x0000__x0000__x0000__x0000__x0000_</stp>
        <stp>29</stp>
        <stp>22663</stp>
        <stp>实缴资本</stp>
        <tr r="D756" s="12"/>
      </tp>
      <tp>
        <v>1283</v>
        <stp/>
        <stp>[重点跟踪池.xlsx]重点!D624_x0000__x0000__x0000__x0000__x0000__x0000__x0000_</stp>
        <stp>29</stp>
        <stp>40412</stp>
        <stp>实缴资本</stp>
        <tr r="D624" s="12"/>
      </tp>
      <tp>
        <v>1284</v>
        <stp/>
        <stp>[重点跟踪池.xlsx]重点!D753_x0000__x0000__x0000__x0000__x0000__x0000__x0000_</stp>
        <stp>29</stp>
        <stp>22663</stp>
        <stp>实缴资本</stp>
        <tr r="D753" s="12"/>
      </tp>
      <tp>
        <v>1285</v>
        <stp/>
        <stp>[重点跟踪池.xlsx]重点!D732_x0000__x0000__x0000__x0000__x0000__x0000__x0000_</stp>
        <stp>29</stp>
        <stp>74807</stp>
        <stp>实缴资本</stp>
        <tr r="D732" s="12"/>
      </tp>
      <tp>
        <v>1286</v>
        <stp/>
        <stp>[重点跟踪池.xlsx]重点!D648_x0000__x0000__x0000__x0000__x0000__x0000__x0000_</stp>
        <stp>29</stp>
        <stp>33278</stp>
        <stp>实缴资本</stp>
        <tr r="D648" s="12"/>
      </tp>
      <tp>
        <v>1287</v>
        <stp/>
        <stp>[重点跟踪池.xlsx]重点!D733_x0000__x0000__x0000__x0000__x0000__x0000__x0000_</stp>
        <stp>29</stp>
        <stp>74807</stp>
        <stp>实缴资本</stp>
        <tr r="D733" s="12"/>
      </tp>
      <tp>
        <v>1288</v>
        <stp/>
        <stp>[重点跟踪池.xlsx]重点!D629_x0000__x0000__x0000__x0000__x0000__x0000__x0000_</stp>
        <stp>29</stp>
        <stp>39206</stp>
        <stp>实缴资本</stp>
        <tr r="D629" s="12"/>
      </tp>
      <tp>
        <v>1289</v>
        <stp/>
        <stp>[重点跟踪池.xlsx]重点!D665_x0000__x0000__x0000__x0000__x0000__x0000__x0000_</stp>
        <stp>29</stp>
        <stp>77746</stp>
        <stp>实缴资本</stp>
        <tr r="D665" s="12"/>
      </tp>
      <tp>
        <v>1290</v>
        <stp/>
        <stp>[重点跟踪池.xlsx]重点!D640_x0000__x0000__x0000__x0000__x0000__x0000__x0000_</stp>
        <stp>29</stp>
        <stp>36166</stp>
        <stp>实缴资本</stp>
        <tr r="D640" s="12"/>
      </tp>
      <tp>
        <v>1291</v>
        <stp/>
        <stp>[重点跟踪池.xlsx]重点!D666_x0000__x0000__x0000__x0000__x0000__x0000__x0000_</stp>
        <stp>29</stp>
        <stp>35943</stp>
        <stp>实缴资本</stp>
        <tr r="D666" s="12"/>
      </tp>
      <tp>
        <v>1292</v>
        <stp/>
        <stp>[重点跟踪池.xlsx]重点!D731_x0000__x0000__x0000__x0000__x0000__x0000__x0000_</stp>
        <stp>29</stp>
        <stp>39914</stp>
        <stp>实缴资本</stp>
        <tr r="D731" s="12"/>
      </tp>
      <tp>
        <v>1293</v>
        <stp/>
        <stp>[重点跟踪池.xlsx]重点!D643_x0000__x0000__x0000__x0000__x0000__x0000__x0000_</stp>
        <stp>29</stp>
        <stp>33267</stp>
        <stp>实缴资本</stp>
        <tr r="D643" s="12"/>
      </tp>
      <tp>
        <v>1294</v>
        <stp/>
        <stp>[重点跟踪池.xlsx]重点!D746_x0000__x0000__x0000__x0000__x0000__x0000__x0000_</stp>
        <stp>29</stp>
        <stp>16767</stp>
        <stp>实缴资本</stp>
        <tr r="D746" s="12"/>
      </tp>
      <tp>
        <v>1295</v>
        <stp/>
        <stp>[重点跟踪池.xlsx]重点!D662_x0000__x0000__x0000__x0000__x0000__x0000__x0000_</stp>
        <stp>29</stp>
        <stp>12942</stp>
        <stp>实缴资本</stp>
        <tr r="D662" s="12"/>
      </tp>
      <tp>
        <v>1296</v>
        <stp/>
        <stp>[重点跟踪池.xlsx]重点!D703_x0000__x0000__x0000__x0000__x0000__x0000__x0000_</stp>
        <stp>29</stp>
        <stp>43725</stp>
        <stp>实缴资本</stp>
        <tr r="D703" s="12"/>
      </tp>
      <tp>
        <v>1297</v>
        <stp/>
        <stp>[重点跟踪池.xlsx]重点!D621_x0000__x0000__x0000__x0000__x0000__x0000__x0000_</stp>
        <stp>29</stp>
        <stp>14203</stp>
        <stp>实缴资本</stp>
        <tr r="D621" s="12"/>
      </tp>
      <tp>
        <v>1298</v>
        <stp/>
        <stp>[重点跟踪池.xlsx]重点!D638_x0000__x0000__x0000__x0000__x0000__x0000__x0000_</stp>
        <stp>29</stp>
        <stp>32866</stp>
        <stp>实缴资本</stp>
        <tr r="D638" s="12"/>
      </tp>
      <tp>
        <v>1299</v>
        <stp/>
        <stp>[重点跟踪池.xlsx]重点!D713_x0000__x0000__x0000__x0000__x0000__x0000__x0000_</stp>
        <stp>29</stp>
        <stp>14649</stp>
        <stp>实缴资本</stp>
        <tr r="D713" s="12"/>
      </tp>
      <tp>
        <v>1300</v>
        <stp/>
        <stp>[重点跟踪池.xlsx]重点!D672_x0000__x0000__x0000__x0000__x0000__x0000__x0000_</stp>
        <stp>29</stp>
        <stp>43426</stp>
        <stp>实缴资本</stp>
        <tr r="D672" s="12"/>
      </tp>
      <tp>
        <v>1301</v>
        <stp/>
        <stp>[重点跟踪池.xlsx]重点!D673_x0000__x0000__x0000__x0000__x0000__x0000__x0000_</stp>
        <stp>29</stp>
        <stp>43426</stp>
        <stp>实缴资本</stp>
        <tr r="D673" s="12"/>
      </tp>
      <tp>
        <v>1302</v>
        <stp/>
        <stp>[重点跟踪池.xlsx]重点!D641_x0000__x0000__x0000__x0000__x0000__x0000__x0000_</stp>
        <stp>29</stp>
        <stp>37413</stp>
        <stp>实缴资本</stp>
        <tr r="D641" s="12"/>
      </tp>
      <tp>
        <v>1303</v>
        <stp/>
        <stp>[重点跟踪池.xlsx]重点!D718_x0000__x0000__x0000__x0000__x0000__x0000__x0000_</stp>
        <stp>29</stp>
        <stp>56953</stp>
        <stp>实缴资本</stp>
        <tr r="D718" s="12"/>
      </tp>
      <tp>
        <v>1304</v>
        <stp/>
        <stp>[重点跟踪池.xlsx]重点!D659_x0000__x0000__x0000__x0000__x0000__x0000__x0000_</stp>
        <stp>29</stp>
        <stp>57913</stp>
        <stp>实缴资本</stp>
        <tr r="D659" s="12"/>
      </tp>
      <tp>
        <v>1305</v>
        <stp/>
        <stp>[重点跟踪池.xlsx]重点!D744_x0000__x0000__x0000__x0000__x0000__x0000__x0000_</stp>
        <stp>29</stp>
        <stp>74807</stp>
        <stp>实缴资本</stp>
        <tr r="D744" s="12"/>
      </tp>
      <tp>
        <v>1306</v>
        <stp/>
        <stp>[重点跟踪池.xlsx]重点!D646_x0000__x0000__x0000__x0000__x0000__x0000__x0000_</stp>
        <stp>29</stp>
        <stp>40107</stp>
        <stp>实缴资本</stp>
        <tr r="D646" s="12"/>
      </tp>
      <tp>
        <v>1307</v>
        <stp/>
        <stp>[重点跟踪池.xlsx]重点!D745_x0000__x0000__x0000__x0000__x0000__x0000__x0000_</stp>
        <stp>29</stp>
        <stp>74807</stp>
        <stp>实缴资本</stp>
        <tr r="D745" s="12"/>
      </tp>
      <tp>
        <v>1308</v>
        <stp/>
        <stp>[重点跟踪池.xlsx]重点!D721_x0000__x0000__x0000__x0000__x0000__x0000__x0000_</stp>
        <stp>29</stp>
        <stp>52062</stp>
        <stp>实缴资本</stp>
        <tr r="D721" s="12"/>
      </tp>
      <tp>
        <v>1309</v>
        <stp/>
        <stp>[重点跟踪池.xlsx]重点!D657_x0000__x0000__x0000__x0000__x0000__x0000__x0000_</stp>
        <stp>29</stp>
        <stp>58714</stp>
        <stp>实缴资本</stp>
        <tr r="D657" s="12"/>
      </tp>
      <tp>
        <v>1310</v>
        <stp/>
        <stp>[重点跟踪池.xlsx]重点!D716_x0000__x0000__x0000__x0000__x0000__x0000__x0000_</stp>
        <stp>29</stp>
        <stp>55953</stp>
        <stp>实缴资本</stp>
        <tr r="D716" s="12"/>
      </tp>
      <tp>
        <v>1311</v>
        <stp/>
        <stp>[重点跟踪池.xlsx]重点!D743_x0000__x0000__x0000__x0000__x0000__x0000__x0000_</stp>
        <stp>29</stp>
        <stp>74807</stp>
        <stp>实缴资本</stp>
        <tr r="D743" s="12"/>
      </tp>
      <tp>
        <v>1312</v>
        <stp/>
        <stp>[重点跟踪池.xlsx]重点!D679_x0000__x0000__x0000__x0000__x0000__x0000__x0000_</stp>
        <stp>29</stp>
        <stp>73706</stp>
        <stp>实缴资本</stp>
        <tr r="D679" s="12"/>
      </tp>
      <tp>
        <v>1313</v>
        <stp/>
        <stp>[重点跟踪池.xlsx]重点!D678_x0000__x0000__x0000__x0000__x0000__x0000__x0000_</stp>
        <stp>29</stp>
        <stp>73706</stp>
        <stp>实缴资本</stp>
        <tr r="D678" s="12"/>
      </tp>
      <tp>
        <v>1314</v>
        <stp/>
        <stp>[重点跟踪池.xlsx]重点!D750_x0000__x0000__x0000__x0000__x0000__x0000__x0000_</stp>
        <stp>29</stp>
        <stp>14828</stp>
        <stp>实缴资本</stp>
        <tr r="D750" s="12"/>
      </tp>
      <tp>
        <v>1315</v>
        <stp/>
        <stp>[重点跟踪池.xlsx]重点!D642_x0000__x0000__x0000__x0000__x0000__x0000__x0000_</stp>
        <stp>29</stp>
        <stp>18638</stp>
        <stp>实缴资本</stp>
        <tr r="D642" s="12"/>
      </tp>
      <tp>
        <v>1316</v>
        <stp/>
        <stp>[重点跟踪池.xlsx]重点!D677_x0000__x0000__x0000__x0000__x0000__x0000__x0000_</stp>
        <stp>29</stp>
        <stp>73706</stp>
        <stp>实缴资本</stp>
        <tr r="D677" s="12"/>
      </tp>
      <tp>
        <v>1317</v>
        <stp/>
        <stp>[重点跟踪池.xlsx]重点!D626_x0000__x0000__x0000__x0000__x0000__x0000__x0000_</stp>
        <stp>29</stp>
        <stp>12650</stp>
        <stp>实缴资本</stp>
        <tr r="D626" s="12"/>
      </tp>
      <tp>
        <v>1318</v>
        <stp/>
        <stp>[重点跟踪池.xlsx]重点!D757_x0000__x0000__x0000__x0000__x0000__x0000__x0000_</stp>
        <stp>29</stp>
        <stp>15727</stp>
        <stp>实缴资本</stp>
        <tr r="D757" s="12"/>
      </tp>
      <tp>
        <v>1319</v>
        <stp/>
        <stp>[重点跟踪池.xlsx]重点!D717_x0000__x0000__x0000__x0000__x0000__x0000__x0000_</stp>
        <stp>29</stp>
        <stp>16267</stp>
        <stp>实缴资本</stp>
        <tr r="D717" s="12"/>
      </tp>
      <tp>
        <v>1320</v>
        <stp/>
        <stp>[重点跟踪池.xlsx]重点!D671_x0000__x0000__x0000__x0000__x0000__x0000__x0000_</stp>
        <stp>29</stp>
        <stp>14203</stp>
        <stp>实缴资本</stp>
        <tr r="D671" s="12"/>
      </tp>
      <tp>
        <v>1321</v>
        <stp/>
        <stp>[重点跟踪池.xlsx]重点!D747_x0000__x0000__x0000__x0000__x0000__x0000__x0000_</stp>
        <stp>29</stp>
        <stp>14828</stp>
        <stp>实缴资本</stp>
        <tr r="D747" s="12"/>
      </tp>
      <tp>
        <v>1322</v>
        <stp/>
        <stp>[重点跟踪池.xlsx]重点!D635_x0000__x0000__x0000__x0000__x0000__x0000__x0000_</stp>
        <stp>29</stp>
        <stp>35559</stp>
        <stp>实缴资本</stp>
        <tr r="D635" s="12"/>
      </tp>
      <tp>
        <v>1323</v>
        <stp/>
        <stp>[重点跟踪池.xlsx]重点!D630_x0000__x0000__x0000__x0000__x0000__x0000__x0000_</stp>
        <stp>29</stp>
        <stp>18155</stp>
        <stp>实缴资本</stp>
        <tr r="D630" s="12"/>
      </tp>
      <tp>
        <v>1324</v>
        <stp/>
        <stp>[重点跟踪池.xlsx]重点!D715_x0000__x0000__x0000__x0000__x0000__x0000__x0000_</stp>
        <stp>29</stp>
        <stp>65575</stp>
        <stp>实缴资本</stp>
        <tr r="D715" s="12"/>
      </tp>
      <tp>
        <v>1325</v>
        <stp/>
        <stp>[重点跟踪池.xlsx]重点!D723_x0000__x0000__x0000__x0000__x0000__x0000__x0000_</stp>
        <stp>29</stp>
        <stp>54846</stp>
        <stp>实缴资本</stp>
        <tr r="D723" s="12"/>
      </tp>
      <tp>
        <v>1326</v>
        <stp/>
        <stp>[重点跟踪池.xlsx]重点!D749_x0000__x0000__x0000__x0000__x0000__x0000__x0000_</stp>
        <stp>29</stp>
        <stp>14828</stp>
        <stp>实缴资本</stp>
        <tr r="D749" s="12"/>
      </tp>
      <tp>
        <v>1327</v>
        <stp/>
        <stp>[重点跟踪池.xlsx]重点!D622_x0000__x0000__x0000__x0000__x0000__x0000__x0000_</stp>
        <stp>29</stp>
        <stp>53046</stp>
        <stp>实缴资本</stp>
        <tr r="D622" s="12"/>
      </tp>
      <tp>
        <v>1328</v>
        <stp/>
        <stp>[重点跟踪池.xlsx]重点!D634_x0000__x0000__x0000__x0000__x0000__x0000__x0000_</stp>
        <stp>29</stp>
        <stp>15854</stp>
        <stp>实缴资本</stp>
        <tr r="D634" s="12"/>
      </tp>
      <tp>
        <v>1329</v>
        <stp/>
        <stp>[重点跟踪池.xlsx]重点!D748_x0000__x0000__x0000__x0000__x0000__x0000__x0000_</stp>
        <stp>29</stp>
        <stp>14828</stp>
        <stp>实缴资本</stp>
        <tr r="D748" s="12"/>
      </tp>
      <tp>
        <v>1330</v>
        <stp/>
        <stp>[重点跟踪池.xlsx]重点!D660_x0000__x0000__x0000__x0000__x0000__x0000__x0000_</stp>
        <stp>29</stp>
        <stp>18303</stp>
        <stp>实缴资本</stp>
        <tr r="D660" s="12"/>
      </tp>
      <tp>
        <v>1331</v>
        <stp/>
        <stp>[重点跟踪池.xlsx]重点!D700_x0000__x0000__x0000__x0000__x0000__x0000__x0000_</stp>
        <stp>29</stp>
        <stp>16395</stp>
        <stp>实缴资本</stp>
        <tr r="D700" s="12"/>
      </tp>
      <tp>
        <v>1332</v>
        <stp/>
        <stp>[重点跟踪池.xlsx]重点!D615_x0000__x0000__x0000__x0000__x0000__x0000__x0000_</stp>
        <stp>29</stp>
        <stp>22191</stp>
        <stp>实缴资本</stp>
        <tr r="D615" s="12"/>
      </tp>
      <tp>
        <v>1333</v>
        <stp/>
        <stp>[重点跟踪池.xlsx]重点!D794_x0000__x0000__x0000__x0000__x0000__x0000__x0000_</stp>
        <stp>29</stp>
        <stp>40412</stp>
        <stp>实缴资本</stp>
        <tr r="D794" s="12"/>
      </tp>
      <tp>
        <v>1334</v>
        <stp/>
        <stp>[重点跟踪池.xlsx]重点!D692_x0000__x0000__x0000__x0000__x0000__x0000__x0000_</stp>
        <stp>29</stp>
        <stp>41728</stp>
        <stp>实缴资本</stp>
        <tr r="D692" s="12"/>
      </tp>
      <tp>
        <v>1335</v>
        <stp/>
        <stp>[重点跟踪池.xlsx]重点!D693_x0000__x0000__x0000__x0000__x0000__x0000__x0000_</stp>
        <stp>29</stp>
        <stp>41728</stp>
        <stp>实缴资本</stp>
        <tr r="D693" s="12"/>
      </tp>
      <tp>
        <v>1336</v>
        <stp/>
        <stp>[重点跟踪池.xlsx]重点!D689_x0000__x0000__x0000__x0000__x0000__x0000__x0000_</stp>
        <stp>29</stp>
        <stp>10133</stp>
        <stp>实缴资本</stp>
        <tr r="D689" s="12"/>
      </tp>
      <tp>
        <v>1337</v>
        <stp/>
        <stp>[重点跟踪池.xlsx]重点!D722_x0000__x0000__x0000__x0000__x0000__x0000__x0000_</stp>
        <stp>29</stp>
        <stp>72895</stp>
        <stp>实缴资本</stp>
        <tr r="D722" s="12"/>
      </tp>
      <tp>
        <v>1338</v>
        <stp/>
        <stp>[重点跟踪池.xlsx]重点!D725_x0000__x0000__x0000__x0000__x0000__x0000__x0000_</stp>
        <stp>29</stp>
        <stp>18494</stp>
        <stp>实缴资本</stp>
        <tr r="D725" s="12"/>
      </tp>
      <tp>
        <v>1339</v>
        <stp/>
        <stp>[重点跟踪池.xlsx]重点!D724_x0000__x0000__x0000__x0000__x0000__x0000__x0000_</stp>
        <stp>29</stp>
        <stp>18494</stp>
        <stp>实缴资本</stp>
        <tr r="D724" s="12"/>
      </tp>
      <tp>
        <v>1340</v>
        <stp/>
        <stp>[重点跟踪池.xlsx]重点!D720_x0000__x0000__x0000__x0000__x0000__x0000__x0000_</stp>
        <stp>29</stp>
        <stp>55897</stp>
        <stp>实缴资本</stp>
        <tr r="D720" s="12"/>
      </tp>
      <tp>
        <v>1341</v>
        <stp/>
        <stp>[重点跟踪池.xlsx]重点!D726_x0000__x0000__x0000__x0000__x0000__x0000__x0000_</stp>
        <stp>29</stp>
        <stp>18494</stp>
        <stp>实缴资本</stp>
        <tr r="D726" s="12"/>
      </tp>
      <tp>
        <v>1342</v>
        <stp/>
        <stp>[重点跟踪池.xlsx]重点!D687_x0000__x0000__x0000__x0000__x0000__x0000__x0000_</stp>
        <stp>29</stp>
        <stp>90722</stp>
        <stp>实缴资本</stp>
        <tr r="D687" s="12"/>
      </tp>
      <tp>
        <v>1343</v>
        <stp/>
        <stp>[重点跟踪池.xlsx]重点!D686_x0000__x0000__x0000__x0000__x0000__x0000__x0000_</stp>
        <stp>29</stp>
        <stp>90722</stp>
        <stp>实缴资本</stp>
        <tr r="D686" s="12"/>
      </tp>
      <tp>
        <v>1344</v>
        <stp/>
        <stp>[重点跟踪池.xlsx]重点!D730_x0000__x0000__x0000__x0000__x0000__x0000__x0000_</stp>
        <stp>29</stp>
        <stp>65793</stp>
        <stp>实缴资本</stp>
        <tr r="D730" s="12"/>
      </tp>
      <tp>
        <v>1345</v>
        <stp/>
        <stp>[重点跟踪池.xlsx]重点!D631_x0000__x0000__x0000__x0000__x0000__x0000__x0000_</stp>
        <stp>29</stp>
        <stp>16395</stp>
        <stp>实缴资本</stp>
        <tr r="D631" s="12"/>
      </tp>
      <tp>
        <v>1346</v>
        <stp/>
        <stp>[重点跟踪池.xlsx]重点!D688_x0000__x0000__x0000__x0000__x0000__x0000__x0000_</stp>
        <stp>29</stp>
        <stp>90722</stp>
        <stp>实缴资本</stp>
        <tr r="D688" s="12"/>
      </tp>
      <tp>
        <v>1347</v>
        <stp/>
        <stp>[重点跟踪池.xlsx]重点!D651_x0000__x0000__x0000__x0000__x0000__x0000__x0000_</stp>
        <stp>29</stp>
        <stp>75988</stp>
        <stp>实缴资本</stp>
        <tr r="D651" s="12"/>
      </tp>
      <tp>
        <v>1348</v>
        <stp/>
        <stp>[重点跟踪池.xlsx]重点!D647_x0000__x0000__x0000__x0000__x0000__x0000__x0000_</stp>
        <stp>29</stp>
        <stp>74894</stp>
        <stp>实缴资本</stp>
        <tr r="D647" s="12"/>
      </tp>
      <tp>
        <v>1349</v>
        <stp/>
        <stp>[重点跟踪池.xlsx]重点!D655_x0000__x0000__x0000__x0000__x0000__x0000__x0000_</stp>
        <stp>29</stp>
        <stp>76884</stp>
        <stp>实缴资本</stp>
        <tr r="D655" s="12"/>
      </tp>
      <tp>
        <v>1350</v>
        <stp/>
        <stp>[重点跟踪池.xlsx]重点!D695_x0000__x0000__x0000__x0000__x0000__x0000__x0000_</stp>
        <stp>29</stp>
        <stp>45043</stp>
        <stp>实缴资本</stp>
        <tr r="D695" s="12"/>
      </tp>
      <tp>
        <v>1351</v>
        <stp/>
        <stp>[重点跟踪池.xlsx]重点!D694_x0000__x0000__x0000__x0000__x0000__x0000__x0000_</stp>
        <stp>29</stp>
        <stp>45043</stp>
        <stp>实缴资本</stp>
        <tr r="D694" s="12"/>
      </tp>
      <tp>
        <v>1352</v>
        <stp/>
        <stp>[重点跟踪池.xlsx]重点!D751_x0000__x0000__x0000__x0000__x0000__x0000__x0000_</stp>
        <stp>29</stp>
        <stp>10595</stp>
        <stp>实缴资本</stp>
        <tr r="D751" s="12"/>
      </tp>
      <tp>
        <v>1353</v>
        <stp/>
        <stp>[重点跟踪池.xlsx]重点!D752_x0000__x0000__x0000__x0000__x0000__x0000__x0000_</stp>
        <stp>29</stp>
        <stp>10595</stp>
        <stp>实缴资本</stp>
        <tr r="D752" s="12"/>
      </tp>
      <tp>
        <v>1354</v>
        <stp/>
        <stp>[重点跟踪池.xlsx]重点!D691_x0000__x0000__x0000__x0000__x0000__x0000__x0000_</stp>
        <stp>29</stp>
        <stp>36064</stp>
        <stp>实缴资本</stp>
        <tr r="D691" s="12"/>
      </tp>
      <tp>
        <v>1355</v>
        <stp/>
        <stp>[重点跟踪池.xlsx]重点!D690_x0000__x0000__x0000__x0000__x0000__x0000__x0000_</stp>
        <stp>29</stp>
        <stp>36064</stp>
        <stp>实缴资本</stp>
        <tr r="D690" s="12"/>
      </tp>
      <tp>
        <v>1356</v>
        <stp/>
        <stp>[重点跟踪池.xlsx]重点!D698_x0000__x0000__x0000__x0000__x0000__x0000__x0000_</stp>
        <stp>29</stp>
        <stp>16875</stp>
        <stp>实缴资本</stp>
        <tr r="D698" s="12"/>
      </tp>
      <tp>
        <v>1357</v>
        <stp/>
        <stp>[重点跟踪池.xlsx]重点!D699_x0000__x0000__x0000__x0000__x0000__x0000__x0000_</stp>
        <stp>29</stp>
        <stp>16875</stp>
        <stp>实缴资本</stp>
        <tr r="D699" s="12"/>
      </tp>
      <tp>
        <v>1358</v>
        <stp/>
        <stp>[重点跟踪池.xlsx]重点!D697_x0000__x0000__x0000__x0000__x0000__x0000__x0000_</stp>
        <stp>29</stp>
        <stp>16979</stp>
        <stp>实缴资本</stp>
        <tr r="D697" s="12"/>
      </tp>
      <tp>
        <v>1359</v>
        <stp/>
        <stp>[重点跟踪池.xlsx]重点!D674_x0000__x0000__x0000__x0000__x0000__x0000__x0000_</stp>
        <stp>29</stp>
        <stp>62092</stp>
        <stp>实缴资本</stp>
        <tr r="D674" s="12"/>
      </tp>
      <tp>
        <v>1360</v>
        <stp/>
        <stp>[重点跟踪池.xlsx]重点!D675_x0000__x0000__x0000__x0000__x0000__x0000__x0000_</stp>
        <stp>29</stp>
        <stp>62092</stp>
        <stp>实缴资本</stp>
        <tr r="D675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er/Desktop/&#20844;&#21215;&#30740;&#31350;/&#22269;&#30427;/Python&#20195;&#30721;&#22522;&#37329;&#20998;&#26512;/&#22269;&#30427;&#31169;&#21215;&#35268;&#271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Datayes私募规模"/>
      <sheetName val="Datayes私募规模 最大num"/>
      <sheetName val="Datayes私募规模 最近"/>
    </sheetNames>
    <sheetDataSet>
      <sheetData sheetId="0"/>
      <sheetData sheetId="1"/>
      <sheetData sheetId="2"/>
      <sheetData sheetId="3"/>
      <sheetData sheetId="4">
        <row r="1">
          <cell r="A1" t="str">
            <v>partyID</v>
          </cell>
          <cell r="B1" t="str">
            <v>partyFullName</v>
          </cell>
          <cell r="C1" t="str">
            <v>mainFundType</v>
          </cell>
          <cell r="D1" t="str">
            <v>scale</v>
          </cell>
          <cell r="E1" t="str">
            <v>isNew</v>
          </cell>
          <cell r="F1" t="str">
            <v>num</v>
          </cell>
          <cell r="G1" t="str">
            <v>instID</v>
          </cell>
          <cell r="H1" t="str">
            <v>fetchDate</v>
          </cell>
        </row>
        <row r="2">
          <cell r="A2">
            <v>50010471</v>
          </cell>
          <cell r="B2" t="str">
            <v>深圳前海无量资本管理有限公司</v>
          </cell>
          <cell r="C2" t="str">
            <v>私募证券自主发行</v>
          </cell>
          <cell r="D2" t="str">
            <v>10-20亿</v>
          </cell>
          <cell r="E2">
            <v>0</v>
          </cell>
          <cell r="F2">
            <v>2</v>
          </cell>
          <cell r="G2">
            <v>101000033243</v>
          </cell>
          <cell r="H2">
            <v>43764</v>
          </cell>
        </row>
        <row r="3">
          <cell r="A3">
            <v>50007195</v>
          </cell>
          <cell r="B3" t="str">
            <v>萍乡市万方资产管理合伙企业（有限合伙）</v>
          </cell>
          <cell r="C3" t="str">
            <v>私募证券自主发行</v>
          </cell>
          <cell r="D3" t="str">
            <v>10-20亿</v>
          </cell>
          <cell r="E3">
            <v>0</v>
          </cell>
          <cell r="F3">
            <v>2</v>
          </cell>
          <cell r="G3">
            <v>101000039621</v>
          </cell>
          <cell r="H3">
            <v>43843</v>
          </cell>
        </row>
        <row r="4">
          <cell r="A4">
            <v>50016219</v>
          </cell>
          <cell r="B4" t="str">
            <v>深圳聚鸣投资管理有限公司</v>
          </cell>
          <cell r="C4" t="str">
            <v>私募证券自主发行</v>
          </cell>
          <cell r="D4" t="str">
            <v>10-20亿</v>
          </cell>
          <cell r="E4">
            <v>0</v>
          </cell>
          <cell r="F4">
            <v>2</v>
          </cell>
          <cell r="G4">
            <v>1609080127100660</v>
          </cell>
          <cell r="H4">
            <v>43918</v>
          </cell>
        </row>
        <row r="5">
          <cell r="A5">
            <v>50026000</v>
          </cell>
          <cell r="B5" t="str">
            <v>上海秋晟资产管理有限公司</v>
          </cell>
          <cell r="C5" t="str">
            <v>私募证券自主发行</v>
          </cell>
          <cell r="D5" t="str">
            <v>1-10亿</v>
          </cell>
          <cell r="E5">
            <v>0</v>
          </cell>
          <cell r="F5">
            <v>1</v>
          </cell>
          <cell r="G5">
            <v>1709041228104670</v>
          </cell>
          <cell r="H5">
            <v>43942</v>
          </cell>
        </row>
        <row r="6">
          <cell r="A6">
            <v>50000124</v>
          </cell>
          <cell r="B6" t="str">
            <v>上海世诚投资管理有限公司</v>
          </cell>
          <cell r="C6" t="str">
            <v>私募证券顾问管理</v>
          </cell>
          <cell r="D6" t="str">
            <v>1-10亿</v>
          </cell>
          <cell r="E6">
            <v>0</v>
          </cell>
          <cell r="F6">
            <v>1</v>
          </cell>
          <cell r="G6">
            <v>101000000530</v>
          </cell>
          <cell r="H6">
            <v>44001</v>
          </cell>
        </row>
        <row r="7">
          <cell r="A7">
            <v>50004142</v>
          </cell>
          <cell r="B7" t="str">
            <v>北京华澄投资有限公司</v>
          </cell>
          <cell r="C7" t="str">
            <v>私募证券自主发行</v>
          </cell>
          <cell r="D7" t="str">
            <v>1-10亿</v>
          </cell>
          <cell r="E7">
            <v>0</v>
          </cell>
          <cell r="F7">
            <v>1</v>
          </cell>
          <cell r="G7">
            <v>101000036353</v>
          </cell>
          <cell r="H7">
            <v>44016</v>
          </cell>
        </row>
        <row r="8">
          <cell r="A8">
            <v>50001988</v>
          </cell>
          <cell r="B8" t="str">
            <v>沣京资本管理（北京）有限公司</v>
          </cell>
          <cell r="C8" t="str">
            <v>私募证券自主发行</v>
          </cell>
          <cell r="D8" t="str">
            <v>10-20亿</v>
          </cell>
          <cell r="E8">
            <v>0</v>
          </cell>
          <cell r="F8">
            <v>2</v>
          </cell>
          <cell r="G8">
            <v>101000021559</v>
          </cell>
          <cell r="H8">
            <v>44055</v>
          </cell>
        </row>
        <row r="9">
          <cell r="A9">
            <v>96800</v>
          </cell>
          <cell r="B9" t="str">
            <v>浙江盈阳资产管理股份有限公司</v>
          </cell>
          <cell r="C9" t="str">
            <v>私募证券自主发行</v>
          </cell>
          <cell r="D9" t="str">
            <v>10-20亿</v>
          </cell>
          <cell r="E9">
            <v>0</v>
          </cell>
          <cell r="F9">
            <v>2</v>
          </cell>
          <cell r="G9">
            <v>101000007038</v>
          </cell>
          <cell r="H9">
            <v>44132</v>
          </cell>
        </row>
        <row r="10">
          <cell r="A10">
            <v>10006777</v>
          </cell>
          <cell r="B10" t="str">
            <v>上海泊通投资管理有限公司</v>
          </cell>
          <cell r="C10" t="str">
            <v>私募证券自主发行</v>
          </cell>
          <cell r="D10" t="str">
            <v>50亿以上</v>
          </cell>
          <cell r="E10">
            <v>0</v>
          </cell>
          <cell r="F10">
            <v>0</v>
          </cell>
          <cell r="G10">
            <v>101000008462</v>
          </cell>
          <cell r="H10">
            <v>44132</v>
          </cell>
        </row>
        <row r="11">
          <cell r="A11">
            <v>99258</v>
          </cell>
          <cell r="B11" t="str">
            <v>上海黑翼资产管理有限公司</v>
          </cell>
          <cell r="C11" t="str">
            <v>私募证券自主发行</v>
          </cell>
          <cell r="D11" t="str">
            <v>50亿以上</v>
          </cell>
          <cell r="E11">
            <v>0</v>
          </cell>
          <cell r="F11">
            <v>4</v>
          </cell>
          <cell r="G11">
            <v>101000006843</v>
          </cell>
          <cell r="H11">
            <v>44165</v>
          </cell>
        </row>
        <row r="12">
          <cell r="A12">
            <v>940859</v>
          </cell>
          <cell r="B12" t="str">
            <v>上海磐耀资产管理有限公司</v>
          </cell>
          <cell r="C12" t="str">
            <v>私募证券自主发行</v>
          </cell>
          <cell r="D12" t="str">
            <v>50亿以上</v>
          </cell>
          <cell r="E12">
            <v>0</v>
          </cell>
          <cell r="F12">
            <v>4</v>
          </cell>
          <cell r="G12">
            <v>101000014408</v>
          </cell>
          <cell r="H12">
            <v>44165</v>
          </cell>
        </row>
        <row r="13">
          <cell r="A13">
            <v>50000014</v>
          </cell>
          <cell r="B13" t="str">
            <v>北京和聚投资管理有限公司</v>
          </cell>
          <cell r="C13" t="str">
            <v>私募证券自主发行</v>
          </cell>
          <cell r="D13" t="str">
            <v>20-50亿</v>
          </cell>
          <cell r="E13">
            <v>0</v>
          </cell>
          <cell r="F13">
            <v>1</v>
          </cell>
          <cell r="G13">
            <v>101000000611</v>
          </cell>
          <cell r="H13">
            <v>44165</v>
          </cell>
        </row>
        <row r="14">
          <cell r="A14">
            <v>50000014</v>
          </cell>
          <cell r="B14" t="str">
            <v>北京和聚投资管理有限公司</v>
          </cell>
          <cell r="C14" t="str">
            <v>私募证券顾问管理</v>
          </cell>
          <cell r="D14" t="str">
            <v>1-10亿</v>
          </cell>
          <cell r="E14">
            <v>0</v>
          </cell>
          <cell r="F14">
            <v>3</v>
          </cell>
          <cell r="G14">
            <v>101000000611</v>
          </cell>
          <cell r="H14">
            <v>44165</v>
          </cell>
        </row>
        <row r="15">
          <cell r="A15">
            <v>50000128</v>
          </cell>
          <cell r="B15" t="str">
            <v>上海兴聚投资管理有限公司</v>
          </cell>
          <cell r="C15" t="str">
            <v>私募证券顾问管理</v>
          </cell>
          <cell r="D15" t="str">
            <v>10-20亿</v>
          </cell>
          <cell r="E15">
            <v>0</v>
          </cell>
          <cell r="F15">
            <v>2</v>
          </cell>
          <cell r="G15">
            <v>101000005081</v>
          </cell>
          <cell r="H15">
            <v>44165</v>
          </cell>
        </row>
        <row r="16">
          <cell r="A16">
            <v>50000534</v>
          </cell>
          <cell r="B16" t="str">
            <v>北京浦来德资产管理有限责任公司</v>
          </cell>
          <cell r="C16" t="str">
            <v>私募证券自主发行</v>
          </cell>
          <cell r="D16" t="str">
            <v>10-20亿</v>
          </cell>
          <cell r="E16">
            <v>0</v>
          </cell>
          <cell r="F16">
            <v>1</v>
          </cell>
          <cell r="G16">
            <v>101000002411</v>
          </cell>
          <cell r="H16">
            <v>44165</v>
          </cell>
        </row>
        <row r="17">
          <cell r="A17">
            <v>50002569</v>
          </cell>
          <cell r="B17" t="str">
            <v>上海泓睿投资合伙企业（有限合伙）</v>
          </cell>
          <cell r="C17" t="str">
            <v>私募证券自主发行</v>
          </cell>
          <cell r="D17" t="str">
            <v>10-20亿</v>
          </cell>
          <cell r="E17">
            <v>0</v>
          </cell>
          <cell r="F17">
            <v>1</v>
          </cell>
          <cell r="G17">
            <v>101000005562</v>
          </cell>
          <cell r="H17">
            <v>44165</v>
          </cell>
        </row>
        <row r="18">
          <cell r="A18">
            <v>50010075</v>
          </cell>
          <cell r="B18" t="str">
            <v>深圳量道投资管理有限公司</v>
          </cell>
          <cell r="C18" t="str">
            <v>私募证券自主发行</v>
          </cell>
          <cell r="D18" t="str">
            <v>10-20亿</v>
          </cell>
          <cell r="E18">
            <v>0</v>
          </cell>
          <cell r="F18">
            <v>1</v>
          </cell>
          <cell r="G18">
            <v>101000020375</v>
          </cell>
          <cell r="H18">
            <v>44165</v>
          </cell>
        </row>
        <row r="19">
          <cell r="A19">
            <v>50015270</v>
          </cell>
          <cell r="B19" t="str">
            <v>恒天中岩投资管理有限公司</v>
          </cell>
          <cell r="C19" t="str">
            <v>私募证券自主发行</v>
          </cell>
          <cell r="D19" t="str">
            <v>20-50亿</v>
          </cell>
          <cell r="E19">
            <v>0</v>
          </cell>
          <cell r="F19">
            <v>2</v>
          </cell>
          <cell r="G19">
            <v>101000003154</v>
          </cell>
          <cell r="H19">
            <v>44165</v>
          </cell>
        </row>
        <row r="20">
          <cell r="A20">
            <v>50014321</v>
          </cell>
          <cell r="B20" t="str">
            <v>深圳大禾投资管理有限公司</v>
          </cell>
          <cell r="C20" t="str">
            <v>私募证券自主发行</v>
          </cell>
          <cell r="D20" t="str">
            <v>20-50亿</v>
          </cell>
          <cell r="E20">
            <v>0</v>
          </cell>
          <cell r="F20">
            <v>3</v>
          </cell>
          <cell r="G20">
            <v>101000064973</v>
          </cell>
          <cell r="H20">
            <v>44176</v>
          </cell>
        </row>
        <row r="21">
          <cell r="A21">
            <v>50001472</v>
          </cell>
          <cell r="B21" t="str">
            <v>上海泰旸资产管理有限公司</v>
          </cell>
          <cell r="C21" t="str">
            <v>私募证券自主发行</v>
          </cell>
          <cell r="D21" t="str">
            <v>20-50亿</v>
          </cell>
          <cell r="E21">
            <v>0</v>
          </cell>
          <cell r="F21">
            <v>3</v>
          </cell>
          <cell r="G21">
            <v>101000019131</v>
          </cell>
          <cell r="H21">
            <v>44203</v>
          </cell>
        </row>
        <row r="22">
          <cell r="A22">
            <v>50002693</v>
          </cell>
          <cell r="B22" t="str">
            <v>深圳果实资本管理有限公司</v>
          </cell>
          <cell r="C22" t="str">
            <v>私募证券自主发行</v>
          </cell>
          <cell r="D22" t="str">
            <v>10-20亿</v>
          </cell>
          <cell r="E22">
            <v>0</v>
          </cell>
          <cell r="F22">
            <v>1</v>
          </cell>
          <cell r="G22">
            <v>101000018122</v>
          </cell>
          <cell r="H22">
            <v>44213</v>
          </cell>
        </row>
        <row r="23">
          <cell r="A23">
            <v>50015387</v>
          </cell>
          <cell r="B23" t="str">
            <v>北京金樟投资管理有限公司</v>
          </cell>
          <cell r="C23" t="str">
            <v>私募证券自主发行</v>
          </cell>
          <cell r="D23" t="str">
            <v>10-20亿</v>
          </cell>
          <cell r="E23">
            <v>0</v>
          </cell>
          <cell r="F23">
            <v>2</v>
          </cell>
          <cell r="G23">
            <v>1609081558100110</v>
          </cell>
          <cell r="H23">
            <v>44218</v>
          </cell>
        </row>
        <row r="24">
          <cell r="A24">
            <v>101151</v>
          </cell>
          <cell r="B24" t="str">
            <v>深圳前海华杉投资管理有限公司</v>
          </cell>
          <cell r="C24" t="str">
            <v>私募证券自主发行</v>
          </cell>
          <cell r="D24" t="str">
            <v>1-10亿</v>
          </cell>
          <cell r="E24">
            <v>0</v>
          </cell>
          <cell r="F24">
            <v>1</v>
          </cell>
          <cell r="G24">
            <v>101000008965</v>
          </cell>
          <cell r="H24">
            <v>44219</v>
          </cell>
        </row>
        <row r="25">
          <cell r="A25">
            <v>50008575</v>
          </cell>
          <cell r="B25" t="str">
            <v>上海洛书投资管理有限公司</v>
          </cell>
          <cell r="C25" t="str">
            <v>私募证券自主发行</v>
          </cell>
          <cell r="D25" t="str">
            <v>10-20亿</v>
          </cell>
          <cell r="E25">
            <v>0</v>
          </cell>
          <cell r="F25">
            <v>2</v>
          </cell>
          <cell r="G25">
            <v>101000019197</v>
          </cell>
          <cell r="H25">
            <v>44222</v>
          </cell>
        </row>
        <row r="26">
          <cell r="A26">
            <v>828839</v>
          </cell>
          <cell r="B26" t="str">
            <v>宁波金戈量锐资产管理有限公司</v>
          </cell>
          <cell r="C26" t="str">
            <v>私募证券自主发行</v>
          </cell>
          <cell r="D26" t="str">
            <v>20-50亿</v>
          </cell>
          <cell r="E26">
            <v>0</v>
          </cell>
          <cell r="F26">
            <v>3</v>
          </cell>
          <cell r="G26">
            <v>101000014139</v>
          </cell>
          <cell r="H26">
            <v>44226</v>
          </cell>
        </row>
        <row r="27">
          <cell r="A27">
            <v>50009164</v>
          </cell>
          <cell r="B27" t="str">
            <v>上海象限资产管理有限公司</v>
          </cell>
          <cell r="C27" t="str">
            <v>私募证券自主发行</v>
          </cell>
          <cell r="D27" t="str">
            <v>20-50亿</v>
          </cell>
          <cell r="E27">
            <v>0</v>
          </cell>
          <cell r="F27">
            <v>2</v>
          </cell>
          <cell r="G27">
            <v>101000024940</v>
          </cell>
          <cell r="H27">
            <v>44226</v>
          </cell>
        </row>
        <row r="28">
          <cell r="A28">
            <v>50020478</v>
          </cell>
          <cell r="B28" t="str">
            <v>上海蒙玺投资管理有限公司</v>
          </cell>
          <cell r="C28" t="str">
            <v>私募证券自主发行</v>
          </cell>
          <cell r="D28" t="str">
            <v>10-20亿</v>
          </cell>
          <cell r="E28">
            <v>0</v>
          </cell>
          <cell r="F28">
            <v>2</v>
          </cell>
          <cell r="G28">
            <v>1612301722103960</v>
          </cell>
          <cell r="H28">
            <v>44226</v>
          </cell>
        </row>
        <row r="29">
          <cell r="A29">
            <v>50002754</v>
          </cell>
          <cell r="B29" t="str">
            <v>上海远策投资管理中心（有限合伙）</v>
          </cell>
          <cell r="C29" t="str">
            <v>私募证券顾问管理</v>
          </cell>
          <cell r="D29" t="str">
            <v>10-20亿</v>
          </cell>
          <cell r="E29">
            <v>0</v>
          </cell>
          <cell r="F29">
            <v>3</v>
          </cell>
          <cell r="G29">
            <v>101000001702</v>
          </cell>
          <cell r="H29">
            <v>44228</v>
          </cell>
        </row>
        <row r="30">
          <cell r="A30">
            <v>50000051</v>
          </cell>
          <cell r="B30" t="str">
            <v>深圳市中欧瑞博投资管理股份有限公司</v>
          </cell>
          <cell r="C30" t="str">
            <v>私募证券自主发行</v>
          </cell>
          <cell r="D30" t="str">
            <v>20-50亿</v>
          </cell>
          <cell r="E30">
            <v>0</v>
          </cell>
          <cell r="F30">
            <v>2</v>
          </cell>
          <cell r="G30">
            <v>101000001148</v>
          </cell>
          <cell r="H30">
            <v>44230</v>
          </cell>
        </row>
        <row r="31">
          <cell r="A31">
            <v>50015446</v>
          </cell>
          <cell r="B31" t="str">
            <v>广州九逸资产管理有限公司</v>
          </cell>
          <cell r="C31" t="str">
            <v>私募证券自主发行</v>
          </cell>
          <cell r="D31" t="str">
            <v>20-50亿</v>
          </cell>
          <cell r="E31">
            <v>0</v>
          </cell>
          <cell r="F31">
            <v>3</v>
          </cell>
          <cell r="G31">
            <v>101000022113</v>
          </cell>
          <cell r="H31">
            <v>44231</v>
          </cell>
        </row>
        <row r="32">
          <cell r="A32">
            <v>93492</v>
          </cell>
          <cell r="B32" t="str">
            <v>华夏未来资本管理有限公司</v>
          </cell>
          <cell r="C32" t="str">
            <v>私募证券顾问管理</v>
          </cell>
          <cell r="D32" t="str">
            <v>1-10亿</v>
          </cell>
          <cell r="E32">
            <v>0</v>
          </cell>
          <cell r="F32">
            <v>0</v>
          </cell>
          <cell r="G32">
            <v>101000000655</v>
          </cell>
          <cell r="H32">
            <v>44235</v>
          </cell>
        </row>
        <row r="33">
          <cell r="A33">
            <v>417242</v>
          </cell>
          <cell r="B33" t="str">
            <v>深圳市远望角投资管理企业（有限合伙）</v>
          </cell>
          <cell r="C33" t="str">
            <v>私募证券自主发行</v>
          </cell>
          <cell r="D33" t="str">
            <v>1-10亿</v>
          </cell>
          <cell r="E33">
            <v>0</v>
          </cell>
          <cell r="F33">
            <v>1</v>
          </cell>
          <cell r="G33">
            <v>101000012882</v>
          </cell>
          <cell r="H33">
            <v>44235</v>
          </cell>
        </row>
        <row r="34">
          <cell r="A34">
            <v>50000006</v>
          </cell>
          <cell r="B34" t="str">
            <v>北京市星石投资管理有限公司</v>
          </cell>
          <cell r="C34" t="str">
            <v>私募证券顾问管理</v>
          </cell>
          <cell r="D34" t="str">
            <v>50亿以上</v>
          </cell>
          <cell r="E34">
            <v>0</v>
          </cell>
          <cell r="F34">
            <v>0</v>
          </cell>
          <cell r="G34">
            <v>101000000568</v>
          </cell>
          <cell r="H34">
            <v>44235</v>
          </cell>
        </row>
        <row r="35">
          <cell r="A35">
            <v>50000009</v>
          </cell>
          <cell r="B35" t="str">
            <v>上海理成资产管理有限公司</v>
          </cell>
          <cell r="C35" t="str">
            <v>私募股权</v>
          </cell>
          <cell r="D35" t="str">
            <v>0-20亿</v>
          </cell>
          <cell r="E35">
            <v>0</v>
          </cell>
          <cell r="F35">
            <v>0</v>
          </cell>
          <cell r="G35">
            <v>101000001149</v>
          </cell>
          <cell r="H35">
            <v>44235</v>
          </cell>
        </row>
        <row r="36">
          <cell r="A36">
            <v>50000009</v>
          </cell>
          <cell r="B36" t="str">
            <v>上海理成资产管理有限公司</v>
          </cell>
          <cell r="C36" t="str">
            <v>私募证券顾问管理</v>
          </cell>
          <cell r="D36" t="str">
            <v>1-10亿</v>
          </cell>
          <cell r="E36">
            <v>0</v>
          </cell>
          <cell r="F36">
            <v>0</v>
          </cell>
          <cell r="G36">
            <v>101000001149</v>
          </cell>
          <cell r="H36">
            <v>44235</v>
          </cell>
        </row>
        <row r="37">
          <cell r="A37">
            <v>50000021</v>
          </cell>
          <cell r="B37" t="str">
            <v>上海尚雅投资管理有限公司</v>
          </cell>
          <cell r="C37" t="str">
            <v>私募股权</v>
          </cell>
          <cell r="D37" t="str">
            <v>0-20亿</v>
          </cell>
          <cell r="E37">
            <v>0</v>
          </cell>
          <cell r="F37">
            <v>0</v>
          </cell>
          <cell r="G37">
            <v>101000000578</v>
          </cell>
          <cell r="H37">
            <v>44235</v>
          </cell>
        </row>
        <row r="38">
          <cell r="A38">
            <v>50000021</v>
          </cell>
          <cell r="B38" t="str">
            <v>上海尚雅投资管理有限公司</v>
          </cell>
          <cell r="C38" t="str">
            <v>私募证券顾问管理</v>
          </cell>
          <cell r="D38" t="str">
            <v>1-10亿</v>
          </cell>
          <cell r="E38">
            <v>0</v>
          </cell>
          <cell r="F38">
            <v>0</v>
          </cell>
          <cell r="G38">
            <v>101000000578</v>
          </cell>
          <cell r="H38">
            <v>44235</v>
          </cell>
        </row>
        <row r="39">
          <cell r="A39">
            <v>50000033</v>
          </cell>
          <cell r="B39" t="str">
            <v>上海鼎锋资产管理有限公司</v>
          </cell>
          <cell r="C39" t="str">
            <v>私募证券自主发行</v>
          </cell>
          <cell r="D39" t="str">
            <v>1-10亿</v>
          </cell>
          <cell r="E39">
            <v>0</v>
          </cell>
          <cell r="F39">
            <v>0</v>
          </cell>
          <cell r="G39">
            <v>101000001661</v>
          </cell>
          <cell r="H39">
            <v>44235</v>
          </cell>
        </row>
        <row r="40">
          <cell r="A40">
            <v>50000033</v>
          </cell>
          <cell r="B40" t="str">
            <v>上海鼎锋资产管理有限公司</v>
          </cell>
          <cell r="C40" t="str">
            <v>私募证券顾问管理</v>
          </cell>
          <cell r="D40" t="str">
            <v>1-10亿</v>
          </cell>
          <cell r="E40">
            <v>0</v>
          </cell>
          <cell r="F40">
            <v>1</v>
          </cell>
          <cell r="G40">
            <v>101000001661</v>
          </cell>
          <cell r="H40">
            <v>44235</v>
          </cell>
        </row>
        <row r="41">
          <cell r="A41">
            <v>50000047</v>
          </cell>
          <cell r="B41" t="str">
            <v>北京源乐晟资产管理有限公司</v>
          </cell>
          <cell r="C41" t="str">
            <v>私募证券自主发行</v>
          </cell>
          <cell r="D41" t="str">
            <v>0-1亿</v>
          </cell>
          <cell r="E41">
            <v>0</v>
          </cell>
          <cell r="F41">
            <v>2</v>
          </cell>
          <cell r="G41">
            <v>101000000186</v>
          </cell>
          <cell r="H41">
            <v>44235</v>
          </cell>
        </row>
        <row r="42">
          <cell r="A42">
            <v>50000054</v>
          </cell>
          <cell r="B42" t="str">
            <v>北京弘酬投资管理有限公司</v>
          </cell>
          <cell r="C42" t="str">
            <v>私募股权</v>
          </cell>
          <cell r="D42" t="str">
            <v>0-20亿</v>
          </cell>
          <cell r="E42">
            <v>0</v>
          </cell>
          <cell r="F42">
            <v>0</v>
          </cell>
          <cell r="G42">
            <v>101000000571</v>
          </cell>
          <cell r="H42">
            <v>44235</v>
          </cell>
        </row>
        <row r="43">
          <cell r="A43">
            <v>50000054</v>
          </cell>
          <cell r="B43" t="str">
            <v>北京弘酬投资管理有限公司</v>
          </cell>
          <cell r="C43" t="str">
            <v>私募证券自主发行</v>
          </cell>
          <cell r="D43" t="str">
            <v>1-10亿</v>
          </cell>
          <cell r="E43">
            <v>0</v>
          </cell>
          <cell r="F43">
            <v>0</v>
          </cell>
          <cell r="G43">
            <v>101000000571</v>
          </cell>
          <cell r="H43">
            <v>44235</v>
          </cell>
        </row>
        <row r="44">
          <cell r="A44">
            <v>50000054</v>
          </cell>
          <cell r="B44" t="str">
            <v>北京弘酬投资管理有限公司</v>
          </cell>
          <cell r="C44" t="str">
            <v>私募证券顾问管理</v>
          </cell>
          <cell r="D44" t="str">
            <v>1-10亿</v>
          </cell>
          <cell r="E44">
            <v>0</v>
          </cell>
          <cell r="F44">
            <v>2</v>
          </cell>
          <cell r="G44">
            <v>101000000571</v>
          </cell>
          <cell r="H44">
            <v>44235</v>
          </cell>
        </row>
        <row r="45">
          <cell r="A45">
            <v>50000135</v>
          </cell>
          <cell r="B45" t="str">
            <v>巨杉（上海）资产管理有限公司</v>
          </cell>
          <cell r="C45" t="str">
            <v>私募股权</v>
          </cell>
          <cell r="D45" t="str">
            <v>0-20亿</v>
          </cell>
          <cell r="E45">
            <v>0</v>
          </cell>
          <cell r="F45">
            <v>0</v>
          </cell>
          <cell r="G45">
            <v>101000004495</v>
          </cell>
          <cell r="H45">
            <v>44235</v>
          </cell>
        </row>
        <row r="46">
          <cell r="A46">
            <v>50000203</v>
          </cell>
          <cell r="B46" t="str">
            <v>大连通和投资有限公司</v>
          </cell>
          <cell r="C46" t="str">
            <v>私募股权</v>
          </cell>
          <cell r="D46" t="str">
            <v>0-20亿</v>
          </cell>
          <cell r="E46">
            <v>0</v>
          </cell>
          <cell r="F46">
            <v>0</v>
          </cell>
          <cell r="G46">
            <v>101000003189</v>
          </cell>
          <cell r="H46">
            <v>44235</v>
          </cell>
        </row>
        <row r="47">
          <cell r="A47">
            <v>50000203</v>
          </cell>
          <cell r="B47" t="str">
            <v>大连通和投资有限公司</v>
          </cell>
          <cell r="C47" t="str">
            <v>私募证券顾问管理</v>
          </cell>
          <cell r="D47" t="str">
            <v>0-1亿</v>
          </cell>
          <cell r="E47">
            <v>0</v>
          </cell>
          <cell r="F47">
            <v>0</v>
          </cell>
          <cell r="G47">
            <v>101000003189</v>
          </cell>
          <cell r="H47">
            <v>44235</v>
          </cell>
        </row>
        <row r="48">
          <cell r="A48">
            <v>50000272</v>
          </cell>
          <cell r="B48" t="str">
            <v>上海名禹资产管理有限公司</v>
          </cell>
          <cell r="C48" t="str">
            <v>私募证券顾问管理</v>
          </cell>
          <cell r="D48" t="str">
            <v>1-10亿</v>
          </cell>
          <cell r="E48">
            <v>0</v>
          </cell>
          <cell r="F48">
            <v>0</v>
          </cell>
          <cell r="G48">
            <v>101000001704</v>
          </cell>
          <cell r="H48">
            <v>44235</v>
          </cell>
        </row>
        <row r="49">
          <cell r="A49">
            <v>50000447</v>
          </cell>
          <cell r="B49" t="str">
            <v>深圳市森瑞投资管理有限公司</v>
          </cell>
          <cell r="C49" t="str">
            <v>私募证券自主发行</v>
          </cell>
          <cell r="D49" t="str">
            <v>1-10亿</v>
          </cell>
          <cell r="E49">
            <v>0</v>
          </cell>
          <cell r="F49">
            <v>2</v>
          </cell>
          <cell r="G49">
            <v>101000000952</v>
          </cell>
          <cell r="H49">
            <v>44235</v>
          </cell>
        </row>
        <row r="50">
          <cell r="A50">
            <v>50000447</v>
          </cell>
          <cell r="B50" t="str">
            <v>深圳市森瑞投资管理有限公司</v>
          </cell>
          <cell r="C50" t="str">
            <v>私募证券顾问管理</v>
          </cell>
          <cell r="D50" t="str">
            <v>0-1亿</v>
          </cell>
          <cell r="E50">
            <v>0</v>
          </cell>
          <cell r="F50">
            <v>0</v>
          </cell>
          <cell r="G50">
            <v>101000000952</v>
          </cell>
          <cell r="H50">
            <v>44235</v>
          </cell>
        </row>
        <row r="51">
          <cell r="A51">
            <v>50001202</v>
          </cell>
          <cell r="B51" t="str">
            <v>广州市好投投资管理有限公司</v>
          </cell>
          <cell r="C51" t="str">
            <v>私募股权</v>
          </cell>
          <cell r="D51" t="str">
            <v>0-20亿</v>
          </cell>
          <cell r="E51">
            <v>0</v>
          </cell>
          <cell r="F51">
            <v>0</v>
          </cell>
          <cell r="G51">
            <v>101000012645</v>
          </cell>
          <cell r="H51">
            <v>44235</v>
          </cell>
        </row>
        <row r="52">
          <cell r="A52">
            <v>50002059</v>
          </cell>
          <cell r="B52" t="str">
            <v>富恩德（北京）资产管理有限公司</v>
          </cell>
          <cell r="C52" t="str">
            <v>私募证券顾问管理</v>
          </cell>
          <cell r="D52" t="str">
            <v>0-1亿</v>
          </cell>
          <cell r="E52">
            <v>0</v>
          </cell>
          <cell r="F52">
            <v>3</v>
          </cell>
          <cell r="G52">
            <v>101000005153</v>
          </cell>
          <cell r="H52">
            <v>44235</v>
          </cell>
        </row>
        <row r="53">
          <cell r="A53">
            <v>50002507</v>
          </cell>
          <cell r="B53" t="str">
            <v>华溢之星资产管理(北京)有限公司</v>
          </cell>
          <cell r="C53" t="str">
            <v>私募证券自主发行</v>
          </cell>
          <cell r="D53" t="str">
            <v>1-10亿</v>
          </cell>
          <cell r="E53">
            <v>0</v>
          </cell>
          <cell r="F53">
            <v>2</v>
          </cell>
          <cell r="G53">
            <v>101000024042</v>
          </cell>
          <cell r="H53">
            <v>44235</v>
          </cell>
        </row>
        <row r="54">
          <cell r="A54">
            <v>50005169</v>
          </cell>
          <cell r="B54" t="str">
            <v>观富（北京）资产管理有限公司</v>
          </cell>
          <cell r="C54" t="str">
            <v>私募证券顾问管理</v>
          </cell>
          <cell r="D54" t="str">
            <v>1-10亿</v>
          </cell>
          <cell r="E54">
            <v>0</v>
          </cell>
          <cell r="F54">
            <v>1</v>
          </cell>
          <cell r="G54">
            <v>101000023279</v>
          </cell>
          <cell r="H54">
            <v>44235</v>
          </cell>
        </row>
        <row r="55">
          <cell r="A55">
            <v>50005951</v>
          </cell>
          <cell r="B55" t="str">
            <v>杭州毓颜投资管理有限公司</v>
          </cell>
          <cell r="C55" t="str">
            <v>私募证券自主发行</v>
          </cell>
          <cell r="D55" t="str">
            <v>1-10亿</v>
          </cell>
          <cell r="E55">
            <v>0</v>
          </cell>
          <cell r="F55">
            <v>1</v>
          </cell>
          <cell r="G55">
            <v>101000026254</v>
          </cell>
          <cell r="H55">
            <v>44235</v>
          </cell>
        </row>
        <row r="56">
          <cell r="A56">
            <v>50011550</v>
          </cell>
          <cell r="B56" t="str">
            <v>深圳市中证投资资讯有限公司</v>
          </cell>
          <cell r="C56" t="str">
            <v>私募证券顾问管理</v>
          </cell>
          <cell r="D56" t="str">
            <v>0-1亿</v>
          </cell>
          <cell r="E56">
            <v>0</v>
          </cell>
          <cell r="F56">
            <v>0</v>
          </cell>
          <cell r="G56">
            <v>101000011671</v>
          </cell>
          <cell r="H56">
            <v>44235</v>
          </cell>
        </row>
        <row r="57">
          <cell r="A57">
            <v>50012242</v>
          </cell>
          <cell r="B57" t="str">
            <v>未来泽时（上海）资产管理中心（有限合伙）</v>
          </cell>
          <cell r="C57" t="str">
            <v>私募证券自主发行</v>
          </cell>
          <cell r="D57" t="str">
            <v>1-10亿</v>
          </cell>
          <cell r="E57">
            <v>0</v>
          </cell>
          <cell r="F57">
            <v>0</v>
          </cell>
          <cell r="G57">
            <v>101000020262</v>
          </cell>
          <cell r="H57">
            <v>44235</v>
          </cell>
        </row>
        <row r="58">
          <cell r="A58">
            <v>50012860</v>
          </cell>
          <cell r="B58" t="str">
            <v>浙江白鹭资产管理股份有限公司</v>
          </cell>
          <cell r="C58" t="str">
            <v>私募证券顾问管理</v>
          </cell>
          <cell r="D58" t="str">
            <v>0-1亿</v>
          </cell>
          <cell r="E58">
            <v>0</v>
          </cell>
          <cell r="F58">
            <v>0</v>
          </cell>
          <cell r="G58">
            <v>101000044645</v>
          </cell>
          <cell r="H58">
            <v>44235</v>
          </cell>
        </row>
        <row r="59">
          <cell r="A59">
            <v>50014771</v>
          </cell>
          <cell r="B59" t="str">
            <v>广东聚启元资产管理有限公司</v>
          </cell>
          <cell r="C59" t="str">
            <v>私募证券自主发行</v>
          </cell>
          <cell r="D59" t="str">
            <v>1-10亿</v>
          </cell>
          <cell r="E59">
            <v>0</v>
          </cell>
          <cell r="F59">
            <v>2</v>
          </cell>
          <cell r="G59">
            <v>101000070200</v>
          </cell>
          <cell r="H59">
            <v>44235</v>
          </cell>
        </row>
        <row r="60">
          <cell r="A60">
            <v>50015276</v>
          </cell>
          <cell r="B60" t="str">
            <v>深圳市排排网未来星基金管理有限公司</v>
          </cell>
          <cell r="C60" t="str">
            <v>私募证券自主发行</v>
          </cell>
          <cell r="D60" t="str">
            <v>1-10亿</v>
          </cell>
          <cell r="E60">
            <v>0</v>
          </cell>
          <cell r="F60">
            <v>1</v>
          </cell>
          <cell r="G60">
            <v>101000072326</v>
          </cell>
          <cell r="H60">
            <v>44235</v>
          </cell>
        </row>
        <row r="61">
          <cell r="A61">
            <v>50015544</v>
          </cell>
          <cell r="B61" t="str">
            <v>深圳市前海铂悦投资管理有限公司</v>
          </cell>
          <cell r="C61" t="str">
            <v>私募证券自主发行</v>
          </cell>
          <cell r="D61" t="str">
            <v>0-1亿</v>
          </cell>
          <cell r="E61">
            <v>0</v>
          </cell>
          <cell r="F61">
            <v>0</v>
          </cell>
          <cell r="G61">
            <v>101000048830</v>
          </cell>
          <cell r="H61">
            <v>44235</v>
          </cell>
        </row>
        <row r="62">
          <cell r="A62">
            <v>50016071</v>
          </cell>
          <cell r="B62" t="str">
            <v>上海微丰投资管理合伙企业（有限合伙）</v>
          </cell>
          <cell r="C62" t="str">
            <v>私募证券自主发行</v>
          </cell>
          <cell r="D62" t="str">
            <v>1-10亿</v>
          </cell>
          <cell r="E62">
            <v>0</v>
          </cell>
          <cell r="F62">
            <v>2</v>
          </cell>
          <cell r="G62">
            <v>1612161353100180</v>
          </cell>
          <cell r="H62">
            <v>44235</v>
          </cell>
        </row>
        <row r="63">
          <cell r="A63">
            <v>50017544</v>
          </cell>
          <cell r="B63" t="str">
            <v>上海半夏投资管理中心（有限合伙）</v>
          </cell>
          <cell r="C63" t="str">
            <v>私募证券自主发行</v>
          </cell>
          <cell r="D63" t="str">
            <v>1-10亿</v>
          </cell>
          <cell r="E63">
            <v>0</v>
          </cell>
          <cell r="F63">
            <v>0</v>
          </cell>
          <cell r="G63">
            <v>1707251204102250</v>
          </cell>
          <cell r="H63">
            <v>44235</v>
          </cell>
        </row>
        <row r="64">
          <cell r="A64">
            <v>50026106</v>
          </cell>
          <cell r="B64" t="str">
            <v>杭州念觉资产管理有限公司</v>
          </cell>
          <cell r="C64" t="str">
            <v>私募证券自主发行</v>
          </cell>
          <cell r="D64" t="str">
            <v>1-10亿</v>
          </cell>
          <cell r="E64">
            <v>0</v>
          </cell>
          <cell r="F64">
            <v>2</v>
          </cell>
          <cell r="G64">
            <v>1707171118103760</v>
          </cell>
          <cell r="H64">
            <v>44235</v>
          </cell>
        </row>
        <row r="65">
          <cell r="A65">
            <v>50028075</v>
          </cell>
          <cell r="B65" t="str">
            <v>元胜投资管理（上海）有限公司</v>
          </cell>
          <cell r="C65" t="str">
            <v>私募证券顾问管理</v>
          </cell>
          <cell r="D65" t="str">
            <v>0-1亿</v>
          </cell>
          <cell r="E65">
            <v>0</v>
          </cell>
          <cell r="F65">
            <v>0</v>
          </cell>
          <cell r="G65">
            <v>1708211525105820</v>
          </cell>
          <cell r="H65">
            <v>44235</v>
          </cell>
        </row>
        <row r="66">
          <cell r="A66">
            <v>50028264</v>
          </cell>
          <cell r="B66" t="str">
            <v>毕盛（上海）投资管理有限公司</v>
          </cell>
          <cell r="C66" t="str">
            <v>私募证券自主发行</v>
          </cell>
          <cell r="D66" t="str">
            <v>1-10亿</v>
          </cell>
          <cell r="E66">
            <v>0</v>
          </cell>
          <cell r="F66">
            <v>2</v>
          </cell>
          <cell r="G66">
            <v>1702241552103950</v>
          </cell>
          <cell r="H66">
            <v>44235</v>
          </cell>
        </row>
        <row r="67">
          <cell r="A67">
            <v>50028264</v>
          </cell>
          <cell r="B67" t="str">
            <v>毕盛（上海）投资管理有限公司</v>
          </cell>
          <cell r="C67" t="str">
            <v>私募证券顾问管理</v>
          </cell>
          <cell r="D67" t="str">
            <v>0-1亿</v>
          </cell>
          <cell r="E67">
            <v>0</v>
          </cell>
          <cell r="F67">
            <v>0</v>
          </cell>
          <cell r="G67">
            <v>1702241552103950</v>
          </cell>
          <cell r="H67">
            <v>44235</v>
          </cell>
        </row>
        <row r="68">
          <cell r="A68">
            <v>50033076</v>
          </cell>
          <cell r="B68" t="str">
            <v>武汉同温层资产管理有限责任公司</v>
          </cell>
          <cell r="C68" t="str">
            <v>私募证券自主发行</v>
          </cell>
          <cell r="D68" t="str">
            <v>1-10亿</v>
          </cell>
          <cell r="E68">
            <v>0</v>
          </cell>
          <cell r="F68">
            <v>1</v>
          </cell>
          <cell r="G68">
            <v>2001140947105060</v>
          </cell>
          <cell r="H68">
            <v>44235</v>
          </cell>
        </row>
        <row r="69">
          <cell r="A69">
            <v>50033628</v>
          </cell>
          <cell r="B69" t="str">
            <v>上海吾执投资管理有限公司</v>
          </cell>
          <cell r="C69" t="str">
            <v>私募证券自主发行</v>
          </cell>
          <cell r="D69" t="str">
            <v>0-1亿</v>
          </cell>
          <cell r="E69">
            <v>0</v>
          </cell>
          <cell r="F69">
            <v>0</v>
          </cell>
          <cell r="G69">
            <v>2006171752102740</v>
          </cell>
          <cell r="H69">
            <v>44235</v>
          </cell>
        </row>
        <row r="70">
          <cell r="A70">
            <v>50002306</v>
          </cell>
          <cell r="B70" t="str">
            <v>深圳市盛冠达资产投资有限公司</v>
          </cell>
          <cell r="C70" t="str">
            <v>私募证券自主发行</v>
          </cell>
          <cell r="D70" t="str">
            <v>10-20亿</v>
          </cell>
          <cell r="E70">
            <v>0</v>
          </cell>
          <cell r="F70">
            <v>1</v>
          </cell>
          <cell r="G70">
            <v>101000001663</v>
          </cell>
          <cell r="H70">
            <v>44238</v>
          </cell>
        </row>
        <row r="71">
          <cell r="A71">
            <v>93624</v>
          </cell>
          <cell r="B71" t="str">
            <v>上海高毅资产管理合伙企业（有限合伙）</v>
          </cell>
          <cell r="C71" t="str">
            <v>私募证券自主发行</v>
          </cell>
          <cell r="D71" t="str">
            <v>50亿以上</v>
          </cell>
          <cell r="E71">
            <v>0</v>
          </cell>
          <cell r="F71">
            <v>0</v>
          </cell>
          <cell r="G71">
            <v>101000002641</v>
          </cell>
          <cell r="H71">
            <v>44246</v>
          </cell>
        </row>
        <row r="72">
          <cell r="A72">
            <v>95829</v>
          </cell>
          <cell r="B72" t="str">
            <v>北京汉和汉华资本管理有限公司</v>
          </cell>
          <cell r="C72" t="str">
            <v>私募证券自主发行</v>
          </cell>
          <cell r="D72" t="str">
            <v>50亿以上</v>
          </cell>
          <cell r="E72">
            <v>0</v>
          </cell>
          <cell r="F72">
            <v>3</v>
          </cell>
          <cell r="G72">
            <v>101000000890</v>
          </cell>
          <cell r="H72">
            <v>44246</v>
          </cell>
        </row>
        <row r="73">
          <cell r="A73">
            <v>95848</v>
          </cell>
          <cell r="B73" t="str">
            <v>西藏源乐晟资产管理有限公司</v>
          </cell>
          <cell r="C73" t="str">
            <v>私募证券自主发行</v>
          </cell>
          <cell r="D73" t="str">
            <v>50亿以上</v>
          </cell>
          <cell r="E73">
            <v>0</v>
          </cell>
          <cell r="F73">
            <v>1</v>
          </cell>
          <cell r="G73">
            <v>101000001645</v>
          </cell>
          <cell r="H73">
            <v>44246</v>
          </cell>
        </row>
        <row r="74">
          <cell r="A74">
            <v>95915</v>
          </cell>
          <cell r="B74" t="str">
            <v>杭州华软新动力资产管理有限公司</v>
          </cell>
          <cell r="C74" t="str">
            <v>私募证券自主发行</v>
          </cell>
          <cell r="D74" t="str">
            <v>50亿以上</v>
          </cell>
          <cell r="E74">
            <v>0</v>
          </cell>
          <cell r="F74">
            <v>3</v>
          </cell>
          <cell r="G74">
            <v>101000001838</v>
          </cell>
          <cell r="H74">
            <v>44246</v>
          </cell>
        </row>
        <row r="75">
          <cell r="A75">
            <v>96085</v>
          </cell>
          <cell r="B75" t="str">
            <v>深圳市林园投资管理有限责任公司</v>
          </cell>
          <cell r="C75" t="str">
            <v>私募证券自主发行</v>
          </cell>
          <cell r="D75" t="str">
            <v>50亿以上</v>
          </cell>
          <cell r="E75">
            <v>0</v>
          </cell>
          <cell r="F75">
            <v>2</v>
          </cell>
          <cell r="G75">
            <v>101000003102</v>
          </cell>
          <cell r="H75">
            <v>44246</v>
          </cell>
        </row>
        <row r="76">
          <cell r="A76">
            <v>96095</v>
          </cell>
          <cell r="B76" t="str">
            <v>上海少薮派投资管理有限公司</v>
          </cell>
          <cell r="C76" t="str">
            <v>私募证券自主发行</v>
          </cell>
          <cell r="D76" t="str">
            <v>50亿以上</v>
          </cell>
          <cell r="E76">
            <v>0</v>
          </cell>
          <cell r="F76">
            <v>0</v>
          </cell>
          <cell r="G76">
            <v>101000003017</v>
          </cell>
          <cell r="H76">
            <v>44246</v>
          </cell>
        </row>
        <row r="77">
          <cell r="A77">
            <v>96791</v>
          </cell>
          <cell r="B77" t="str">
            <v>上海明汯投资管理有限公司</v>
          </cell>
          <cell r="C77" t="str">
            <v>私募证券自主发行</v>
          </cell>
          <cell r="D77" t="str">
            <v>50亿以上</v>
          </cell>
          <cell r="E77">
            <v>0</v>
          </cell>
          <cell r="F77">
            <v>0</v>
          </cell>
          <cell r="G77">
            <v>101000006882</v>
          </cell>
          <cell r="H77">
            <v>44246</v>
          </cell>
        </row>
        <row r="78">
          <cell r="A78">
            <v>97817</v>
          </cell>
          <cell r="B78" t="str">
            <v>宁波灵均投资管理合伙企业（有限合伙）</v>
          </cell>
          <cell r="C78" t="str">
            <v>私募证券自主发行</v>
          </cell>
          <cell r="D78" t="str">
            <v>50亿以上</v>
          </cell>
          <cell r="E78">
            <v>0</v>
          </cell>
          <cell r="F78">
            <v>0</v>
          </cell>
          <cell r="G78">
            <v>101000007089</v>
          </cell>
          <cell r="H78">
            <v>44246</v>
          </cell>
        </row>
        <row r="79">
          <cell r="A79">
            <v>99159</v>
          </cell>
          <cell r="B79" t="str">
            <v>因诺（上海）资产管理有限公司</v>
          </cell>
          <cell r="C79" t="str">
            <v>私募证券自主发行</v>
          </cell>
          <cell r="D79" t="str">
            <v>50亿以上</v>
          </cell>
          <cell r="E79">
            <v>0</v>
          </cell>
          <cell r="F79">
            <v>4</v>
          </cell>
          <cell r="G79">
            <v>101000009437</v>
          </cell>
          <cell r="H79">
            <v>44246</v>
          </cell>
        </row>
        <row r="80">
          <cell r="A80">
            <v>101304</v>
          </cell>
          <cell r="B80" t="str">
            <v>相聚资本管理有限公司</v>
          </cell>
          <cell r="C80" t="str">
            <v>私募证券自主发行</v>
          </cell>
          <cell r="D80" t="str">
            <v>50亿以上</v>
          </cell>
          <cell r="E80">
            <v>0</v>
          </cell>
          <cell r="F80">
            <v>3</v>
          </cell>
          <cell r="G80">
            <v>101000014354</v>
          </cell>
          <cell r="H80">
            <v>44246</v>
          </cell>
        </row>
        <row r="81">
          <cell r="A81">
            <v>925470</v>
          </cell>
          <cell r="B81" t="str">
            <v>永安国富资产管理有限公司</v>
          </cell>
          <cell r="C81" t="str">
            <v>私募证券自主发行</v>
          </cell>
          <cell r="D81" t="str">
            <v>50亿以上</v>
          </cell>
          <cell r="E81">
            <v>0</v>
          </cell>
          <cell r="F81">
            <v>0</v>
          </cell>
          <cell r="G81">
            <v>101000014933</v>
          </cell>
          <cell r="H81">
            <v>44246</v>
          </cell>
        </row>
        <row r="82">
          <cell r="A82">
            <v>50000001</v>
          </cell>
          <cell r="B82" t="str">
            <v>淡水泉（北京）投资管理有限公司</v>
          </cell>
          <cell r="C82" t="str">
            <v>私募证券自主发行</v>
          </cell>
          <cell r="D82" t="str">
            <v>50亿以上</v>
          </cell>
          <cell r="E82">
            <v>0</v>
          </cell>
          <cell r="F82">
            <v>0</v>
          </cell>
          <cell r="G82">
            <v>101000000480</v>
          </cell>
          <cell r="H82">
            <v>44246</v>
          </cell>
        </row>
        <row r="83">
          <cell r="A83">
            <v>50000002</v>
          </cell>
          <cell r="B83" t="str">
            <v>上海重阳投资管理股份有限公司</v>
          </cell>
          <cell r="C83" t="str">
            <v>私募证券自主发行</v>
          </cell>
          <cell r="D83" t="str">
            <v>50亿以上</v>
          </cell>
          <cell r="E83">
            <v>0</v>
          </cell>
          <cell r="F83">
            <v>0</v>
          </cell>
          <cell r="G83">
            <v>101000000194</v>
          </cell>
          <cell r="H83">
            <v>44246</v>
          </cell>
        </row>
        <row r="84">
          <cell r="A84">
            <v>50000022</v>
          </cell>
          <cell r="B84" t="str">
            <v>上海景林资产管理有限公司</v>
          </cell>
          <cell r="C84" t="str">
            <v>私募证券自主发行</v>
          </cell>
          <cell r="D84" t="str">
            <v>50亿以上</v>
          </cell>
          <cell r="E84">
            <v>0</v>
          </cell>
          <cell r="F84">
            <v>0</v>
          </cell>
          <cell r="G84">
            <v>101000000211</v>
          </cell>
          <cell r="H84">
            <v>44246</v>
          </cell>
        </row>
        <row r="85">
          <cell r="A85">
            <v>50000052</v>
          </cell>
          <cell r="B85" t="str">
            <v>上海新方程股权投资管理有限公司</v>
          </cell>
          <cell r="C85" t="str">
            <v>私募证券自主发行</v>
          </cell>
          <cell r="D85" t="str">
            <v>50亿以上</v>
          </cell>
          <cell r="E85">
            <v>0</v>
          </cell>
          <cell r="F85">
            <v>2</v>
          </cell>
          <cell r="G85">
            <v>101000000495</v>
          </cell>
          <cell r="H85">
            <v>44246</v>
          </cell>
        </row>
        <row r="86">
          <cell r="A86">
            <v>50000059</v>
          </cell>
          <cell r="B86" t="str">
            <v>上海金锝资产管理有限公司</v>
          </cell>
          <cell r="C86" t="str">
            <v>私募证券自主发行</v>
          </cell>
          <cell r="D86" t="str">
            <v>50亿以上</v>
          </cell>
          <cell r="E86">
            <v>0</v>
          </cell>
          <cell r="F86">
            <v>2</v>
          </cell>
          <cell r="G86">
            <v>101000003739</v>
          </cell>
          <cell r="H86">
            <v>44246</v>
          </cell>
        </row>
        <row r="87">
          <cell r="A87">
            <v>50000079</v>
          </cell>
          <cell r="B87" t="str">
            <v>上海彤源投资发展有限公司</v>
          </cell>
          <cell r="C87" t="str">
            <v>私募证券自主发行</v>
          </cell>
          <cell r="D87" t="str">
            <v>50亿以上</v>
          </cell>
          <cell r="E87">
            <v>0</v>
          </cell>
          <cell r="F87">
            <v>3</v>
          </cell>
          <cell r="G87">
            <v>101000000238</v>
          </cell>
          <cell r="H87">
            <v>44246</v>
          </cell>
        </row>
        <row r="88">
          <cell r="A88">
            <v>50000167</v>
          </cell>
          <cell r="B88" t="str">
            <v>海宁拾贝投资管理合伙企业（有限合伙）</v>
          </cell>
          <cell r="C88" t="str">
            <v>私募证券自主发行</v>
          </cell>
          <cell r="D88" t="str">
            <v>50亿以上</v>
          </cell>
          <cell r="E88">
            <v>0</v>
          </cell>
          <cell r="F88">
            <v>1</v>
          </cell>
          <cell r="G88">
            <v>101000000854</v>
          </cell>
          <cell r="H88">
            <v>44246</v>
          </cell>
        </row>
        <row r="89">
          <cell r="A89">
            <v>50000197</v>
          </cell>
          <cell r="B89" t="str">
            <v>深圳市凯丰投资管理有限公司</v>
          </cell>
          <cell r="C89" t="str">
            <v>私募证券自主发行</v>
          </cell>
          <cell r="D89" t="str">
            <v>50亿以上</v>
          </cell>
          <cell r="E89">
            <v>0</v>
          </cell>
          <cell r="F89">
            <v>0</v>
          </cell>
          <cell r="G89">
            <v>101000001535</v>
          </cell>
          <cell r="H89">
            <v>44246</v>
          </cell>
        </row>
        <row r="90">
          <cell r="A90">
            <v>50000264</v>
          </cell>
          <cell r="B90" t="str">
            <v>九坤投资（北京）有限公司</v>
          </cell>
          <cell r="C90" t="str">
            <v>私募证券自主发行</v>
          </cell>
          <cell r="D90" t="str">
            <v>50亿以上</v>
          </cell>
          <cell r="E90">
            <v>0</v>
          </cell>
          <cell r="F90">
            <v>0</v>
          </cell>
          <cell r="G90">
            <v>101000004385</v>
          </cell>
          <cell r="H90">
            <v>44246</v>
          </cell>
        </row>
        <row r="91">
          <cell r="A91">
            <v>50000420</v>
          </cell>
          <cell r="B91" t="str">
            <v>深圳市前海进化论资产管理有限公司</v>
          </cell>
          <cell r="C91" t="str">
            <v>私募证券自主发行</v>
          </cell>
          <cell r="D91" t="str">
            <v>50亿以上</v>
          </cell>
          <cell r="E91">
            <v>0</v>
          </cell>
          <cell r="F91">
            <v>2</v>
          </cell>
          <cell r="G91">
            <v>101000009179</v>
          </cell>
          <cell r="H91">
            <v>44246</v>
          </cell>
        </row>
        <row r="92">
          <cell r="A92">
            <v>50001717</v>
          </cell>
          <cell r="B92" t="str">
            <v>上海宽远资产管理有限公司</v>
          </cell>
          <cell r="C92" t="str">
            <v>私募证券自主发行</v>
          </cell>
          <cell r="D92" t="str">
            <v>50亿以上</v>
          </cell>
          <cell r="E92">
            <v>0</v>
          </cell>
          <cell r="F92">
            <v>0</v>
          </cell>
          <cell r="G92">
            <v>101000011811</v>
          </cell>
          <cell r="H92">
            <v>44246</v>
          </cell>
        </row>
        <row r="93">
          <cell r="A93">
            <v>50002312</v>
          </cell>
          <cell r="B93" t="str">
            <v>上海保银投资管理有限公司</v>
          </cell>
          <cell r="C93" t="str">
            <v>私募证券自主发行</v>
          </cell>
          <cell r="D93" t="str">
            <v>50亿以上</v>
          </cell>
          <cell r="E93">
            <v>0</v>
          </cell>
          <cell r="F93">
            <v>0</v>
          </cell>
          <cell r="G93">
            <v>101000012511</v>
          </cell>
          <cell r="H93">
            <v>44246</v>
          </cell>
        </row>
        <row r="94">
          <cell r="A94">
            <v>50002530</v>
          </cell>
          <cell r="B94" t="str">
            <v>北京乐瑞资产管理有限公司</v>
          </cell>
          <cell r="C94" t="str">
            <v>私募证券自主发行</v>
          </cell>
          <cell r="D94" t="str">
            <v>50亿以上</v>
          </cell>
          <cell r="E94">
            <v>0</v>
          </cell>
          <cell r="F94">
            <v>0</v>
          </cell>
          <cell r="G94">
            <v>101000000170</v>
          </cell>
          <cell r="H94">
            <v>44246</v>
          </cell>
        </row>
        <row r="95">
          <cell r="A95">
            <v>50002617</v>
          </cell>
          <cell r="B95" t="str">
            <v>北京泓澄投资管理有限公司</v>
          </cell>
          <cell r="C95" t="str">
            <v>私募证券自主发行</v>
          </cell>
          <cell r="D95" t="str">
            <v>50亿以上</v>
          </cell>
          <cell r="E95">
            <v>0</v>
          </cell>
          <cell r="F95">
            <v>2</v>
          </cell>
          <cell r="G95">
            <v>101000023226</v>
          </cell>
          <cell r="H95">
            <v>44246</v>
          </cell>
        </row>
        <row r="96">
          <cell r="A96">
            <v>50002793</v>
          </cell>
          <cell r="B96" t="str">
            <v>歌斐诺宝（上海）资产管理有限公司</v>
          </cell>
          <cell r="C96" t="str">
            <v>私募证券自主发行</v>
          </cell>
          <cell r="D96" t="str">
            <v>50亿以上</v>
          </cell>
          <cell r="E96">
            <v>0</v>
          </cell>
          <cell r="F96">
            <v>0</v>
          </cell>
          <cell r="G96">
            <v>101000000137</v>
          </cell>
          <cell r="H96">
            <v>44246</v>
          </cell>
        </row>
        <row r="97">
          <cell r="A97">
            <v>50002953</v>
          </cell>
          <cell r="B97" t="str">
            <v>浙江九章资产管理有限公司</v>
          </cell>
          <cell r="C97" t="str">
            <v>私募证券自主发行</v>
          </cell>
          <cell r="D97" t="str">
            <v>50亿以上</v>
          </cell>
          <cell r="E97">
            <v>0</v>
          </cell>
          <cell r="F97">
            <v>0</v>
          </cell>
          <cell r="G97">
            <v>101000028665</v>
          </cell>
          <cell r="H97">
            <v>44246</v>
          </cell>
        </row>
        <row r="98">
          <cell r="A98">
            <v>50005292</v>
          </cell>
          <cell r="B98" t="str">
            <v>广东睿璞投资管理有限公司</v>
          </cell>
          <cell r="C98" t="str">
            <v>私募证券自主发行</v>
          </cell>
          <cell r="D98" t="str">
            <v>50亿以上</v>
          </cell>
          <cell r="E98">
            <v>0</v>
          </cell>
          <cell r="F98">
            <v>3</v>
          </cell>
          <cell r="G98">
            <v>101000033445</v>
          </cell>
          <cell r="H98">
            <v>44246</v>
          </cell>
        </row>
        <row r="99">
          <cell r="A99">
            <v>50008831</v>
          </cell>
          <cell r="B99" t="str">
            <v>上海锐天投资管理有限公司</v>
          </cell>
          <cell r="C99" t="str">
            <v>私募证券自主发行</v>
          </cell>
          <cell r="D99" t="str">
            <v>50亿以上</v>
          </cell>
          <cell r="E99">
            <v>0</v>
          </cell>
          <cell r="F99">
            <v>1</v>
          </cell>
          <cell r="G99">
            <v>101000024729</v>
          </cell>
          <cell r="H99">
            <v>44246</v>
          </cell>
        </row>
        <row r="100">
          <cell r="A100">
            <v>50014414</v>
          </cell>
          <cell r="B100" t="str">
            <v>上海趣时资产管理有限公司</v>
          </cell>
          <cell r="C100" t="str">
            <v>私募证券自主发行</v>
          </cell>
          <cell r="D100" t="str">
            <v>50亿以上</v>
          </cell>
          <cell r="E100">
            <v>0</v>
          </cell>
          <cell r="F100">
            <v>3</v>
          </cell>
          <cell r="G100">
            <v>101000052129</v>
          </cell>
          <cell r="H100">
            <v>44246</v>
          </cell>
        </row>
        <row r="101">
          <cell r="A101">
            <v>50014958</v>
          </cell>
          <cell r="B101" t="str">
            <v>上海思勰投资管理有限公司</v>
          </cell>
          <cell r="C101" t="str">
            <v>私募证券自主发行</v>
          </cell>
          <cell r="D101" t="str">
            <v>50亿以上</v>
          </cell>
          <cell r="E101">
            <v>0</v>
          </cell>
          <cell r="F101">
            <v>4</v>
          </cell>
          <cell r="G101">
            <v>101000050644</v>
          </cell>
          <cell r="H101">
            <v>44246</v>
          </cell>
        </row>
        <row r="102">
          <cell r="A102">
            <v>50015109</v>
          </cell>
          <cell r="B102" t="str">
            <v>上海盘京投资管理中心（有限合伙）</v>
          </cell>
          <cell r="C102" t="str">
            <v>私募证券自主发行</v>
          </cell>
          <cell r="D102" t="str">
            <v>50亿以上</v>
          </cell>
          <cell r="E102">
            <v>0</v>
          </cell>
          <cell r="F102">
            <v>0</v>
          </cell>
          <cell r="G102">
            <v>101000074348</v>
          </cell>
          <cell r="H102">
            <v>44246</v>
          </cell>
        </row>
        <row r="103">
          <cell r="A103">
            <v>50016219</v>
          </cell>
          <cell r="B103" t="str">
            <v>上海聚鸣投资管理有限公司</v>
          </cell>
          <cell r="C103" t="str">
            <v>私募证券自主发行</v>
          </cell>
          <cell r="D103" t="str">
            <v>50亿以上</v>
          </cell>
          <cell r="E103">
            <v>0</v>
          </cell>
          <cell r="F103">
            <v>4</v>
          </cell>
          <cell r="G103">
            <v>1609080127100660</v>
          </cell>
          <cell r="H103">
            <v>44246</v>
          </cell>
        </row>
        <row r="104">
          <cell r="A104">
            <v>50017351</v>
          </cell>
          <cell r="B104" t="str">
            <v>上海煜德投资管理中心（有限合伙）</v>
          </cell>
          <cell r="C104" t="str">
            <v>私募证券自主发行</v>
          </cell>
          <cell r="D104" t="str">
            <v>50亿以上</v>
          </cell>
          <cell r="E104">
            <v>0</v>
          </cell>
          <cell r="F104">
            <v>0</v>
          </cell>
          <cell r="G104">
            <v>1709211603102200</v>
          </cell>
          <cell r="H104">
            <v>44246</v>
          </cell>
        </row>
        <row r="105">
          <cell r="A105">
            <v>50032590</v>
          </cell>
          <cell r="B105" t="str">
            <v>上海衍复投资管理有限公司</v>
          </cell>
          <cell r="C105" t="str">
            <v>私募证券自主发行</v>
          </cell>
          <cell r="D105" t="str">
            <v>50亿以上</v>
          </cell>
          <cell r="E105">
            <v>0</v>
          </cell>
          <cell r="F105">
            <v>4</v>
          </cell>
          <cell r="G105">
            <v>1908041900102940</v>
          </cell>
          <cell r="H105">
            <v>44246</v>
          </cell>
        </row>
        <row r="106">
          <cell r="A106">
            <v>50003092</v>
          </cell>
          <cell r="B106" t="str">
            <v>上海睿郡资产管理有限公司</v>
          </cell>
          <cell r="C106" t="str">
            <v>私募证券自主发行</v>
          </cell>
          <cell r="D106" t="str">
            <v>20-50亿</v>
          </cell>
          <cell r="E106">
            <v>0</v>
          </cell>
          <cell r="F106">
            <v>0</v>
          </cell>
          <cell r="G106">
            <v>101000023378</v>
          </cell>
          <cell r="H106">
            <v>44266</v>
          </cell>
        </row>
        <row r="107">
          <cell r="A107">
            <v>50014572</v>
          </cell>
          <cell r="B107" t="str">
            <v>宁波幻方量化投资管理合伙企业（有限合伙）</v>
          </cell>
          <cell r="C107" t="str">
            <v>私募证券顾问管理</v>
          </cell>
          <cell r="D107" t="str">
            <v>50-100亿</v>
          </cell>
          <cell r="E107">
            <v>0</v>
          </cell>
          <cell r="F107">
            <v>2</v>
          </cell>
          <cell r="G107">
            <v>101000052186</v>
          </cell>
          <cell r="H107">
            <v>44267</v>
          </cell>
        </row>
        <row r="108">
          <cell r="A108">
            <v>50000056</v>
          </cell>
          <cell r="B108" t="str">
            <v>深圳博普科技有限公司</v>
          </cell>
          <cell r="C108" t="str">
            <v>私募证券自主发行</v>
          </cell>
          <cell r="D108" t="str">
            <v>10-20亿</v>
          </cell>
          <cell r="E108">
            <v>0</v>
          </cell>
          <cell r="F108">
            <v>1</v>
          </cell>
          <cell r="G108">
            <v>101000001136</v>
          </cell>
          <cell r="H108">
            <v>44268</v>
          </cell>
        </row>
        <row r="109">
          <cell r="A109">
            <v>50017263</v>
          </cell>
          <cell r="B109" t="str">
            <v>上海启林投资管理有限公司</v>
          </cell>
          <cell r="C109" t="str">
            <v>私募证券自主发行</v>
          </cell>
          <cell r="D109" t="str">
            <v>50-100亿</v>
          </cell>
          <cell r="E109">
            <v>0</v>
          </cell>
          <cell r="F109">
            <v>4</v>
          </cell>
          <cell r="G109">
            <v>1706191103104220</v>
          </cell>
          <cell r="H109">
            <v>44278</v>
          </cell>
        </row>
        <row r="110">
          <cell r="A110">
            <v>96596</v>
          </cell>
          <cell r="B110" t="str">
            <v>北京天演资本管理有限公司</v>
          </cell>
          <cell r="C110" t="str">
            <v>私募证券顾问管理</v>
          </cell>
          <cell r="D110" t="str">
            <v>0-5亿</v>
          </cell>
          <cell r="E110">
            <v>0</v>
          </cell>
          <cell r="F110">
            <v>1</v>
          </cell>
          <cell r="G110">
            <v>101000009631</v>
          </cell>
          <cell r="H110">
            <v>44280</v>
          </cell>
        </row>
        <row r="111">
          <cell r="A111">
            <v>484587</v>
          </cell>
          <cell r="B111" t="str">
            <v>上海鸣石投资管理有限公司</v>
          </cell>
          <cell r="C111" t="str">
            <v>私募证券顾问管理</v>
          </cell>
          <cell r="D111" t="str">
            <v>0-5亿</v>
          </cell>
          <cell r="E111">
            <v>0</v>
          </cell>
          <cell r="F111">
            <v>2</v>
          </cell>
          <cell r="G111">
            <v>101000008740</v>
          </cell>
          <cell r="H111">
            <v>44280</v>
          </cell>
        </row>
        <row r="112">
          <cell r="A112">
            <v>50001562</v>
          </cell>
          <cell r="B112" t="str">
            <v>北京诚盛投资管理有限公司</v>
          </cell>
          <cell r="C112" t="str">
            <v>私募证券顾问管理</v>
          </cell>
          <cell r="D112" t="str">
            <v>5-10亿</v>
          </cell>
          <cell r="E112">
            <v>0</v>
          </cell>
          <cell r="F112">
            <v>1</v>
          </cell>
          <cell r="G112">
            <v>101000003660</v>
          </cell>
          <cell r="H112">
            <v>44280</v>
          </cell>
        </row>
        <row r="113">
          <cell r="A113">
            <v>50001986</v>
          </cell>
          <cell r="B113" t="str">
            <v>上海大朴资产管理有限公司</v>
          </cell>
          <cell r="C113" t="str">
            <v>私募证券顾问管理</v>
          </cell>
          <cell r="D113" t="str">
            <v>100亿以上</v>
          </cell>
          <cell r="E113">
            <v>0</v>
          </cell>
          <cell r="F113">
            <v>5</v>
          </cell>
          <cell r="G113">
            <v>101000012231</v>
          </cell>
          <cell r="H113">
            <v>44280</v>
          </cell>
        </row>
        <row r="114">
          <cell r="A114">
            <v>50000214</v>
          </cell>
          <cell r="B114" t="str">
            <v>深圳市明达资产管理有限公司</v>
          </cell>
          <cell r="C114" t="str">
            <v>私募证券自主发行</v>
          </cell>
          <cell r="D114" t="str">
            <v>0-5亿</v>
          </cell>
          <cell r="E114">
            <v>0</v>
          </cell>
          <cell r="F114">
            <v>3</v>
          </cell>
          <cell r="G114">
            <v>101000000970</v>
          </cell>
          <cell r="H114">
            <v>44285</v>
          </cell>
        </row>
        <row r="115">
          <cell r="A115">
            <v>50003143</v>
          </cell>
          <cell r="B115" t="str">
            <v>上海石锋资产管理有限公司</v>
          </cell>
          <cell r="C115" t="str">
            <v>私募证券顾问管理</v>
          </cell>
          <cell r="D115" t="str">
            <v>0-5亿</v>
          </cell>
          <cell r="E115">
            <v>0</v>
          </cell>
          <cell r="F115">
            <v>2</v>
          </cell>
          <cell r="G115">
            <v>101000030771</v>
          </cell>
          <cell r="H115">
            <v>44294</v>
          </cell>
        </row>
        <row r="116">
          <cell r="A116">
            <v>50000012</v>
          </cell>
          <cell r="B116" t="str">
            <v>上海富善投资有限公司</v>
          </cell>
          <cell r="C116" t="str">
            <v>私募证券自主发行</v>
          </cell>
          <cell r="D116" t="str">
            <v>50-100亿</v>
          </cell>
          <cell r="E116">
            <v>0</v>
          </cell>
          <cell r="F116">
            <v>4</v>
          </cell>
          <cell r="G116">
            <v>101000000405</v>
          </cell>
          <cell r="H116">
            <v>44298</v>
          </cell>
        </row>
        <row r="117">
          <cell r="A117">
            <v>50000425</v>
          </cell>
          <cell r="B117" t="str">
            <v>上海弈泰资产管理有限公司</v>
          </cell>
          <cell r="C117" t="str">
            <v>私募证券自主发行</v>
          </cell>
          <cell r="D117" t="str">
            <v>10-20亿</v>
          </cell>
          <cell r="E117">
            <v>0</v>
          </cell>
          <cell r="F117">
            <v>3</v>
          </cell>
          <cell r="G117">
            <v>101000000934</v>
          </cell>
          <cell r="H117">
            <v>44299</v>
          </cell>
        </row>
        <row r="118">
          <cell r="A118">
            <v>50009503</v>
          </cell>
          <cell r="B118" t="str">
            <v>上海远澜信息技术有限公司</v>
          </cell>
          <cell r="C118" t="str">
            <v>私募证券自主发行</v>
          </cell>
          <cell r="D118" t="str">
            <v>5-10亿</v>
          </cell>
          <cell r="E118">
            <v>0</v>
          </cell>
          <cell r="F118">
            <v>1</v>
          </cell>
          <cell r="G118">
            <v>101000022626</v>
          </cell>
          <cell r="H118">
            <v>44300</v>
          </cell>
        </row>
        <row r="119">
          <cell r="A119">
            <v>50007111</v>
          </cell>
          <cell r="B119" t="str">
            <v>宁波拾贝投资管理合伙企业（有限合伙）</v>
          </cell>
          <cell r="C119" t="str">
            <v>私募证券自主发行</v>
          </cell>
          <cell r="D119" t="str">
            <v>20-50亿</v>
          </cell>
          <cell r="E119">
            <v>0</v>
          </cell>
          <cell r="F119">
            <v>4</v>
          </cell>
          <cell r="G119">
            <v>101000030760</v>
          </cell>
          <cell r="H119">
            <v>44301</v>
          </cell>
        </row>
        <row r="120">
          <cell r="A120">
            <v>50014353</v>
          </cell>
          <cell r="B120" t="str">
            <v>上海于翼资产管理合伙企业（有限合伙）</v>
          </cell>
          <cell r="C120" t="str">
            <v>私募证券自主发行</v>
          </cell>
          <cell r="D120" t="str">
            <v>100亿以上</v>
          </cell>
          <cell r="E120">
            <v>0</v>
          </cell>
          <cell r="F120">
            <v>5</v>
          </cell>
          <cell r="G120">
            <v>101000051620</v>
          </cell>
          <cell r="H120">
            <v>44301</v>
          </cell>
        </row>
        <row r="121">
          <cell r="A121">
            <v>101301</v>
          </cell>
          <cell r="B121" t="str">
            <v>北京沣沛投资管理有限公司</v>
          </cell>
          <cell r="C121" t="str">
            <v>私募证券自主发行</v>
          </cell>
          <cell r="D121" t="str">
            <v>0-5亿</v>
          </cell>
          <cell r="E121">
            <v>0</v>
          </cell>
          <cell r="F121">
            <v>3</v>
          </cell>
          <cell r="G121">
            <v>101000014431</v>
          </cell>
          <cell r="H121">
            <v>44304</v>
          </cell>
        </row>
        <row r="122">
          <cell r="A122">
            <v>50000108</v>
          </cell>
          <cell r="B122" t="str">
            <v>上海泓信投资管理有限公司</v>
          </cell>
          <cell r="C122" t="str">
            <v>私募证券自主发行</v>
          </cell>
          <cell r="D122" t="str">
            <v>20-50亿</v>
          </cell>
          <cell r="E122">
            <v>0</v>
          </cell>
          <cell r="F122">
            <v>3</v>
          </cell>
          <cell r="G122">
            <v>101000003390</v>
          </cell>
          <cell r="H122">
            <v>44304</v>
          </cell>
        </row>
        <row r="123">
          <cell r="A123">
            <v>50000108</v>
          </cell>
          <cell r="B123" t="str">
            <v>上海泓信投资管理有限公司</v>
          </cell>
          <cell r="C123" t="str">
            <v>私募证券顾问管理</v>
          </cell>
          <cell r="D123" t="str">
            <v>10-20亿</v>
          </cell>
          <cell r="E123">
            <v>0</v>
          </cell>
          <cell r="F123">
            <v>3</v>
          </cell>
          <cell r="G123">
            <v>101000003390</v>
          </cell>
          <cell r="H123">
            <v>44304</v>
          </cell>
        </row>
        <row r="124">
          <cell r="A124">
            <v>50000110</v>
          </cell>
          <cell r="B124" t="str">
            <v>千合资本管理有限公司</v>
          </cell>
          <cell r="C124" t="str">
            <v>私募证券顾问管理</v>
          </cell>
          <cell r="D124" t="str">
            <v>100亿以上</v>
          </cell>
          <cell r="E124">
            <v>0</v>
          </cell>
          <cell r="F124">
            <v>1</v>
          </cell>
          <cell r="G124">
            <v>101000001762</v>
          </cell>
          <cell r="H124">
            <v>44304</v>
          </cell>
        </row>
        <row r="125">
          <cell r="A125">
            <v>50000442</v>
          </cell>
          <cell r="B125" t="str">
            <v>深圳丰岭资本管理有限公司</v>
          </cell>
          <cell r="C125" t="str">
            <v>私募证券自主发行</v>
          </cell>
          <cell r="D125" t="str">
            <v>5-10亿</v>
          </cell>
          <cell r="E125">
            <v>0</v>
          </cell>
          <cell r="F125">
            <v>3</v>
          </cell>
          <cell r="G125">
            <v>101000001716</v>
          </cell>
          <cell r="H125">
            <v>44304</v>
          </cell>
        </row>
        <row r="126">
          <cell r="A126">
            <v>50000442</v>
          </cell>
          <cell r="B126" t="str">
            <v>深圳丰岭资本管理有限公司</v>
          </cell>
          <cell r="C126" t="str">
            <v>私募证券顾问管理</v>
          </cell>
          <cell r="D126" t="str">
            <v>5-10亿</v>
          </cell>
          <cell r="E126">
            <v>0</v>
          </cell>
          <cell r="F126">
            <v>6</v>
          </cell>
          <cell r="G126">
            <v>101000001716</v>
          </cell>
          <cell r="H126">
            <v>44304</v>
          </cell>
        </row>
        <row r="127">
          <cell r="A127">
            <v>50000581</v>
          </cell>
          <cell r="B127" t="str">
            <v>深圳市凤翔投资管理有限公司</v>
          </cell>
          <cell r="C127" t="str">
            <v>私募证券自主发行</v>
          </cell>
          <cell r="D127" t="str">
            <v>5-10亿</v>
          </cell>
          <cell r="E127">
            <v>0</v>
          </cell>
          <cell r="F127">
            <v>2</v>
          </cell>
          <cell r="G127">
            <v>101000000724</v>
          </cell>
          <cell r="H127">
            <v>44304</v>
          </cell>
        </row>
        <row r="128">
          <cell r="A128">
            <v>50000620</v>
          </cell>
          <cell r="B128" t="str">
            <v>上海明河投资管理有限公司</v>
          </cell>
          <cell r="C128" t="str">
            <v>私募证券自主发行</v>
          </cell>
          <cell r="D128" t="str">
            <v>10-20亿</v>
          </cell>
          <cell r="E128">
            <v>0</v>
          </cell>
          <cell r="F128">
            <v>2</v>
          </cell>
          <cell r="G128">
            <v>101000000521</v>
          </cell>
          <cell r="H128">
            <v>44304</v>
          </cell>
        </row>
        <row r="129">
          <cell r="A129">
            <v>50004007</v>
          </cell>
          <cell r="B129" t="str">
            <v>北京清和泉资本管理有限公司</v>
          </cell>
          <cell r="C129" t="str">
            <v>私募证券顾问管理</v>
          </cell>
          <cell r="D129" t="str">
            <v>20-50亿</v>
          </cell>
          <cell r="E129">
            <v>0</v>
          </cell>
          <cell r="F129">
            <v>2</v>
          </cell>
          <cell r="G129">
            <v>101000023888</v>
          </cell>
          <cell r="H129">
            <v>44304</v>
          </cell>
        </row>
        <row r="130">
          <cell r="A130">
            <v>50008547</v>
          </cell>
          <cell r="B130" t="str">
            <v>上海留仁资产管理有限公司</v>
          </cell>
          <cell r="C130" t="str">
            <v>私募证券自主发行</v>
          </cell>
          <cell r="D130" t="str">
            <v>10-20亿</v>
          </cell>
          <cell r="E130">
            <v>0</v>
          </cell>
          <cell r="F130">
            <v>5</v>
          </cell>
          <cell r="G130">
            <v>101000026306</v>
          </cell>
          <cell r="H130">
            <v>44304</v>
          </cell>
        </row>
        <row r="131">
          <cell r="A131">
            <v>50010212</v>
          </cell>
          <cell r="B131" t="str">
            <v>深圳前海固禾资产管理有限公司</v>
          </cell>
          <cell r="C131" t="str">
            <v>私募证券自主发行</v>
          </cell>
          <cell r="D131" t="str">
            <v>10-20亿</v>
          </cell>
          <cell r="E131">
            <v>0</v>
          </cell>
          <cell r="F131">
            <v>1</v>
          </cell>
          <cell r="G131">
            <v>101000039467</v>
          </cell>
          <cell r="H131">
            <v>44304</v>
          </cell>
        </row>
        <row r="132">
          <cell r="A132">
            <v>50015848</v>
          </cell>
          <cell r="B132" t="str">
            <v>横琴均成资产管理有限公司</v>
          </cell>
          <cell r="C132" t="str">
            <v>私募证券自主发行</v>
          </cell>
          <cell r="D132" t="str">
            <v>10-20亿</v>
          </cell>
          <cell r="E132">
            <v>0</v>
          </cell>
          <cell r="F132">
            <v>3</v>
          </cell>
          <cell r="G132">
            <v>1611302353100870</v>
          </cell>
          <cell r="H132">
            <v>44304</v>
          </cell>
        </row>
        <row r="133">
          <cell r="A133">
            <v>50016745</v>
          </cell>
          <cell r="B133" t="str">
            <v>仁桥（北京）资产管理有限公司</v>
          </cell>
          <cell r="C133" t="str">
            <v>私募证券自主发行</v>
          </cell>
          <cell r="D133" t="str">
            <v>10-20亿</v>
          </cell>
          <cell r="E133">
            <v>0</v>
          </cell>
          <cell r="F133">
            <v>3</v>
          </cell>
          <cell r="G133">
            <v>1706021138107190</v>
          </cell>
          <cell r="H133">
            <v>44304</v>
          </cell>
        </row>
        <row r="134">
          <cell r="A134">
            <v>95874</v>
          </cell>
          <cell r="B134" t="str">
            <v>西藏中睿合银投资管理有限公司</v>
          </cell>
          <cell r="C134" t="str">
            <v>私募证券自主发行</v>
          </cell>
          <cell r="D134" t="str">
            <v>10-20亿</v>
          </cell>
          <cell r="E134">
            <v>0</v>
          </cell>
          <cell r="F134">
            <v>1</v>
          </cell>
          <cell r="G134">
            <v>101000001706</v>
          </cell>
          <cell r="H134">
            <v>44308</v>
          </cell>
        </row>
        <row r="135">
          <cell r="A135">
            <v>50009117</v>
          </cell>
          <cell r="B135" t="str">
            <v>上海汐泰投资管理有限公司</v>
          </cell>
          <cell r="C135" t="str">
            <v>私募证券顾问管理</v>
          </cell>
          <cell r="D135" t="str">
            <v>0-5亿</v>
          </cell>
          <cell r="E135">
            <v>0</v>
          </cell>
          <cell r="F135">
            <v>2</v>
          </cell>
          <cell r="G135">
            <v>101000010574</v>
          </cell>
          <cell r="H135">
            <v>44308</v>
          </cell>
        </row>
        <row r="136">
          <cell r="A136">
            <v>50010612</v>
          </cell>
          <cell r="B136" t="str">
            <v>深圳睿泉毅信投资管理有限公司</v>
          </cell>
          <cell r="C136" t="str">
            <v>私募证券自主发行</v>
          </cell>
          <cell r="D136" t="str">
            <v>20-50亿</v>
          </cell>
          <cell r="E136">
            <v>0</v>
          </cell>
          <cell r="F136">
            <v>2</v>
          </cell>
          <cell r="G136">
            <v>101000019641</v>
          </cell>
          <cell r="H136">
            <v>44308</v>
          </cell>
        </row>
        <row r="137">
          <cell r="A137">
            <v>50010637</v>
          </cell>
          <cell r="B137" t="str">
            <v>深圳世纪前沿资产管理有限公司</v>
          </cell>
          <cell r="C137" t="str">
            <v>私募证券自主发行</v>
          </cell>
          <cell r="D137" t="str">
            <v>50-100亿</v>
          </cell>
          <cell r="E137">
            <v>0</v>
          </cell>
          <cell r="F137">
            <v>6</v>
          </cell>
          <cell r="G137">
            <v>1711281746108060</v>
          </cell>
          <cell r="H137">
            <v>44308</v>
          </cell>
        </row>
        <row r="138">
          <cell r="A138">
            <v>50000064</v>
          </cell>
          <cell r="B138" t="str">
            <v>深圳东方港湾投资管理股份有限公司</v>
          </cell>
          <cell r="C138" t="str">
            <v>私募证券顾问管理</v>
          </cell>
          <cell r="D138" t="str">
            <v>50-100亿</v>
          </cell>
          <cell r="E138">
            <v>0</v>
          </cell>
          <cell r="F138">
            <v>4</v>
          </cell>
          <cell r="G138">
            <v>101000000224</v>
          </cell>
          <cell r="H138">
            <v>44309</v>
          </cell>
        </row>
        <row r="139">
          <cell r="A139">
            <v>50007195</v>
          </cell>
          <cell r="B139" t="str">
            <v>珠海横琴万方资产管理合伙企业（有限合伙）</v>
          </cell>
          <cell r="C139" t="str">
            <v>私募证券自主发行</v>
          </cell>
          <cell r="D139" t="str">
            <v>50-100亿</v>
          </cell>
          <cell r="E139">
            <v>0</v>
          </cell>
          <cell r="F139">
            <v>5</v>
          </cell>
          <cell r="G139">
            <v>101000039621</v>
          </cell>
          <cell r="H139">
            <v>44309</v>
          </cell>
        </row>
        <row r="140">
          <cell r="A140">
            <v>50033464</v>
          </cell>
          <cell r="B140" t="str">
            <v>上海钦沐资产管理合伙企业（有限合伙）</v>
          </cell>
          <cell r="C140" t="str">
            <v>私募证券自主发行</v>
          </cell>
          <cell r="D140" t="str">
            <v>5-10亿</v>
          </cell>
          <cell r="E140">
            <v>0</v>
          </cell>
          <cell r="F140">
            <v>1</v>
          </cell>
          <cell r="G140">
            <v>2007231535108130</v>
          </cell>
          <cell r="H140">
            <v>44309</v>
          </cell>
        </row>
        <row r="141">
          <cell r="A141">
            <v>95976</v>
          </cell>
          <cell r="B141" t="str">
            <v>深圳诚奇资产管理有限公司</v>
          </cell>
          <cell r="C141" t="str">
            <v>私募证券顾问管理</v>
          </cell>
          <cell r="D141" t="str">
            <v>10-20亿</v>
          </cell>
          <cell r="E141">
            <v>0</v>
          </cell>
          <cell r="F141">
            <v>2</v>
          </cell>
          <cell r="G141">
            <v>101000003289</v>
          </cell>
          <cell r="H141">
            <v>44311</v>
          </cell>
        </row>
        <row r="142">
          <cell r="A142">
            <v>99178</v>
          </cell>
          <cell r="B142" t="str">
            <v>上海千象资产管理有限公司</v>
          </cell>
          <cell r="C142" t="str">
            <v>私募证券顾问管理</v>
          </cell>
          <cell r="D142" t="str">
            <v>10-20亿</v>
          </cell>
          <cell r="E142">
            <v>0</v>
          </cell>
          <cell r="F142">
            <v>3</v>
          </cell>
          <cell r="G142">
            <v>101000008238</v>
          </cell>
          <cell r="H142">
            <v>44311</v>
          </cell>
        </row>
        <row r="143">
          <cell r="A143">
            <v>140521</v>
          </cell>
          <cell r="B143" t="str">
            <v>深圳望正资产管理有限公司</v>
          </cell>
          <cell r="C143" t="str">
            <v>私募证券顾问管理</v>
          </cell>
          <cell r="D143" t="str">
            <v>5-10亿</v>
          </cell>
          <cell r="E143">
            <v>0</v>
          </cell>
          <cell r="F143">
            <v>2</v>
          </cell>
          <cell r="G143">
            <v>101000010978</v>
          </cell>
          <cell r="H143">
            <v>44311</v>
          </cell>
        </row>
        <row r="144">
          <cell r="A144">
            <v>50000148</v>
          </cell>
          <cell r="B144" t="str">
            <v>上海银叶投资有限公司</v>
          </cell>
          <cell r="C144" t="str">
            <v>私募证券自主发行</v>
          </cell>
          <cell r="D144" t="str">
            <v>20-50亿</v>
          </cell>
          <cell r="E144">
            <v>0</v>
          </cell>
          <cell r="F144">
            <v>4</v>
          </cell>
          <cell r="G144">
            <v>101000000375</v>
          </cell>
          <cell r="H144">
            <v>44311</v>
          </cell>
        </row>
        <row r="145">
          <cell r="A145">
            <v>50008629</v>
          </cell>
          <cell r="B145" t="str">
            <v>上海牧鑫资产管理有限公司</v>
          </cell>
          <cell r="C145" t="str">
            <v>私募证券自主发行</v>
          </cell>
          <cell r="D145" t="str">
            <v>5-10亿</v>
          </cell>
          <cell r="E145">
            <v>0</v>
          </cell>
          <cell r="F145">
            <v>4</v>
          </cell>
          <cell r="G145">
            <v>101000008396</v>
          </cell>
          <cell r="H145">
            <v>44311</v>
          </cell>
        </row>
        <row r="146">
          <cell r="A146">
            <v>50009097</v>
          </cell>
          <cell r="B146" t="str">
            <v>上海稳博投资管理有限公司</v>
          </cell>
          <cell r="C146" t="str">
            <v>私募证券自主发行</v>
          </cell>
          <cell r="D146" t="str">
            <v>10-20亿</v>
          </cell>
          <cell r="E146">
            <v>0</v>
          </cell>
          <cell r="F146">
            <v>3</v>
          </cell>
          <cell r="G146">
            <v>101000030090</v>
          </cell>
          <cell r="H146">
            <v>44311</v>
          </cell>
        </row>
        <row r="147">
          <cell r="A147">
            <v>50025487</v>
          </cell>
          <cell r="B147" t="str">
            <v>上海希瓦投资管理中心（有限合伙）</v>
          </cell>
          <cell r="C147" t="str">
            <v>私募证券自主发行</v>
          </cell>
          <cell r="D147" t="str">
            <v>50-100亿</v>
          </cell>
          <cell r="E147">
            <v>0</v>
          </cell>
          <cell r="F147">
            <v>5</v>
          </cell>
          <cell r="G147">
            <v>1709251135104670</v>
          </cell>
          <cell r="H147">
            <v>44311</v>
          </cell>
        </row>
        <row r="148">
          <cell r="A148">
            <v>50017192</v>
          </cell>
          <cell r="B148" t="str">
            <v>上海赫富投资有限公司</v>
          </cell>
          <cell r="C148" t="str">
            <v>私募证券自主发行</v>
          </cell>
          <cell r="D148" t="str">
            <v>20-50亿</v>
          </cell>
          <cell r="E148">
            <v>0</v>
          </cell>
          <cell r="F148">
            <v>2</v>
          </cell>
          <cell r="G148">
            <v>1702172032102690</v>
          </cell>
          <cell r="H148">
            <v>44313</v>
          </cell>
        </row>
        <row r="149">
          <cell r="A149">
            <v>50009045</v>
          </cell>
          <cell r="B149" t="str">
            <v>上海同犇投资管理中心（有限合伙）</v>
          </cell>
          <cell r="C149" t="str">
            <v>私募证券自主发行</v>
          </cell>
          <cell r="D149" t="str">
            <v>50-100亿</v>
          </cell>
          <cell r="E149">
            <v>0</v>
          </cell>
          <cell r="F149">
            <v>5</v>
          </cell>
          <cell r="G149">
            <v>101000004241</v>
          </cell>
          <cell r="H149">
            <v>44314</v>
          </cell>
        </row>
        <row r="150">
          <cell r="A150">
            <v>95924</v>
          </cell>
          <cell r="B150" t="str">
            <v>上海元葵资产管理中心（有限合伙）</v>
          </cell>
          <cell r="C150" t="str">
            <v>私募证券顾问管理</v>
          </cell>
          <cell r="D150" t="str">
            <v>5-10亿</v>
          </cell>
          <cell r="E150">
            <v>0</v>
          </cell>
          <cell r="F150">
            <v>3</v>
          </cell>
          <cell r="G150">
            <v>101000001632</v>
          </cell>
          <cell r="H150">
            <v>44315</v>
          </cell>
        </row>
        <row r="151">
          <cell r="A151">
            <v>493540</v>
          </cell>
          <cell r="B151" t="str">
            <v>广东宏锡基金管理有限公司</v>
          </cell>
          <cell r="C151" t="str">
            <v>私募证券自主发行</v>
          </cell>
          <cell r="D151" t="str">
            <v>10-20亿</v>
          </cell>
          <cell r="E151">
            <v>0</v>
          </cell>
          <cell r="F151">
            <v>1</v>
          </cell>
          <cell r="G151">
            <v>101000014533</v>
          </cell>
          <cell r="H151">
            <v>44315</v>
          </cell>
        </row>
        <row r="152">
          <cell r="A152">
            <v>50000035</v>
          </cell>
          <cell r="B152" t="str">
            <v>上海从容投资管理有限公司</v>
          </cell>
          <cell r="C152" t="str">
            <v>私募证券自主发行</v>
          </cell>
          <cell r="D152" t="str">
            <v>0-5亿</v>
          </cell>
          <cell r="E152">
            <v>0</v>
          </cell>
          <cell r="F152">
            <v>4</v>
          </cell>
          <cell r="G152">
            <v>101000000330</v>
          </cell>
          <cell r="H152">
            <v>44315</v>
          </cell>
        </row>
        <row r="153">
          <cell r="A153">
            <v>50027999</v>
          </cell>
          <cell r="B153" t="str">
            <v>杭州会世资产管理有限公司</v>
          </cell>
          <cell r="C153" t="str">
            <v>私募证券自主发行</v>
          </cell>
          <cell r="D153" t="str">
            <v>0-5亿</v>
          </cell>
          <cell r="E153">
            <v>0</v>
          </cell>
          <cell r="F153">
            <v>2</v>
          </cell>
          <cell r="G153">
            <v>1804101425103040</v>
          </cell>
          <cell r="H153">
            <v>44316</v>
          </cell>
        </row>
        <row r="154">
          <cell r="A154">
            <v>50000029</v>
          </cell>
          <cell r="B154" t="str">
            <v>盈峰资本管理有限公司</v>
          </cell>
          <cell r="C154" t="str">
            <v>私募证券顾问管理</v>
          </cell>
          <cell r="D154" t="str">
            <v>5-10亿</v>
          </cell>
          <cell r="E154">
            <v>0</v>
          </cell>
          <cell r="F154">
            <v>2</v>
          </cell>
          <cell r="G154">
            <v>101000000210</v>
          </cell>
          <cell r="H154">
            <v>44323</v>
          </cell>
        </row>
        <row r="155">
          <cell r="A155">
            <v>50021955</v>
          </cell>
          <cell r="B155" t="str">
            <v>致诚卓远（珠海）投资管理合伙企业（有限合伙）</v>
          </cell>
          <cell r="C155" t="str">
            <v>私募证券顾问管理</v>
          </cell>
          <cell r="D155" t="str">
            <v>20-50亿</v>
          </cell>
          <cell r="E155">
            <v>0</v>
          </cell>
          <cell r="F155">
            <v>2</v>
          </cell>
          <cell r="G155">
            <v>1706271442105880</v>
          </cell>
          <cell r="H155">
            <v>44323</v>
          </cell>
        </row>
        <row r="156">
          <cell r="A156">
            <v>50028395</v>
          </cell>
          <cell r="B156" t="str">
            <v>善水源（横琴）资产管理有限公司</v>
          </cell>
          <cell r="C156" t="str">
            <v>私募证券自主发行</v>
          </cell>
          <cell r="D156" t="str">
            <v>10-20亿</v>
          </cell>
          <cell r="E156">
            <v>1</v>
          </cell>
          <cell r="F156">
            <v>4</v>
          </cell>
          <cell r="G156">
            <v>1806121124108080</v>
          </cell>
          <cell r="H156">
            <v>44315</v>
          </cell>
        </row>
        <row r="157">
          <cell r="A157">
            <v>50000544</v>
          </cell>
          <cell r="B157" t="str">
            <v>上海博鸿投资咨询合伙企业（有限合伙）</v>
          </cell>
          <cell r="C157" t="str">
            <v>私募证券自主发行</v>
          </cell>
          <cell r="D157" t="str">
            <v>20-50亿</v>
          </cell>
          <cell r="E157">
            <v>1</v>
          </cell>
          <cell r="F157">
            <v>2</v>
          </cell>
          <cell r="G157">
            <v>101000004864</v>
          </cell>
          <cell r="H157">
            <v>44304</v>
          </cell>
        </row>
        <row r="158">
          <cell r="A158">
            <v>50000097</v>
          </cell>
          <cell r="B158" t="str">
            <v>上海摩旗投资管理有限公司</v>
          </cell>
          <cell r="C158" t="str">
            <v>私募证券自主发行</v>
          </cell>
          <cell r="D158" t="str">
            <v>0-5亿</v>
          </cell>
          <cell r="E158">
            <v>1</v>
          </cell>
          <cell r="F158">
            <v>1</v>
          </cell>
          <cell r="G158">
            <v>101000000297</v>
          </cell>
          <cell r="H158">
            <v>44235</v>
          </cell>
        </row>
        <row r="159">
          <cell r="A159">
            <v>206275</v>
          </cell>
          <cell r="B159" t="str">
            <v>上海创奥投资管理合伙企业（有限合伙）</v>
          </cell>
          <cell r="C159" t="str">
            <v>私募证券自主发行</v>
          </cell>
          <cell r="D159" t="str">
            <v>5-10亿</v>
          </cell>
          <cell r="E159">
            <v>1</v>
          </cell>
          <cell r="F159">
            <v>4</v>
          </cell>
          <cell r="G159">
            <v>101000019847</v>
          </cell>
          <cell r="H159">
            <v>44304</v>
          </cell>
        </row>
        <row r="160">
          <cell r="A160">
            <v>50019931</v>
          </cell>
          <cell r="B160" t="str">
            <v>深圳芬德资本管理有限公司</v>
          </cell>
          <cell r="C160" t="str">
            <v>私募证券自主发行</v>
          </cell>
          <cell r="D160" t="str">
            <v>0-5亿</v>
          </cell>
          <cell r="E160">
            <v>1</v>
          </cell>
          <cell r="F160">
            <v>2</v>
          </cell>
          <cell r="G160">
            <v>1612161423103230</v>
          </cell>
          <cell r="H160">
            <v>44304</v>
          </cell>
        </row>
        <row r="161">
          <cell r="A161">
            <v>50032497</v>
          </cell>
          <cell r="B161" t="str">
            <v>共青城静实投资管理合伙企业（有限合伙）</v>
          </cell>
          <cell r="C161" t="str">
            <v>私募证券自主发行</v>
          </cell>
          <cell r="D161" t="str">
            <v>5-10亿</v>
          </cell>
          <cell r="E161">
            <v>1</v>
          </cell>
          <cell r="F161">
            <v>2</v>
          </cell>
          <cell r="G161">
            <v>1905311845107740</v>
          </cell>
          <cell r="H161">
            <v>44235</v>
          </cell>
        </row>
        <row r="162">
          <cell r="A162">
            <v>50007788</v>
          </cell>
          <cell r="B162" t="str">
            <v>上海辰钰财富投资管理有限公司</v>
          </cell>
          <cell r="C162" t="str">
            <v>私募证券自主发行</v>
          </cell>
          <cell r="D162" t="str">
            <v>0-5亿</v>
          </cell>
          <cell r="E162">
            <v>1</v>
          </cell>
          <cell r="F162">
            <v>3</v>
          </cell>
          <cell r="G162">
            <v>101000016777</v>
          </cell>
          <cell r="H162">
            <v>44235</v>
          </cell>
        </row>
        <row r="163">
          <cell r="A163">
            <v>50009503</v>
          </cell>
          <cell r="B163" t="str">
            <v>上海远澜信息技术有限公司</v>
          </cell>
          <cell r="C163" t="str">
            <v>私募证券自主发行</v>
          </cell>
          <cell r="D163" t="str">
            <v>10-20亿</v>
          </cell>
          <cell r="E163">
            <v>1</v>
          </cell>
          <cell r="F163">
            <v>2</v>
          </cell>
          <cell r="G163">
            <v>101000000000</v>
          </cell>
          <cell r="H163">
            <v>44300</v>
          </cell>
        </row>
        <row r="164">
          <cell r="A164"/>
          <cell r="B164"/>
          <cell r="C164"/>
          <cell r="D164"/>
          <cell r="E164"/>
          <cell r="F164"/>
          <cell r="G164"/>
          <cell r="H164"/>
        </row>
        <row r="165">
          <cell r="A165"/>
          <cell r="B165"/>
          <cell r="C165"/>
          <cell r="D165"/>
          <cell r="E165"/>
          <cell r="F165"/>
          <cell r="G165"/>
          <cell r="H165"/>
        </row>
        <row r="166">
          <cell r="A166"/>
          <cell r="B166"/>
          <cell r="C166"/>
          <cell r="D166"/>
          <cell r="E166"/>
          <cell r="F166"/>
          <cell r="G166"/>
          <cell r="H166"/>
        </row>
        <row r="167">
          <cell r="A167"/>
          <cell r="B167"/>
          <cell r="C167"/>
          <cell r="D167"/>
          <cell r="E167"/>
          <cell r="F167"/>
          <cell r="G167"/>
          <cell r="H167"/>
        </row>
        <row r="168">
          <cell r="A168"/>
          <cell r="B168"/>
          <cell r="C168"/>
          <cell r="D168"/>
          <cell r="E168"/>
          <cell r="F168"/>
          <cell r="G168"/>
          <cell r="H168"/>
        </row>
        <row r="169">
          <cell r="A169"/>
          <cell r="B169"/>
          <cell r="C169"/>
          <cell r="D169"/>
          <cell r="E169"/>
          <cell r="F169"/>
          <cell r="G169"/>
          <cell r="H169"/>
        </row>
        <row r="170">
          <cell r="A170"/>
          <cell r="B170"/>
          <cell r="C170"/>
          <cell r="D170"/>
          <cell r="E170"/>
          <cell r="F170"/>
          <cell r="G170"/>
          <cell r="H170"/>
        </row>
        <row r="171">
          <cell r="A171"/>
          <cell r="B171"/>
          <cell r="C171"/>
          <cell r="D171"/>
          <cell r="E171"/>
          <cell r="F171"/>
          <cell r="G171"/>
          <cell r="H171"/>
        </row>
        <row r="172">
          <cell r="A172"/>
          <cell r="B172"/>
          <cell r="C172"/>
          <cell r="D172"/>
          <cell r="E172"/>
          <cell r="F172"/>
          <cell r="G172"/>
          <cell r="H172"/>
        </row>
        <row r="173">
          <cell r="A173"/>
          <cell r="B173"/>
          <cell r="C173"/>
          <cell r="D173"/>
          <cell r="E173"/>
          <cell r="F173"/>
          <cell r="G173"/>
          <cell r="H173"/>
        </row>
        <row r="174">
          <cell r="A174"/>
          <cell r="B174"/>
          <cell r="C174"/>
          <cell r="D174"/>
          <cell r="E174"/>
          <cell r="F174"/>
          <cell r="G174"/>
          <cell r="H174"/>
        </row>
        <row r="175">
          <cell r="A175"/>
          <cell r="B175"/>
          <cell r="C175"/>
          <cell r="D175"/>
          <cell r="E175"/>
          <cell r="F175"/>
          <cell r="G175"/>
          <cell r="H175"/>
        </row>
        <row r="176">
          <cell r="A176"/>
          <cell r="B176"/>
          <cell r="C176"/>
          <cell r="D176"/>
          <cell r="E176"/>
          <cell r="F176"/>
          <cell r="G176"/>
          <cell r="H176"/>
        </row>
        <row r="177">
          <cell r="A177"/>
          <cell r="B177"/>
          <cell r="C177"/>
          <cell r="D177"/>
          <cell r="E177"/>
          <cell r="F177"/>
          <cell r="G177"/>
          <cell r="H177"/>
        </row>
        <row r="178">
          <cell r="A178"/>
          <cell r="B178"/>
          <cell r="C178"/>
          <cell r="D178"/>
          <cell r="E178"/>
          <cell r="F178"/>
          <cell r="G178"/>
          <cell r="H178"/>
        </row>
        <row r="179">
          <cell r="A179"/>
          <cell r="B179"/>
          <cell r="C179"/>
          <cell r="D179"/>
          <cell r="E179"/>
          <cell r="F179"/>
          <cell r="G179"/>
          <cell r="H179"/>
        </row>
        <row r="180">
          <cell r="A180"/>
          <cell r="B180"/>
          <cell r="C180"/>
          <cell r="D180"/>
          <cell r="E180"/>
          <cell r="F180"/>
          <cell r="G180"/>
          <cell r="H180"/>
        </row>
        <row r="181">
          <cell r="A181"/>
          <cell r="B181"/>
          <cell r="C181"/>
          <cell r="D181"/>
          <cell r="E181"/>
          <cell r="F181"/>
          <cell r="G181"/>
          <cell r="H181"/>
        </row>
        <row r="182">
          <cell r="A182"/>
          <cell r="B182"/>
          <cell r="C182"/>
          <cell r="D182"/>
          <cell r="E182"/>
          <cell r="F182"/>
          <cell r="G182"/>
          <cell r="H182"/>
        </row>
        <row r="183">
          <cell r="A183"/>
          <cell r="B183"/>
          <cell r="C183"/>
          <cell r="D183"/>
          <cell r="E183"/>
          <cell r="F183"/>
          <cell r="G183"/>
          <cell r="H183"/>
        </row>
        <row r="184">
          <cell r="A184"/>
          <cell r="B184"/>
          <cell r="C184"/>
          <cell r="D184"/>
          <cell r="E184"/>
          <cell r="F184"/>
          <cell r="G184"/>
          <cell r="H184"/>
        </row>
        <row r="185">
          <cell r="A185"/>
          <cell r="B185"/>
          <cell r="C185"/>
          <cell r="D185"/>
          <cell r="E185"/>
          <cell r="F185"/>
          <cell r="G185"/>
          <cell r="H185"/>
        </row>
        <row r="186">
          <cell r="A186"/>
          <cell r="B186"/>
          <cell r="C186"/>
          <cell r="D186"/>
          <cell r="E186"/>
          <cell r="F186"/>
          <cell r="G186"/>
          <cell r="H186"/>
        </row>
        <row r="187">
          <cell r="A187"/>
          <cell r="B187"/>
          <cell r="C187"/>
          <cell r="D187"/>
          <cell r="E187"/>
          <cell r="F187"/>
          <cell r="G187"/>
          <cell r="H187"/>
        </row>
        <row r="188">
          <cell r="A188"/>
          <cell r="B188"/>
          <cell r="C188"/>
          <cell r="D188"/>
          <cell r="E188"/>
          <cell r="F188"/>
          <cell r="G188"/>
          <cell r="H188"/>
        </row>
        <row r="189">
          <cell r="A189"/>
          <cell r="B189"/>
          <cell r="C189"/>
          <cell r="D189"/>
          <cell r="E189"/>
          <cell r="F189"/>
          <cell r="G189"/>
          <cell r="H189"/>
        </row>
        <row r="190">
          <cell r="A190"/>
          <cell r="B190"/>
          <cell r="C190"/>
          <cell r="D190"/>
          <cell r="E190"/>
          <cell r="F190"/>
          <cell r="G190"/>
          <cell r="H190"/>
        </row>
        <row r="191">
          <cell r="A191"/>
          <cell r="B191"/>
          <cell r="C191"/>
          <cell r="D191"/>
          <cell r="E191"/>
          <cell r="F191"/>
          <cell r="G191"/>
          <cell r="H191"/>
        </row>
        <row r="192">
          <cell r="A192"/>
          <cell r="B192"/>
          <cell r="C192"/>
          <cell r="D192"/>
          <cell r="E192"/>
          <cell r="F192"/>
          <cell r="G192"/>
          <cell r="H192"/>
        </row>
        <row r="193">
          <cell r="A193"/>
          <cell r="B193"/>
          <cell r="C193"/>
          <cell r="D193"/>
          <cell r="E193"/>
          <cell r="F193"/>
          <cell r="G193"/>
          <cell r="H193"/>
        </row>
        <row r="194">
          <cell r="A194"/>
          <cell r="B194"/>
          <cell r="C194"/>
          <cell r="D194"/>
          <cell r="E194"/>
          <cell r="F194"/>
          <cell r="G194"/>
          <cell r="H194"/>
        </row>
        <row r="195">
          <cell r="A195"/>
          <cell r="B195"/>
          <cell r="C195"/>
          <cell r="D195"/>
          <cell r="E195"/>
          <cell r="F195"/>
          <cell r="G195"/>
          <cell r="H195"/>
        </row>
        <row r="196">
          <cell r="A196"/>
          <cell r="B196"/>
          <cell r="C196"/>
          <cell r="D196"/>
          <cell r="E196"/>
          <cell r="F196"/>
          <cell r="G196"/>
          <cell r="H196"/>
        </row>
        <row r="197">
          <cell r="A197"/>
          <cell r="B197"/>
          <cell r="C197"/>
          <cell r="D197"/>
          <cell r="E197"/>
          <cell r="F197"/>
          <cell r="G197"/>
          <cell r="H197"/>
        </row>
        <row r="198">
          <cell r="A198"/>
          <cell r="B198"/>
          <cell r="C198"/>
          <cell r="D198"/>
          <cell r="E198"/>
          <cell r="F198"/>
          <cell r="G198"/>
          <cell r="H198"/>
        </row>
        <row r="199">
          <cell r="A199"/>
          <cell r="B199"/>
          <cell r="C199"/>
          <cell r="D199"/>
          <cell r="E199"/>
          <cell r="F199"/>
          <cell r="G199"/>
          <cell r="H199"/>
        </row>
        <row r="200">
          <cell r="A200"/>
          <cell r="B200"/>
          <cell r="C200"/>
          <cell r="D200"/>
          <cell r="E200"/>
          <cell r="F200"/>
          <cell r="G200"/>
          <cell r="H200"/>
        </row>
        <row r="201">
          <cell r="A201"/>
          <cell r="B201"/>
          <cell r="C201"/>
          <cell r="D201"/>
          <cell r="E201"/>
          <cell r="F201"/>
          <cell r="G201"/>
          <cell r="H201"/>
        </row>
        <row r="202">
          <cell r="A202"/>
          <cell r="B202"/>
          <cell r="C202"/>
          <cell r="D202"/>
          <cell r="E202"/>
          <cell r="F202"/>
          <cell r="G202"/>
          <cell r="H202"/>
        </row>
        <row r="203">
          <cell r="A203"/>
          <cell r="B203"/>
          <cell r="C203"/>
          <cell r="D203"/>
          <cell r="E203"/>
          <cell r="F203"/>
          <cell r="G203"/>
          <cell r="H203"/>
        </row>
        <row r="204">
          <cell r="A204"/>
          <cell r="B204"/>
          <cell r="C204"/>
          <cell r="D204"/>
          <cell r="E204"/>
          <cell r="F204"/>
          <cell r="G204"/>
          <cell r="H204"/>
        </row>
        <row r="205">
          <cell r="A205"/>
          <cell r="B205"/>
          <cell r="C205"/>
          <cell r="D205"/>
          <cell r="E205"/>
          <cell r="F205"/>
          <cell r="G205"/>
          <cell r="H205"/>
        </row>
        <row r="206">
          <cell r="A206"/>
          <cell r="B206"/>
          <cell r="C206"/>
          <cell r="D206"/>
          <cell r="E206"/>
          <cell r="F206"/>
          <cell r="G206"/>
          <cell r="H206"/>
        </row>
        <row r="207">
          <cell r="A207"/>
          <cell r="B207"/>
          <cell r="C207"/>
          <cell r="D207"/>
          <cell r="E207"/>
          <cell r="F207"/>
          <cell r="G207"/>
          <cell r="H207"/>
        </row>
        <row r="208">
          <cell r="A208"/>
          <cell r="B208"/>
          <cell r="C208"/>
          <cell r="D208"/>
          <cell r="E208"/>
          <cell r="F208"/>
          <cell r="G208"/>
          <cell r="H208"/>
        </row>
        <row r="209">
          <cell r="A209"/>
          <cell r="B209"/>
          <cell r="C209"/>
          <cell r="D209"/>
          <cell r="E209"/>
          <cell r="F209"/>
          <cell r="G209"/>
          <cell r="H209"/>
        </row>
        <row r="210">
          <cell r="A210"/>
          <cell r="B210"/>
          <cell r="C210"/>
          <cell r="D210"/>
          <cell r="E210"/>
          <cell r="F210"/>
          <cell r="G210"/>
          <cell r="H210"/>
        </row>
        <row r="211">
          <cell r="A211"/>
          <cell r="B211"/>
          <cell r="C211"/>
          <cell r="D211"/>
          <cell r="E211"/>
          <cell r="F211"/>
          <cell r="G211"/>
          <cell r="H211"/>
        </row>
        <row r="212">
          <cell r="A212"/>
          <cell r="B212"/>
          <cell r="C212"/>
          <cell r="D212"/>
          <cell r="E212"/>
          <cell r="F212"/>
          <cell r="G212"/>
          <cell r="H212"/>
        </row>
        <row r="213">
          <cell r="A213"/>
          <cell r="B213"/>
          <cell r="C213"/>
          <cell r="D213"/>
          <cell r="E213"/>
          <cell r="F213"/>
          <cell r="G213"/>
          <cell r="H213"/>
        </row>
        <row r="214">
          <cell r="A214"/>
          <cell r="B214"/>
          <cell r="C214"/>
          <cell r="D214"/>
          <cell r="E214"/>
          <cell r="F214"/>
          <cell r="G214"/>
          <cell r="H214"/>
        </row>
        <row r="215">
          <cell r="A215"/>
          <cell r="B215"/>
          <cell r="C215"/>
          <cell r="D215"/>
          <cell r="E215"/>
          <cell r="F215"/>
          <cell r="G215"/>
          <cell r="H215"/>
        </row>
        <row r="216">
          <cell r="A216"/>
          <cell r="B216"/>
          <cell r="C216"/>
          <cell r="D216"/>
          <cell r="E216"/>
          <cell r="F216"/>
          <cell r="G216"/>
          <cell r="H216"/>
        </row>
        <row r="217">
          <cell r="A217"/>
          <cell r="B217"/>
          <cell r="C217"/>
          <cell r="D217"/>
          <cell r="E217"/>
          <cell r="F217"/>
          <cell r="G217"/>
          <cell r="H217"/>
        </row>
        <row r="218">
          <cell r="A218"/>
          <cell r="B218"/>
          <cell r="C218"/>
          <cell r="D218"/>
          <cell r="E218"/>
          <cell r="F218"/>
          <cell r="G218"/>
          <cell r="H218"/>
        </row>
        <row r="219">
          <cell r="A219"/>
          <cell r="B219"/>
          <cell r="C219"/>
          <cell r="D219"/>
          <cell r="E219"/>
          <cell r="F219"/>
          <cell r="G219"/>
          <cell r="H219"/>
        </row>
        <row r="220">
          <cell r="A220"/>
          <cell r="B220"/>
          <cell r="C220"/>
          <cell r="D220"/>
          <cell r="E220"/>
          <cell r="F220"/>
          <cell r="G220"/>
          <cell r="H220"/>
        </row>
        <row r="221">
          <cell r="A221"/>
          <cell r="B221"/>
          <cell r="C221"/>
          <cell r="D221"/>
          <cell r="E221"/>
          <cell r="F221"/>
          <cell r="G221"/>
          <cell r="H221"/>
        </row>
        <row r="222">
          <cell r="A222"/>
          <cell r="B222"/>
          <cell r="C222"/>
          <cell r="D222"/>
          <cell r="E222"/>
          <cell r="F222"/>
          <cell r="G222"/>
          <cell r="H222"/>
        </row>
        <row r="223">
          <cell r="A223"/>
          <cell r="B223"/>
          <cell r="C223"/>
          <cell r="D223"/>
          <cell r="E223"/>
          <cell r="F223"/>
          <cell r="G223"/>
          <cell r="H223"/>
        </row>
        <row r="224">
          <cell r="A224"/>
          <cell r="B224"/>
          <cell r="C224"/>
          <cell r="D224"/>
          <cell r="E224"/>
          <cell r="F224"/>
          <cell r="G224"/>
          <cell r="H224"/>
        </row>
        <row r="225">
          <cell r="A225"/>
          <cell r="B225"/>
          <cell r="C225"/>
          <cell r="D225"/>
          <cell r="E225"/>
          <cell r="F225"/>
          <cell r="G225"/>
          <cell r="H225"/>
        </row>
        <row r="226">
          <cell r="A226"/>
          <cell r="B226"/>
          <cell r="C226"/>
          <cell r="D226"/>
          <cell r="E226"/>
          <cell r="F226"/>
          <cell r="G226"/>
          <cell r="H226"/>
        </row>
        <row r="227">
          <cell r="A227"/>
          <cell r="B227"/>
          <cell r="C227"/>
          <cell r="D227"/>
          <cell r="E227"/>
          <cell r="F227"/>
          <cell r="G227"/>
          <cell r="H227"/>
        </row>
        <row r="228">
          <cell r="A228"/>
          <cell r="B228"/>
          <cell r="C228"/>
          <cell r="D228"/>
          <cell r="E228"/>
          <cell r="F228"/>
          <cell r="G228"/>
          <cell r="H228"/>
        </row>
        <row r="229">
          <cell r="A229"/>
          <cell r="B229"/>
          <cell r="C229"/>
          <cell r="D229"/>
          <cell r="E229"/>
          <cell r="F229"/>
          <cell r="G229"/>
          <cell r="H229"/>
        </row>
        <row r="230">
          <cell r="A230"/>
          <cell r="B230"/>
          <cell r="C230"/>
          <cell r="D230"/>
          <cell r="E230"/>
          <cell r="F230"/>
          <cell r="G230"/>
          <cell r="H230"/>
        </row>
        <row r="231">
          <cell r="A231"/>
          <cell r="B231"/>
          <cell r="C231"/>
          <cell r="D231"/>
          <cell r="E231"/>
          <cell r="F231"/>
          <cell r="G231"/>
          <cell r="H231"/>
        </row>
        <row r="232">
          <cell r="A232"/>
          <cell r="B232"/>
          <cell r="C232"/>
          <cell r="D232"/>
          <cell r="E232"/>
          <cell r="F232"/>
          <cell r="G232"/>
          <cell r="H232"/>
        </row>
        <row r="233">
          <cell r="A233"/>
          <cell r="B233"/>
          <cell r="C233"/>
          <cell r="D233"/>
          <cell r="E233"/>
          <cell r="F233"/>
          <cell r="G233"/>
          <cell r="H233"/>
        </row>
        <row r="234">
          <cell r="A234"/>
          <cell r="B234"/>
          <cell r="C234"/>
          <cell r="D234"/>
          <cell r="E234"/>
          <cell r="F234"/>
          <cell r="G234"/>
          <cell r="H234"/>
        </row>
        <row r="235">
          <cell r="A235"/>
          <cell r="B235"/>
          <cell r="C235"/>
          <cell r="D235"/>
          <cell r="E235"/>
          <cell r="F235"/>
          <cell r="G235"/>
          <cell r="H235"/>
        </row>
        <row r="236">
          <cell r="A236"/>
          <cell r="B236"/>
          <cell r="C236"/>
          <cell r="D236"/>
          <cell r="E236"/>
          <cell r="F236"/>
          <cell r="G236"/>
          <cell r="H236"/>
        </row>
        <row r="237">
          <cell r="A237"/>
          <cell r="B237"/>
          <cell r="C237"/>
          <cell r="D237"/>
          <cell r="E237"/>
          <cell r="F237"/>
          <cell r="G237"/>
          <cell r="H237"/>
        </row>
        <row r="238">
          <cell r="A238"/>
          <cell r="B238"/>
          <cell r="C238"/>
          <cell r="D238"/>
          <cell r="E238"/>
          <cell r="F238"/>
          <cell r="G238"/>
          <cell r="H238"/>
        </row>
        <row r="239">
          <cell r="A239"/>
          <cell r="B239"/>
          <cell r="C239"/>
          <cell r="D239"/>
          <cell r="E239"/>
          <cell r="F239"/>
          <cell r="G239"/>
          <cell r="H239"/>
        </row>
        <row r="240">
          <cell r="A240"/>
          <cell r="B240"/>
          <cell r="C240"/>
          <cell r="D240"/>
          <cell r="E240"/>
          <cell r="F240"/>
          <cell r="G240"/>
          <cell r="H240"/>
        </row>
        <row r="241">
          <cell r="A241"/>
          <cell r="B241"/>
          <cell r="C241"/>
          <cell r="D241"/>
          <cell r="E241"/>
          <cell r="F241"/>
          <cell r="G241"/>
          <cell r="H241"/>
        </row>
        <row r="242">
          <cell r="A242"/>
          <cell r="B242"/>
          <cell r="C242"/>
          <cell r="D242"/>
          <cell r="E242"/>
          <cell r="F242"/>
          <cell r="G242"/>
          <cell r="H242"/>
        </row>
        <row r="243">
          <cell r="A243"/>
          <cell r="B243"/>
          <cell r="C243"/>
          <cell r="D243"/>
          <cell r="E243"/>
          <cell r="F243"/>
          <cell r="G243"/>
          <cell r="H243"/>
        </row>
        <row r="244">
          <cell r="A244"/>
          <cell r="B244"/>
          <cell r="C244"/>
          <cell r="D244"/>
          <cell r="E244"/>
          <cell r="F244"/>
          <cell r="G244"/>
          <cell r="H244"/>
        </row>
        <row r="245">
          <cell r="A245"/>
          <cell r="B245"/>
          <cell r="C245"/>
          <cell r="D245"/>
          <cell r="E245"/>
          <cell r="F245"/>
          <cell r="G245"/>
          <cell r="H245"/>
        </row>
        <row r="246">
          <cell r="A246"/>
          <cell r="B246"/>
          <cell r="C246"/>
          <cell r="D246"/>
          <cell r="E246"/>
          <cell r="F246"/>
          <cell r="G246"/>
          <cell r="H246"/>
        </row>
        <row r="247">
          <cell r="A247"/>
          <cell r="B247"/>
          <cell r="C247"/>
          <cell r="D247"/>
          <cell r="E247"/>
          <cell r="F247"/>
          <cell r="G247"/>
          <cell r="H247"/>
        </row>
        <row r="248">
          <cell r="A248"/>
          <cell r="B248"/>
          <cell r="C248"/>
          <cell r="D248"/>
          <cell r="E248"/>
          <cell r="F248"/>
          <cell r="G248"/>
          <cell r="H248"/>
        </row>
        <row r="249">
          <cell r="A249"/>
          <cell r="B249"/>
          <cell r="C249"/>
          <cell r="D249"/>
          <cell r="E249"/>
          <cell r="F249"/>
          <cell r="G249"/>
          <cell r="H249"/>
        </row>
        <row r="250">
          <cell r="A250"/>
          <cell r="B250"/>
          <cell r="C250"/>
          <cell r="D250"/>
          <cell r="E250"/>
          <cell r="F250"/>
          <cell r="G250"/>
          <cell r="H250"/>
        </row>
        <row r="251">
          <cell r="A251"/>
          <cell r="B251"/>
          <cell r="C251"/>
          <cell r="D251"/>
          <cell r="E251"/>
          <cell r="F251"/>
          <cell r="G251"/>
          <cell r="H251"/>
        </row>
        <row r="252">
          <cell r="A252"/>
          <cell r="B252"/>
          <cell r="C252"/>
          <cell r="D252"/>
          <cell r="E252"/>
          <cell r="F252"/>
          <cell r="G252"/>
          <cell r="H252"/>
        </row>
        <row r="253">
          <cell r="A253"/>
          <cell r="B253"/>
          <cell r="C253"/>
          <cell r="D253"/>
          <cell r="E253"/>
          <cell r="F253"/>
          <cell r="G253"/>
          <cell r="H253"/>
        </row>
        <row r="254">
          <cell r="A254"/>
          <cell r="B254"/>
          <cell r="C254"/>
          <cell r="D254"/>
          <cell r="E254"/>
          <cell r="F254"/>
          <cell r="G254"/>
          <cell r="H254"/>
        </row>
        <row r="255">
          <cell r="A255"/>
          <cell r="B255"/>
          <cell r="C255"/>
          <cell r="D255"/>
          <cell r="E255"/>
          <cell r="F255"/>
          <cell r="G255"/>
          <cell r="H255"/>
        </row>
        <row r="256">
          <cell r="A256"/>
          <cell r="B256"/>
          <cell r="C256"/>
          <cell r="D256"/>
          <cell r="E256"/>
          <cell r="F256"/>
          <cell r="G256"/>
          <cell r="H256"/>
        </row>
        <row r="257">
          <cell r="A257"/>
          <cell r="B257"/>
          <cell r="C257"/>
          <cell r="D257"/>
          <cell r="E257"/>
          <cell r="F257"/>
          <cell r="G257"/>
          <cell r="H257"/>
        </row>
        <row r="258">
          <cell r="A258"/>
          <cell r="B258"/>
          <cell r="C258"/>
          <cell r="D258"/>
          <cell r="E258"/>
          <cell r="F258"/>
          <cell r="G258"/>
          <cell r="H258"/>
        </row>
        <row r="259">
          <cell r="A259"/>
          <cell r="B259"/>
          <cell r="C259"/>
          <cell r="D259"/>
          <cell r="E259"/>
          <cell r="F259"/>
          <cell r="G259"/>
          <cell r="H259"/>
        </row>
        <row r="260">
          <cell r="A260"/>
          <cell r="B260"/>
          <cell r="C260"/>
          <cell r="D260"/>
          <cell r="E260"/>
          <cell r="F260"/>
          <cell r="G260"/>
          <cell r="H260"/>
        </row>
        <row r="261">
          <cell r="A261"/>
          <cell r="B261"/>
          <cell r="C261"/>
          <cell r="D261"/>
          <cell r="E261"/>
          <cell r="F261"/>
          <cell r="G261"/>
          <cell r="H261"/>
        </row>
        <row r="262">
          <cell r="A262"/>
          <cell r="B262"/>
          <cell r="C262"/>
          <cell r="D262"/>
          <cell r="E262"/>
          <cell r="F262"/>
          <cell r="G262"/>
          <cell r="H262"/>
        </row>
        <row r="263">
          <cell r="A263"/>
          <cell r="B263"/>
          <cell r="C263"/>
          <cell r="D263"/>
          <cell r="E263"/>
          <cell r="F263"/>
          <cell r="G263"/>
          <cell r="H263"/>
        </row>
        <row r="264">
          <cell r="A264"/>
          <cell r="B264"/>
          <cell r="C264"/>
          <cell r="D264"/>
          <cell r="E264"/>
          <cell r="F264"/>
          <cell r="G264"/>
          <cell r="H264"/>
        </row>
        <row r="265">
          <cell r="A265"/>
          <cell r="B265"/>
          <cell r="C265"/>
          <cell r="D265"/>
          <cell r="E265"/>
          <cell r="F265"/>
          <cell r="G265"/>
          <cell r="H265"/>
        </row>
        <row r="266">
          <cell r="A266"/>
          <cell r="B266"/>
          <cell r="C266"/>
          <cell r="D266"/>
          <cell r="E266"/>
          <cell r="F266"/>
          <cell r="G266"/>
          <cell r="H266"/>
        </row>
        <row r="267">
          <cell r="A267"/>
          <cell r="B267"/>
          <cell r="C267"/>
          <cell r="D267"/>
          <cell r="E267"/>
          <cell r="F267"/>
          <cell r="G267"/>
          <cell r="H267"/>
        </row>
        <row r="268">
          <cell r="A268"/>
          <cell r="B268"/>
          <cell r="C268"/>
          <cell r="D268"/>
          <cell r="E268"/>
          <cell r="F268"/>
          <cell r="G268"/>
          <cell r="H268"/>
        </row>
        <row r="269">
          <cell r="A269"/>
          <cell r="B269"/>
          <cell r="C269"/>
          <cell r="D269"/>
          <cell r="E269"/>
          <cell r="F269"/>
          <cell r="G269"/>
          <cell r="H269"/>
        </row>
        <row r="270">
          <cell r="A270"/>
          <cell r="B270"/>
          <cell r="C270"/>
          <cell r="D270"/>
          <cell r="E270"/>
          <cell r="F270"/>
          <cell r="G270"/>
          <cell r="H270"/>
        </row>
        <row r="271">
          <cell r="A271"/>
          <cell r="B271"/>
          <cell r="C271"/>
          <cell r="D271"/>
          <cell r="E271"/>
          <cell r="F271"/>
          <cell r="G271"/>
          <cell r="H271"/>
        </row>
        <row r="272">
          <cell r="A272"/>
          <cell r="B272"/>
          <cell r="C272"/>
          <cell r="D272"/>
          <cell r="E272"/>
          <cell r="F272"/>
          <cell r="G272"/>
          <cell r="H272"/>
        </row>
        <row r="273">
          <cell r="A273"/>
          <cell r="B273"/>
          <cell r="C273"/>
          <cell r="D273"/>
          <cell r="E273"/>
          <cell r="F273"/>
          <cell r="G273"/>
          <cell r="H273"/>
        </row>
        <row r="274">
          <cell r="A274"/>
          <cell r="B274"/>
          <cell r="C274"/>
          <cell r="D274"/>
          <cell r="E274"/>
          <cell r="F274"/>
          <cell r="G274"/>
          <cell r="H274"/>
        </row>
        <row r="275">
          <cell r="A275"/>
          <cell r="B275"/>
          <cell r="C275"/>
          <cell r="D275"/>
          <cell r="E275"/>
          <cell r="F275"/>
          <cell r="G275"/>
          <cell r="H275"/>
        </row>
        <row r="276">
          <cell r="A276"/>
          <cell r="B276"/>
          <cell r="C276"/>
          <cell r="D276"/>
          <cell r="E276"/>
          <cell r="F276"/>
          <cell r="G276"/>
          <cell r="H276"/>
        </row>
        <row r="277">
          <cell r="A277"/>
          <cell r="B277"/>
          <cell r="C277"/>
          <cell r="D277"/>
          <cell r="E277"/>
          <cell r="F277"/>
          <cell r="G277"/>
          <cell r="H277"/>
        </row>
        <row r="278">
          <cell r="A278"/>
          <cell r="B278"/>
          <cell r="C278"/>
          <cell r="D278"/>
          <cell r="E278"/>
          <cell r="F278"/>
          <cell r="G278"/>
          <cell r="H278"/>
        </row>
        <row r="279">
          <cell r="A279"/>
          <cell r="B279"/>
          <cell r="C279"/>
          <cell r="D279"/>
          <cell r="E279"/>
          <cell r="F279"/>
          <cell r="G279"/>
          <cell r="H279"/>
        </row>
        <row r="280">
          <cell r="A280"/>
          <cell r="B280"/>
          <cell r="C280"/>
          <cell r="D280"/>
          <cell r="E280"/>
          <cell r="F280"/>
          <cell r="G280"/>
          <cell r="H280"/>
        </row>
        <row r="281">
          <cell r="A281"/>
          <cell r="B281"/>
          <cell r="C281"/>
          <cell r="D281"/>
          <cell r="E281"/>
          <cell r="F281"/>
          <cell r="G281"/>
          <cell r="H281"/>
        </row>
        <row r="282">
          <cell r="A282"/>
          <cell r="B282"/>
          <cell r="C282"/>
          <cell r="D282"/>
          <cell r="E282"/>
          <cell r="F282"/>
          <cell r="G282"/>
          <cell r="H282"/>
        </row>
        <row r="283">
          <cell r="A283"/>
          <cell r="B283"/>
          <cell r="C283"/>
          <cell r="D283"/>
          <cell r="E283"/>
          <cell r="F283"/>
          <cell r="G283"/>
          <cell r="H283"/>
        </row>
        <row r="284">
          <cell r="A284"/>
          <cell r="B284"/>
          <cell r="C284"/>
          <cell r="D284"/>
          <cell r="E284"/>
          <cell r="F284"/>
          <cell r="G284"/>
          <cell r="H284"/>
        </row>
        <row r="285">
          <cell r="A285"/>
          <cell r="B285"/>
          <cell r="C285"/>
          <cell r="D285"/>
          <cell r="E285"/>
          <cell r="F285"/>
          <cell r="G285"/>
          <cell r="H285"/>
        </row>
        <row r="286">
          <cell r="A286"/>
          <cell r="B286"/>
          <cell r="C286"/>
          <cell r="D286"/>
          <cell r="E286"/>
          <cell r="F286"/>
          <cell r="G286"/>
          <cell r="H286"/>
        </row>
        <row r="287">
          <cell r="A287"/>
          <cell r="B287"/>
          <cell r="C287"/>
          <cell r="D287"/>
          <cell r="E287"/>
          <cell r="F287"/>
          <cell r="G287"/>
          <cell r="H287"/>
        </row>
        <row r="288">
          <cell r="A288"/>
          <cell r="B288"/>
          <cell r="C288"/>
          <cell r="D288"/>
          <cell r="E288"/>
          <cell r="F288"/>
          <cell r="G288"/>
          <cell r="H288"/>
        </row>
        <row r="289">
          <cell r="A289"/>
          <cell r="B289"/>
          <cell r="C289"/>
          <cell r="D289"/>
          <cell r="E289"/>
          <cell r="F289"/>
          <cell r="G289"/>
          <cell r="H289"/>
        </row>
        <row r="290">
          <cell r="A290"/>
          <cell r="B290"/>
          <cell r="C290"/>
          <cell r="D290"/>
          <cell r="E290"/>
          <cell r="F290"/>
          <cell r="G290"/>
          <cell r="H290"/>
        </row>
        <row r="291">
          <cell r="A291"/>
          <cell r="B291"/>
          <cell r="C291"/>
          <cell r="D291"/>
          <cell r="E291"/>
          <cell r="F291"/>
          <cell r="G291"/>
          <cell r="H291"/>
        </row>
        <row r="292">
          <cell r="A292"/>
          <cell r="B292"/>
          <cell r="C292"/>
          <cell r="D292"/>
          <cell r="E292"/>
          <cell r="F292"/>
          <cell r="G292"/>
          <cell r="H292"/>
        </row>
        <row r="293">
          <cell r="A293"/>
          <cell r="B293"/>
          <cell r="C293"/>
          <cell r="D293"/>
          <cell r="E293"/>
          <cell r="F293"/>
          <cell r="G293"/>
          <cell r="H293"/>
        </row>
        <row r="294">
          <cell r="A294"/>
          <cell r="B294"/>
          <cell r="C294"/>
          <cell r="D294"/>
          <cell r="E294"/>
          <cell r="F294"/>
          <cell r="G294"/>
          <cell r="H294"/>
        </row>
        <row r="295">
          <cell r="A295"/>
          <cell r="B295"/>
          <cell r="C295"/>
          <cell r="D295"/>
          <cell r="E295"/>
          <cell r="F295"/>
          <cell r="G295"/>
          <cell r="H295"/>
        </row>
        <row r="296">
          <cell r="A296"/>
          <cell r="B296"/>
          <cell r="C296"/>
          <cell r="D296"/>
          <cell r="E296"/>
          <cell r="F296"/>
          <cell r="G296"/>
          <cell r="H296"/>
        </row>
        <row r="297">
          <cell r="A297"/>
          <cell r="B297"/>
          <cell r="C297"/>
          <cell r="D297"/>
          <cell r="E297"/>
          <cell r="F297"/>
          <cell r="G297"/>
          <cell r="H297"/>
        </row>
        <row r="298">
          <cell r="A298"/>
          <cell r="B298"/>
          <cell r="C298"/>
          <cell r="D298"/>
          <cell r="E298"/>
          <cell r="F298"/>
          <cell r="G298"/>
          <cell r="H298"/>
        </row>
        <row r="299">
          <cell r="A299"/>
          <cell r="B299"/>
          <cell r="C299"/>
          <cell r="D299"/>
          <cell r="E299"/>
          <cell r="F299"/>
          <cell r="G299"/>
          <cell r="H299"/>
        </row>
        <row r="300">
          <cell r="A300"/>
          <cell r="B300"/>
          <cell r="C300"/>
          <cell r="D300"/>
          <cell r="E300"/>
          <cell r="F300"/>
          <cell r="G300"/>
          <cell r="H300"/>
        </row>
        <row r="301">
          <cell r="A301"/>
          <cell r="B301"/>
          <cell r="C301"/>
          <cell r="D301"/>
          <cell r="E301"/>
          <cell r="F301"/>
          <cell r="G301"/>
          <cell r="H301"/>
        </row>
        <row r="302">
          <cell r="A302"/>
          <cell r="B302"/>
          <cell r="C302"/>
          <cell r="D302"/>
          <cell r="E302"/>
          <cell r="F302"/>
          <cell r="G302"/>
          <cell r="H302"/>
        </row>
        <row r="303">
          <cell r="A303"/>
          <cell r="B303"/>
          <cell r="C303"/>
          <cell r="D303"/>
          <cell r="E303"/>
          <cell r="F303"/>
          <cell r="G303"/>
          <cell r="H303"/>
        </row>
        <row r="304">
          <cell r="A304"/>
          <cell r="B304"/>
          <cell r="C304"/>
          <cell r="D304"/>
          <cell r="E304"/>
          <cell r="F304"/>
          <cell r="G304"/>
          <cell r="H304"/>
        </row>
        <row r="305">
          <cell r="A305"/>
          <cell r="B305"/>
          <cell r="C305"/>
          <cell r="D305"/>
          <cell r="E305"/>
          <cell r="F305"/>
          <cell r="G305"/>
          <cell r="H305"/>
        </row>
        <row r="306">
          <cell r="A306"/>
          <cell r="B306"/>
          <cell r="C306"/>
          <cell r="D306"/>
          <cell r="E306"/>
          <cell r="F306"/>
          <cell r="G306"/>
          <cell r="H306"/>
        </row>
        <row r="307">
          <cell r="A307"/>
          <cell r="B307"/>
          <cell r="C307"/>
          <cell r="D307"/>
          <cell r="E307"/>
          <cell r="F307"/>
          <cell r="G307"/>
          <cell r="H307"/>
        </row>
        <row r="308">
          <cell r="A308"/>
          <cell r="B308"/>
          <cell r="C308"/>
          <cell r="D308"/>
          <cell r="E308"/>
          <cell r="F308"/>
          <cell r="G308"/>
          <cell r="H308"/>
        </row>
        <row r="309">
          <cell r="A309"/>
          <cell r="B309"/>
          <cell r="C309"/>
          <cell r="D309"/>
          <cell r="E309"/>
          <cell r="F309"/>
          <cell r="G309"/>
          <cell r="H309"/>
        </row>
        <row r="310">
          <cell r="A310"/>
          <cell r="B310"/>
          <cell r="C310"/>
          <cell r="D310"/>
          <cell r="E310"/>
          <cell r="F310"/>
          <cell r="G310"/>
          <cell r="H310"/>
        </row>
        <row r="311">
          <cell r="A311"/>
          <cell r="B311"/>
          <cell r="C311"/>
          <cell r="D311"/>
          <cell r="E311"/>
          <cell r="F311"/>
          <cell r="G311"/>
          <cell r="H311"/>
        </row>
        <row r="312">
          <cell r="A312"/>
          <cell r="B312"/>
          <cell r="C312"/>
          <cell r="D312"/>
          <cell r="E312"/>
          <cell r="F312"/>
          <cell r="G312"/>
          <cell r="H312"/>
        </row>
        <row r="313">
          <cell r="A313"/>
          <cell r="B313"/>
          <cell r="C313"/>
          <cell r="D313"/>
          <cell r="E313"/>
          <cell r="F313"/>
          <cell r="G313"/>
          <cell r="H313"/>
        </row>
        <row r="314">
          <cell r="A314"/>
          <cell r="B314"/>
          <cell r="C314"/>
          <cell r="D314"/>
          <cell r="E314"/>
          <cell r="F314"/>
          <cell r="G314"/>
          <cell r="H314"/>
        </row>
        <row r="315">
          <cell r="A315"/>
          <cell r="B315"/>
          <cell r="C315"/>
          <cell r="D315"/>
          <cell r="E315"/>
          <cell r="F315"/>
          <cell r="G315"/>
          <cell r="H315"/>
        </row>
        <row r="316">
          <cell r="A316"/>
          <cell r="B316"/>
          <cell r="C316"/>
          <cell r="D316"/>
          <cell r="E316"/>
          <cell r="F316"/>
          <cell r="G316"/>
          <cell r="H316"/>
        </row>
        <row r="317">
          <cell r="A317"/>
          <cell r="B317"/>
          <cell r="C317"/>
          <cell r="D317"/>
          <cell r="E317"/>
          <cell r="F317"/>
          <cell r="G317"/>
          <cell r="H317"/>
        </row>
        <row r="318">
          <cell r="A318"/>
          <cell r="B318"/>
          <cell r="C318"/>
          <cell r="D318"/>
          <cell r="E318"/>
          <cell r="F318"/>
          <cell r="G318"/>
          <cell r="H318"/>
        </row>
        <row r="319">
          <cell r="A319"/>
          <cell r="B319"/>
          <cell r="C319"/>
          <cell r="D319"/>
          <cell r="E319"/>
          <cell r="F319"/>
          <cell r="G319"/>
          <cell r="H319"/>
        </row>
        <row r="320">
          <cell r="A320"/>
          <cell r="B320"/>
          <cell r="C320"/>
          <cell r="D320"/>
          <cell r="E320"/>
          <cell r="F320"/>
          <cell r="G320"/>
          <cell r="H320"/>
        </row>
        <row r="321">
          <cell r="A321"/>
          <cell r="B321"/>
          <cell r="C321"/>
          <cell r="D321"/>
          <cell r="E321"/>
          <cell r="F321"/>
          <cell r="G321"/>
          <cell r="H321"/>
        </row>
        <row r="322">
          <cell r="A322"/>
          <cell r="B322"/>
          <cell r="C322"/>
          <cell r="D322"/>
          <cell r="E322"/>
          <cell r="F322"/>
          <cell r="G322"/>
          <cell r="H322"/>
        </row>
        <row r="323">
          <cell r="A323"/>
          <cell r="B323"/>
          <cell r="C323"/>
          <cell r="D323"/>
          <cell r="E323"/>
          <cell r="F323"/>
          <cell r="G323"/>
          <cell r="H323"/>
        </row>
        <row r="324">
          <cell r="A324"/>
          <cell r="B324"/>
          <cell r="C324"/>
          <cell r="D324"/>
          <cell r="E324"/>
          <cell r="F324"/>
          <cell r="G324"/>
          <cell r="H324"/>
        </row>
        <row r="325">
          <cell r="A325"/>
          <cell r="B325"/>
          <cell r="C325"/>
          <cell r="D325"/>
          <cell r="E325"/>
          <cell r="F325"/>
          <cell r="G325"/>
          <cell r="H325"/>
        </row>
        <row r="326">
          <cell r="A326"/>
          <cell r="B326"/>
          <cell r="C326"/>
          <cell r="D326"/>
          <cell r="E326"/>
          <cell r="F326"/>
          <cell r="G326"/>
          <cell r="H326"/>
        </row>
        <row r="327">
          <cell r="A327"/>
          <cell r="B327"/>
          <cell r="C327"/>
          <cell r="D327"/>
          <cell r="E327"/>
          <cell r="F327"/>
          <cell r="G327"/>
          <cell r="H327"/>
        </row>
        <row r="328">
          <cell r="A328"/>
          <cell r="B328"/>
          <cell r="C328"/>
          <cell r="D328"/>
          <cell r="E328"/>
          <cell r="F328"/>
          <cell r="G328"/>
          <cell r="H328"/>
        </row>
        <row r="329">
          <cell r="A329"/>
          <cell r="B329"/>
          <cell r="C329"/>
          <cell r="D329"/>
          <cell r="E329"/>
          <cell r="F329"/>
          <cell r="G329"/>
          <cell r="H329"/>
        </row>
        <row r="330">
          <cell r="A330"/>
          <cell r="B330"/>
          <cell r="C330"/>
          <cell r="D330"/>
          <cell r="E330"/>
          <cell r="F330"/>
          <cell r="G330"/>
          <cell r="H330"/>
        </row>
        <row r="331">
          <cell r="A331"/>
          <cell r="B331"/>
          <cell r="C331"/>
          <cell r="D331"/>
          <cell r="E331"/>
          <cell r="F331"/>
          <cell r="G331"/>
          <cell r="H331"/>
        </row>
        <row r="332">
          <cell r="A332"/>
          <cell r="B332"/>
          <cell r="C332"/>
          <cell r="D332"/>
          <cell r="E332"/>
          <cell r="F332"/>
          <cell r="G332"/>
          <cell r="H332"/>
        </row>
        <row r="333">
          <cell r="A333"/>
          <cell r="B333"/>
          <cell r="C333"/>
          <cell r="D333"/>
          <cell r="E333"/>
          <cell r="F333"/>
          <cell r="G333"/>
          <cell r="H333"/>
        </row>
        <row r="334">
          <cell r="A334"/>
          <cell r="B334"/>
          <cell r="C334"/>
          <cell r="D334"/>
          <cell r="E334"/>
          <cell r="F334"/>
          <cell r="G334"/>
          <cell r="H334"/>
        </row>
        <row r="335">
          <cell r="A335"/>
          <cell r="B335"/>
          <cell r="C335"/>
          <cell r="D335"/>
          <cell r="E335"/>
          <cell r="F335"/>
          <cell r="G335"/>
          <cell r="H335"/>
        </row>
        <row r="336">
          <cell r="A336"/>
          <cell r="B336"/>
          <cell r="C336"/>
          <cell r="D336"/>
          <cell r="E336"/>
          <cell r="F336"/>
          <cell r="G336"/>
          <cell r="H336"/>
        </row>
        <row r="337">
          <cell r="A337"/>
          <cell r="B337"/>
          <cell r="C337"/>
          <cell r="D337"/>
          <cell r="E337"/>
          <cell r="F337"/>
          <cell r="G337"/>
          <cell r="H337"/>
        </row>
        <row r="338">
          <cell r="A338"/>
          <cell r="B338"/>
          <cell r="C338"/>
          <cell r="D338"/>
          <cell r="E338"/>
          <cell r="F338"/>
          <cell r="G338"/>
          <cell r="H338"/>
        </row>
        <row r="339">
          <cell r="A339"/>
          <cell r="B339"/>
          <cell r="C339"/>
          <cell r="D339"/>
          <cell r="E339"/>
          <cell r="F339"/>
          <cell r="G339"/>
          <cell r="H339"/>
        </row>
        <row r="340">
          <cell r="A340"/>
          <cell r="B340"/>
          <cell r="C340"/>
          <cell r="D340"/>
          <cell r="E340"/>
          <cell r="F340"/>
          <cell r="G340"/>
          <cell r="H340"/>
        </row>
        <row r="341">
          <cell r="A341"/>
          <cell r="B341"/>
          <cell r="C341"/>
          <cell r="D341"/>
          <cell r="E341"/>
          <cell r="F341"/>
          <cell r="G341"/>
          <cell r="H341"/>
        </row>
        <row r="342">
          <cell r="A342"/>
          <cell r="B342"/>
          <cell r="C342"/>
          <cell r="D342"/>
          <cell r="E342"/>
          <cell r="F342"/>
          <cell r="G342"/>
          <cell r="H342"/>
        </row>
        <row r="343">
          <cell r="A343"/>
          <cell r="B343"/>
          <cell r="C343"/>
          <cell r="D343"/>
          <cell r="E343"/>
          <cell r="F343"/>
          <cell r="G343"/>
          <cell r="H343"/>
        </row>
        <row r="344">
          <cell r="A344"/>
          <cell r="B344"/>
          <cell r="C344"/>
          <cell r="D344"/>
          <cell r="E344"/>
          <cell r="F344"/>
          <cell r="G344"/>
          <cell r="H344"/>
        </row>
        <row r="345">
          <cell r="A345"/>
          <cell r="B345"/>
          <cell r="C345"/>
          <cell r="D345"/>
          <cell r="E345"/>
          <cell r="F345"/>
          <cell r="G345"/>
          <cell r="H345"/>
        </row>
        <row r="346">
          <cell r="A346"/>
          <cell r="B346"/>
          <cell r="C346"/>
          <cell r="D346"/>
          <cell r="E346"/>
          <cell r="F346"/>
          <cell r="G346"/>
          <cell r="H346"/>
        </row>
        <row r="347">
          <cell r="A347"/>
          <cell r="B347"/>
          <cell r="C347"/>
          <cell r="D347"/>
          <cell r="E347"/>
          <cell r="F347"/>
          <cell r="G347"/>
          <cell r="H347"/>
        </row>
        <row r="348">
          <cell r="A348"/>
          <cell r="B348"/>
          <cell r="C348"/>
          <cell r="D348"/>
          <cell r="E348"/>
          <cell r="F348"/>
          <cell r="G348"/>
          <cell r="H348"/>
        </row>
        <row r="349">
          <cell r="A349"/>
          <cell r="B349"/>
          <cell r="C349"/>
          <cell r="D349"/>
          <cell r="E349"/>
          <cell r="F349"/>
          <cell r="G349"/>
          <cell r="H349"/>
        </row>
        <row r="350">
          <cell r="A350"/>
          <cell r="B350"/>
          <cell r="C350"/>
          <cell r="D350"/>
          <cell r="E350"/>
          <cell r="F350"/>
          <cell r="G350"/>
          <cell r="H350"/>
        </row>
        <row r="351">
          <cell r="A351"/>
          <cell r="B351"/>
          <cell r="C351"/>
          <cell r="D351"/>
          <cell r="E351"/>
          <cell r="F351"/>
          <cell r="G351"/>
          <cell r="H351"/>
        </row>
        <row r="352">
          <cell r="A352"/>
          <cell r="B352"/>
          <cell r="C352"/>
          <cell r="D352"/>
          <cell r="E352"/>
          <cell r="F352"/>
          <cell r="G352"/>
          <cell r="H352"/>
        </row>
        <row r="353">
          <cell r="A353"/>
          <cell r="B353"/>
          <cell r="C353"/>
          <cell r="D353"/>
          <cell r="E353"/>
          <cell r="F353"/>
          <cell r="G353"/>
          <cell r="H353"/>
        </row>
        <row r="354">
          <cell r="A354"/>
          <cell r="B354"/>
          <cell r="C354"/>
          <cell r="D354"/>
          <cell r="E354"/>
          <cell r="F354"/>
          <cell r="G354"/>
          <cell r="H354"/>
        </row>
        <row r="355">
          <cell r="A355"/>
          <cell r="B355"/>
          <cell r="C355"/>
          <cell r="D355"/>
          <cell r="E355"/>
          <cell r="F355"/>
          <cell r="G355"/>
          <cell r="H355"/>
        </row>
        <row r="356">
          <cell r="A356"/>
          <cell r="B356"/>
          <cell r="C356"/>
          <cell r="D356"/>
          <cell r="E356"/>
          <cell r="F356"/>
          <cell r="G356"/>
          <cell r="H356"/>
        </row>
        <row r="357">
          <cell r="A357"/>
          <cell r="B357"/>
          <cell r="C357"/>
          <cell r="D357"/>
          <cell r="E357"/>
          <cell r="F357"/>
          <cell r="G357"/>
          <cell r="H357"/>
        </row>
        <row r="358">
          <cell r="A358"/>
          <cell r="B358"/>
          <cell r="C358"/>
          <cell r="D358"/>
          <cell r="E358"/>
          <cell r="F358"/>
          <cell r="G358"/>
          <cell r="H358"/>
        </row>
        <row r="359">
          <cell r="A359"/>
          <cell r="B359"/>
          <cell r="C359"/>
          <cell r="D359"/>
          <cell r="E359"/>
          <cell r="F359"/>
          <cell r="G359"/>
          <cell r="H359"/>
        </row>
        <row r="360">
          <cell r="A360"/>
          <cell r="B360"/>
          <cell r="C360"/>
          <cell r="D360"/>
          <cell r="E360"/>
          <cell r="F360"/>
          <cell r="G360"/>
          <cell r="H360"/>
        </row>
        <row r="361">
          <cell r="A361"/>
          <cell r="B361"/>
          <cell r="C361"/>
          <cell r="D361"/>
          <cell r="E361"/>
          <cell r="F361"/>
          <cell r="G361"/>
          <cell r="H361"/>
        </row>
        <row r="362">
          <cell r="A362"/>
          <cell r="B362"/>
          <cell r="C362"/>
          <cell r="D362"/>
          <cell r="E362"/>
          <cell r="F362"/>
          <cell r="G362"/>
          <cell r="H362"/>
        </row>
        <row r="363">
          <cell r="A363"/>
          <cell r="B363"/>
          <cell r="C363"/>
          <cell r="D363"/>
          <cell r="E363"/>
          <cell r="F363"/>
          <cell r="G363"/>
          <cell r="H363"/>
        </row>
        <row r="364">
          <cell r="A364"/>
          <cell r="B364"/>
          <cell r="C364"/>
          <cell r="D364"/>
          <cell r="E364"/>
          <cell r="F364"/>
          <cell r="G364"/>
          <cell r="H364"/>
        </row>
        <row r="365">
          <cell r="A365"/>
          <cell r="B365"/>
          <cell r="C365"/>
          <cell r="D365"/>
          <cell r="E365"/>
          <cell r="F365"/>
          <cell r="G365"/>
          <cell r="H365"/>
        </row>
        <row r="366">
          <cell r="A366"/>
          <cell r="B366"/>
          <cell r="C366"/>
          <cell r="D366"/>
          <cell r="E366"/>
          <cell r="F366"/>
          <cell r="G366"/>
          <cell r="H366"/>
        </row>
        <row r="367">
          <cell r="A367"/>
          <cell r="B367"/>
          <cell r="C367"/>
          <cell r="D367"/>
          <cell r="E367"/>
          <cell r="F367"/>
          <cell r="G367"/>
          <cell r="H367"/>
        </row>
        <row r="368">
          <cell r="A368"/>
          <cell r="B368"/>
          <cell r="C368"/>
          <cell r="D368"/>
          <cell r="E368"/>
          <cell r="F368"/>
          <cell r="G368"/>
          <cell r="H368"/>
        </row>
        <row r="369">
          <cell r="A369"/>
          <cell r="B369"/>
          <cell r="C369"/>
          <cell r="D369"/>
          <cell r="E369"/>
          <cell r="F369"/>
          <cell r="G369"/>
          <cell r="H369"/>
        </row>
        <row r="370">
          <cell r="A370"/>
          <cell r="B370"/>
          <cell r="C370"/>
          <cell r="D370"/>
          <cell r="E370"/>
          <cell r="F370"/>
          <cell r="G370"/>
          <cell r="H370"/>
        </row>
        <row r="371">
          <cell r="A371"/>
          <cell r="B371"/>
          <cell r="C371"/>
          <cell r="D371"/>
          <cell r="E371"/>
          <cell r="F371"/>
          <cell r="G371"/>
          <cell r="H371"/>
        </row>
        <row r="372">
          <cell r="A372"/>
          <cell r="B372"/>
          <cell r="C372"/>
          <cell r="D372"/>
          <cell r="E372"/>
          <cell r="F372"/>
          <cell r="G372"/>
          <cell r="H372"/>
        </row>
        <row r="373">
          <cell r="A373"/>
          <cell r="B373"/>
          <cell r="C373"/>
          <cell r="D373"/>
          <cell r="E373"/>
          <cell r="F373"/>
          <cell r="G373"/>
          <cell r="H373"/>
        </row>
        <row r="374">
          <cell r="A374"/>
          <cell r="B374"/>
          <cell r="C374"/>
          <cell r="D374"/>
          <cell r="E374"/>
          <cell r="F374"/>
          <cell r="G374"/>
          <cell r="H374"/>
        </row>
        <row r="375">
          <cell r="A375"/>
          <cell r="B375"/>
          <cell r="C375"/>
          <cell r="D375"/>
          <cell r="E375"/>
          <cell r="F375"/>
          <cell r="G375"/>
          <cell r="H375"/>
        </row>
        <row r="376">
          <cell r="A376"/>
          <cell r="B376"/>
          <cell r="C376"/>
          <cell r="D376"/>
          <cell r="E376"/>
          <cell r="F376"/>
          <cell r="G376"/>
          <cell r="H376"/>
        </row>
        <row r="377">
          <cell r="A377"/>
          <cell r="B377"/>
          <cell r="C377"/>
          <cell r="D377"/>
          <cell r="E377"/>
          <cell r="F377"/>
          <cell r="G377"/>
          <cell r="H377"/>
        </row>
        <row r="378">
          <cell r="A378"/>
          <cell r="B378"/>
          <cell r="C378"/>
          <cell r="D378"/>
          <cell r="E378"/>
          <cell r="F378"/>
          <cell r="G378"/>
          <cell r="H378"/>
        </row>
        <row r="379">
          <cell r="A379"/>
          <cell r="B379"/>
          <cell r="C379"/>
          <cell r="D379"/>
          <cell r="E379"/>
          <cell r="F379"/>
          <cell r="G379"/>
          <cell r="H379"/>
        </row>
        <row r="380">
          <cell r="A380"/>
          <cell r="B380"/>
          <cell r="C380"/>
          <cell r="D380"/>
          <cell r="E380"/>
          <cell r="F380"/>
          <cell r="G380"/>
          <cell r="H380"/>
        </row>
        <row r="381">
          <cell r="A381"/>
          <cell r="B381"/>
          <cell r="C381"/>
          <cell r="D381"/>
          <cell r="E381"/>
          <cell r="F381"/>
          <cell r="G381"/>
          <cell r="H381"/>
        </row>
        <row r="382">
          <cell r="A382"/>
          <cell r="B382"/>
          <cell r="C382"/>
          <cell r="D382"/>
          <cell r="E382"/>
          <cell r="F382"/>
          <cell r="G382"/>
          <cell r="H382"/>
        </row>
        <row r="383">
          <cell r="A383"/>
          <cell r="B383"/>
          <cell r="C383"/>
          <cell r="D383"/>
          <cell r="E383"/>
          <cell r="F383"/>
          <cell r="G383"/>
          <cell r="H383"/>
        </row>
        <row r="384">
          <cell r="A384"/>
          <cell r="B384"/>
          <cell r="C384"/>
          <cell r="D384"/>
          <cell r="E384"/>
          <cell r="F384"/>
          <cell r="G384"/>
          <cell r="H384"/>
        </row>
        <row r="385">
          <cell r="A385"/>
          <cell r="B385"/>
          <cell r="C385"/>
          <cell r="D385"/>
          <cell r="E385"/>
          <cell r="F385"/>
          <cell r="G385"/>
          <cell r="H385"/>
        </row>
        <row r="386">
          <cell r="A386"/>
          <cell r="B386"/>
          <cell r="C386"/>
          <cell r="D386"/>
          <cell r="E386"/>
          <cell r="F386"/>
          <cell r="G386"/>
          <cell r="H386"/>
        </row>
        <row r="387">
          <cell r="A387"/>
          <cell r="B387"/>
          <cell r="C387"/>
          <cell r="D387"/>
          <cell r="E387"/>
          <cell r="F387"/>
          <cell r="G387"/>
          <cell r="H387"/>
        </row>
        <row r="388">
          <cell r="A388"/>
          <cell r="B388"/>
          <cell r="C388"/>
          <cell r="D388"/>
          <cell r="E388"/>
          <cell r="F388"/>
          <cell r="G388"/>
          <cell r="H388"/>
        </row>
        <row r="389">
          <cell r="A389"/>
          <cell r="B389"/>
          <cell r="C389"/>
          <cell r="D389"/>
          <cell r="E389"/>
          <cell r="F389"/>
          <cell r="G389"/>
          <cell r="H389"/>
        </row>
        <row r="390">
          <cell r="A390"/>
          <cell r="B390"/>
          <cell r="C390"/>
          <cell r="D390"/>
          <cell r="E390"/>
          <cell r="F390"/>
          <cell r="G390"/>
          <cell r="H390"/>
        </row>
        <row r="391">
          <cell r="A391"/>
          <cell r="B391"/>
          <cell r="C391"/>
          <cell r="D391"/>
          <cell r="E391"/>
          <cell r="F391"/>
          <cell r="G391"/>
          <cell r="H391"/>
        </row>
        <row r="392">
          <cell r="A392"/>
          <cell r="B392"/>
          <cell r="C392"/>
          <cell r="D392"/>
          <cell r="E392"/>
          <cell r="F392"/>
          <cell r="G392"/>
          <cell r="H392"/>
        </row>
        <row r="393">
          <cell r="A393"/>
          <cell r="B393"/>
          <cell r="C393"/>
          <cell r="D393"/>
          <cell r="E393"/>
          <cell r="F393"/>
          <cell r="G393"/>
          <cell r="H393"/>
        </row>
        <row r="394">
          <cell r="A394"/>
          <cell r="B394"/>
          <cell r="C394"/>
          <cell r="D394"/>
          <cell r="E394"/>
          <cell r="F394"/>
          <cell r="G394"/>
          <cell r="H394"/>
        </row>
        <row r="395">
          <cell r="A395"/>
          <cell r="B395"/>
          <cell r="C395"/>
          <cell r="D395"/>
          <cell r="E395"/>
          <cell r="F395"/>
          <cell r="G395"/>
          <cell r="H395"/>
        </row>
        <row r="396">
          <cell r="A396"/>
          <cell r="B396"/>
          <cell r="C396"/>
          <cell r="D396"/>
          <cell r="E396"/>
          <cell r="F396"/>
          <cell r="G396"/>
          <cell r="H396"/>
        </row>
        <row r="397">
          <cell r="A397"/>
          <cell r="B397"/>
          <cell r="C397"/>
          <cell r="D397"/>
          <cell r="E397"/>
          <cell r="F397"/>
          <cell r="G397"/>
          <cell r="H397"/>
        </row>
        <row r="398">
          <cell r="A398"/>
          <cell r="B398"/>
          <cell r="C398"/>
          <cell r="D398"/>
          <cell r="E398"/>
          <cell r="F398"/>
          <cell r="G398"/>
          <cell r="H398"/>
        </row>
        <row r="399">
          <cell r="A399"/>
          <cell r="B399"/>
          <cell r="C399"/>
          <cell r="D399"/>
          <cell r="E399"/>
          <cell r="F399"/>
          <cell r="G399"/>
          <cell r="H399"/>
        </row>
        <row r="400">
          <cell r="A400"/>
          <cell r="B400"/>
          <cell r="C400"/>
          <cell r="D400"/>
          <cell r="E400"/>
          <cell r="F400"/>
          <cell r="G400"/>
          <cell r="H400"/>
        </row>
        <row r="401">
          <cell r="A401"/>
          <cell r="B401"/>
          <cell r="C401"/>
          <cell r="D401"/>
          <cell r="E401"/>
          <cell r="F401"/>
          <cell r="G401"/>
          <cell r="H401"/>
        </row>
        <row r="402">
          <cell r="A402"/>
          <cell r="B402"/>
          <cell r="C402"/>
          <cell r="D402"/>
          <cell r="E402"/>
          <cell r="F402"/>
          <cell r="G402"/>
          <cell r="H402"/>
        </row>
        <row r="403">
          <cell r="A403"/>
          <cell r="B403"/>
          <cell r="C403"/>
          <cell r="D403"/>
          <cell r="E403"/>
          <cell r="F403"/>
          <cell r="G403"/>
          <cell r="H403"/>
        </row>
        <row r="404">
          <cell r="A404"/>
          <cell r="B404"/>
          <cell r="C404"/>
          <cell r="D404"/>
          <cell r="E404"/>
          <cell r="F404"/>
          <cell r="G404"/>
          <cell r="H404"/>
        </row>
        <row r="405">
          <cell r="A405"/>
          <cell r="B405"/>
          <cell r="C405"/>
          <cell r="D405"/>
          <cell r="E405"/>
          <cell r="F405"/>
          <cell r="G405"/>
          <cell r="H405"/>
        </row>
        <row r="406">
          <cell r="A406"/>
          <cell r="B406"/>
          <cell r="C406"/>
          <cell r="D406"/>
          <cell r="E406"/>
          <cell r="F406"/>
          <cell r="G406"/>
          <cell r="H406"/>
        </row>
        <row r="407">
          <cell r="A407"/>
          <cell r="B407"/>
          <cell r="C407"/>
          <cell r="D407"/>
          <cell r="E407"/>
          <cell r="F407"/>
          <cell r="G407"/>
          <cell r="H407"/>
        </row>
        <row r="408">
          <cell r="A408"/>
          <cell r="B408"/>
          <cell r="C408"/>
          <cell r="D408"/>
          <cell r="E408"/>
          <cell r="F408"/>
          <cell r="G408"/>
          <cell r="H408"/>
        </row>
        <row r="409">
          <cell r="A409"/>
          <cell r="B409"/>
          <cell r="C409"/>
          <cell r="D409"/>
          <cell r="E409"/>
          <cell r="F409"/>
          <cell r="G409"/>
          <cell r="H409"/>
        </row>
        <row r="410">
          <cell r="A410"/>
          <cell r="B410"/>
          <cell r="C410"/>
          <cell r="D410"/>
          <cell r="E410"/>
          <cell r="F410"/>
          <cell r="G410"/>
          <cell r="H410"/>
        </row>
        <row r="411">
          <cell r="A411"/>
          <cell r="B411"/>
          <cell r="C411"/>
          <cell r="D411"/>
          <cell r="E411"/>
          <cell r="F411"/>
          <cell r="G411"/>
          <cell r="H411"/>
        </row>
        <row r="412">
          <cell r="A412"/>
          <cell r="B412"/>
          <cell r="C412"/>
          <cell r="D412"/>
          <cell r="E412"/>
          <cell r="F412"/>
          <cell r="G412"/>
          <cell r="H412"/>
        </row>
        <row r="413">
          <cell r="A413"/>
          <cell r="B413"/>
          <cell r="C413"/>
          <cell r="D413"/>
          <cell r="E413"/>
          <cell r="F413"/>
          <cell r="G413"/>
          <cell r="H413"/>
        </row>
        <row r="414">
          <cell r="A414"/>
          <cell r="B414"/>
          <cell r="C414"/>
          <cell r="D414"/>
          <cell r="E414"/>
          <cell r="F414"/>
          <cell r="G414"/>
          <cell r="H414"/>
        </row>
        <row r="415">
          <cell r="A415"/>
          <cell r="B415"/>
          <cell r="C415"/>
          <cell r="D415"/>
          <cell r="E415"/>
          <cell r="F415"/>
          <cell r="G415"/>
          <cell r="H415"/>
        </row>
        <row r="416">
          <cell r="A416"/>
          <cell r="B416"/>
          <cell r="C416"/>
          <cell r="D416"/>
          <cell r="E416"/>
          <cell r="F416"/>
          <cell r="G416"/>
          <cell r="H416"/>
        </row>
        <row r="417">
          <cell r="A417"/>
          <cell r="B417"/>
          <cell r="C417"/>
          <cell r="D417"/>
          <cell r="E417"/>
          <cell r="F417"/>
          <cell r="G417"/>
          <cell r="H417"/>
        </row>
        <row r="418">
          <cell r="A418"/>
          <cell r="B418"/>
          <cell r="C418"/>
          <cell r="D418"/>
          <cell r="E418"/>
          <cell r="F418"/>
          <cell r="G418"/>
          <cell r="H418"/>
        </row>
        <row r="419">
          <cell r="A419"/>
          <cell r="B419"/>
          <cell r="C419"/>
          <cell r="D419"/>
          <cell r="E419"/>
          <cell r="F419"/>
          <cell r="G419"/>
          <cell r="H419"/>
        </row>
        <row r="420">
          <cell r="A420"/>
          <cell r="B420"/>
          <cell r="C420"/>
          <cell r="D420"/>
          <cell r="E420"/>
          <cell r="F420"/>
          <cell r="G420"/>
          <cell r="H420"/>
        </row>
        <row r="421">
          <cell r="A421"/>
          <cell r="B421"/>
          <cell r="C421"/>
          <cell r="D421"/>
          <cell r="E421"/>
          <cell r="F421"/>
          <cell r="G421"/>
          <cell r="H421"/>
        </row>
        <row r="422">
          <cell r="A422"/>
          <cell r="B422"/>
          <cell r="C422"/>
          <cell r="D422"/>
          <cell r="E422"/>
          <cell r="F422"/>
          <cell r="G422"/>
          <cell r="H422"/>
        </row>
        <row r="423">
          <cell r="A423"/>
          <cell r="B423"/>
          <cell r="C423"/>
          <cell r="D423"/>
          <cell r="E423"/>
          <cell r="F423"/>
          <cell r="G423"/>
          <cell r="H423"/>
        </row>
        <row r="424">
          <cell r="A424"/>
          <cell r="B424"/>
          <cell r="C424"/>
          <cell r="D424"/>
          <cell r="E424"/>
          <cell r="F424"/>
          <cell r="G424"/>
          <cell r="H424"/>
        </row>
        <row r="425">
          <cell r="A425"/>
          <cell r="B425"/>
          <cell r="C425"/>
          <cell r="D425"/>
          <cell r="E425"/>
          <cell r="F425"/>
          <cell r="G425"/>
          <cell r="H425"/>
        </row>
        <row r="426">
          <cell r="A426"/>
          <cell r="B426"/>
          <cell r="C426"/>
          <cell r="D426"/>
          <cell r="E426"/>
          <cell r="F426"/>
          <cell r="G426"/>
          <cell r="H426"/>
        </row>
        <row r="427">
          <cell r="A427"/>
          <cell r="B427"/>
          <cell r="C427"/>
          <cell r="D427"/>
          <cell r="E427"/>
          <cell r="F427"/>
          <cell r="G427"/>
          <cell r="H427"/>
        </row>
        <row r="428">
          <cell r="A428"/>
          <cell r="B428"/>
          <cell r="C428"/>
          <cell r="D428"/>
          <cell r="E428"/>
          <cell r="F428"/>
          <cell r="G428"/>
          <cell r="H428"/>
        </row>
        <row r="429">
          <cell r="A429"/>
          <cell r="B429"/>
          <cell r="C429"/>
          <cell r="D429"/>
          <cell r="E429"/>
          <cell r="F429"/>
          <cell r="G429"/>
          <cell r="H429"/>
        </row>
        <row r="430">
          <cell r="A430"/>
          <cell r="B430"/>
          <cell r="C430"/>
          <cell r="D430"/>
          <cell r="E430"/>
          <cell r="F430"/>
          <cell r="G430"/>
          <cell r="H430"/>
        </row>
        <row r="431">
          <cell r="A431"/>
          <cell r="B431"/>
          <cell r="C431"/>
          <cell r="D431"/>
          <cell r="E431"/>
          <cell r="F431"/>
          <cell r="G431"/>
          <cell r="H431"/>
        </row>
        <row r="432">
          <cell r="A432"/>
          <cell r="B432"/>
          <cell r="C432"/>
          <cell r="D432"/>
          <cell r="E432"/>
          <cell r="F432"/>
          <cell r="G432"/>
          <cell r="H432"/>
        </row>
        <row r="433">
          <cell r="A433"/>
          <cell r="B433"/>
          <cell r="C433"/>
          <cell r="D433"/>
          <cell r="E433"/>
          <cell r="F433"/>
          <cell r="G433"/>
          <cell r="H433"/>
        </row>
        <row r="434">
          <cell r="A434"/>
          <cell r="B434"/>
          <cell r="C434"/>
          <cell r="D434"/>
          <cell r="E434"/>
          <cell r="F434"/>
          <cell r="G434"/>
          <cell r="H434"/>
        </row>
        <row r="435">
          <cell r="A435"/>
          <cell r="B435"/>
          <cell r="C435"/>
          <cell r="D435"/>
          <cell r="E435"/>
          <cell r="F435"/>
          <cell r="G435"/>
          <cell r="H435"/>
        </row>
        <row r="436">
          <cell r="A436"/>
          <cell r="B436"/>
          <cell r="C436"/>
          <cell r="D436"/>
          <cell r="E436"/>
          <cell r="F436"/>
          <cell r="G436"/>
          <cell r="H436"/>
        </row>
        <row r="437">
          <cell r="A437"/>
          <cell r="B437"/>
          <cell r="C437"/>
          <cell r="D437"/>
          <cell r="E437"/>
          <cell r="F437"/>
          <cell r="G437"/>
          <cell r="H437"/>
        </row>
        <row r="438">
          <cell r="A438"/>
          <cell r="B438"/>
          <cell r="C438"/>
          <cell r="D438"/>
          <cell r="E438"/>
          <cell r="F438"/>
          <cell r="G438"/>
          <cell r="H438"/>
        </row>
        <row r="439">
          <cell r="A439"/>
          <cell r="B439"/>
          <cell r="C439"/>
          <cell r="D439"/>
          <cell r="E439"/>
          <cell r="F439"/>
          <cell r="G439"/>
          <cell r="H439"/>
        </row>
        <row r="440">
          <cell r="A440"/>
          <cell r="B440"/>
          <cell r="C440"/>
          <cell r="D440"/>
          <cell r="E440"/>
          <cell r="F440"/>
          <cell r="G440"/>
          <cell r="H440"/>
        </row>
        <row r="441">
          <cell r="A441"/>
          <cell r="B441"/>
          <cell r="C441"/>
          <cell r="D441"/>
          <cell r="E441"/>
          <cell r="F441"/>
          <cell r="G441"/>
          <cell r="H441"/>
        </row>
        <row r="442">
          <cell r="A442"/>
          <cell r="B442"/>
          <cell r="C442"/>
          <cell r="D442"/>
          <cell r="E442"/>
          <cell r="F442"/>
          <cell r="G442"/>
          <cell r="H442"/>
        </row>
        <row r="443">
          <cell r="A443"/>
          <cell r="B443"/>
          <cell r="C443"/>
          <cell r="D443"/>
          <cell r="E443"/>
          <cell r="F443"/>
          <cell r="G443"/>
          <cell r="H443"/>
        </row>
        <row r="444">
          <cell r="A444"/>
          <cell r="B444"/>
          <cell r="C444"/>
          <cell r="D444"/>
          <cell r="E444"/>
          <cell r="F444"/>
          <cell r="G444"/>
          <cell r="H444"/>
        </row>
        <row r="445">
          <cell r="A445"/>
          <cell r="B445"/>
          <cell r="C445"/>
          <cell r="D445"/>
          <cell r="E445"/>
          <cell r="F445"/>
          <cell r="G445"/>
          <cell r="H445"/>
        </row>
        <row r="446">
          <cell r="A446"/>
          <cell r="B446"/>
          <cell r="C446"/>
          <cell r="D446"/>
          <cell r="E446"/>
          <cell r="F446"/>
          <cell r="G446"/>
          <cell r="H446"/>
        </row>
        <row r="447">
          <cell r="A447"/>
          <cell r="B447"/>
          <cell r="C447"/>
          <cell r="D447"/>
          <cell r="E447"/>
          <cell r="F447"/>
          <cell r="G447"/>
          <cell r="H447"/>
        </row>
        <row r="448">
          <cell r="A448"/>
          <cell r="B448"/>
          <cell r="C448"/>
          <cell r="D448"/>
          <cell r="E448"/>
          <cell r="F448"/>
          <cell r="G448"/>
          <cell r="H448"/>
        </row>
        <row r="449">
          <cell r="A449"/>
          <cell r="B449"/>
          <cell r="C449"/>
          <cell r="D449"/>
          <cell r="E449"/>
          <cell r="F449"/>
          <cell r="G449"/>
          <cell r="H449"/>
        </row>
        <row r="450">
          <cell r="A450"/>
          <cell r="B450"/>
          <cell r="C450"/>
          <cell r="D450"/>
          <cell r="E450"/>
          <cell r="F450"/>
          <cell r="G450"/>
          <cell r="H450"/>
        </row>
        <row r="451">
          <cell r="A451"/>
          <cell r="B451"/>
          <cell r="C451"/>
          <cell r="D451"/>
          <cell r="E451"/>
          <cell r="F451"/>
          <cell r="G451"/>
          <cell r="H451"/>
        </row>
        <row r="452">
          <cell r="A452"/>
          <cell r="B452"/>
          <cell r="C452"/>
          <cell r="D452"/>
          <cell r="E452"/>
          <cell r="F452"/>
          <cell r="G452"/>
          <cell r="H452"/>
        </row>
        <row r="453">
          <cell r="A453"/>
          <cell r="B453"/>
          <cell r="C453"/>
          <cell r="D453"/>
          <cell r="E453"/>
          <cell r="F453"/>
          <cell r="G453"/>
          <cell r="H453"/>
        </row>
        <row r="454">
          <cell r="A454"/>
          <cell r="B454"/>
          <cell r="C454"/>
          <cell r="D454"/>
          <cell r="E454"/>
          <cell r="F454"/>
          <cell r="G454"/>
          <cell r="H454"/>
        </row>
        <row r="455">
          <cell r="A455"/>
          <cell r="B455"/>
          <cell r="C455"/>
          <cell r="D455"/>
          <cell r="E455"/>
          <cell r="F455"/>
          <cell r="G455"/>
          <cell r="H455"/>
        </row>
        <row r="456">
          <cell r="A456"/>
          <cell r="B456"/>
          <cell r="C456"/>
          <cell r="D456"/>
          <cell r="E456"/>
          <cell r="F456"/>
          <cell r="G456"/>
          <cell r="H456"/>
        </row>
        <row r="457">
          <cell r="A457"/>
          <cell r="B457"/>
          <cell r="C457"/>
          <cell r="D457"/>
          <cell r="E457"/>
          <cell r="F457"/>
          <cell r="G457"/>
          <cell r="H457"/>
        </row>
        <row r="458">
          <cell r="A458"/>
          <cell r="B458"/>
          <cell r="C458"/>
          <cell r="D458"/>
          <cell r="E458"/>
          <cell r="F458"/>
          <cell r="G458"/>
          <cell r="H458"/>
        </row>
        <row r="459">
          <cell r="A459"/>
          <cell r="B459"/>
          <cell r="C459"/>
          <cell r="D459"/>
          <cell r="E459"/>
          <cell r="F459"/>
          <cell r="G459"/>
          <cell r="H459"/>
        </row>
        <row r="460">
          <cell r="A460"/>
          <cell r="B460"/>
          <cell r="C460"/>
          <cell r="D460"/>
          <cell r="E460"/>
          <cell r="F460"/>
          <cell r="G460"/>
          <cell r="H460"/>
        </row>
        <row r="461">
          <cell r="A461"/>
          <cell r="B461"/>
          <cell r="C461"/>
          <cell r="D461"/>
          <cell r="E461"/>
          <cell r="F461"/>
          <cell r="G461"/>
          <cell r="H461"/>
        </row>
        <row r="462">
          <cell r="A462"/>
          <cell r="B462"/>
          <cell r="C462"/>
          <cell r="D462"/>
          <cell r="E462"/>
          <cell r="F462"/>
          <cell r="G462"/>
          <cell r="H462"/>
        </row>
        <row r="463">
          <cell r="A463"/>
          <cell r="B463"/>
          <cell r="C463"/>
          <cell r="D463"/>
          <cell r="E463"/>
          <cell r="F463"/>
          <cell r="G463"/>
          <cell r="H463"/>
        </row>
        <row r="464">
          <cell r="A464"/>
          <cell r="B464"/>
          <cell r="C464"/>
          <cell r="D464"/>
          <cell r="E464"/>
          <cell r="F464"/>
          <cell r="G464"/>
          <cell r="H464"/>
        </row>
        <row r="465">
          <cell r="A465"/>
          <cell r="B465"/>
          <cell r="C465"/>
          <cell r="D465"/>
          <cell r="E465"/>
          <cell r="F465"/>
          <cell r="G465"/>
          <cell r="H465"/>
        </row>
        <row r="466">
          <cell r="A466"/>
          <cell r="B466"/>
          <cell r="C466"/>
          <cell r="D466"/>
          <cell r="E466"/>
          <cell r="F466"/>
          <cell r="G466"/>
          <cell r="H466"/>
        </row>
        <row r="467">
          <cell r="A467"/>
          <cell r="B467"/>
          <cell r="C467"/>
          <cell r="D467"/>
          <cell r="E467"/>
          <cell r="F467"/>
          <cell r="G467"/>
          <cell r="H467"/>
        </row>
        <row r="468">
          <cell r="A468"/>
          <cell r="B468"/>
          <cell r="C468"/>
          <cell r="D468"/>
          <cell r="E468"/>
          <cell r="F468"/>
          <cell r="G468"/>
          <cell r="H468"/>
        </row>
        <row r="469">
          <cell r="A469"/>
          <cell r="B469"/>
          <cell r="C469"/>
          <cell r="D469"/>
          <cell r="E469"/>
          <cell r="F469"/>
          <cell r="G469"/>
          <cell r="H469"/>
        </row>
        <row r="470">
          <cell r="A470"/>
          <cell r="B470"/>
          <cell r="C470"/>
          <cell r="D470"/>
          <cell r="E470"/>
          <cell r="F470"/>
          <cell r="G470"/>
          <cell r="H470"/>
        </row>
        <row r="471">
          <cell r="A471"/>
          <cell r="B471"/>
          <cell r="C471"/>
          <cell r="D471"/>
          <cell r="E471"/>
          <cell r="F471"/>
          <cell r="G471"/>
          <cell r="H471"/>
        </row>
        <row r="472">
          <cell r="A472"/>
          <cell r="B472"/>
          <cell r="C472"/>
          <cell r="D472"/>
          <cell r="E472"/>
          <cell r="F472"/>
          <cell r="G472"/>
          <cell r="H472"/>
        </row>
        <row r="473">
          <cell r="A473"/>
          <cell r="B473"/>
          <cell r="C473"/>
          <cell r="D473"/>
          <cell r="E473"/>
          <cell r="F473"/>
          <cell r="G473"/>
          <cell r="H473"/>
        </row>
        <row r="474">
          <cell r="A474"/>
          <cell r="B474"/>
          <cell r="C474"/>
          <cell r="D474"/>
          <cell r="E474"/>
          <cell r="F474"/>
          <cell r="G474"/>
          <cell r="H474"/>
        </row>
        <row r="475">
          <cell r="A475"/>
          <cell r="B475"/>
          <cell r="C475"/>
          <cell r="D475"/>
          <cell r="E475"/>
          <cell r="F475"/>
          <cell r="G475"/>
          <cell r="H475"/>
        </row>
        <row r="476">
          <cell r="A476"/>
          <cell r="B476"/>
          <cell r="C476"/>
          <cell r="D476"/>
          <cell r="E476"/>
          <cell r="F476"/>
          <cell r="G476"/>
          <cell r="H476"/>
        </row>
        <row r="477">
          <cell r="A477"/>
          <cell r="B477"/>
          <cell r="C477"/>
          <cell r="D477"/>
          <cell r="E477"/>
          <cell r="F477"/>
          <cell r="G477"/>
          <cell r="H477"/>
        </row>
        <row r="478">
          <cell r="A478"/>
          <cell r="B478"/>
          <cell r="C478"/>
          <cell r="D478"/>
          <cell r="E478"/>
          <cell r="F478"/>
          <cell r="G478"/>
          <cell r="H478"/>
        </row>
        <row r="479">
          <cell r="A479"/>
          <cell r="B479"/>
          <cell r="C479"/>
          <cell r="D479"/>
          <cell r="E479"/>
          <cell r="F479"/>
          <cell r="G479"/>
          <cell r="H479"/>
        </row>
        <row r="480">
          <cell r="A480"/>
          <cell r="B480"/>
          <cell r="C480"/>
          <cell r="D480"/>
          <cell r="E480"/>
          <cell r="F480"/>
          <cell r="G480"/>
          <cell r="H480"/>
        </row>
        <row r="481">
          <cell r="A481"/>
          <cell r="B481"/>
          <cell r="C481"/>
          <cell r="D481"/>
          <cell r="E481"/>
          <cell r="F481"/>
          <cell r="G481"/>
          <cell r="H481"/>
        </row>
        <row r="482">
          <cell r="A482"/>
          <cell r="B482"/>
          <cell r="C482"/>
          <cell r="D482"/>
          <cell r="E482"/>
          <cell r="F482"/>
          <cell r="G482"/>
          <cell r="H482"/>
        </row>
        <row r="483">
          <cell r="A483"/>
          <cell r="B483"/>
          <cell r="C483"/>
          <cell r="D483"/>
          <cell r="E483"/>
          <cell r="F483"/>
          <cell r="G483"/>
          <cell r="H483"/>
        </row>
        <row r="484">
          <cell r="A484"/>
          <cell r="B484"/>
          <cell r="C484"/>
          <cell r="D484"/>
          <cell r="E484"/>
          <cell r="F484"/>
          <cell r="G484"/>
          <cell r="H484"/>
        </row>
        <row r="485">
          <cell r="A485"/>
          <cell r="B485"/>
          <cell r="C485"/>
          <cell r="D485"/>
          <cell r="E485"/>
          <cell r="F485"/>
          <cell r="G485"/>
          <cell r="H485"/>
        </row>
        <row r="486">
          <cell r="A486"/>
          <cell r="B486"/>
          <cell r="C486"/>
          <cell r="D486"/>
          <cell r="E486"/>
          <cell r="F486"/>
          <cell r="G486"/>
          <cell r="H486"/>
        </row>
        <row r="487">
          <cell r="A487"/>
          <cell r="B487"/>
          <cell r="C487"/>
          <cell r="D487"/>
          <cell r="E487"/>
          <cell r="F487"/>
          <cell r="G487"/>
          <cell r="H487"/>
        </row>
        <row r="488">
          <cell r="A488"/>
          <cell r="B488"/>
          <cell r="C488"/>
          <cell r="D488"/>
          <cell r="E488"/>
          <cell r="F488"/>
          <cell r="G488"/>
          <cell r="H488"/>
        </row>
        <row r="489">
          <cell r="A489"/>
          <cell r="B489"/>
          <cell r="C489"/>
          <cell r="D489"/>
          <cell r="E489"/>
          <cell r="F489"/>
          <cell r="G489"/>
          <cell r="H489"/>
        </row>
        <row r="490">
          <cell r="A490"/>
          <cell r="B490"/>
          <cell r="C490"/>
          <cell r="D490"/>
          <cell r="E490"/>
          <cell r="F490"/>
          <cell r="G490"/>
          <cell r="H490"/>
        </row>
        <row r="491">
          <cell r="A491"/>
          <cell r="B491"/>
          <cell r="C491"/>
          <cell r="D491"/>
          <cell r="E491"/>
          <cell r="F491"/>
          <cell r="G491"/>
          <cell r="H491"/>
        </row>
        <row r="492">
          <cell r="A492"/>
          <cell r="B492"/>
          <cell r="C492"/>
          <cell r="D492"/>
          <cell r="E492"/>
          <cell r="F492"/>
          <cell r="G492"/>
          <cell r="H492"/>
        </row>
        <row r="493">
          <cell r="A493"/>
          <cell r="B493"/>
          <cell r="C493"/>
          <cell r="D493"/>
          <cell r="E493"/>
          <cell r="F493"/>
          <cell r="G493"/>
          <cell r="H493"/>
        </row>
        <row r="494">
          <cell r="A494"/>
          <cell r="B494"/>
          <cell r="C494"/>
          <cell r="D494"/>
          <cell r="E494"/>
          <cell r="F494"/>
          <cell r="G494"/>
          <cell r="H494"/>
        </row>
        <row r="495">
          <cell r="A495"/>
          <cell r="B495"/>
          <cell r="C495"/>
          <cell r="D495"/>
          <cell r="E495"/>
          <cell r="F495"/>
          <cell r="G495"/>
          <cell r="H495"/>
        </row>
        <row r="496">
          <cell r="A496"/>
          <cell r="B496"/>
          <cell r="C496"/>
          <cell r="D496"/>
          <cell r="E496"/>
          <cell r="F496"/>
          <cell r="G496"/>
          <cell r="H496"/>
        </row>
        <row r="497">
          <cell r="A497"/>
          <cell r="B497"/>
          <cell r="C497"/>
          <cell r="D497"/>
          <cell r="E497"/>
          <cell r="F497"/>
          <cell r="G497"/>
          <cell r="H497"/>
        </row>
        <row r="498">
          <cell r="A498"/>
          <cell r="B498"/>
          <cell r="C498"/>
          <cell r="D498"/>
          <cell r="E498"/>
          <cell r="F498"/>
          <cell r="G498"/>
          <cell r="H498"/>
        </row>
        <row r="499">
          <cell r="A499"/>
          <cell r="B499"/>
          <cell r="C499"/>
          <cell r="D499"/>
          <cell r="E499"/>
          <cell r="F499"/>
          <cell r="G499"/>
          <cell r="H499"/>
        </row>
        <row r="500">
          <cell r="A500"/>
          <cell r="B500"/>
          <cell r="C500"/>
          <cell r="D500"/>
          <cell r="E500"/>
          <cell r="F500"/>
          <cell r="G500"/>
          <cell r="H500"/>
        </row>
        <row r="501">
          <cell r="A501"/>
          <cell r="B501"/>
          <cell r="C501"/>
          <cell r="D501"/>
          <cell r="E501"/>
          <cell r="F501"/>
          <cell r="G501"/>
          <cell r="H501"/>
        </row>
        <row r="502">
          <cell r="A502"/>
          <cell r="B502"/>
          <cell r="C502"/>
          <cell r="D502"/>
          <cell r="E502"/>
          <cell r="F502"/>
          <cell r="G502"/>
          <cell r="H502"/>
        </row>
        <row r="503">
          <cell r="A503"/>
          <cell r="B503"/>
          <cell r="C503"/>
          <cell r="D503"/>
          <cell r="E503"/>
          <cell r="F503"/>
          <cell r="G503"/>
          <cell r="H503"/>
        </row>
        <row r="504">
          <cell r="A504"/>
          <cell r="B504"/>
          <cell r="C504"/>
          <cell r="D504"/>
          <cell r="E504"/>
          <cell r="F504"/>
          <cell r="G504"/>
          <cell r="H504"/>
        </row>
        <row r="505">
          <cell r="A505"/>
          <cell r="B505"/>
          <cell r="C505"/>
          <cell r="D505"/>
          <cell r="E505"/>
          <cell r="F505"/>
          <cell r="G505"/>
          <cell r="H505"/>
        </row>
        <row r="506">
          <cell r="A506"/>
          <cell r="B506"/>
          <cell r="C506"/>
          <cell r="D506"/>
          <cell r="E506"/>
          <cell r="F506"/>
          <cell r="G506"/>
          <cell r="H506"/>
        </row>
        <row r="507">
          <cell r="A507"/>
          <cell r="B507"/>
          <cell r="C507"/>
          <cell r="D507"/>
          <cell r="E507"/>
          <cell r="F507"/>
          <cell r="G507"/>
          <cell r="H507"/>
        </row>
        <row r="508">
          <cell r="A508"/>
          <cell r="B508"/>
          <cell r="C508"/>
          <cell r="D508"/>
          <cell r="E508"/>
          <cell r="F508"/>
          <cell r="G508"/>
          <cell r="H508"/>
        </row>
        <row r="509">
          <cell r="A509"/>
          <cell r="B509"/>
          <cell r="C509"/>
          <cell r="D509"/>
          <cell r="E509"/>
          <cell r="F509"/>
          <cell r="G509"/>
          <cell r="H509"/>
        </row>
        <row r="510">
          <cell r="A510"/>
          <cell r="B510"/>
          <cell r="C510"/>
          <cell r="D510"/>
          <cell r="E510"/>
          <cell r="F510"/>
          <cell r="G510"/>
          <cell r="H510"/>
        </row>
        <row r="511">
          <cell r="A511"/>
          <cell r="B511"/>
          <cell r="C511"/>
          <cell r="D511"/>
          <cell r="E511"/>
          <cell r="F511"/>
          <cell r="G511"/>
          <cell r="H511"/>
        </row>
        <row r="512">
          <cell r="A512"/>
          <cell r="B512"/>
          <cell r="C512"/>
          <cell r="D512"/>
          <cell r="E512"/>
          <cell r="F512"/>
          <cell r="G512"/>
          <cell r="H512"/>
        </row>
        <row r="513">
          <cell r="A513"/>
          <cell r="B513"/>
          <cell r="C513"/>
          <cell r="D513"/>
          <cell r="E513"/>
          <cell r="F513"/>
          <cell r="G513"/>
          <cell r="H513"/>
        </row>
        <row r="514">
          <cell r="A514"/>
          <cell r="B514"/>
          <cell r="C514"/>
          <cell r="D514"/>
          <cell r="E514"/>
          <cell r="F514"/>
          <cell r="G514"/>
          <cell r="H514"/>
        </row>
        <row r="515">
          <cell r="A515"/>
          <cell r="B515"/>
          <cell r="C515"/>
          <cell r="D515"/>
          <cell r="E515"/>
          <cell r="F515"/>
          <cell r="G515"/>
          <cell r="H515"/>
        </row>
        <row r="516">
          <cell r="A516"/>
          <cell r="B516"/>
          <cell r="C516"/>
          <cell r="D516"/>
          <cell r="E516"/>
          <cell r="F516"/>
          <cell r="G516"/>
          <cell r="H516"/>
        </row>
        <row r="517">
          <cell r="A517"/>
          <cell r="B517"/>
          <cell r="C517"/>
          <cell r="D517"/>
          <cell r="E517"/>
          <cell r="F517"/>
          <cell r="G517"/>
          <cell r="H517"/>
        </row>
        <row r="518">
          <cell r="A518"/>
          <cell r="B518"/>
          <cell r="C518"/>
          <cell r="D518"/>
          <cell r="E518"/>
          <cell r="F518"/>
          <cell r="G518"/>
          <cell r="H518"/>
        </row>
        <row r="519">
          <cell r="A519"/>
          <cell r="B519"/>
          <cell r="C519"/>
          <cell r="D519"/>
          <cell r="E519"/>
          <cell r="F519"/>
          <cell r="G519"/>
          <cell r="H519"/>
        </row>
        <row r="520">
          <cell r="A520"/>
          <cell r="B520"/>
          <cell r="C520"/>
          <cell r="D520"/>
          <cell r="E520"/>
          <cell r="F520"/>
          <cell r="G520"/>
          <cell r="H520"/>
        </row>
        <row r="521">
          <cell r="A521"/>
          <cell r="B521"/>
          <cell r="C521"/>
          <cell r="D521"/>
          <cell r="E521"/>
          <cell r="F521"/>
          <cell r="G521"/>
          <cell r="H521"/>
        </row>
        <row r="522">
          <cell r="A522"/>
          <cell r="B522"/>
          <cell r="C522"/>
          <cell r="D522"/>
          <cell r="E522"/>
          <cell r="F522"/>
          <cell r="G522"/>
          <cell r="H522"/>
        </row>
        <row r="523">
          <cell r="A523"/>
          <cell r="B523"/>
          <cell r="C523"/>
          <cell r="D523"/>
          <cell r="E523"/>
          <cell r="F523"/>
          <cell r="G523"/>
          <cell r="H523"/>
        </row>
        <row r="524">
          <cell r="A524"/>
          <cell r="B524"/>
          <cell r="C524"/>
          <cell r="D524"/>
          <cell r="E524"/>
          <cell r="F524"/>
          <cell r="G524"/>
          <cell r="H524"/>
        </row>
        <row r="525">
          <cell r="A525"/>
          <cell r="B525"/>
          <cell r="C525"/>
          <cell r="D525"/>
          <cell r="E525"/>
          <cell r="F525"/>
          <cell r="G525"/>
          <cell r="H525"/>
        </row>
        <row r="526">
          <cell r="A526"/>
          <cell r="B526"/>
          <cell r="C526"/>
          <cell r="D526"/>
          <cell r="E526"/>
          <cell r="F526"/>
          <cell r="G526"/>
          <cell r="H526"/>
        </row>
        <row r="527">
          <cell r="A527"/>
          <cell r="B527"/>
          <cell r="C527"/>
          <cell r="D527"/>
          <cell r="E527"/>
          <cell r="F527"/>
          <cell r="G527"/>
          <cell r="H527"/>
        </row>
        <row r="528">
          <cell r="A528"/>
          <cell r="B528"/>
          <cell r="C528"/>
          <cell r="D528"/>
          <cell r="E528"/>
          <cell r="F528"/>
          <cell r="G528"/>
          <cell r="H528"/>
        </row>
        <row r="529">
          <cell r="A529"/>
          <cell r="B529"/>
          <cell r="C529"/>
          <cell r="D529"/>
          <cell r="E529"/>
          <cell r="F529"/>
          <cell r="G529"/>
          <cell r="H529"/>
        </row>
        <row r="530">
          <cell r="A530"/>
          <cell r="B530"/>
          <cell r="C530"/>
          <cell r="D530"/>
          <cell r="E530"/>
          <cell r="F530"/>
          <cell r="G530"/>
          <cell r="H530"/>
        </row>
        <row r="531">
          <cell r="A531"/>
          <cell r="B531"/>
          <cell r="C531"/>
          <cell r="D531"/>
          <cell r="E531"/>
          <cell r="F531"/>
          <cell r="G531"/>
          <cell r="H531"/>
        </row>
        <row r="532">
          <cell r="A532"/>
          <cell r="B532"/>
          <cell r="C532"/>
          <cell r="D532"/>
          <cell r="E532"/>
          <cell r="F532"/>
          <cell r="G532"/>
          <cell r="H532"/>
        </row>
        <row r="533">
          <cell r="A533"/>
          <cell r="B533"/>
          <cell r="C533"/>
          <cell r="D533"/>
          <cell r="E533"/>
          <cell r="F533"/>
          <cell r="G533"/>
          <cell r="H533"/>
        </row>
        <row r="534">
          <cell r="A534"/>
          <cell r="B534"/>
          <cell r="C534"/>
          <cell r="D534"/>
          <cell r="E534"/>
          <cell r="F534"/>
          <cell r="G534"/>
          <cell r="H534"/>
        </row>
        <row r="535">
          <cell r="A535"/>
          <cell r="B535"/>
          <cell r="C535"/>
          <cell r="D535"/>
          <cell r="E535"/>
          <cell r="F535"/>
          <cell r="G535"/>
          <cell r="H535"/>
        </row>
        <row r="536">
          <cell r="A536"/>
          <cell r="B536"/>
          <cell r="C536"/>
          <cell r="D536"/>
          <cell r="E536"/>
          <cell r="F536"/>
          <cell r="G536"/>
          <cell r="H536"/>
        </row>
        <row r="537">
          <cell r="A537"/>
          <cell r="B537"/>
          <cell r="C537"/>
          <cell r="D537"/>
          <cell r="E537"/>
          <cell r="F537"/>
          <cell r="G537"/>
          <cell r="H537"/>
        </row>
        <row r="538">
          <cell r="A538"/>
          <cell r="B538"/>
          <cell r="C538"/>
          <cell r="D538"/>
          <cell r="E538"/>
          <cell r="F538"/>
          <cell r="G538"/>
          <cell r="H538"/>
        </row>
        <row r="539">
          <cell r="A539"/>
          <cell r="B539"/>
          <cell r="C539"/>
          <cell r="D539"/>
          <cell r="E539"/>
          <cell r="F539"/>
          <cell r="G539"/>
          <cell r="H539"/>
        </row>
        <row r="540">
          <cell r="A540"/>
          <cell r="B540"/>
          <cell r="C540"/>
          <cell r="D540"/>
          <cell r="E540"/>
          <cell r="F540"/>
          <cell r="G540"/>
          <cell r="H540"/>
        </row>
        <row r="541">
          <cell r="A541"/>
          <cell r="B541"/>
          <cell r="C541"/>
          <cell r="D541"/>
          <cell r="E541"/>
          <cell r="F541"/>
          <cell r="G541"/>
          <cell r="H541"/>
        </row>
        <row r="542">
          <cell r="A542"/>
          <cell r="B542"/>
          <cell r="C542"/>
          <cell r="D542"/>
          <cell r="E542"/>
          <cell r="F542"/>
          <cell r="G542"/>
          <cell r="H542"/>
        </row>
        <row r="543">
          <cell r="A543"/>
          <cell r="B543"/>
          <cell r="C543"/>
          <cell r="D543"/>
          <cell r="E543"/>
          <cell r="F543"/>
          <cell r="G543"/>
          <cell r="H543"/>
        </row>
        <row r="544">
          <cell r="A544"/>
          <cell r="B544"/>
          <cell r="C544"/>
          <cell r="D544"/>
          <cell r="E544"/>
          <cell r="F544"/>
          <cell r="G544"/>
          <cell r="H544"/>
        </row>
        <row r="545">
          <cell r="A545"/>
          <cell r="B545"/>
          <cell r="C545"/>
          <cell r="D545"/>
          <cell r="E545"/>
          <cell r="F545"/>
          <cell r="G545"/>
          <cell r="H545"/>
        </row>
        <row r="546">
          <cell r="A546"/>
          <cell r="B546"/>
          <cell r="C546"/>
          <cell r="D546"/>
          <cell r="E546"/>
          <cell r="F546"/>
          <cell r="G546"/>
          <cell r="H546"/>
        </row>
        <row r="547">
          <cell r="A547"/>
          <cell r="B547"/>
          <cell r="C547"/>
          <cell r="D547"/>
          <cell r="E547"/>
          <cell r="F547"/>
          <cell r="G547"/>
          <cell r="H547"/>
        </row>
        <row r="548">
          <cell r="A548"/>
          <cell r="B548"/>
          <cell r="C548"/>
          <cell r="D548"/>
          <cell r="E548"/>
          <cell r="F548"/>
          <cell r="G548"/>
          <cell r="H548"/>
        </row>
        <row r="549">
          <cell r="A549"/>
          <cell r="B549"/>
          <cell r="C549"/>
          <cell r="D549"/>
          <cell r="E549"/>
          <cell r="F549"/>
          <cell r="G549"/>
          <cell r="H549"/>
        </row>
        <row r="550">
          <cell r="A550"/>
          <cell r="B550"/>
          <cell r="C550"/>
          <cell r="D550"/>
          <cell r="E550"/>
          <cell r="F550"/>
          <cell r="G550"/>
          <cell r="H550"/>
        </row>
        <row r="551">
          <cell r="A551"/>
          <cell r="B551"/>
          <cell r="C551"/>
          <cell r="D551"/>
          <cell r="E551"/>
          <cell r="F551"/>
          <cell r="G551"/>
          <cell r="H551"/>
        </row>
        <row r="552">
          <cell r="A552"/>
          <cell r="B552"/>
          <cell r="C552"/>
          <cell r="D552"/>
          <cell r="E552"/>
          <cell r="F552"/>
          <cell r="G552"/>
          <cell r="H552"/>
        </row>
        <row r="553">
          <cell r="A553"/>
          <cell r="B553"/>
          <cell r="C553"/>
          <cell r="D553"/>
          <cell r="E553"/>
          <cell r="F553"/>
          <cell r="G553"/>
          <cell r="H553"/>
        </row>
        <row r="554">
          <cell r="A554"/>
          <cell r="B554"/>
          <cell r="C554"/>
          <cell r="D554"/>
          <cell r="E554"/>
          <cell r="F554"/>
          <cell r="G554"/>
          <cell r="H554"/>
        </row>
        <row r="555">
          <cell r="A555"/>
          <cell r="B555"/>
          <cell r="C555"/>
          <cell r="D555"/>
          <cell r="E555"/>
          <cell r="F555"/>
          <cell r="G555"/>
          <cell r="H555"/>
        </row>
        <row r="556">
          <cell r="A556"/>
          <cell r="B556"/>
          <cell r="C556"/>
          <cell r="D556"/>
          <cell r="E556"/>
          <cell r="F556"/>
          <cell r="G556"/>
          <cell r="H556"/>
        </row>
        <row r="557">
          <cell r="A557"/>
          <cell r="B557"/>
          <cell r="C557"/>
          <cell r="D557"/>
          <cell r="E557"/>
          <cell r="F557"/>
          <cell r="G557"/>
          <cell r="H557"/>
        </row>
        <row r="558">
          <cell r="A558"/>
          <cell r="B558"/>
          <cell r="C558"/>
          <cell r="D558"/>
          <cell r="E558"/>
          <cell r="F558"/>
          <cell r="G558"/>
          <cell r="H558"/>
        </row>
        <row r="559">
          <cell r="A559"/>
          <cell r="B559"/>
          <cell r="C559"/>
          <cell r="D559"/>
          <cell r="E559"/>
          <cell r="F559"/>
          <cell r="G559"/>
          <cell r="H559"/>
        </row>
        <row r="560">
          <cell r="A560"/>
          <cell r="B560"/>
          <cell r="C560"/>
          <cell r="D560"/>
          <cell r="E560"/>
          <cell r="F560"/>
          <cell r="G560"/>
          <cell r="H560"/>
        </row>
        <row r="561">
          <cell r="A561"/>
          <cell r="B561"/>
          <cell r="C561"/>
          <cell r="D561"/>
          <cell r="E561"/>
          <cell r="F561"/>
          <cell r="G561"/>
          <cell r="H561"/>
        </row>
        <row r="562">
          <cell r="A562"/>
          <cell r="B562"/>
          <cell r="C562"/>
          <cell r="D562"/>
          <cell r="E562"/>
          <cell r="F562"/>
          <cell r="G562"/>
          <cell r="H562"/>
        </row>
        <row r="563">
          <cell r="A563"/>
          <cell r="B563"/>
          <cell r="C563"/>
          <cell r="D563"/>
          <cell r="E563"/>
          <cell r="F563"/>
          <cell r="G563"/>
          <cell r="H563"/>
        </row>
        <row r="564">
          <cell r="A564"/>
          <cell r="B564"/>
          <cell r="C564"/>
          <cell r="D564"/>
          <cell r="E564"/>
          <cell r="F564"/>
          <cell r="G564"/>
          <cell r="H564"/>
        </row>
        <row r="565">
          <cell r="A565"/>
          <cell r="B565"/>
          <cell r="C565"/>
          <cell r="D565"/>
          <cell r="E565"/>
          <cell r="F565"/>
          <cell r="G565"/>
          <cell r="H565"/>
        </row>
        <row r="566">
          <cell r="A566"/>
          <cell r="B566"/>
          <cell r="C566"/>
          <cell r="D566"/>
          <cell r="E566"/>
          <cell r="F566"/>
          <cell r="G566"/>
          <cell r="H566"/>
        </row>
        <row r="567">
          <cell r="A567"/>
          <cell r="B567"/>
          <cell r="C567"/>
          <cell r="D567"/>
          <cell r="E567"/>
          <cell r="F567"/>
          <cell r="G567"/>
          <cell r="H567"/>
        </row>
        <row r="568">
          <cell r="A568"/>
          <cell r="B568"/>
          <cell r="C568"/>
          <cell r="D568"/>
          <cell r="E568"/>
          <cell r="F568"/>
          <cell r="G568"/>
          <cell r="H568"/>
        </row>
        <row r="569">
          <cell r="A569"/>
          <cell r="B569"/>
          <cell r="C569"/>
          <cell r="D569"/>
          <cell r="E569"/>
          <cell r="F569"/>
          <cell r="G569"/>
          <cell r="H569"/>
        </row>
        <row r="570">
          <cell r="A570"/>
          <cell r="B570"/>
          <cell r="C570"/>
          <cell r="D570"/>
          <cell r="E570"/>
          <cell r="F570"/>
          <cell r="G570"/>
          <cell r="H570"/>
        </row>
        <row r="571">
          <cell r="A571"/>
          <cell r="B571"/>
          <cell r="C571"/>
          <cell r="D571"/>
          <cell r="E571"/>
          <cell r="F571"/>
          <cell r="G571"/>
          <cell r="H571"/>
        </row>
        <row r="572">
          <cell r="A572"/>
          <cell r="B572"/>
          <cell r="C572"/>
          <cell r="D572"/>
          <cell r="E572"/>
          <cell r="F572"/>
          <cell r="G572"/>
          <cell r="H572"/>
        </row>
        <row r="573">
          <cell r="A573"/>
          <cell r="B573"/>
          <cell r="C573"/>
          <cell r="D573"/>
          <cell r="E573"/>
          <cell r="F573"/>
          <cell r="G573"/>
          <cell r="H573"/>
        </row>
        <row r="574">
          <cell r="A574"/>
          <cell r="B574"/>
          <cell r="C574"/>
          <cell r="D574"/>
          <cell r="E574"/>
          <cell r="F574"/>
          <cell r="G574"/>
          <cell r="H574"/>
        </row>
        <row r="575">
          <cell r="A575"/>
          <cell r="B575"/>
          <cell r="C575"/>
          <cell r="D575"/>
          <cell r="E575"/>
          <cell r="F575"/>
          <cell r="G575"/>
          <cell r="H575"/>
        </row>
        <row r="576">
          <cell r="A576"/>
          <cell r="B576"/>
          <cell r="C576"/>
          <cell r="D576"/>
          <cell r="E576"/>
          <cell r="F576"/>
          <cell r="G576"/>
          <cell r="H576"/>
        </row>
        <row r="577">
          <cell r="A577"/>
          <cell r="B577"/>
          <cell r="C577"/>
          <cell r="D577"/>
          <cell r="E577"/>
          <cell r="F577"/>
          <cell r="G577"/>
          <cell r="H577"/>
        </row>
        <row r="578">
          <cell r="A578"/>
          <cell r="B578"/>
          <cell r="C578"/>
          <cell r="D578"/>
          <cell r="E578"/>
          <cell r="F578"/>
          <cell r="G578"/>
          <cell r="H578"/>
        </row>
        <row r="579">
          <cell r="A579"/>
          <cell r="B579"/>
          <cell r="C579"/>
          <cell r="D579"/>
          <cell r="E579"/>
          <cell r="F579"/>
          <cell r="G579"/>
          <cell r="H579"/>
        </row>
        <row r="580">
          <cell r="A580"/>
          <cell r="B580"/>
          <cell r="C580"/>
          <cell r="D580"/>
          <cell r="E580"/>
          <cell r="F580"/>
          <cell r="G580"/>
          <cell r="H580"/>
        </row>
        <row r="581">
          <cell r="A581"/>
          <cell r="B581"/>
          <cell r="C581"/>
          <cell r="D581"/>
          <cell r="E581"/>
          <cell r="F581"/>
          <cell r="G581"/>
          <cell r="H581"/>
        </row>
        <row r="582">
          <cell r="A582"/>
          <cell r="B582"/>
          <cell r="C582"/>
          <cell r="D582"/>
          <cell r="E582"/>
          <cell r="F582"/>
          <cell r="G582"/>
          <cell r="H582"/>
        </row>
        <row r="583">
          <cell r="A583"/>
          <cell r="B583"/>
          <cell r="C583"/>
          <cell r="D583"/>
          <cell r="E583"/>
          <cell r="F583"/>
          <cell r="G583"/>
          <cell r="H583"/>
        </row>
        <row r="584">
          <cell r="A584"/>
          <cell r="B584"/>
          <cell r="C584"/>
          <cell r="D584"/>
          <cell r="E584"/>
          <cell r="F584"/>
          <cell r="G584"/>
          <cell r="H584"/>
        </row>
        <row r="585">
          <cell r="A585"/>
          <cell r="B585"/>
          <cell r="C585"/>
          <cell r="D585"/>
          <cell r="E585"/>
          <cell r="F585"/>
          <cell r="G585"/>
          <cell r="H585"/>
        </row>
        <row r="586">
          <cell r="A586"/>
          <cell r="B586"/>
          <cell r="C586"/>
          <cell r="D586"/>
          <cell r="E586"/>
          <cell r="F586"/>
          <cell r="G586"/>
          <cell r="H586"/>
        </row>
        <row r="587">
          <cell r="A587"/>
          <cell r="B587"/>
          <cell r="C587"/>
          <cell r="D587"/>
          <cell r="E587"/>
          <cell r="F587"/>
          <cell r="G587"/>
          <cell r="H587"/>
        </row>
        <row r="588">
          <cell r="A588"/>
          <cell r="B588"/>
          <cell r="C588"/>
          <cell r="D588"/>
          <cell r="E588"/>
          <cell r="F588"/>
          <cell r="G588"/>
          <cell r="H588"/>
        </row>
        <row r="589">
          <cell r="A589"/>
          <cell r="B589"/>
          <cell r="C589"/>
          <cell r="D589"/>
          <cell r="E589"/>
          <cell r="F589"/>
          <cell r="G589"/>
          <cell r="H589"/>
        </row>
        <row r="590">
          <cell r="A590"/>
          <cell r="B590"/>
          <cell r="C590"/>
          <cell r="D590"/>
          <cell r="E590"/>
          <cell r="F590"/>
          <cell r="G590"/>
          <cell r="H590"/>
        </row>
        <row r="591">
          <cell r="A591"/>
          <cell r="B591"/>
          <cell r="C591"/>
          <cell r="D591"/>
          <cell r="E591"/>
          <cell r="F591"/>
          <cell r="G591"/>
          <cell r="H591"/>
        </row>
        <row r="592">
          <cell r="A592"/>
          <cell r="B592"/>
          <cell r="C592"/>
          <cell r="D592"/>
          <cell r="E592"/>
          <cell r="F592"/>
          <cell r="G592"/>
          <cell r="H592"/>
        </row>
        <row r="593">
          <cell r="A593"/>
          <cell r="B593"/>
          <cell r="C593"/>
          <cell r="D593"/>
          <cell r="E593"/>
          <cell r="F593"/>
          <cell r="G593"/>
          <cell r="H593"/>
        </row>
        <row r="594">
          <cell r="A594"/>
          <cell r="B594"/>
          <cell r="C594"/>
          <cell r="D594"/>
          <cell r="E594"/>
          <cell r="F594"/>
          <cell r="G594"/>
          <cell r="H594"/>
        </row>
        <row r="595">
          <cell r="A595"/>
          <cell r="B595"/>
          <cell r="C595"/>
          <cell r="D595"/>
          <cell r="E595"/>
          <cell r="F595"/>
          <cell r="G595"/>
          <cell r="H595"/>
        </row>
        <row r="596">
          <cell r="A596"/>
          <cell r="B596"/>
          <cell r="C596"/>
          <cell r="D596"/>
          <cell r="E596"/>
          <cell r="F596"/>
          <cell r="G596"/>
          <cell r="H596"/>
        </row>
        <row r="597">
          <cell r="A597"/>
          <cell r="B597"/>
          <cell r="C597"/>
          <cell r="D597"/>
          <cell r="E597"/>
          <cell r="F597"/>
          <cell r="G597"/>
          <cell r="H597"/>
        </row>
        <row r="598">
          <cell r="A598"/>
          <cell r="B598"/>
          <cell r="C598"/>
          <cell r="D598"/>
          <cell r="E598"/>
          <cell r="F598"/>
          <cell r="G598"/>
          <cell r="H598"/>
        </row>
        <row r="599">
          <cell r="A599"/>
          <cell r="B599"/>
          <cell r="C599"/>
          <cell r="D599"/>
          <cell r="E599"/>
          <cell r="F599"/>
          <cell r="G599"/>
          <cell r="H599"/>
        </row>
        <row r="600">
          <cell r="A600"/>
          <cell r="B600"/>
          <cell r="C600"/>
          <cell r="D600"/>
          <cell r="E600"/>
          <cell r="F600"/>
          <cell r="G600"/>
          <cell r="H600"/>
        </row>
        <row r="601">
          <cell r="A601"/>
          <cell r="B601"/>
          <cell r="C601"/>
          <cell r="D601"/>
          <cell r="E601"/>
          <cell r="F601"/>
          <cell r="G601"/>
          <cell r="H601"/>
        </row>
        <row r="602">
          <cell r="A602"/>
          <cell r="B602"/>
          <cell r="C602"/>
          <cell r="D602"/>
          <cell r="E602"/>
          <cell r="F602"/>
          <cell r="G602"/>
          <cell r="H602"/>
        </row>
        <row r="603">
          <cell r="A603"/>
          <cell r="B603"/>
          <cell r="C603"/>
          <cell r="D603"/>
          <cell r="E603"/>
          <cell r="F603"/>
          <cell r="G603"/>
          <cell r="H603"/>
        </row>
        <row r="604">
          <cell r="A604"/>
          <cell r="B604"/>
          <cell r="C604"/>
          <cell r="D604"/>
          <cell r="E604"/>
          <cell r="F604"/>
          <cell r="G604"/>
          <cell r="H604"/>
        </row>
        <row r="605">
          <cell r="A605"/>
          <cell r="B605"/>
          <cell r="C605"/>
          <cell r="D605"/>
          <cell r="E605"/>
          <cell r="F605"/>
          <cell r="G605"/>
          <cell r="H605"/>
        </row>
        <row r="606">
          <cell r="A606"/>
          <cell r="B606"/>
          <cell r="C606"/>
          <cell r="D606"/>
          <cell r="E606"/>
          <cell r="F606"/>
          <cell r="G606"/>
          <cell r="H606"/>
        </row>
        <row r="607">
          <cell r="A607"/>
          <cell r="B607"/>
          <cell r="C607"/>
          <cell r="D607"/>
          <cell r="E607"/>
          <cell r="F607"/>
          <cell r="G607"/>
          <cell r="H607"/>
        </row>
        <row r="608">
          <cell r="A608"/>
          <cell r="B608"/>
          <cell r="C608"/>
          <cell r="D608"/>
          <cell r="E608"/>
          <cell r="F608"/>
          <cell r="G608"/>
          <cell r="H608"/>
        </row>
        <row r="609">
          <cell r="A609"/>
          <cell r="B609"/>
          <cell r="C609"/>
          <cell r="D609"/>
          <cell r="E609"/>
          <cell r="F609"/>
          <cell r="G609"/>
          <cell r="H609"/>
        </row>
        <row r="610">
          <cell r="A610"/>
          <cell r="B610"/>
          <cell r="C610"/>
          <cell r="D610"/>
          <cell r="E610"/>
          <cell r="F610"/>
          <cell r="G610"/>
          <cell r="H610"/>
        </row>
        <row r="611">
          <cell r="A611"/>
          <cell r="B611"/>
          <cell r="C611"/>
          <cell r="D611"/>
          <cell r="E611"/>
          <cell r="F611"/>
          <cell r="G611"/>
          <cell r="H611"/>
        </row>
        <row r="612">
          <cell r="A612"/>
          <cell r="B612"/>
          <cell r="C612"/>
          <cell r="D612"/>
          <cell r="E612"/>
          <cell r="F612"/>
          <cell r="G612"/>
          <cell r="H612"/>
        </row>
        <row r="613">
          <cell r="A613"/>
          <cell r="B613"/>
          <cell r="C613"/>
          <cell r="D613"/>
          <cell r="E613"/>
          <cell r="F613"/>
          <cell r="G613"/>
          <cell r="H613"/>
        </row>
        <row r="614">
          <cell r="A614"/>
          <cell r="B614"/>
          <cell r="C614"/>
          <cell r="D614"/>
          <cell r="E614"/>
          <cell r="F614"/>
          <cell r="G614"/>
          <cell r="H614"/>
        </row>
        <row r="615">
          <cell r="A615"/>
          <cell r="B615"/>
          <cell r="C615"/>
          <cell r="D615"/>
          <cell r="E615"/>
          <cell r="F615"/>
          <cell r="G615"/>
          <cell r="H615"/>
        </row>
        <row r="616">
          <cell r="A616"/>
          <cell r="B616"/>
          <cell r="C616"/>
          <cell r="D616"/>
          <cell r="E616"/>
          <cell r="F616"/>
          <cell r="G616"/>
          <cell r="H616"/>
        </row>
        <row r="617">
          <cell r="A617"/>
          <cell r="B617"/>
          <cell r="C617"/>
          <cell r="D617"/>
          <cell r="E617"/>
          <cell r="F617"/>
          <cell r="G617"/>
          <cell r="H617"/>
        </row>
        <row r="618">
          <cell r="A618"/>
          <cell r="B618"/>
          <cell r="C618"/>
          <cell r="D618"/>
          <cell r="E618"/>
          <cell r="F618"/>
          <cell r="G618"/>
          <cell r="H618"/>
        </row>
        <row r="619">
          <cell r="A619"/>
          <cell r="B619"/>
          <cell r="C619"/>
          <cell r="D619"/>
          <cell r="E619"/>
          <cell r="F619"/>
          <cell r="G619"/>
        </row>
        <row r="620">
          <cell r="A620"/>
          <cell r="B620"/>
          <cell r="C620"/>
          <cell r="D620"/>
          <cell r="E620"/>
          <cell r="F620"/>
          <cell r="G620"/>
          <cell r="H620"/>
        </row>
        <row r="621">
          <cell r="A621"/>
          <cell r="B621"/>
          <cell r="C621"/>
          <cell r="D621"/>
          <cell r="E621"/>
          <cell r="F621"/>
          <cell r="G621"/>
          <cell r="H621"/>
        </row>
        <row r="622">
          <cell r="A622"/>
          <cell r="B622"/>
          <cell r="C622"/>
          <cell r="D622"/>
          <cell r="E622"/>
          <cell r="F622"/>
          <cell r="G622"/>
          <cell r="H622"/>
        </row>
        <row r="623">
          <cell r="A623"/>
          <cell r="B623"/>
          <cell r="C623"/>
          <cell r="D623"/>
          <cell r="E623"/>
          <cell r="F623"/>
          <cell r="G623"/>
          <cell r="H623"/>
        </row>
        <row r="624">
          <cell r="A624"/>
          <cell r="B624"/>
          <cell r="C624"/>
          <cell r="D624"/>
          <cell r="E624"/>
          <cell r="F624"/>
          <cell r="G624"/>
          <cell r="H624"/>
        </row>
        <row r="625">
          <cell r="A625"/>
          <cell r="B625"/>
          <cell r="C625"/>
          <cell r="D625"/>
          <cell r="E625"/>
          <cell r="F625"/>
          <cell r="G625"/>
        </row>
        <row r="626">
          <cell r="A626"/>
          <cell r="B626"/>
          <cell r="C626"/>
          <cell r="D626"/>
          <cell r="E626"/>
          <cell r="F626"/>
          <cell r="G626"/>
          <cell r="H626"/>
        </row>
        <row r="627">
          <cell r="A627"/>
          <cell r="B627"/>
          <cell r="C627"/>
          <cell r="D627"/>
          <cell r="E627"/>
          <cell r="F627"/>
          <cell r="G627"/>
        </row>
        <row r="628">
          <cell r="A628"/>
          <cell r="B628"/>
          <cell r="C628"/>
          <cell r="D628"/>
          <cell r="E628"/>
          <cell r="F628"/>
          <cell r="G628"/>
          <cell r="H628"/>
        </row>
        <row r="629">
          <cell r="A629"/>
          <cell r="B629"/>
          <cell r="C629"/>
          <cell r="D629"/>
          <cell r="E629"/>
          <cell r="F629"/>
          <cell r="G629"/>
          <cell r="H629"/>
        </row>
        <row r="630">
          <cell r="A630"/>
          <cell r="B630"/>
          <cell r="C630"/>
          <cell r="D630"/>
          <cell r="E630"/>
          <cell r="F630"/>
          <cell r="G630"/>
        </row>
        <row r="631">
          <cell r="A631"/>
          <cell r="B631"/>
          <cell r="C631"/>
          <cell r="D631"/>
          <cell r="E631"/>
          <cell r="F631"/>
          <cell r="G631"/>
          <cell r="H631"/>
        </row>
        <row r="632">
          <cell r="A632"/>
          <cell r="B632"/>
          <cell r="C632"/>
          <cell r="D632"/>
          <cell r="E632"/>
          <cell r="F632"/>
          <cell r="G632"/>
        </row>
        <row r="633">
          <cell r="A633"/>
          <cell r="B633"/>
          <cell r="C633"/>
          <cell r="D633"/>
          <cell r="E633"/>
          <cell r="F633"/>
          <cell r="G633"/>
        </row>
        <row r="634">
          <cell r="A634"/>
          <cell r="B634"/>
          <cell r="C634"/>
          <cell r="D634"/>
          <cell r="E634"/>
          <cell r="F634"/>
          <cell r="G634"/>
          <cell r="H634"/>
        </row>
        <row r="635">
          <cell r="A635"/>
          <cell r="B635"/>
          <cell r="C635"/>
          <cell r="D635"/>
          <cell r="E635"/>
          <cell r="F635"/>
          <cell r="G635"/>
          <cell r="H635"/>
        </row>
        <row r="636">
          <cell r="A636"/>
          <cell r="B636"/>
          <cell r="C636"/>
          <cell r="D636"/>
          <cell r="E636"/>
          <cell r="F636"/>
          <cell r="G636"/>
          <cell r="H636"/>
        </row>
        <row r="637">
          <cell r="A637"/>
          <cell r="B637"/>
          <cell r="C637"/>
          <cell r="D637"/>
          <cell r="E637"/>
          <cell r="F637"/>
          <cell r="G637"/>
          <cell r="H637"/>
        </row>
        <row r="638">
          <cell r="A638"/>
          <cell r="B638"/>
          <cell r="C638"/>
          <cell r="D638"/>
          <cell r="E638"/>
          <cell r="F638"/>
          <cell r="G638"/>
          <cell r="H638"/>
        </row>
        <row r="639">
          <cell r="A639"/>
          <cell r="B639"/>
          <cell r="C639"/>
          <cell r="D639"/>
          <cell r="E639"/>
          <cell r="F639"/>
          <cell r="G639"/>
          <cell r="H639"/>
        </row>
        <row r="640">
          <cell r="A640"/>
          <cell r="B640"/>
          <cell r="C640"/>
          <cell r="D640"/>
          <cell r="E640"/>
          <cell r="F640"/>
          <cell r="G640"/>
        </row>
        <row r="641">
          <cell r="A641"/>
          <cell r="B641"/>
          <cell r="C641"/>
          <cell r="D641"/>
          <cell r="E641"/>
          <cell r="F641"/>
          <cell r="G641"/>
          <cell r="H641"/>
        </row>
        <row r="642">
          <cell r="A642"/>
          <cell r="B642"/>
          <cell r="C642"/>
          <cell r="D642"/>
          <cell r="E642"/>
          <cell r="F642"/>
          <cell r="G642"/>
          <cell r="H642"/>
        </row>
        <row r="643">
          <cell r="A643"/>
          <cell r="B643"/>
          <cell r="C643"/>
          <cell r="D643"/>
          <cell r="E643"/>
          <cell r="F643"/>
          <cell r="G643"/>
        </row>
        <row r="644">
          <cell r="A644"/>
          <cell r="B644"/>
          <cell r="C644"/>
          <cell r="D644"/>
          <cell r="E644"/>
          <cell r="F644"/>
          <cell r="G644"/>
          <cell r="H644"/>
        </row>
        <row r="645">
          <cell r="A645"/>
          <cell r="B645"/>
          <cell r="C645"/>
          <cell r="D645"/>
          <cell r="E645"/>
          <cell r="F645"/>
          <cell r="G645"/>
          <cell r="H645"/>
        </row>
        <row r="646">
          <cell r="A646"/>
          <cell r="B646"/>
          <cell r="C646"/>
          <cell r="D646"/>
          <cell r="E646"/>
          <cell r="F646"/>
          <cell r="G646"/>
          <cell r="H646"/>
        </row>
        <row r="647">
          <cell r="A647"/>
          <cell r="B647"/>
          <cell r="C647"/>
          <cell r="D647"/>
          <cell r="E647"/>
          <cell r="F647"/>
          <cell r="G647"/>
          <cell r="H647"/>
        </row>
        <row r="648">
          <cell r="A648"/>
          <cell r="B648"/>
          <cell r="C648"/>
          <cell r="D648"/>
          <cell r="E648"/>
          <cell r="F648"/>
          <cell r="G648"/>
          <cell r="H648"/>
        </row>
        <row r="649">
          <cell r="A649"/>
          <cell r="B649"/>
          <cell r="C649"/>
          <cell r="D649"/>
          <cell r="E649"/>
          <cell r="F649"/>
          <cell r="G649"/>
          <cell r="H649"/>
        </row>
        <row r="650">
          <cell r="A650"/>
          <cell r="B650"/>
          <cell r="C650"/>
          <cell r="D650"/>
          <cell r="E650"/>
          <cell r="F650"/>
          <cell r="G650"/>
          <cell r="H650"/>
        </row>
        <row r="651">
          <cell r="A651"/>
          <cell r="B651"/>
          <cell r="C651"/>
          <cell r="D651"/>
          <cell r="E651"/>
          <cell r="F651"/>
          <cell r="G651"/>
          <cell r="H651"/>
        </row>
        <row r="652">
          <cell r="A652"/>
          <cell r="B652"/>
          <cell r="C652"/>
          <cell r="D652"/>
          <cell r="E652"/>
          <cell r="F652"/>
          <cell r="G652"/>
          <cell r="H652"/>
        </row>
        <row r="653">
          <cell r="A653"/>
          <cell r="B653"/>
          <cell r="C653"/>
          <cell r="D653"/>
          <cell r="E653"/>
          <cell r="F653"/>
          <cell r="G653"/>
        </row>
        <row r="654">
          <cell r="A654"/>
          <cell r="B654"/>
          <cell r="C654"/>
          <cell r="D654"/>
          <cell r="E654"/>
          <cell r="F654"/>
          <cell r="G654"/>
          <cell r="H654"/>
        </row>
        <row r="655">
          <cell r="A655"/>
          <cell r="B655"/>
          <cell r="C655"/>
          <cell r="D655"/>
          <cell r="E655"/>
          <cell r="F655"/>
          <cell r="G655"/>
          <cell r="H655"/>
        </row>
        <row r="656">
          <cell r="A656"/>
          <cell r="B656"/>
          <cell r="C656"/>
          <cell r="D656"/>
          <cell r="E656"/>
          <cell r="F656"/>
          <cell r="G656"/>
          <cell r="H656"/>
        </row>
        <row r="657">
          <cell r="A657"/>
          <cell r="B657"/>
          <cell r="C657"/>
          <cell r="D657"/>
          <cell r="E657"/>
          <cell r="F657"/>
          <cell r="G657"/>
        </row>
        <row r="658">
          <cell r="A658"/>
          <cell r="B658"/>
          <cell r="C658"/>
          <cell r="D658"/>
          <cell r="E658"/>
          <cell r="F658"/>
          <cell r="G658"/>
          <cell r="H658"/>
        </row>
        <row r="659">
          <cell r="A659"/>
          <cell r="B659"/>
          <cell r="C659"/>
          <cell r="D659"/>
          <cell r="E659"/>
          <cell r="F659"/>
          <cell r="G659"/>
          <cell r="H659"/>
        </row>
        <row r="660">
          <cell r="A660"/>
          <cell r="B660"/>
          <cell r="C660"/>
          <cell r="D660"/>
          <cell r="E660"/>
          <cell r="F660"/>
          <cell r="G660"/>
          <cell r="H660"/>
        </row>
        <row r="661">
          <cell r="A661"/>
          <cell r="B661"/>
          <cell r="C661"/>
          <cell r="D661"/>
          <cell r="E661"/>
          <cell r="F661"/>
          <cell r="G661"/>
          <cell r="H661"/>
        </row>
        <row r="662">
          <cell r="A662"/>
          <cell r="B662"/>
          <cell r="C662"/>
          <cell r="D662"/>
          <cell r="E662"/>
          <cell r="F662"/>
          <cell r="G662"/>
          <cell r="H662"/>
        </row>
        <row r="663">
          <cell r="A663"/>
          <cell r="B663"/>
          <cell r="C663"/>
          <cell r="D663"/>
          <cell r="E663"/>
          <cell r="F663"/>
          <cell r="G663"/>
        </row>
        <row r="664">
          <cell r="A664"/>
          <cell r="B664"/>
          <cell r="C664"/>
          <cell r="D664"/>
          <cell r="E664"/>
          <cell r="F664"/>
          <cell r="G664"/>
          <cell r="H664"/>
        </row>
        <row r="665">
          <cell r="A665"/>
          <cell r="B665"/>
          <cell r="C665"/>
          <cell r="D665"/>
          <cell r="E665"/>
          <cell r="F665"/>
          <cell r="G665"/>
          <cell r="H665"/>
        </row>
        <row r="666">
          <cell r="A666"/>
          <cell r="B666"/>
          <cell r="C666"/>
          <cell r="D666"/>
          <cell r="E666"/>
          <cell r="F666"/>
          <cell r="G666"/>
        </row>
        <row r="667">
          <cell r="A667"/>
          <cell r="B667"/>
          <cell r="C667"/>
          <cell r="D667"/>
          <cell r="E667"/>
          <cell r="F667"/>
          <cell r="G667"/>
          <cell r="H667"/>
        </row>
        <row r="668">
          <cell r="A668"/>
          <cell r="B668"/>
          <cell r="C668"/>
          <cell r="D668"/>
          <cell r="E668"/>
          <cell r="F668"/>
          <cell r="G668"/>
        </row>
        <row r="669">
          <cell r="A669"/>
          <cell r="B669"/>
          <cell r="C669"/>
          <cell r="D669"/>
          <cell r="E669"/>
          <cell r="F669"/>
          <cell r="G669"/>
          <cell r="H669"/>
        </row>
        <row r="670">
          <cell r="A670"/>
          <cell r="B670"/>
          <cell r="C670"/>
          <cell r="D670"/>
          <cell r="E670"/>
          <cell r="F670"/>
          <cell r="G670"/>
          <cell r="H670"/>
        </row>
        <row r="671">
          <cell r="A671"/>
          <cell r="B671"/>
          <cell r="C671"/>
          <cell r="D671"/>
          <cell r="E671"/>
          <cell r="F671"/>
          <cell r="G671"/>
          <cell r="H671"/>
        </row>
        <row r="672">
          <cell r="A672"/>
          <cell r="B672"/>
          <cell r="C672"/>
          <cell r="D672"/>
          <cell r="E672"/>
          <cell r="F672"/>
          <cell r="G672"/>
        </row>
        <row r="673">
          <cell r="A673"/>
          <cell r="B673"/>
          <cell r="C673"/>
          <cell r="D673"/>
          <cell r="E673"/>
          <cell r="F673"/>
          <cell r="G673"/>
          <cell r="H673"/>
        </row>
        <row r="674">
          <cell r="A674"/>
          <cell r="B674"/>
          <cell r="C674"/>
          <cell r="D674"/>
          <cell r="E674"/>
          <cell r="F674"/>
          <cell r="G674"/>
        </row>
        <row r="675">
          <cell r="A675"/>
          <cell r="B675"/>
          <cell r="C675"/>
          <cell r="D675"/>
          <cell r="E675"/>
          <cell r="F675"/>
          <cell r="G675"/>
          <cell r="H675"/>
        </row>
        <row r="676">
          <cell r="A676"/>
          <cell r="B676"/>
          <cell r="C676"/>
          <cell r="D676"/>
          <cell r="E676"/>
          <cell r="F676"/>
          <cell r="G676"/>
          <cell r="H676"/>
        </row>
        <row r="677">
          <cell r="A677"/>
          <cell r="B677"/>
          <cell r="C677"/>
          <cell r="D677"/>
          <cell r="E677"/>
          <cell r="F677"/>
          <cell r="G677"/>
          <cell r="H677"/>
        </row>
        <row r="678">
          <cell r="A678"/>
          <cell r="B678"/>
          <cell r="C678"/>
          <cell r="D678"/>
          <cell r="E678"/>
          <cell r="F678"/>
          <cell r="G678"/>
        </row>
        <row r="679">
          <cell r="A679"/>
          <cell r="B679"/>
          <cell r="C679"/>
          <cell r="D679"/>
          <cell r="E679"/>
          <cell r="F679"/>
          <cell r="G679"/>
          <cell r="H679"/>
        </row>
        <row r="680">
          <cell r="A680"/>
          <cell r="B680"/>
          <cell r="C680"/>
          <cell r="D680"/>
          <cell r="E680"/>
          <cell r="F680"/>
          <cell r="G680"/>
          <cell r="H680"/>
        </row>
        <row r="681">
          <cell r="A681"/>
          <cell r="B681"/>
          <cell r="C681"/>
          <cell r="D681"/>
          <cell r="E681"/>
          <cell r="F681"/>
          <cell r="G681"/>
          <cell r="H681"/>
        </row>
        <row r="682">
          <cell r="A682"/>
          <cell r="B682"/>
          <cell r="C682"/>
          <cell r="D682"/>
          <cell r="E682"/>
          <cell r="F682"/>
          <cell r="G682"/>
          <cell r="H682"/>
        </row>
        <row r="683">
          <cell r="A683"/>
          <cell r="B683"/>
          <cell r="C683"/>
          <cell r="D683"/>
          <cell r="E683"/>
          <cell r="F683"/>
          <cell r="G683"/>
          <cell r="H683"/>
        </row>
        <row r="684">
          <cell r="A684"/>
          <cell r="B684"/>
          <cell r="C684"/>
          <cell r="D684"/>
          <cell r="E684"/>
          <cell r="F684"/>
          <cell r="G684"/>
        </row>
        <row r="685">
          <cell r="A685"/>
          <cell r="B685"/>
          <cell r="C685"/>
          <cell r="D685"/>
          <cell r="E685"/>
          <cell r="F685"/>
          <cell r="G685"/>
          <cell r="H685"/>
        </row>
        <row r="686">
          <cell r="A686"/>
          <cell r="B686"/>
          <cell r="C686"/>
          <cell r="D686"/>
          <cell r="E686"/>
          <cell r="F686"/>
          <cell r="G686"/>
          <cell r="H686"/>
        </row>
        <row r="687">
          <cell r="A687"/>
          <cell r="B687"/>
          <cell r="C687"/>
          <cell r="D687"/>
          <cell r="E687"/>
          <cell r="F687"/>
          <cell r="G687"/>
          <cell r="H687"/>
        </row>
        <row r="688">
          <cell r="A688"/>
          <cell r="B688"/>
          <cell r="C688"/>
          <cell r="D688"/>
          <cell r="E688"/>
          <cell r="F688"/>
          <cell r="G688"/>
          <cell r="H688"/>
        </row>
        <row r="689">
          <cell r="A689"/>
          <cell r="B689"/>
          <cell r="C689"/>
          <cell r="D689"/>
          <cell r="E689"/>
          <cell r="F689"/>
          <cell r="G689"/>
        </row>
        <row r="690">
          <cell r="A690"/>
          <cell r="B690"/>
          <cell r="C690"/>
          <cell r="D690"/>
          <cell r="E690"/>
          <cell r="F690"/>
          <cell r="G690"/>
          <cell r="H690"/>
        </row>
        <row r="691">
          <cell r="A691"/>
          <cell r="B691"/>
          <cell r="C691"/>
          <cell r="D691"/>
          <cell r="E691"/>
          <cell r="F691"/>
          <cell r="G691"/>
        </row>
        <row r="692">
          <cell r="A692"/>
          <cell r="B692"/>
          <cell r="C692"/>
          <cell r="D692"/>
          <cell r="E692"/>
          <cell r="F692"/>
          <cell r="G692"/>
          <cell r="H692"/>
        </row>
        <row r="693">
          <cell r="A693"/>
          <cell r="B693"/>
          <cell r="C693"/>
          <cell r="D693"/>
          <cell r="E693"/>
          <cell r="F693"/>
          <cell r="G693"/>
          <cell r="H693"/>
        </row>
        <row r="694">
          <cell r="A694"/>
          <cell r="B694"/>
          <cell r="C694"/>
          <cell r="D694"/>
          <cell r="E694"/>
          <cell r="F694"/>
          <cell r="G694"/>
        </row>
        <row r="695">
          <cell r="A695"/>
          <cell r="B695"/>
          <cell r="C695"/>
          <cell r="D695"/>
          <cell r="E695"/>
          <cell r="F695"/>
          <cell r="G695"/>
          <cell r="H695"/>
        </row>
        <row r="696">
          <cell r="A696"/>
          <cell r="B696"/>
          <cell r="C696"/>
          <cell r="D696"/>
          <cell r="E696"/>
          <cell r="F696"/>
          <cell r="G696"/>
          <cell r="H696"/>
        </row>
        <row r="697">
          <cell r="A697"/>
          <cell r="B697"/>
          <cell r="C697"/>
          <cell r="D697"/>
          <cell r="E697"/>
          <cell r="F697"/>
          <cell r="G697"/>
          <cell r="H697"/>
        </row>
        <row r="698">
          <cell r="A698"/>
          <cell r="B698"/>
          <cell r="C698"/>
          <cell r="D698"/>
          <cell r="E698"/>
          <cell r="F698"/>
          <cell r="G698"/>
        </row>
        <row r="699">
          <cell r="A699"/>
          <cell r="B699"/>
          <cell r="C699"/>
          <cell r="D699"/>
          <cell r="E699"/>
          <cell r="F699"/>
          <cell r="G699"/>
          <cell r="H699"/>
        </row>
        <row r="700">
          <cell r="A700"/>
          <cell r="B700"/>
          <cell r="C700"/>
          <cell r="D700"/>
          <cell r="E700"/>
          <cell r="F700"/>
          <cell r="G700"/>
        </row>
        <row r="701">
          <cell r="A701"/>
          <cell r="B701"/>
          <cell r="C701"/>
          <cell r="D701"/>
          <cell r="E701"/>
          <cell r="F701"/>
          <cell r="G701"/>
          <cell r="H701"/>
        </row>
        <row r="702">
          <cell r="A702"/>
          <cell r="B702"/>
          <cell r="C702"/>
          <cell r="D702"/>
          <cell r="E702"/>
          <cell r="F702"/>
          <cell r="G702"/>
        </row>
        <row r="703">
          <cell r="A703"/>
          <cell r="B703"/>
          <cell r="C703"/>
          <cell r="D703"/>
          <cell r="E703"/>
          <cell r="F703"/>
          <cell r="G703"/>
          <cell r="H703"/>
        </row>
        <row r="704">
          <cell r="A704"/>
          <cell r="B704"/>
          <cell r="C704"/>
          <cell r="D704"/>
          <cell r="E704"/>
          <cell r="F704"/>
          <cell r="G704"/>
          <cell r="H704"/>
        </row>
        <row r="705">
          <cell r="A705"/>
          <cell r="B705"/>
          <cell r="C705"/>
          <cell r="D705"/>
          <cell r="E705"/>
          <cell r="F705"/>
          <cell r="G705"/>
          <cell r="H705"/>
        </row>
        <row r="706">
          <cell r="A706"/>
          <cell r="B706"/>
          <cell r="C706"/>
          <cell r="D706"/>
          <cell r="E706"/>
          <cell r="F706"/>
          <cell r="G706"/>
        </row>
        <row r="707">
          <cell r="A707"/>
          <cell r="B707"/>
          <cell r="C707"/>
          <cell r="D707"/>
          <cell r="E707"/>
          <cell r="F707"/>
          <cell r="G707"/>
          <cell r="H707"/>
        </row>
        <row r="708">
          <cell r="A708"/>
          <cell r="B708"/>
          <cell r="C708"/>
          <cell r="D708"/>
          <cell r="E708"/>
          <cell r="F708"/>
          <cell r="G708"/>
          <cell r="H708"/>
        </row>
        <row r="709">
          <cell r="A709"/>
          <cell r="B709"/>
          <cell r="C709"/>
          <cell r="D709"/>
          <cell r="E709"/>
          <cell r="F709"/>
          <cell r="G709"/>
          <cell r="H709"/>
        </row>
        <row r="710">
          <cell r="A710"/>
          <cell r="B710"/>
          <cell r="C710"/>
          <cell r="D710"/>
          <cell r="E710"/>
          <cell r="F710"/>
          <cell r="G710"/>
          <cell r="H710"/>
        </row>
        <row r="711">
          <cell r="A711"/>
          <cell r="B711"/>
          <cell r="C711"/>
          <cell r="D711"/>
          <cell r="E711"/>
          <cell r="F711"/>
          <cell r="G711"/>
          <cell r="H711"/>
        </row>
        <row r="712">
          <cell r="A712"/>
          <cell r="B712"/>
          <cell r="C712"/>
          <cell r="D712"/>
          <cell r="E712"/>
          <cell r="F712"/>
          <cell r="G712"/>
          <cell r="H712"/>
        </row>
        <row r="713">
          <cell r="A713"/>
          <cell r="B713"/>
          <cell r="C713"/>
          <cell r="D713"/>
          <cell r="E713"/>
          <cell r="F713"/>
          <cell r="G713"/>
        </row>
        <row r="714">
          <cell r="A714"/>
          <cell r="B714"/>
          <cell r="C714"/>
          <cell r="D714"/>
          <cell r="E714"/>
          <cell r="F714"/>
          <cell r="G714"/>
        </row>
        <row r="715">
          <cell r="A715"/>
          <cell r="B715"/>
          <cell r="C715"/>
          <cell r="D715"/>
          <cell r="E715"/>
          <cell r="F715"/>
          <cell r="G715"/>
          <cell r="H715"/>
        </row>
        <row r="716">
          <cell r="A716"/>
          <cell r="B716"/>
          <cell r="C716"/>
          <cell r="D716"/>
          <cell r="E716"/>
          <cell r="F716"/>
          <cell r="G716"/>
          <cell r="H716"/>
        </row>
        <row r="717">
          <cell r="A717"/>
          <cell r="B717"/>
          <cell r="C717"/>
          <cell r="D717"/>
          <cell r="E717"/>
          <cell r="F717"/>
          <cell r="G717"/>
          <cell r="H717"/>
        </row>
        <row r="718">
          <cell r="A718"/>
          <cell r="B718"/>
          <cell r="C718"/>
          <cell r="D718"/>
          <cell r="E718"/>
          <cell r="F718"/>
          <cell r="G718"/>
          <cell r="H718"/>
        </row>
        <row r="719">
          <cell r="A719"/>
          <cell r="B719"/>
          <cell r="C719"/>
          <cell r="D719"/>
          <cell r="E719"/>
          <cell r="F719"/>
          <cell r="G719"/>
        </row>
        <row r="720">
          <cell r="A720"/>
          <cell r="B720"/>
          <cell r="C720"/>
          <cell r="D720"/>
          <cell r="E720"/>
          <cell r="F720"/>
          <cell r="G720"/>
          <cell r="H720"/>
        </row>
        <row r="721">
          <cell r="A721"/>
          <cell r="B721"/>
          <cell r="C721"/>
          <cell r="D721"/>
          <cell r="E721"/>
          <cell r="F721"/>
          <cell r="G721"/>
          <cell r="H721"/>
        </row>
        <row r="722">
          <cell r="A722"/>
          <cell r="B722"/>
          <cell r="C722"/>
          <cell r="D722"/>
          <cell r="E722"/>
          <cell r="F722"/>
          <cell r="G722"/>
          <cell r="H722"/>
        </row>
        <row r="723">
          <cell r="A723"/>
          <cell r="B723"/>
          <cell r="C723"/>
          <cell r="D723"/>
          <cell r="E723"/>
          <cell r="F723"/>
          <cell r="G723"/>
          <cell r="H723"/>
        </row>
        <row r="724">
          <cell r="A724"/>
          <cell r="B724"/>
          <cell r="C724"/>
          <cell r="D724"/>
          <cell r="E724"/>
          <cell r="F724"/>
          <cell r="G724"/>
          <cell r="H724"/>
        </row>
        <row r="725">
          <cell r="A725"/>
          <cell r="B725"/>
          <cell r="C725"/>
          <cell r="D725"/>
          <cell r="E725"/>
          <cell r="F725"/>
          <cell r="G725"/>
        </row>
        <row r="726">
          <cell r="A726"/>
          <cell r="B726"/>
          <cell r="C726"/>
          <cell r="D726"/>
          <cell r="E726"/>
          <cell r="F726"/>
          <cell r="G726"/>
          <cell r="H726"/>
        </row>
        <row r="727">
          <cell r="A727"/>
          <cell r="B727"/>
          <cell r="C727"/>
          <cell r="D727"/>
          <cell r="E727"/>
          <cell r="F727"/>
          <cell r="G727"/>
          <cell r="H727"/>
        </row>
        <row r="728">
          <cell r="A728"/>
          <cell r="B728"/>
          <cell r="C728"/>
          <cell r="D728"/>
          <cell r="E728"/>
          <cell r="F728"/>
          <cell r="G728"/>
          <cell r="H728"/>
        </row>
        <row r="729">
          <cell r="A729"/>
          <cell r="B729"/>
          <cell r="C729"/>
          <cell r="D729"/>
          <cell r="E729"/>
          <cell r="F729"/>
          <cell r="G729"/>
        </row>
        <row r="730">
          <cell r="A730"/>
          <cell r="B730"/>
          <cell r="C730"/>
          <cell r="D730"/>
          <cell r="E730"/>
          <cell r="F730"/>
          <cell r="G730"/>
          <cell r="H730"/>
        </row>
        <row r="731">
          <cell r="A731"/>
          <cell r="B731"/>
          <cell r="C731"/>
          <cell r="D731"/>
          <cell r="E731"/>
          <cell r="F731"/>
          <cell r="G731"/>
          <cell r="H731"/>
        </row>
        <row r="732">
          <cell r="A732"/>
          <cell r="B732"/>
          <cell r="C732"/>
          <cell r="D732"/>
          <cell r="E732"/>
          <cell r="F732"/>
          <cell r="G732"/>
        </row>
        <row r="733">
          <cell r="A733"/>
          <cell r="B733"/>
          <cell r="C733"/>
          <cell r="D733"/>
          <cell r="E733"/>
          <cell r="F733"/>
          <cell r="G733"/>
          <cell r="H733"/>
        </row>
        <row r="734">
          <cell r="A734"/>
          <cell r="B734"/>
          <cell r="C734"/>
          <cell r="D734"/>
          <cell r="E734"/>
          <cell r="F734"/>
          <cell r="G734"/>
          <cell r="H734"/>
        </row>
        <row r="735">
          <cell r="A735"/>
          <cell r="B735"/>
          <cell r="C735"/>
          <cell r="D735"/>
          <cell r="E735"/>
          <cell r="F735"/>
          <cell r="G735"/>
          <cell r="H735"/>
        </row>
        <row r="736">
          <cell r="A736"/>
          <cell r="B736"/>
          <cell r="C736"/>
          <cell r="D736"/>
          <cell r="E736"/>
          <cell r="F736"/>
          <cell r="G736"/>
          <cell r="H736"/>
        </row>
        <row r="737">
          <cell r="A737"/>
          <cell r="B737"/>
          <cell r="C737"/>
          <cell r="D737"/>
          <cell r="E737"/>
          <cell r="F737"/>
          <cell r="G737"/>
          <cell r="H737"/>
        </row>
        <row r="738">
          <cell r="A738"/>
          <cell r="B738"/>
          <cell r="C738"/>
          <cell r="D738"/>
          <cell r="E738"/>
          <cell r="F738"/>
          <cell r="G738"/>
        </row>
        <row r="739">
          <cell r="A739"/>
          <cell r="B739"/>
          <cell r="C739"/>
          <cell r="D739"/>
          <cell r="E739"/>
          <cell r="F739"/>
          <cell r="G739"/>
        </row>
        <row r="740">
          <cell r="A740"/>
          <cell r="B740"/>
          <cell r="C740"/>
          <cell r="D740"/>
          <cell r="E740"/>
          <cell r="F740"/>
          <cell r="G740"/>
          <cell r="H740"/>
        </row>
        <row r="741">
          <cell r="A741"/>
          <cell r="B741"/>
          <cell r="C741"/>
          <cell r="D741"/>
          <cell r="E741"/>
          <cell r="F741"/>
          <cell r="G741"/>
        </row>
        <row r="742">
          <cell r="A742"/>
          <cell r="B742"/>
          <cell r="C742"/>
          <cell r="D742"/>
          <cell r="E742"/>
          <cell r="F742"/>
          <cell r="G742"/>
          <cell r="H742"/>
        </row>
        <row r="743">
          <cell r="A743"/>
          <cell r="B743"/>
          <cell r="C743"/>
          <cell r="D743"/>
          <cell r="E743"/>
          <cell r="F743"/>
          <cell r="G743"/>
        </row>
        <row r="744">
          <cell r="A744"/>
          <cell r="B744"/>
          <cell r="C744"/>
          <cell r="D744"/>
          <cell r="E744"/>
          <cell r="F744"/>
          <cell r="G744"/>
          <cell r="H744"/>
        </row>
        <row r="745">
          <cell r="A745"/>
          <cell r="B745"/>
          <cell r="C745"/>
          <cell r="D745"/>
          <cell r="E745"/>
          <cell r="F745"/>
          <cell r="G745"/>
          <cell r="H745"/>
        </row>
        <row r="746">
          <cell r="A746"/>
          <cell r="B746"/>
          <cell r="C746"/>
          <cell r="D746"/>
          <cell r="E746"/>
          <cell r="F746"/>
          <cell r="G746"/>
          <cell r="H746"/>
        </row>
        <row r="747">
          <cell r="A747"/>
          <cell r="B747"/>
          <cell r="C747"/>
          <cell r="D747"/>
          <cell r="E747"/>
          <cell r="F747"/>
          <cell r="G747"/>
        </row>
        <row r="748">
          <cell r="A748"/>
          <cell r="B748"/>
          <cell r="C748"/>
          <cell r="D748"/>
          <cell r="E748"/>
          <cell r="F748"/>
          <cell r="G748"/>
          <cell r="H748"/>
        </row>
        <row r="749">
          <cell r="A749"/>
          <cell r="B749"/>
          <cell r="C749"/>
          <cell r="D749"/>
          <cell r="E749"/>
          <cell r="F749"/>
          <cell r="G749"/>
          <cell r="H749"/>
        </row>
        <row r="750">
          <cell r="A750"/>
          <cell r="B750"/>
          <cell r="C750"/>
          <cell r="D750"/>
          <cell r="E750"/>
          <cell r="F750"/>
          <cell r="G750"/>
          <cell r="H750"/>
        </row>
        <row r="751">
          <cell r="A751"/>
          <cell r="B751"/>
          <cell r="C751"/>
          <cell r="D751"/>
          <cell r="E751"/>
          <cell r="F751"/>
          <cell r="G751"/>
          <cell r="H751"/>
        </row>
        <row r="752">
          <cell r="A752"/>
          <cell r="B752"/>
          <cell r="C752"/>
          <cell r="D752"/>
          <cell r="E752"/>
          <cell r="F752"/>
          <cell r="G752"/>
        </row>
        <row r="753">
          <cell r="A753"/>
          <cell r="B753"/>
          <cell r="C753"/>
          <cell r="D753"/>
          <cell r="E753"/>
          <cell r="F753"/>
          <cell r="G753"/>
          <cell r="H753"/>
        </row>
        <row r="754">
          <cell r="A754"/>
          <cell r="B754"/>
          <cell r="C754"/>
          <cell r="D754"/>
          <cell r="E754"/>
          <cell r="F754"/>
          <cell r="G754"/>
          <cell r="H754"/>
        </row>
        <row r="755">
          <cell r="A755"/>
          <cell r="B755"/>
          <cell r="C755"/>
          <cell r="D755"/>
          <cell r="E755"/>
          <cell r="F755"/>
          <cell r="G755"/>
        </row>
        <row r="756">
          <cell r="A756"/>
          <cell r="B756"/>
          <cell r="C756"/>
          <cell r="D756"/>
          <cell r="E756"/>
          <cell r="F756"/>
          <cell r="G756"/>
          <cell r="H756"/>
        </row>
        <row r="757">
          <cell r="A757"/>
          <cell r="B757"/>
          <cell r="C757"/>
          <cell r="D757"/>
          <cell r="E757"/>
          <cell r="F757"/>
          <cell r="G757"/>
          <cell r="H757"/>
        </row>
        <row r="758">
          <cell r="A758"/>
          <cell r="B758"/>
          <cell r="C758"/>
          <cell r="D758"/>
          <cell r="E758"/>
          <cell r="F758"/>
          <cell r="G758"/>
          <cell r="H758"/>
        </row>
        <row r="759">
          <cell r="A759"/>
          <cell r="B759"/>
          <cell r="C759"/>
          <cell r="D759"/>
          <cell r="E759"/>
          <cell r="F759"/>
          <cell r="G759"/>
          <cell r="H759"/>
        </row>
        <row r="760">
          <cell r="A760"/>
          <cell r="B760"/>
          <cell r="C760"/>
          <cell r="D760"/>
          <cell r="E760"/>
          <cell r="F760"/>
          <cell r="G760"/>
        </row>
        <row r="761">
          <cell r="A761"/>
          <cell r="B761"/>
          <cell r="C761"/>
          <cell r="D761"/>
          <cell r="E761"/>
          <cell r="F761"/>
          <cell r="G761"/>
          <cell r="H761"/>
        </row>
        <row r="762">
          <cell r="A762"/>
          <cell r="B762"/>
          <cell r="C762"/>
          <cell r="D762"/>
          <cell r="E762"/>
          <cell r="F762"/>
          <cell r="G762"/>
          <cell r="H762"/>
        </row>
        <row r="763">
          <cell r="A763"/>
          <cell r="B763"/>
          <cell r="C763"/>
          <cell r="D763"/>
          <cell r="E763"/>
          <cell r="F763"/>
          <cell r="G763"/>
          <cell r="H763"/>
        </row>
        <row r="764">
          <cell r="A764"/>
          <cell r="B764"/>
          <cell r="C764"/>
          <cell r="D764"/>
          <cell r="E764"/>
          <cell r="F764"/>
          <cell r="G764"/>
        </row>
        <row r="765">
          <cell r="A765"/>
          <cell r="B765"/>
          <cell r="C765"/>
          <cell r="D765"/>
          <cell r="E765"/>
          <cell r="F765"/>
          <cell r="G765"/>
          <cell r="H765"/>
        </row>
        <row r="766">
          <cell r="A766"/>
          <cell r="B766"/>
          <cell r="C766"/>
          <cell r="D766"/>
          <cell r="E766"/>
          <cell r="F766"/>
          <cell r="G766"/>
          <cell r="H766"/>
        </row>
        <row r="767">
          <cell r="A767"/>
          <cell r="B767"/>
          <cell r="C767"/>
          <cell r="D767"/>
          <cell r="E767"/>
          <cell r="F767"/>
          <cell r="G767"/>
          <cell r="H767"/>
        </row>
        <row r="768">
          <cell r="A768"/>
          <cell r="B768"/>
          <cell r="C768"/>
          <cell r="D768"/>
          <cell r="E768"/>
          <cell r="F768"/>
          <cell r="G768"/>
        </row>
        <row r="769">
          <cell r="A769"/>
          <cell r="B769"/>
          <cell r="C769"/>
          <cell r="D769"/>
          <cell r="E769"/>
          <cell r="F769"/>
          <cell r="G769"/>
          <cell r="H769"/>
        </row>
        <row r="770">
          <cell r="A770"/>
          <cell r="B770"/>
          <cell r="C770"/>
          <cell r="D770"/>
          <cell r="E770"/>
          <cell r="F770"/>
          <cell r="G770"/>
        </row>
        <row r="771">
          <cell r="A771"/>
          <cell r="B771"/>
          <cell r="C771"/>
          <cell r="D771"/>
          <cell r="E771"/>
          <cell r="F771"/>
          <cell r="G771"/>
          <cell r="H771"/>
        </row>
        <row r="772">
          <cell r="A772"/>
          <cell r="B772"/>
          <cell r="C772"/>
          <cell r="D772"/>
          <cell r="E772"/>
          <cell r="F772"/>
          <cell r="G772"/>
          <cell r="H772"/>
        </row>
        <row r="773">
          <cell r="A773"/>
          <cell r="B773"/>
          <cell r="C773"/>
          <cell r="D773"/>
          <cell r="E773"/>
          <cell r="F773"/>
          <cell r="G773"/>
          <cell r="H773"/>
        </row>
        <row r="774">
          <cell r="A774"/>
          <cell r="B774"/>
          <cell r="C774"/>
          <cell r="D774"/>
          <cell r="E774"/>
          <cell r="F774"/>
          <cell r="G774"/>
        </row>
        <row r="775">
          <cell r="A775"/>
          <cell r="B775"/>
          <cell r="C775"/>
          <cell r="D775"/>
          <cell r="E775"/>
          <cell r="F775"/>
          <cell r="G775"/>
          <cell r="H775"/>
        </row>
        <row r="776">
          <cell r="A776"/>
          <cell r="B776"/>
          <cell r="C776"/>
          <cell r="D776"/>
          <cell r="E776"/>
          <cell r="F776"/>
          <cell r="G776"/>
          <cell r="H776"/>
        </row>
        <row r="777">
          <cell r="A777"/>
          <cell r="B777"/>
          <cell r="C777"/>
          <cell r="D777"/>
          <cell r="E777"/>
          <cell r="F777"/>
          <cell r="G777"/>
          <cell r="H777"/>
        </row>
        <row r="778">
          <cell r="A778"/>
          <cell r="B778"/>
          <cell r="C778"/>
          <cell r="D778"/>
          <cell r="E778"/>
          <cell r="F778"/>
          <cell r="G778"/>
          <cell r="H778"/>
        </row>
        <row r="779">
          <cell r="A779"/>
          <cell r="B779"/>
          <cell r="C779"/>
          <cell r="D779"/>
          <cell r="E779"/>
          <cell r="F779"/>
          <cell r="G779"/>
          <cell r="H779"/>
        </row>
        <row r="780">
          <cell r="A780"/>
          <cell r="B780"/>
          <cell r="C780"/>
          <cell r="D780"/>
          <cell r="E780"/>
          <cell r="F780"/>
          <cell r="G780"/>
          <cell r="H780"/>
        </row>
        <row r="781">
          <cell r="A781"/>
          <cell r="B781"/>
          <cell r="C781"/>
          <cell r="D781"/>
          <cell r="E781"/>
          <cell r="F781"/>
          <cell r="G781"/>
        </row>
        <row r="782">
          <cell r="A782"/>
          <cell r="B782"/>
          <cell r="C782"/>
          <cell r="D782"/>
          <cell r="E782"/>
          <cell r="F782"/>
          <cell r="G782"/>
          <cell r="H782"/>
        </row>
        <row r="783">
          <cell r="A783"/>
          <cell r="B783"/>
          <cell r="C783"/>
          <cell r="D783"/>
          <cell r="E783"/>
          <cell r="F783"/>
          <cell r="G783"/>
          <cell r="H783"/>
        </row>
        <row r="784">
          <cell r="A784"/>
          <cell r="B784"/>
          <cell r="C784"/>
          <cell r="D784"/>
          <cell r="E784"/>
          <cell r="F784"/>
          <cell r="G784"/>
        </row>
        <row r="785">
          <cell r="A785"/>
          <cell r="B785"/>
          <cell r="C785"/>
          <cell r="D785"/>
          <cell r="E785"/>
          <cell r="F785"/>
          <cell r="G785"/>
        </row>
        <row r="786">
          <cell r="A786"/>
          <cell r="B786"/>
          <cell r="C786"/>
          <cell r="D786"/>
          <cell r="E786"/>
          <cell r="F786"/>
          <cell r="G786"/>
          <cell r="H786"/>
        </row>
        <row r="787">
          <cell r="A787"/>
          <cell r="B787"/>
          <cell r="C787"/>
          <cell r="D787"/>
          <cell r="E787"/>
          <cell r="F787"/>
          <cell r="G787"/>
          <cell r="H787"/>
        </row>
        <row r="788">
          <cell r="A788"/>
          <cell r="B788"/>
          <cell r="C788"/>
          <cell r="D788"/>
          <cell r="E788"/>
          <cell r="F788"/>
          <cell r="G788"/>
          <cell r="H788"/>
        </row>
        <row r="789">
          <cell r="A789"/>
          <cell r="B789"/>
          <cell r="C789"/>
          <cell r="D789"/>
          <cell r="E789"/>
          <cell r="F789"/>
          <cell r="G789"/>
        </row>
        <row r="790">
          <cell r="A790"/>
          <cell r="B790"/>
          <cell r="C790"/>
          <cell r="D790"/>
          <cell r="E790"/>
          <cell r="F790"/>
          <cell r="G790"/>
          <cell r="H790"/>
        </row>
        <row r="791">
          <cell r="A791"/>
          <cell r="B791"/>
          <cell r="C791"/>
          <cell r="D791"/>
          <cell r="E791"/>
          <cell r="F791"/>
          <cell r="G791"/>
          <cell r="H791"/>
        </row>
        <row r="792">
          <cell r="A792"/>
          <cell r="B792"/>
          <cell r="C792"/>
          <cell r="D792"/>
          <cell r="E792"/>
          <cell r="F792"/>
          <cell r="G792"/>
          <cell r="H792"/>
        </row>
        <row r="793">
          <cell r="A793"/>
          <cell r="B793"/>
          <cell r="C793"/>
          <cell r="D793"/>
          <cell r="E793"/>
          <cell r="F793"/>
          <cell r="G793"/>
          <cell r="H793"/>
        </row>
        <row r="794">
          <cell r="A794"/>
          <cell r="B794"/>
          <cell r="C794"/>
          <cell r="D794"/>
          <cell r="E794"/>
          <cell r="F794"/>
          <cell r="G794"/>
          <cell r="H794"/>
        </row>
        <row r="795">
          <cell r="A795"/>
          <cell r="B795"/>
          <cell r="C795"/>
          <cell r="D795"/>
          <cell r="E795"/>
          <cell r="F795"/>
          <cell r="G795"/>
        </row>
        <row r="796">
          <cell r="A796"/>
          <cell r="B796"/>
          <cell r="C796"/>
          <cell r="D796"/>
          <cell r="E796"/>
          <cell r="F796"/>
          <cell r="G796"/>
          <cell r="H796"/>
        </row>
        <row r="797">
          <cell r="A797"/>
          <cell r="B797"/>
          <cell r="C797"/>
          <cell r="D797"/>
          <cell r="E797"/>
          <cell r="F797"/>
          <cell r="G797"/>
        </row>
        <row r="798">
          <cell r="A798"/>
          <cell r="B798"/>
          <cell r="C798"/>
          <cell r="D798"/>
          <cell r="E798"/>
          <cell r="F798"/>
          <cell r="G798"/>
          <cell r="H798"/>
        </row>
        <row r="799">
          <cell r="A799"/>
          <cell r="B799"/>
          <cell r="C799"/>
          <cell r="D799"/>
          <cell r="E799"/>
          <cell r="F799"/>
          <cell r="G799"/>
        </row>
        <row r="800">
          <cell r="A800"/>
          <cell r="B800"/>
          <cell r="C800"/>
          <cell r="D800"/>
          <cell r="E800"/>
          <cell r="F800"/>
          <cell r="G800"/>
        </row>
        <row r="801">
          <cell r="A801"/>
          <cell r="B801"/>
          <cell r="C801"/>
          <cell r="D801"/>
          <cell r="E801"/>
          <cell r="F801"/>
          <cell r="G801"/>
          <cell r="H801"/>
        </row>
        <row r="802">
          <cell r="A802"/>
          <cell r="B802"/>
          <cell r="C802"/>
          <cell r="D802"/>
          <cell r="E802"/>
          <cell r="F802"/>
          <cell r="G802"/>
          <cell r="H802"/>
        </row>
        <row r="803">
          <cell r="A803"/>
          <cell r="B803"/>
          <cell r="C803"/>
          <cell r="D803"/>
          <cell r="E803"/>
          <cell r="F803"/>
          <cell r="G803"/>
          <cell r="H803"/>
        </row>
        <row r="804">
          <cell r="A804"/>
          <cell r="B804"/>
          <cell r="C804"/>
          <cell r="D804"/>
          <cell r="E804"/>
          <cell r="F804"/>
          <cell r="G804"/>
          <cell r="H804"/>
        </row>
        <row r="805">
          <cell r="A805"/>
          <cell r="B805"/>
          <cell r="C805"/>
          <cell r="D805"/>
          <cell r="E805"/>
          <cell r="F805"/>
          <cell r="G805"/>
          <cell r="H805"/>
        </row>
        <row r="806">
          <cell r="A806"/>
          <cell r="B806"/>
          <cell r="C806"/>
          <cell r="D806"/>
          <cell r="E806"/>
          <cell r="F806"/>
          <cell r="G806"/>
          <cell r="H806"/>
        </row>
        <row r="807">
          <cell r="A807"/>
          <cell r="B807"/>
          <cell r="C807"/>
          <cell r="D807"/>
          <cell r="E807"/>
          <cell r="F807"/>
          <cell r="G807"/>
        </row>
        <row r="808">
          <cell r="A808"/>
          <cell r="B808"/>
          <cell r="C808"/>
          <cell r="D808"/>
          <cell r="E808"/>
          <cell r="F808"/>
          <cell r="G808"/>
        </row>
        <row r="809">
          <cell r="A809"/>
          <cell r="B809"/>
          <cell r="C809"/>
          <cell r="D809"/>
          <cell r="E809"/>
          <cell r="F809"/>
          <cell r="G809"/>
          <cell r="H809"/>
        </row>
        <row r="810">
          <cell r="A810"/>
          <cell r="B810"/>
          <cell r="C810"/>
          <cell r="D810"/>
          <cell r="E810"/>
          <cell r="F810"/>
          <cell r="G810"/>
          <cell r="H810"/>
        </row>
        <row r="811">
          <cell r="A811"/>
          <cell r="B811"/>
          <cell r="C811"/>
          <cell r="D811"/>
          <cell r="E811"/>
          <cell r="F811"/>
          <cell r="G811"/>
          <cell r="H811"/>
        </row>
        <row r="812">
          <cell r="A812"/>
          <cell r="B812"/>
          <cell r="C812"/>
          <cell r="D812"/>
          <cell r="E812"/>
          <cell r="F812"/>
          <cell r="G812"/>
          <cell r="H812"/>
        </row>
        <row r="813">
          <cell r="A813"/>
          <cell r="B813"/>
          <cell r="C813"/>
          <cell r="D813"/>
          <cell r="E813"/>
          <cell r="F813"/>
          <cell r="G813"/>
          <cell r="H813"/>
        </row>
        <row r="814">
          <cell r="A814"/>
          <cell r="B814"/>
          <cell r="C814"/>
          <cell r="D814"/>
          <cell r="E814"/>
          <cell r="F814"/>
          <cell r="G814"/>
          <cell r="H814"/>
        </row>
        <row r="815">
          <cell r="A815"/>
          <cell r="B815"/>
          <cell r="C815"/>
          <cell r="D815"/>
          <cell r="E815"/>
          <cell r="F815"/>
          <cell r="G815"/>
          <cell r="H815"/>
        </row>
        <row r="816">
          <cell r="A816"/>
          <cell r="B816"/>
          <cell r="C816"/>
          <cell r="D816"/>
          <cell r="E816"/>
          <cell r="F816"/>
          <cell r="G816"/>
          <cell r="H816"/>
        </row>
        <row r="817">
          <cell r="A817"/>
          <cell r="B817"/>
          <cell r="C817"/>
          <cell r="D817"/>
          <cell r="E817"/>
          <cell r="F817"/>
          <cell r="G817"/>
        </row>
        <row r="818">
          <cell r="A818"/>
          <cell r="B818"/>
          <cell r="C818"/>
          <cell r="D818"/>
          <cell r="E818"/>
          <cell r="F818"/>
          <cell r="G818"/>
          <cell r="H818"/>
        </row>
        <row r="819">
          <cell r="A819"/>
          <cell r="B819"/>
          <cell r="C819"/>
          <cell r="D819"/>
          <cell r="E819"/>
          <cell r="F819"/>
          <cell r="G819"/>
          <cell r="H819"/>
        </row>
        <row r="820">
          <cell r="A820"/>
          <cell r="B820"/>
          <cell r="C820"/>
          <cell r="D820"/>
          <cell r="E820"/>
          <cell r="F820"/>
          <cell r="G820"/>
          <cell r="H820"/>
        </row>
        <row r="821">
          <cell r="A821"/>
          <cell r="B821"/>
          <cell r="C821"/>
          <cell r="D821"/>
          <cell r="E821"/>
          <cell r="F821"/>
          <cell r="G821"/>
        </row>
        <row r="822">
          <cell r="A822"/>
          <cell r="B822"/>
          <cell r="C822"/>
          <cell r="D822"/>
          <cell r="E822"/>
          <cell r="F822"/>
          <cell r="G822"/>
          <cell r="H822"/>
        </row>
        <row r="823">
          <cell r="A823"/>
          <cell r="B823"/>
          <cell r="C823"/>
          <cell r="D823"/>
          <cell r="E823"/>
          <cell r="F823"/>
          <cell r="G823"/>
        </row>
        <row r="824">
          <cell r="A824"/>
          <cell r="B824"/>
          <cell r="C824"/>
          <cell r="D824"/>
          <cell r="E824"/>
          <cell r="F824"/>
          <cell r="G824"/>
          <cell r="H824"/>
        </row>
        <row r="825">
          <cell r="A825"/>
          <cell r="B825"/>
          <cell r="C825"/>
          <cell r="D825"/>
          <cell r="E825"/>
          <cell r="F825"/>
          <cell r="G825"/>
          <cell r="H825"/>
        </row>
        <row r="826">
          <cell r="A826"/>
          <cell r="B826"/>
          <cell r="C826"/>
          <cell r="D826"/>
          <cell r="E826"/>
          <cell r="F826"/>
          <cell r="G826"/>
          <cell r="H826"/>
        </row>
        <row r="827">
          <cell r="A827"/>
          <cell r="B827"/>
          <cell r="C827"/>
          <cell r="D827"/>
          <cell r="E827"/>
          <cell r="F827"/>
          <cell r="G827"/>
          <cell r="H827"/>
        </row>
        <row r="828">
          <cell r="A828"/>
          <cell r="B828"/>
          <cell r="C828"/>
          <cell r="D828"/>
          <cell r="E828"/>
          <cell r="F828"/>
          <cell r="G828"/>
          <cell r="H828"/>
        </row>
        <row r="829">
          <cell r="A829"/>
          <cell r="B829"/>
          <cell r="C829"/>
          <cell r="D829"/>
          <cell r="E829"/>
          <cell r="F829"/>
          <cell r="G829"/>
        </row>
        <row r="830">
          <cell r="A830"/>
          <cell r="B830"/>
          <cell r="C830"/>
          <cell r="D830"/>
          <cell r="E830"/>
          <cell r="F830"/>
          <cell r="G830"/>
          <cell r="H830"/>
        </row>
        <row r="831">
          <cell r="A831"/>
          <cell r="B831"/>
          <cell r="C831"/>
          <cell r="D831"/>
          <cell r="E831"/>
          <cell r="F831"/>
          <cell r="G831"/>
        </row>
        <row r="832">
          <cell r="A832"/>
          <cell r="B832"/>
          <cell r="C832"/>
          <cell r="D832"/>
          <cell r="E832"/>
          <cell r="F832"/>
          <cell r="G832"/>
          <cell r="H832"/>
        </row>
        <row r="833">
          <cell r="A833"/>
          <cell r="B833"/>
          <cell r="C833"/>
          <cell r="D833"/>
          <cell r="E833"/>
          <cell r="F833"/>
          <cell r="G833"/>
          <cell r="H833"/>
        </row>
        <row r="834">
          <cell r="A834"/>
          <cell r="B834"/>
          <cell r="C834"/>
          <cell r="D834"/>
          <cell r="E834"/>
          <cell r="F834"/>
          <cell r="G834"/>
          <cell r="H834"/>
        </row>
        <row r="835">
          <cell r="A835"/>
          <cell r="B835"/>
          <cell r="C835"/>
          <cell r="D835"/>
          <cell r="E835"/>
          <cell r="F835"/>
          <cell r="G835"/>
        </row>
        <row r="836">
          <cell r="A836"/>
          <cell r="B836"/>
          <cell r="C836"/>
          <cell r="D836"/>
          <cell r="E836"/>
          <cell r="F836"/>
          <cell r="G836"/>
          <cell r="H836"/>
        </row>
        <row r="837">
          <cell r="A837"/>
          <cell r="B837"/>
          <cell r="C837"/>
          <cell r="D837"/>
          <cell r="E837"/>
          <cell r="F837"/>
          <cell r="G837"/>
          <cell r="H837"/>
        </row>
        <row r="838">
          <cell r="A838"/>
          <cell r="B838"/>
          <cell r="C838"/>
          <cell r="D838"/>
          <cell r="E838"/>
          <cell r="F838"/>
          <cell r="G838"/>
        </row>
        <row r="839">
          <cell r="A839"/>
          <cell r="B839"/>
          <cell r="C839"/>
          <cell r="D839"/>
          <cell r="E839"/>
          <cell r="F839"/>
          <cell r="G839"/>
        </row>
        <row r="840">
          <cell r="A840"/>
          <cell r="B840"/>
          <cell r="C840"/>
          <cell r="D840"/>
          <cell r="E840"/>
          <cell r="F840"/>
          <cell r="G840"/>
          <cell r="H840"/>
        </row>
        <row r="841">
          <cell r="A841"/>
          <cell r="B841"/>
          <cell r="C841"/>
          <cell r="D841"/>
          <cell r="E841"/>
          <cell r="F841"/>
          <cell r="G841"/>
          <cell r="H841"/>
        </row>
        <row r="842">
          <cell r="A842"/>
          <cell r="B842"/>
          <cell r="C842"/>
          <cell r="D842"/>
          <cell r="E842"/>
          <cell r="F842"/>
          <cell r="G842"/>
          <cell r="H842"/>
        </row>
        <row r="843">
          <cell r="A843"/>
          <cell r="B843"/>
          <cell r="C843"/>
          <cell r="D843"/>
          <cell r="E843"/>
          <cell r="F843"/>
          <cell r="G843"/>
          <cell r="H843"/>
        </row>
        <row r="844">
          <cell r="A844"/>
          <cell r="B844"/>
          <cell r="C844"/>
          <cell r="D844"/>
          <cell r="E844"/>
          <cell r="F844"/>
          <cell r="G844"/>
          <cell r="H844"/>
        </row>
        <row r="845">
          <cell r="A845"/>
          <cell r="B845"/>
          <cell r="C845"/>
          <cell r="D845"/>
          <cell r="E845"/>
          <cell r="F845"/>
          <cell r="G845"/>
          <cell r="H845"/>
        </row>
        <row r="846">
          <cell r="A846"/>
          <cell r="B846"/>
          <cell r="C846"/>
          <cell r="D846"/>
          <cell r="E846"/>
          <cell r="F846"/>
          <cell r="G846"/>
        </row>
        <row r="847">
          <cell r="A847"/>
          <cell r="B847"/>
          <cell r="C847"/>
          <cell r="D847"/>
          <cell r="E847"/>
          <cell r="F847"/>
          <cell r="G847"/>
          <cell r="H847"/>
        </row>
        <row r="848">
          <cell r="A848"/>
          <cell r="B848"/>
          <cell r="C848"/>
          <cell r="D848"/>
          <cell r="E848"/>
          <cell r="F848"/>
          <cell r="G848"/>
          <cell r="H848"/>
        </row>
        <row r="849">
          <cell r="A849"/>
          <cell r="B849"/>
          <cell r="C849"/>
          <cell r="D849"/>
          <cell r="E849"/>
          <cell r="F849"/>
          <cell r="G849"/>
        </row>
        <row r="850">
          <cell r="A850"/>
          <cell r="B850"/>
          <cell r="C850"/>
          <cell r="D850"/>
          <cell r="E850"/>
          <cell r="F850"/>
          <cell r="G850"/>
          <cell r="H850"/>
        </row>
        <row r="851">
          <cell r="A851"/>
          <cell r="B851"/>
          <cell r="C851"/>
          <cell r="D851"/>
          <cell r="E851"/>
          <cell r="F851"/>
          <cell r="G851"/>
          <cell r="H851"/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sh" refreshedDate="44119.43269050926" createdVersion="6" refreshedVersion="6" minRefreshableVersion="3" recordCount="285" xr:uid="{8569BDEE-30BB-4401-B527-94D60311C16E}">
  <cacheSource type="worksheet">
    <worksheetSource ref="A1:A1048576" sheet="Sheet5"/>
  </cacheSource>
  <cacheFields count="1">
    <cacheField name="机构代码" numFmtId="0">
      <sharedItems containsString="0" containsBlank="1" containsNumber="1" containsInteger="1" minValue="143" maxValue="438251" count="130">
        <n v="14068"/>
        <n v="40616"/>
        <n v="43611"/>
        <n v="18155"/>
        <n v="10780"/>
        <n v="25887"/>
        <n v="14803"/>
        <n v="14626"/>
        <n v="56982"/>
        <n v="34662"/>
        <n v="39764"/>
        <n v="50539"/>
        <n v="27188"/>
        <n v="15601"/>
        <n v="71824"/>
        <n v="50650"/>
        <n v="15727"/>
        <n v="15947"/>
        <n v="35976"/>
        <n v="36957"/>
        <n v="10285"/>
        <n v="19668"/>
        <n v="6901"/>
        <n v="6501"/>
        <n v="57867"/>
        <n v="15842"/>
        <n v="10950"/>
        <n v="16364"/>
        <n v="10940"/>
        <n v="34814"/>
        <n v="10309"/>
        <n v="17534"/>
        <n v="16895"/>
        <n v="2418"/>
        <n v="14816"/>
        <n v="14631"/>
        <n v="6430"/>
        <n v="47411"/>
        <n v="7127"/>
        <n v="2848"/>
        <n v="10645"/>
        <n v="887"/>
        <n v="57533"/>
        <n v="1472"/>
        <n v="16357"/>
        <n v="39696"/>
        <n v="901"/>
        <n v="18414"/>
        <n v="17902"/>
        <n v="16025"/>
        <n v="12836"/>
        <n v="16493"/>
        <n v="43376"/>
        <n v="35075"/>
        <n v="17995"/>
        <n v="10861"/>
        <n v="1911"/>
        <n v="14655"/>
        <n v="37441"/>
        <n v="17369"/>
        <n v="16083"/>
        <n v="15682"/>
        <n v="14814"/>
        <n v="10995"/>
        <n v="14995"/>
        <n v="49525"/>
        <n v="10915"/>
        <n v="7590"/>
        <n v="41601"/>
        <n v="14596"/>
        <n v="43394"/>
        <n v="7500"/>
        <n v="36857"/>
        <n v="54182"/>
        <n v="15934"/>
        <n v="39727"/>
        <n v="17435"/>
        <n v="56735"/>
        <n v="10855"/>
        <n v="33970"/>
        <n v="8878"/>
        <n v="57323"/>
        <n v="39206"/>
        <n v="44919"/>
        <n v="38585"/>
        <n v="50080"/>
        <n v="58642"/>
        <n v="29249"/>
        <n v="18337"/>
        <n v="14309"/>
        <n v="19565"/>
        <n v="55595"/>
        <n v="16875"/>
        <n v="46665"/>
        <n v="43725"/>
        <n v="18057"/>
        <n v="40863"/>
        <n v="15686"/>
        <n v="36953"/>
        <n v="38123"/>
        <n v="53741"/>
        <n v="41308"/>
        <n v="16395"/>
        <n v="16172"/>
        <n v="26601"/>
        <n v="49553"/>
        <n v="15599"/>
        <n v="12650"/>
        <n v="58086"/>
        <n v="15031"/>
        <n v="7477"/>
        <n v="42908"/>
        <n v="36319"/>
        <n v="10143"/>
        <n v="29073"/>
        <n v="54020"/>
        <n v="16370"/>
        <n v="10402"/>
        <n v="10704"/>
        <n v="16251"/>
        <n v="27993"/>
        <n v="11054"/>
        <n v="14157"/>
        <n v="18339"/>
        <n v="23589"/>
        <n v="15980"/>
        <n v="2356"/>
        <n v="143"/>
        <n v="43825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0"/>
  </r>
  <r>
    <x v="2"/>
  </r>
  <r>
    <x v="2"/>
  </r>
  <r>
    <x v="3"/>
  </r>
  <r>
    <x v="6"/>
  </r>
  <r>
    <x v="9"/>
  </r>
  <r>
    <x v="14"/>
  </r>
  <r>
    <x v="8"/>
  </r>
  <r>
    <x v="8"/>
  </r>
  <r>
    <x v="16"/>
  </r>
  <r>
    <x v="17"/>
  </r>
  <r>
    <x v="15"/>
  </r>
  <r>
    <x v="7"/>
  </r>
  <r>
    <x v="5"/>
  </r>
  <r>
    <x v="0"/>
  </r>
  <r>
    <x v="4"/>
  </r>
  <r>
    <x v="2"/>
  </r>
  <r>
    <x v="0"/>
  </r>
  <r>
    <x v="21"/>
  </r>
  <r>
    <x v="6"/>
  </r>
  <r>
    <x v="4"/>
  </r>
  <r>
    <x v="8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4"/>
  </r>
  <r>
    <x v="34"/>
  </r>
  <r>
    <x v="35"/>
  </r>
  <r>
    <x v="35"/>
  </r>
  <r>
    <x v="36"/>
  </r>
  <r>
    <x v="37"/>
  </r>
  <r>
    <x v="38"/>
  </r>
  <r>
    <x v="39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10"/>
  </r>
  <r>
    <x v="53"/>
  </r>
  <r>
    <x v="53"/>
  </r>
  <r>
    <x v="54"/>
  </r>
  <r>
    <x v="55"/>
  </r>
  <r>
    <x v="56"/>
  </r>
  <r>
    <x v="57"/>
  </r>
  <r>
    <x v="58"/>
  </r>
  <r>
    <x v="58"/>
  </r>
  <r>
    <x v="59"/>
  </r>
  <r>
    <x v="60"/>
  </r>
  <r>
    <x v="61"/>
  </r>
  <r>
    <x v="62"/>
  </r>
  <r>
    <x v="63"/>
  </r>
  <r>
    <x v="64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6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79"/>
  </r>
  <r>
    <x v="91"/>
  </r>
  <r>
    <x v="0"/>
  </r>
  <r>
    <x v="92"/>
  </r>
  <r>
    <x v="93"/>
  </r>
  <r>
    <x v="94"/>
  </r>
  <r>
    <x v="6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3"/>
  </r>
  <r>
    <x v="104"/>
  </r>
  <r>
    <x v="105"/>
  </r>
  <r>
    <x v="106"/>
  </r>
  <r>
    <x v="107"/>
  </r>
  <r>
    <x v="108"/>
  </r>
  <r>
    <x v="109"/>
  </r>
  <r>
    <x v="21"/>
  </r>
  <r>
    <x v="110"/>
  </r>
  <r>
    <x v="111"/>
  </r>
  <r>
    <x v="112"/>
  </r>
  <r>
    <x v="113"/>
  </r>
  <r>
    <x v="114"/>
  </r>
  <r>
    <x v="115"/>
  </r>
  <r>
    <x v="116"/>
  </r>
  <r>
    <x v="11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18"/>
  </r>
  <r>
    <x v="117"/>
  </r>
  <r>
    <x v="119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20"/>
  </r>
  <r>
    <x v="118"/>
  </r>
  <r>
    <x v="120"/>
  </r>
  <r>
    <x v="120"/>
  </r>
  <r>
    <x v="120"/>
  </r>
  <r>
    <x v="120"/>
  </r>
  <r>
    <x v="121"/>
  </r>
  <r>
    <x v="122"/>
  </r>
  <r>
    <x v="121"/>
  </r>
  <r>
    <x v="121"/>
  </r>
  <r>
    <x v="121"/>
  </r>
  <r>
    <x v="121"/>
  </r>
  <r>
    <x v="121"/>
  </r>
  <r>
    <x v="121"/>
  </r>
  <r>
    <x v="118"/>
  </r>
  <r>
    <x v="121"/>
  </r>
  <r>
    <x v="121"/>
  </r>
  <r>
    <x v="121"/>
  </r>
  <r>
    <x v="118"/>
  </r>
  <r>
    <x v="118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23"/>
  </r>
  <r>
    <x v="124"/>
  </r>
  <r>
    <x v="123"/>
  </r>
  <r>
    <x v="125"/>
  </r>
  <r>
    <x v="125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0"/>
  </r>
  <r>
    <x v="125"/>
  </r>
  <r>
    <x v="22"/>
  </r>
  <r>
    <x v="125"/>
  </r>
  <r>
    <x v="123"/>
  </r>
  <r>
    <x v="22"/>
  </r>
  <r>
    <x v="47"/>
  </r>
  <r>
    <x v="125"/>
  </r>
  <r>
    <x v="65"/>
  </r>
  <r>
    <x v="125"/>
  </r>
  <r>
    <x v="124"/>
  </r>
  <r>
    <x v="2"/>
  </r>
  <r>
    <x v="2"/>
  </r>
  <r>
    <x v="0"/>
  </r>
  <r>
    <x v="125"/>
  </r>
  <r>
    <x v="117"/>
  </r>
  <r>
    <x v="0"/>
  </r>
  <r>
    <x v="0"/>
  </r>
  <r>
    <x v="125"/>
  </r>
  <r>
    <x v="2"/>
  </r>
  <r>
    <x v="102"/>
  </r>
  <r>
    <x v="2"/>
  </r>
  <r>
    <x v="125"/>
  </r>
  <r>
    <x v="0"/>
  </r>
  <r>
    <x v="126"/>
  </r>
  <r>
    <x v="123"/>
  </r>
  <r>
    <x v="22"/>
  </r>
  <r>
    <x v="127"/>
  </r>
  <r>
    <x v="127"/>
  </r>
  <r>
    <x v="127"/>
  </r>
  <r>
    <x v="127"/>
  </r>
  <r>
    <x v="6"/>
  </r>
  <r>
    <x v="127"/>
  </r>
  <r>
    <x v="6"/>
  </r>
  <r>
    <x v="117"/>
  </r>
  <r>
    <x v="117"/>
  </r>
  <r>
    <x v="118"/>
  </r>
  <r>
    <x v="117"/>
  </r>
  <r>
    <x v="128"/>
  </r>
  <r>
    <x v="65"/>
  </r>
  <r>
    <x v="117"/>
  </r>
  <r>
    <x v="117"/>
  </r>
  <r>
    <x v="35"/>
  </r>
  <r>
    <x v="35"/>
  </r>
  <r>
    <x v="35"/>
  </r>
  <r>
    <x v="65"/>
  </r>
  <r>
    <x v="129"/>
  </r>
  <r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6388D-177C-4022-95C1-BF6EB5C4A61D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34" firstHeaderRow="1" firstDataRow="1" firstDataCol="1"/>
  <pivotFields count="1">
    <pivotField axis="axisRow" dataField="1" showAll="0">
      <items count="131">
        <item x="127"/>
        <item x="41"/>
        <item x="46"/>
        <item x="43"/>
        <item x="56"/>
        <item x="126"/>
        <item x="33"/>
        <item x="39"/>
        <item x="36"/>
        <item x="23"/>
        <item x="22"/>
        <item x="38"/>
        <item x="110"/>
        <item x="71"/>
        <item x="67"/>
        <item x="80"/>
        <item x="113"/>
        <item x="20"/>
        <item x="30"/>
        <item x="117"/>
        <item x="40"/>
        <item x="118"/>
        <item x="4"/>
        <item x="78"/>
        <item x="55"/>
        <item x="66"/>
        <item x="28"/>
        <item x="26"/>
        <item x="63"/>
        <item x="121"/>
        <item x="107"/>
        <item x="50"/>
        <item x="0"/>
        <item x="122"/>
        <item x="89"/>
        <item x="69"/>
        <item x="7"/>
        <item x="35"/>
        <item x="57"/>
        <item x="6"/>
        <item x="62"/>
        <item x="34"/>
        <item x="64"/>
        <item x="109"/>
        <item x="106"/>
        <item x="13"/>
        <item x="61"/>
        <item x="97"/>
        <item x="16"/>
        <item x="25"/>
        <item x="74"/>
        <item x="17"/>
        <item x="125"/>
        <item x="49"/>
        <item x="60"/>
        <item x="103"/>
        <item x="119"/>
        <item x="44"/>
        <item x="27"/>
        <item x="116"/>
        <item x="102"/>
        <item x="51"/>
        <item x="92"/>
        <item x="32"/>
        <item x="59"/>
        <item x="76"/>
        <item x="31"/>
        <item x="48"/>
        <item x="54"/>
        <item x="95"/>
        <item x="3"/>
        <item x="88"/>
        <item x="123"/>
        <item x="47"/>
        <item x="90"/>
        <item x="21"/>
        <item x="124"/>
        <item x="5"/>
        <item x="104"/>
        <item x="12"/>
        <item x="120"/>
        <item x="114"/>
        <item x="87"/>
        <item x="79"/>
        <item x="9"/>
        <item x="29"/>
        <item x="53"/>
        <item x="18"/>
        <item x="112"/>
        <item x="72"/>
        <item x="98"/>
        <item x="19"/>
        <item x="58"/>
        <item x="99"/>
        <item x="84"/>
        <item x="82"/>
        <item x="45"/>
        <item x="75"/>
        <item x="10"/>
        <item x="1"/>
        <item x="96"/>
        <item x="101"/>
        <item x="68"/>
        <item x="111"/>
        <item x="52"/>
        <item x="70"/>
        <item x="2"/>
        <item x="94"/>
        <item x="83"/>
        <item x="93"/>
        <item x="37"/>
        <item x="65"/>
        <item x="105"/>
        <item x="85"/>
        <item x="11"/>
        <item x="15"/>
        <item x="100"/>
        <item x="115"/>
        <item x="73"/>
        <item x="91"/>
        <item x="77"/>
        <item x="8"/>
        <item x="81"/>
        <item x="42"/>
        <item x="24"/>
        <item x="108"/>
        <item x="86"/>
        <item x="14"/>
        <item x="128"/>
        <item x="129"/>
        <item t="default"/>
      </items>
    </pivotField>
  </pivotFields>
  <rowFields count="1">
    <field x="0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dataFields count="1">
    <dataField name="求和项:机构代码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22DF-00B6-4BAE-B3C8-751743F11F2B}">
  <sheetPr codeName="Sheet1"/>
  <dimension ref="A1:Q291"/>
  <sheetViews>
    <sheetView tabSelected="1" topLeftCell="H1" zoomScale="102" workbookViewId="0">
      <pane ySplit="1" topLeftCell="A160" activePane="bottomLeft" state="frozen"/>
      <selection activeCell="A128" sqref="A1:A128"/>
      <selection pane="bottomLeft" activeCell="H177" sqref="H177"/>
    </sheetView>
  </sheetViews>
  <sheetFormatPr defaultRowHeight="13.8" x14ac:dyDescent="0.25"/>
  <cols>
    <col min="2" max="2" width="21.44140625" bestFit="1" customWidth="1"/>
    <col min="3" max="3" width="21.44140625" customWidth="1"/>
    <col min="7" max="7" width="16.44140625" style="3" customWidth="1"/>
    <col min="8" max="8" width="43" customWidth="1"/>
    <col min="9" max="9" width="11.109375" bestFit="1" customWidth="1"/>
    <col min="10" max="10" width="13" bestFit="1" customWidth="1"/>
    <col min="11" max="11" width="15.109375" bestFit="1" customWidth="1"/>
    <col min="12" max="12" width="16.5546875" customWidth="1"/>
    <col min="13" max="13" width="15.109375" bestFit="1" customWidth="1"/>
    <col min="14" max="14" width="13.21875" customWidth="1"/>
    <col min="16" max="16" width="21.109375" customWidth="1"/>
    <col min="17" max="17" width="39.88671875" customWidth="1"/>
  </cols>
  <sheetData>
    <row r="1" spans="1:17" x14ac:dyDescent="0.25">
      <c r="A1" t="s">
        <v>1210</v>
      </c>
      <c r="B1" t="s">
        <v>1218</v>
      </c>
      <c r="C1" s="9" t="s">
        <v>1217</v>
      </c>
      <c r="D1" s="9" t="s">
        <v>0</v>
      </c>
      <c r="E1" s="10" t="s">
        <v>1</v>
      </c>
      <c r="F1" s="9" t="s">
        <v>2</v>
      </c>
      <c r="G1" s="17" t="s">
        <v>500</v>
      </c>
      <c r="H1" s="9" t="s">
        <v>3</v>
      </c>
      <c r="I1" s="9" t="s">
        <v>951</v>
      </c>
      <c r="J1" s="9" t="s">
        <v>4</v>
      </c>
      <c r="K1" s="9" t="s">
        <v>979</v>
      </c>
      <c r="L1" s="9" t="s">
        <v>980</v>
      </c>
      <c r="M1" s="9" t="s">
        <v>5</v>
      </c>
      <c r="N1" s="9" t="s">
        <v>944</v>
      </c>
      <c r="O1" s="9" t="s">
        <v>945</v>
      </c>
      <c r="P1" s="9" t="s">
        <v>1194</v>
      </c>
      <c r="Q1" s="9" t="s">
        <v>1193</v>
      </c>
    </row>
    <row r="2" spans="1:17" x14ac:dyDescent="0.25">
      <c r="C2" s="8"/>
      <c r="D2" s="1"/>
      <c r="E2" s="2"/>
      <c r="F2" s="1"/>
      <c r="G2" s="3" t="s">
        <v>952</v>
      </c>
      <c r="H2" s="1"/>
      <c r="I2" s="1"/>
      <c r="J2" s="1"/>
      <c r="K2" s="1"/>
      <c r="L2" s="1"/>
      <c r="M2" s="1"/>
      <c r="N2" s="1"/>
      <c r="O2" s="1"/>
      <c r="P2" s="1"/>
    </row>
    <row r="3" spans="1:17" x14ac:dyDescent="0.25">
      <c r="A3">
        <v>14068</v>
      </c>
      <c r="B3" t="s">
        <v>416</v>
      </c>
      <c r="C3" t="str">
        <f>VLOOKUP(A3,Sheet3!M:O,3,0)</f>
        <v>五十亿以上</v>
      </c>
      <c r="D3" t="s">
        <v>6</v>
      </c>
      <c r="E3" s="2">
        <v>717</v>
      </c>
      <c r="F3" t="s">
        <v>499</v>
      </c>
      <c r="G3" s="3">
        <v>57159</v>
      </c>
      <c r="H3" t="s">
        <v>7</v>
      </c>
      <c r="I3" s="1">
        <v>42142</v>
      </c>
      <c r="J3" t="s">
        <v>990</v>
      </c>
      <c r="K3" t="s">
        <v>8</v>
      </c>
      <c r="L3" t="s">
        <v>9</v>
      </c>
      <c r="M3" t="s">
        <v>10</v>
      </c>
      <c r="O3">
        <v>0</v>
      </c>
    </row>
    <row r="4" spans="1:17" x14ac:dyDescent="0.25">
      <c r="A4">
        <v>14068</v>
      </c>
      <c r="B4" t="s">
        <v>416</v>
      </c>
      <c r="C4" t="str">
        <f>VLOOKUP(A4,Sheet3!M:O,3,0)</f>
        <v>五十亿以上</v>
      </c>
      <c r="D4" t="s">
        <v>6</v>
      </c>
      <c r="E4" s="2">
        <v>717</v>
      </c>
      <c r="F4" t="s">
        <v>11</v>
      </c>
      <c r="G4" s="3">
        <v>301278</v>
      </c>
      <c r="H4" t="s">
        <v>12</v>
      </c>
      <c r="I4" s="1">
        <v>42928</v>
      </c>
      <c r="J4" t="s">
        <v>990</v>
      </c>
      <c r="K4" t="s">
        <v>8</v>
      </c>
      <c r="L4" t="s">
        <v>13</v>
      </c>
      <c r="M4" t="s">
        <v>10</v>
      </c>
      <c r="O4">
        <v>0</v>
      </c>
    </row>
    <row r="5" spans="1:17" x14ac:dyDescent="0.25">
      <c r="A5">
        <v>40616</v>
      </c>
      <c r="B5" t="s">
        <v>1130</v>
      </c>
      <c r="C5" t="str">
        <f>VLOOKUP(A5,Sheet3!M:O,3,0)</f>
        <v>二十亿~五十亿</v>
      </c>
      <c r="D5" t="s">
        <v>14</v>
      </c>
      <c r="E5" s="2">
        <v>36</v>
      </c>
      <c r="F5" t="s">
        <v>15</v>
      </c>
      <c r="G5" s="3">
        <v>408594</v>
      </c>
      <c r="H5" t="s">
        <v>16</v>
      </c>
      <c r="I5" s="1">
        <v>43496</v>
      </c>
      <c r="J5" t="s">
        <v>990</v>
      </c>
      <c r="K5" t="s">
        <v>8</v>
      </c>
      <c r="L5" t="s">
        <v>13</v>
      </c>
      <c r="O5">
        <v>0</v>
      </c>
    </row>
    <row r="6" spans="1:17" x14ac:dyDescent="0.25">
      <c r="A6">
        <v>43611</v>
      </c>
      <c r="B6" t="s">
        <v>972</v>
      </c>
      <c r="C6" t="str">
        <f>VLOOKUP(A6,Sheet3!M:O,3,0)</f>
        <v>五十亿以上</v>
      </c>
      <c r="D6" t="s">
        <v>17</v>
      </c>
      <c r="E6" s="2">
        <v>424</v>
      </c>
      <c r="F6" t="s">
        <v>18</v>
      </c>
      <c r="G6" s="3">
        <v>273597</v>
      </c>
      <c r="H6" t="s">
        <v>19</v>
      </c>
      <c r="I6" s="1">
        <v>42788</v>
      </c>
      <c r="J6" t="s">
        <v>990</v>
      </c>
      <c r="K6" t="s">
        <v>8</v>
      </c>
      <c r="L6" t="s">
        <v>13</v>
      </c>
      <c r="M6" t="s">
        <v>10</v>
      </c>
      <c r="O6">
        <v>0</v>
      </c>
    </row>
    <row r="7" spans="1:17" x14ac:dyDescent="0.25">
      <c r="A7">
        <v>18155</v>
      </c>
      <c r="B7" t="s">
        <v>20</v>
      </c>
      <c r="C7" t="str">
        <f>VLOOKUP(A7,Sheet3!M:O,3,0)</f>
        <v>二十亿~五十亿</v>
      </c>
      <c r="D7" t="s">
        <v>21</v>
      </c>
      <c r="E7" s="2">
        <v>33</v>
      </c>
      <c r="F7" t="s">
        <v>22</v>
      </c>
      <c r="G7" s="3">
        <v>323018</v>
      </c>
      <c r="H7" t="s">
        <v>23</v>
      </c>
      <c r="I7" s="1">
        <v>43025</v>
      </c>
      <c r="J7" t="s">
        <v>990</v>
      </c>
      <c r="K7" t="s">
        <v>8</v>
      </c>
      <c r="L7" t="s">
        <v>24</v>
      </c>
      <c r="M7" t="s">
        <v>10</v>
      </c>
      <c r="O7">
        <v>0</v>
      </c>
    </row>
    <row r="8" spans="1:17" x14ac:dyDescent="0.25">
      <c r="A8">
        <v>10780</v>
      </c>
      <c r="B8" t="s">
        <v>1091</v>
      </c>
      <c r="C8" t="str">
        <f>VLOOKUP(A8,Sheet3!M:O,3,0)</f>
        <v>五十亿以上</v>
      </c>
      <c r="D8" t="s">
        <v>30</v>
      </c>
      <c r="E8" s="2">
        <v>96</v>
      </c>
      <c r="F8" t="s">
        <v>31</v>
      </c>
      <c r="G8" s="3">
        <v>399624</v>
      </c>
      <c r="H8" t="s">
        <v>32</v>
      </c>
      <c r="I8" s="1">
        <v>43403</v>
      </c>
      <c r="J8" t="s">
        <v>990</v>
      </c>
      <c r="K8" t="s">
        <v>8</v>
      </c>
      <c r="L8" t="s">
        <v>33</v>
      </c>
      <c r="M8" t="s">
        <v>10</v>
      </c>
      <c r="O8">
        <v>0</v>
      </c>
    </row>
    <row r="9" spans="1:17" x14ac:dyDescent="0.25">
      <c r="A9">
        <v>25887</v>
      </c>
      <c r="B9" t="s">
        <v>1122</v>
      </c>
      <c r="C9" t="str">
        <f>VLOOKUP(A9,Sheet3!M:O,3,0)</f>
        <v>五十亿以上</v>
      </c>
      <c r="D9" t="s">
        <v>34</v>
      </c>
      <c r="E9" s="2">
        <v>47</v>
      </c>
      <c r="F9" t="s">
        <v>35</v>
      </c>
      <c r="G9" s="3">
        <v>384814</v>
      </c>
      <c r="H9" t="s">
        <v>36</v>
      </c>
      <c r="I9" s="1">
        <v>43298</v>
      </c>
      <c r="J9" t="s">
        <v>990</v>
      </c>
      <c r="K9" t="s">
        <v>8</v>
      </c>
      <c r="L9" t="s">
        <v>33</v>
      </c>
      <c r="O9">
        <v>0</v>
      </c>
    </row>
    <row r="10" spans="1:17" x14ac:dyDescent="0.25">
      <c r="A10">
        <v>14803</v>
      </c>
      <c r="B10" t="s">
        <v>431</v>
      </c>
      <c r="C10" t="str">
        <f>VLOOKUP(A10,Sheet3!M:O,3,0)</f>
        <v>五十亿以上</v>
      </c>
      <c r="D10" t="s">
        <v>25</v>
      </c>
      <c r="E10" s="2">
        <v>199</v>
      </c>
      <c r="F10" t="s">
        <v>37</v>
      </c>
      <c r="G10" s="3">
        <v>286627</v>
      </c>
      <c r="H10" t="s">
        <v>38</v>
      </c>
      <c r="I10" s="1">
        <v>42843</v>
      </c>
      <c r="J10" t="s">
        <v>990</v>
      </c>
      <c r="K10" t="s">
        <v>8</v>
      </c>
      <c r="L10" t="s">
        <v>13</v>
      </c>
      <c r="M10" t="s">
        <v>10</v>
      </c>
      <c r="O10">
        <v>0</v>
      </c>
    </row>
    <row r="11" spans="1:17" x14ac:dyDescent="0.25">
      <c r="A11">
        <v>14626</v>
      </c>
      <c r="B11" t="s">
        <v>996</v>
      </c>
      <c r="C11" t="str">
        <f>VLOOKUP(A11,Sheet3!M:O,3,0)</f>
        <v>五十亿以上</v>
      </c>
      <c r="D11" t="s">
        <v>39</v>
      </c>
      <c r="E11" s="2">
        <v>264</v>
      </c>
      <c r="F11" t="s">
        <v>40</v>
      </c>
      <c r="G11" s="3">
        <v>26944</v>
      </c>
      <c r="H11" t="s">
        <v>41</v>
      </c>
      <c r="I11" s="1">
        <v>41864</v>
      </c>
      <c r="J11" t="s">
        <v>990</v>
      </c>
      <c r="K11" t="s">
        <v>8</v>
      </c>
      <c r="L11" t="s">
        <v>24</v>
      </c>
      <c r="M11" t="s">
        <v>10</v>
      </c>
      <c r="O11">
        <v>0</v>
      </c>
    </row>
    <row r="12" spans="1:17" x14ac:dyDescent="0.25">
      <c r="A12">
        <v>56982</v>
      </c>
      <c r="B12" t="s">
        <v>1065</v>
      </c>
      <c r="C12" t="str">
        <f>VLOOKUP(A12,Sheet3!M:O,3,0)</f>
        <v>二十亿~五十亿</v>
      </c>
      <c r="D12" t="s">
        <v>42</v>
      </c>
      <c r="E12" s="2">
        <v>52</v>
      </c>
      <c r="F12" t="s">
        <v>43</v>
      </c>
      <c r="G12" s="3">
        <v>153735</v>
      </c>
      <c r="H12" t="s">
        <v>44</v>
      </c>
      <c r="I12" s="1">
        <v>42349</v>
      </c>
      <c r="J12" t="s">
        <v>1184</v>
      </c>
      <c r="K12" t="s">
        <v>8</v>
      </c>
      <c r="L12" t="s">
        <v>13</v>
      </c>
      <c r="O12">
        <v>0</v>
      </c>
    </row>
    <row r="13" spans="1:17" x14ac:dyDescent="0.25">
      <c r="A13">
        <v>34662</v>
      </c>
      <c r="B13" t="s">
        <v>1066</v>
      </c>
      <c r="C13" t="str">
        <f>VLOOKUP(A13,Sheet3!M:O,3,0)</f>
        <v>二十亿~五十亿</v>
      </c>
      <c r="D13" t="s">
        <v>45</v>
      </c>
      <c r="E13" s="2">
        <v>36</v>
      </c>
      <c r="F13" t="s">
        <v>46</v>
      </c>
      <c r="G13" s="3">
        <v>387735</v>
      </c>
      <c r="H13" t="s">
        <v>47</v>
      </c>
      <c r="I13" s="1">
        <v>43320</v>
      </c>
      <c r="J13" t="s">
        <v>990</v>
      </c>
      <c r="K13" t="s">
        <v>8</v>
      </c>
      <c r="L13" t="s">
        <v>13</v>
      </c>
      <c r="M13" t="s">
        <v>10</v>
      </c>
      <c r="O13">
        <v>0</v>
      </c>
    </row>
    <row r="14" spans="1:17" x14ac:dyDescent="0.25">
      <c r="A14">
        <v>39764</v>
      </c>
      <c r="B14" t="s">
        <v>1042</v>
      </c>
      <c r="C14" t="str">
        <f>VLOOKUP(A14,Sheet3!M:O,3,0)</f>
        <v>五十亿以上</v>
      </c>
      <c r="D14" t="s">
        <v>48</v>
      </c>
      <c r="E14" s="2">
        <v>231</v>
      </c>
      <c r="F14" t="s">
        <v>49</v>
      </c>
      <c r="G14" s="3">
        <v>93774</v>
      </c>
      <c r="H14" t="s">
        <v>50</v>
      </c>
      <c r="I14" s="1">
        <v>42174</v>
      </c>
      <c r="J14" t="s">
        <v>28</v>
      </c>
      <c r="K14" t="s">
        <v>28</v>
      </c>
      <c r="L14" t="s">
        <v>51</v>
      </c>
      <c r="M14" t="s">
        <v>10</v>
      </c>
      <c r="O14">
        <v>0</v>
      </c>
    </row>
    <row r="15" spans="1:17" x14ac:dyDescent="0.25">
      <c r="A15">
        <v>50539</v>
      </c>
      <c r="B15" t="s">
        <v>1096</v>
      </c>
      <c r="C15" t="str">
        <f>VLOOKUP(A15,Sheet3!M:O,3,0)</f>
        <v>一亿~十亿</v>
      </c>
      <c r="D15" t="s">
        <v>52</v>
      </c>
      <c r="E15" s="2">
        <v>3</v>
      </c>
      <c r="F15" t="s">
        <v>53</v>
      </c>
      <c r="G15" s="3">
        <v>297890</v>
      </c>
      <c r="H15" t="s">
        <v>54</v>
      </c>
      <c r="I15" s="1">
        <v>42881</v>
      </c>
      <c r="J15" t="s">
        <v>990</v>
      </c>
      <c r="K15" t="s">
        <v>8</v>
      </c>
      <c r="L15" t="s">
        <v>13</v>
      </c>
      <c r="O15">
        <v>0</v>
      </c>
    </row>
    <row r="16" spans="1:17" x14ac:dyDescent="0.25">
      <c r="A16">
        <v>27188</v>
      </c>
      <c r="B16" t="s">
        <v>1104</v>
      </c>
      <c r="C16" t="str">
        <f>VLOOKUP(A16,Sheet3!M:O,3,0)</f>
        <v>十亿~二十亿</v>
      </c>
      <c r="D16" t="s">
        <v>55</v>
      </c>
      <c r="E16" s="2">
        <v>15</v>
      </c>
      <c r="G16" s="5">
        <v>422104</v>
      </c>
      <c r="H16" t="s">
        <v>56</v>
      </c>
      <c r="I16" s="1">
        <v>43028</v>
      </c>
      <c r="J16" t="s">
        <v>1184</v>
      </c>
      <c r="K16" t="s">
        <v>8</v>
      </c>
      <c r="L16" t="s">
        <v>57</v>
      </c>
      <c r="O16">
        <v>0</v>
      </c>
    </row>
    <row r="17" spans="1:15" x14ac:dyDescent="0.25">
      <c r="A17">
        <v>15601</v>
      </c>
      <c r="B17" t="s">
        <v>1128</v>
      </c>
      <c r="C17" t="str">
        <f>VLOOKUP(A17,Sheet3!M:O,3,0)</f>
        <v>十亿~二十亿</v>
      </c>
      <c r="D17" t="s">
        <v>58</v>
      </c>
      <c r="E17" s="2">
        <v>13</v>
      </c>
      <c r="F17" t="s">
        <v>59</v>
      </c>
      <c r="G17" s="3">
        <v>400072</v>
      </c>
      <c r="H17" t="s">
        <v>60</v>
      </c>
      <c r="I17" s="1">
        <v>43404</v>
      </c>
      <c r="J17" t="s">
        <v>990</v>
      </c>
      <c r="K17" t="s">
        <v>61</v>
      </c>
      <c r="L17" t="s">
        <v>24</v>
      </c>
      <c r="O17">
        <v>0</v>
      </c>
    </row>
    <row r="18" spans="1:15" x14ac:dyDescent="0.25">
      <c r="A18">
        <v>71824</v>
      </c>
      <c r="B18" t="s">
        <v>1139</v>
      </c>
      <c r="C18" t="str">
        <f>VLOOKUP(A18,Sheet3!M:O,3,0)</f>
        <v>二十亿~五十亿</v>
      </c>
      <c r="D18" t="s">
        <v>62</v>
      </c>
      <c r="E18" s="2">
        <v>70</v>
      </c>
      <c r="F18" t="s">
        <v>63</v>
      </c>
      <c r="G18" s="3">
        <v>455194</v>
      </c>
      <c r="H18" t="s">
        <v>64</v>
      </c>
      <c r="I18" s="1">
        <v>43822</v>
      </c>
      <c r="J18" t="s">
        <v>990</v>
      </c>
      <c r="K18" t="s">
        <v>8</v>
      </c>
      <c r="L18" t="s">
        <v>13</v>
      </c>
      <c r="O18">
        <v>0</v>
      </c>
    </row>
    <row r="19" spans="1:15" x14ac:dyDescent="0.25">
      <c r="A19">
        <v>50650</v>
      </c>
      <c r="B19" t="s">
        <v>1125</v>
      </c>
      <c r="C19" t="str">
        <f>VLOOKUP(A19,Sheet3!M:O,3,0)</f>
        <v>二十亿~五十亿</v>
      </c>
      <c r="D19" t="s">
        <v>65</v>
      </c>
      <c r="E19" s="2">
        <v>48</v>
      </c>
      <c r="F19" t="s">
        <v>66</v>
      </c>
      <c r="G19" s="3">
        <v>388949</v>
      </c>
      <c r="H19" t="s">
        <v>67</v>
      </c>
      <c r="I19" s="1">
        <v>43322</v>
      </c>
      <c r="J19" t="s">
        <v>1184</v>
      </c>
      <c r="K19" t="s">
        <v>8</v>
      </c>
      <c r="L19" t="s">
        <v>68</v>
      </c>
      <c r="O19">
        <v>0</v>
      </c>
    </row>
    <row r="20" spans="1:15" x14ac:dyDescent="0.25">
      <c r="A20">
        <v>15727</v>
      </c>
      <c r="B20" t="s">
        <v>1005</v>
      </c>
      <c r="C20" t="str">
        <f>VLOOKUP(A20,Sheet3!M:O,3,0)</f>
        <v>二十亿~五十亿</v>
      </c>
      <c r="D20" t="s">
        <v>69</v>
      </c>
      <c r="E20" s="2">
        <v>45</v>
      </c>
      <c r="F20" t="s">
        <v>70</v>
      </c>
      <c r="G20" s="3">
        <v>44174</v>
      </c>
      <c r="H20" t="s">
        <v>71</v>
      </c>
      <c r="I20" s="1">
        <v>42062</v>
      </c>
      <c r="J20" t="s">
        <v>1184</v>
      </c>
      <c r="K20" t="s">
        <v>8</v>
      </c>
      <c r="L20" t="s">
        <v>13</v>
      </c>
      <c r="O20">
        <v>0</v>
      </c>
    </row>
    <row r="21" spans="1:15" x14ac:dyDescent="0.25">
      <c r="A21">
        <v>15947</v>
      </c>
      <c r="B21" t="s">
        <v>1098</v>
      </c>
      <c r="C21" t="str">
        <f>VLOOKUP(A21,Sheet3!M:O,3,0)</f>
        <v>五十亿以上</v>
      </c>
      <c r="D21" t="s">
        <v>72</v>
      </c>
      <c r="E21" s="2">
        <v>87</v>
      </c>
      <c r="F21" t="s">
        <v>73</v>
      </c>
      <c r="G21" s="3">
        <v>299993</v>
      </c>
      <c r="H21" t="s">
        <v>74</v>
      </c>
      <c r="I21" s="1">
        <v>42919</v>
      </c>
      <c r="J21" t="s">
        <v>990</v>
      </c>
      <c r="K21" t="s">
        <v>8</v>
      </c>
      <c r="L21" t="s">
        <v>75</v>
      </c>
      <c r="O21">
        <v>0</v>
      </c>
    </row>
    <row r="22" spans="1:15" x14ac:dyDescent="0.25">
      <c r="A22">
        <v>35976</v>
      </c>
      <c r="B22" t="s">
        <v>1105</v>
      </c>
      <c r="C22" t="str">
        <f>VLOOKUP(A22,Sheet3!M:O,3,0)</f>
        <v>二十亿~五十亿</v>
      </c>
      <c r="D22" t="s">
        <v>76</v>
      </c>
      <c r="E22" s="2">
        <v>26</v>
      </c>
      <c r="F22" t="s">
        <v>77</v>
      </c>
      <c r="G22" s="3">
        <v>324027</v>
      </c>
      <c r="H22" t="s">
        <v>78</v>
      </c>
      <c r="I22" s="1">
        <v>43033</v>
      </c>
      <c r="J22" t="s">
        <v>990</v>
      </c>
      <c r="K22" t="s">
        <v>8</v>
      </c>
      <c r="L22" t="s">
        <v>13</v>
      </c>
      <c r="O22">
        <v>0</v>
      </c>
    </row>
    <row r="23" spans="1:15" x14ac:dyDescent="0.25">
      <c r="A23">
        <v>36957</v>
      </c>
      <c r="B23" t="s">
        <v>1077</v>
      </c>
      <c r="C23" t="str">
        <f>VLOOKUP(A23,Sheet3!M:O,3,0)</f>
        <v>二十亿~五十亿</v>
      </c>
      <c r="D23" t="s">
        <v>79</v>
      </c>
      <c r="E23" s="2">
        <v>27</v>
      </c>
      <c r="F23" t="s">
        <v>80</v>
      </c>
      <c r="G23" s="3">
        <v>238006</v>
      </c>
      <c r="H23" t="s">
        <v>81</v>
      </c>
      <c r="I23" s="1">
        <v>42622</v>
      </c>
      <c r="J23" t="s">
        <v>1205</v>
      </c>
      <c r="K23" t="s">
        <v>1205</v>
      </c>
      <c r="L23" t="s">
        <v>82</v>
      </c>
      <c r="O23">
        <v>0</v>
      </c>
    </row>
    <row r="24" spans="1:15" x14ac:dyDescent="0.25">
      <c r="A24">
        <v>10285</v>
      </c>
      <c r="B24" t="s">
        <v>989</v>
      </c>
      <c r="C24" t="str">
        <f>VLOOKUP(A24,Sheet3!M:O,3,0)</f>
        <v>五十亿以上</v>
      </c>
      <c r="D24" t="s">
        <v>83</v>
      </c>
      <c r="E24" s="2">
        <v>123</v>
      </c>
      <c r="F24" t="s">
        <v>84</v>
      </c>
      <c r="G24" s="3">
        <v>11374</v>
      </c>
      <c r="H24" t="s">
        <v>85</v>
      </c>
      <c r="I24" s="1">
        <v>41281</v>
      </c>
      <c r="J24" t="s">
        <v>990</v>
      </c>
      <c r="K24" t="s">
        <v>8</v>
      </c>
      <c r="L24" t="s">
        <v>24</v>
      </c>
      <c r="O24">
        <v>0</v>
      </c>
    </row>
    <row r="25" spans="1:15" x14ac:dyDescent="0.25">
      <c r="A25">
        <v>14068</v>
      </c>
      <c r="B25" t="s">
        <v>416</v>
      </c>
      <c r="C25" t="str">
        <f>VLOOKUP(A25,Sheet3!M:O,3,0)</f>
        <v>五十亿以上</v>
      </c>
      <c r="D25" t="s">
        <v>6</v>
      </c>
      <c r="E25" s="2">
        <v>717</v>
      </c>
      <c r="F25" t="s">
        <v>86</v>
      </c>
      <c r="G25" s="3">
        <v>311212</v>
      </c>
      <c r="H25" t="s">
        <v>87</v>
      </c>
      <c r="I25" s="1">
        <v>42977</v>
      </c>
      <c r="J25" t="s">
        <v>135</v>
      </c>
      <c r="K25" t="s">
        <v>88</v>
      </c>
      <c r="L25" t="s">
        <v>13</v>
      </c>
      <c r="M25" t="s">
        <v>10</v>
      </c>
      <c r="O25">
        <v>0</v>
      </c>
    </row>
    <row r="26" spans="1:15" x14ac:dyDescent="0.25">
      <c r="A26">
        <v>43611</v>
      </c>
      <c r="B26" t="s">
        <v>972</v>
      </c>
      <c r="C26" t="str">
        <f>VLOOKUP(A26,Sheet3!M:O,3,0)</f>
        <v>五十亿以上</v>
      </c>
      <c r="D26" t="s">
        <v>17</v>
      </c>
      <c r="E26" s="2">
        <v>424</v>
      </c>
      <c r="F26" t="s">
        <v>89</v>
      </c>
      <c r="G26" s="3">
        <v>268817</v>
      </c>
      <c r="H26" t="s">
        <v>90</v>
      </c>
      <c r="I26" s="1">
        <v>42754</v>
      </c>
      <c r="J26" t="s">
        <v>135</v>
      </c>
      <c r="K26" t="s">
        <v>88</v>
      </c>
      <c r="L26" t="s">
        <v>13</v>
      </c>
      <c r="M26" t="s">
        <v>10</v>
      </c>
      <c r="O26">
        <v>0</v>
      </c>
    </row>
    <row r="27" spans="1:15" x14ac:dyDescent="0.25">
      <c r="A27">
        <v>43611</v>
      </c>
      <c r="B27" t="s">
        <v>972</v>
      </c>
      <c r="C27" t="str">
        <f>VLOOKUP(A27,Sheet3!M:O,3,0)</f>
        <v>五十亿以上</v>
      </c>
      <c r="D27" t="s">
        <v>17</v>
      </c>
      <c r="E27" s="2">
        <v>424</v>
      </c>
      <c r="F27" t="s">
        <v>91</v>
      </c>
      <c r="G27" s="3">
        <v>383716</v>
      </c>
      <c r="H27" t="s">
        <v>92</v>
      </c>
      <c r="I27" s="1">
        <v>43285</v>
      </c>
      <c r="J27" t="s">
        <v>135</v>
      </c>
      <c r="K27" t="s">
        <v>88</v>
      </c>
      <c r="L27" t="s">
        <v>13</v>
      </c>
      <c r="O27">
        <v>0</v>
      </c>
    </row>
    <row r="28" spans="1:15" x14ac:dyDescent="0.25">
      <c r="A28">
        <v>18155</v>
      </c>
      <c r="B28" t="s">
        <v>20</v>
      </c>
      <c r="C28" t="str">
        <f>VLOOKUP(A28,Sheet3!M:O,3,0)</f>
        <v>二十亿~五十亿</v>
      </c>
      <c r="D28" t="s">
        <v>21</v>
      </c>
      <c r="E28" s="2">
        <v>33</v>
      </c>
      <c r="F28" t="s">
        <v>93</v>
      </c>
      <c r="G28" s="3">
        <v>193999</v>
      </c>
      <c r="H28" t="s">
        <v>94</v>
      </c>
      <c r="I28" s="1">
        <v>42494</v>
      </c>
      <c r="J28" t="s">
        <v>135</v>
      </c>
      <c r="K28" t="s">
        <v>88</v>
      </c>
      <c r="L28" t="s">
        <v>24</v>
      </c>
      <c r="M28" t="s">
        <v>10</v>
      </c>
      <c r="O28">
        <v>0</v>
      </c>
    </row>
    <row r="29" spans="1:15" x14ac:dyDescent="0.25">
      <c r="A29">
        <v>14803</v>
      </c>
      <c r="B29" t="s">
        <v>431</v>
      </c>
      <c r="C29" t="str">
        <f>VLOOKUP(A29,Sheet3!M:O,3,0)</f>
        <v>五十亿以上</v>
      </c>
      <c r="D29" t="s">
        <v>25</v>
      </c>
      <c r="E29" s="2">
        <v>199</v>
      </c>
      <c r="F29" t="s">
        <v>95</v>
      </c>
      <c r="G29" s="3">
        <v>297716</v>
      </c>
      <c r="H29" t="s">
        <v>96</v>
      </c>
      <c r="I29" s="1">
        <v>42907</v>
      </c>
      <c r="J29" t="s">
        <v>135</v>
      </c>
      <c r="K29" t="s">
        <v>88</v>
      </c>
      <c r="L29" t="s">
        <v>13</v>
      </c>
      <c r="M29" t="s">
        <v>10</v>
      </c>
      <c r="O29">
        <v>0</v>
      </c>
    </row>
    <row r="30" spans="1:15" x14ac:dyDescent="0.25">
      <c r="A30">
        <v>34662</v>
      </c>
      <c r="B30" t="s">
        <v>1066</v>
      </c>
      <c r="C30" t="str">
        <f>VLOOKUP(A30,Sheet3!M:O,3,0)</f>
        <v>二十亿~五十亿</v>
      </c>
      <c r="D30" t="s">
        <v>45</v>
      </c>
      <c r="E30" s="2">
        <v>36</v>
      </c>
      <c r="F30" t="s">
        <v>97</v>
      </c>
      <c r="G30" s="5">
        <v>159776</v>
      </c>
      <c r="H30" t="s">
        <v>98</v>
      </c>
      <c r="I30" s="1">
        <v>42374</v>
      </c>
      <c r="J30" t="s">
        <v>135</v>
      </c>
      <c r="K30" t="s">
        <v>88</v>
      </c>
      <c r="L30" t="s">
        <v>13</v>
      </c>
      <c r="M30" t="s">
        <v>10</v>
      </c>
      <c r="O30">
        <v>0</v>
      </c>
    </row>
    <row r="31" spans="1:15" x14ac:dyDescent="0.25">
      <c r="A31">
        <v>71824</v>
      </c>
      <c r="B31" t="s">
        <v>1139</v>
      </c>
      <c r="C31" t="str">
        <f>VLOOKUP(A31,Sheet3!M:O,3,0)</f>
        <v>二十亿~五十亿</v>
      </c>
      <c r="D31" t="s">
        <v>62</v>
      </c>
      <c r="E31" s="2">
        <v>70</v>
      </c>
      <c r="F31" t="s">
        <v>99</v>
      </c>
      <c r="G31" s="3">
        <v>455190</v>
      </c>
      <c r="H31" t="s">
        <v>100</v>
      </c>
      <c r="I31" s="1">
        <v>43825</v>
      </c>
      <c r="J31" t="s">
        <v>135</v>
      </c>
      <c r="K31" t="s">
        <v>88</v>
      </c>
      <c r="L31" t="s">
        <v>13</v>
      </c>
      <c r="O31">
        <v>0</v>
      </c>
    </row>
    <row r="32" spans="1:15" x14ac:dyDescent="0.25">
      <c r="A32">
        <v>56982</v>
      </c>
      <c r="B32" t="s">
        <v>1065</v>
      </c>
      <c r="C32" t="str">
        <f>VLOOKUP(A32,Sheet3!M:O,3,0)</f>
        <v>二十亿~五十亿</v>
      </c>
      <c r="D32" t="s">
        <v>42</v>
      </c>
      <c r="E32" s="2">
        <v>52</v>
      </c>
      <c r="F32" t="s">
        <v>101</v>
      </c>
      <c r="G32" s="3">
        <v>261269</v>
      </c>
      <c r="H32" t="s">
        <v>102</v>
      </c>
      <c r="I32" s="1">
        <v>42710</v>
      </c>
      <c r="J32" t="s">
        <v>135</v>
      </c>
      <c r="K32" t="s">
        <v>88</v>
      </c>
      <c r="L32" t="s">
        <v>13</v>
      </c>
      <c r="O32">
        <v>0</v>
      </c>
    </row>
    <row r="33" spans="1:15" x14ac:dyDescent="0.25">
      <c r="A33">
        <v>56982</v>
      </c>
      <c r="B33" t="s">
        <v>1065</v>
      </c>
      <c r="C33" t="str">
        <f>VLOOKUP(A33,Sheet3!M:O,3,0)</f>
        <v>二十亿~五十亿</v>
      </c>
      <c r="D33" t="s">
        <v>42</v>
      </c>
      <c r="E33" s="2">
        <v>52</v>
      </c>
      <c r="F33" t="s">
        <v>103</v>
      </c>
      <c r="G33" s="3">
        <v>336107</v>
      </c>
      <c r="H33" t="s">
        <v>104</v>
      </c>
      <c r="I33" s="1">
        <v>43076</v>
      </c>
      <c r="J33" t="s">
        <v>135</v>
      </c>
      <c r="K33" t="s">
        <v>105</v>
      </c>
      <c r="L33" t="s">
        <v>13</v>
      </c>
      <c r="O33">
        <v>0</v>
      </c>
    </row>
    <row r="34" spans="1:15" x14ac:dyDescent="0.25">
      <c r="A34">
        <v>15727</v>
      </c>
      <c r="B34" t="s">
        <v>1005</v>
      </c>
      <c r="C34" t="str">
        <f>VLOOKUP(A34,Sheet3!M:O,3,0)</f>
        <v>二十亿~五十亿</v>
      </c>
      <c r="D34" t="s">
        <v>69</v>
      </c>
      <c r="E34" s="2">
        <v>45</v>
      </c>
      <c r="F34" t="s">
        <v>106</v>
      </c>
      <c r="G34" s="3">
        <v>435460</v>
      </c>
      <c r="H34" t="s">
        <v>107</v>
      </c>
      <c r="I34" s="1">
        <v>43691</v>
      </c>
      <c r="J34" t="s">
        <v>135</v>
      </c>
      <c r="K34" t="s">
        <v>88</v>
      </c>
      <c r="L34" t="s">
        <v>13</v>
      </c>
      <c r="O34">
        <v>0</v>
      </c>
    </row>
    <row r="35" spans="1:15" x14ac:dyDescent="0.25">
      <c r="A35">
        <v>15947</v>
      </c>
      <c r="B35" t="s">
        <v>1098</v>
      </c>
      <c r="C35" t="str">
        <f>VLOOKUP(A35,Sheet3!M:O,3,0)</f>
        <v>五十亿以上</v>
      </c>
      <c r="D35" t="s">
        <v>72</v>
      </c>
      <c r="E35" s="2">
        <v>87</v>
      </c>
      <c r="F35" t="s">
        <v>108</v>
      </c>
      <c r="G35" s="3">
        <v>380565</v>
      </c>
      <c r="H35" t="s">
        <v>109</v>
      </c>
      <c r="I35" s="1">
        <v>43277</v>
      </c>
      <c r="J35" t="s">
        <v>135</v>
      </c>
      <c r="K35" t="s">
        <v>105</v>
      </c>
      <c r="L35" t="s">
        <v>75</v>
      </c>
      <c r="O35">
        <v>0</v>
      </c>
    </row>
    <row r="36" spans="1:15" x14ac:dyDescent="0.25">
      <c r="A36">
        <v>50650</v>
      </c>
      <c r="B36" t="s">
        <v>1125</v>
      </c>
      <c r="C36" t="str">
        <f>VLOOKUP(A36,Sheet3!M:O,3,0)</f>
        <v>二十亿~五十亿</v>
      </c>
      <c r="D36" t="s">
        <v>65</v>
      </c>
      <c r="E36" s="2">
        <v>48</v>
      </c>
      <c r="F36" t="s">
        <v>110</v>
      </c>
      <c r="G36" s="3">
        <v>415527</v>
      </c>
      <c r="H36" t="s">
        <v>111</v>
      </c>
      <c r="I36" s="1">
        <v>43546</v>
      </c>
      <c r="J36" t="s">
        <v>135</v>
      </c>
      <c r="K36" t="s">
        <v>88</v>
      </c>
      <c r="L36" t="s">
        <v>13</v>
      </c>
      <c r="O36">
        <v>0</v>
      </c>
    </row>
    <row r="37" spans="1:15" x14ac:dyDescent="0.25">
      <c r="A37">
        <v>14626</v>
      </c>
      <c r="B37" t="s">
        <v>996</v>
      </c>
      <c r="C37" t="str">
        <f>VLOOKUP(A37,Sheet3!M:O,3,0)</f>
        <v>五十亿以上</v>
      </c>
      <c r="D37" t="s">
        <v>39</v>
      </c>
      <c r="E37" s="2">
        <v>264</v>
      </c>
      <c r="F37" t="s">
        <v>112</v>
      </c>
      <c r="G37" s="3">
        <v>302860</v>
      </c>
      <c r="H37" t="s">
        <v>113</v>
      </c>
      <c r="I37" s="1">
        <v>42909</v>
      </c>
      <c r="J37" t="s">
        <v>135</v>
      </c>
      <c r="K37" t="s">
        <v>88</v>
      </c>
      <c r="L37" t="s">
        <v>24</v>
      </c>
      <c r="M37" t="s">
        <v>10</v>
      </c>
      <c r="O37">
        <v>0</v>
      </c>
    </row>
    <row r="38" spans="1:15" x14ac:dyDescent="0.25">
      <c r="A38">
        <v>25887</v>
      </c>
      <c r="B38" t="s">
        <v>1122</v>
      </c>
      <c r="C38" t="str">
        <f>VLOOKUP(A38,Sheet3!M:O,3,0)</f>
        <v>五十亿以上</v>
      </c>
      <c r="D38" t="s">
        <v>34</v>
      </c>
      <c r="E38" s="2">
        <v>47</v>
      </c>
      <c r="F38" t="s">
        <v>114</v>
      </c>
      <c r="G38" s="3">
        <v>406158</v>
      </c>
      <c r="H38" t="s">
        <v>115</v>
      </c>
      <c r="I38" s="1">
        <v>43461</v>
      </c>
      <c r="J38" t="s">
        <v>135</v>
      </c>
      <c r="K38" t="s">
        <v>105</v>
      </c>
      <c r="L38" t="s">
        <v>33</v>
      </c>
      <c r="O38">
        <v>0</v>
      </c>
    </row>
    <row r="39" spans="1:15" x14ac:dyDescent="0.25">
      <c r="A39">
        <v>14068</v>
      </c>
      <c r="B39" t="s">
        <v>416</v>
      </c>
      <c r="C39" t="str">
        <f>VLOOKUP(A39,Sheet3!M:O,3,0)</f>
        <v>五十亿以上</v>
      </c>
      <c r="D39" t="s">
        <v>6</v>
      </c>
      <c r="E39" s="2">
        <v>717</v>
      </c>
      <c r="F39" t="s">
        <v>116</v>
      </c>
      <c r="G39" s="3">
        <v>42476</v>
      </c>
      <c r="H39" t="s">
        <v>117</v>
      </c>
      <c r="I39" s="1">
        <v>42038</v>
      </c>
      <c r="J39" t="s">
        <v>135</v>
      </c>
      <c r="K39" t="s">
        <v>118</v>
      </c>
      <c r="L39" t="s">
        <v>13</v>
      </c>
      <c r="O39">
        <v>0</v>
      </c>
    </row>
    <row r="40" spans="1:15" x14ac:dyDescent="0.25">
      <c r="A40">
        <v>10780</v>
      </c>
      <c r="B40" t="s">
        <v>1091</v>
      </c>
      <c r="C40" t="str">
        <f>VLOOKUP(A40,Sheet3!M:O,3,0)</f>
        <v>五十亿以上</v>
      </c>
      <c r="D40" t="s">
        <v>30</v>
      </c>
      <c r="E40" s="2">
        <v>96</v>
      </c>
      <c r="F40" t="s">
        <v>119</v>
      </c>
      <c r="G40" s="3">
        <v>284891</v>
      </c>
      <c r="H40" t="s">
        <v>120</v>
      </c>
      <c r="I40" s="1">
        <v>42835</v>
      </c>
      <c r="J40" t="s">
        <v>135</v>
      </c>
      <c r="K40" t="s">
        <v>118</v>
      </c>
      <c r="L40" t="s">
        <v>13</v>
      </c>
      <c r="M40" t="s">
        <v>10</v>
      </c>
      <c r="O40">
        <v>0</v>
      </c>
    </row>
    <row r="41" spans="1:15" x14ac:dyDescent="0.25">
      <c r="A41">
        <v>43611</v>
      </c>
      <c r="B41" t="s">
        <v>972</v>
      </c>
      <c r="C41" t="str">
        <f>VLOOKUP(A41,Sheet3!M:O,3,0)</f>
        <v>五十亿以上</v>
      </c>
      <c r="D41" t="s">
        <v>17</v>
      </c>
      <c r="E41" s="2">
        <v>424</v>
      </c>
      <c r="F41" t="s">
        <v>121</v>
      </c>
      <c r="G41" s="3">
        <v>341158</v>
      </c>
      <c r="H41" t="s">
        <v>122</v>
      </c>
      <c r="I41" s="1">
        <v>43091</v>
      </c>
      <c r="J41" t="s">
        <v>135</v>
      </c>
      <c r="K41" t="s">
        <v>118</v>
      </c>
      <c r="L41" t="s">
        <v>13</v>
      </c>
      <c r="M41" t="s">
        <v>10</v>
      </c>
      <c r="O41">
        <v>0</v>
      </c>
    </row>
    <row r="42" spans="1:15" x14ac:dyDescent="0.25">
      <c r="A42">
        <v>14068</v>
      </c>
      <c r="B42" t="s">
        <v>416</v>
      </c>
      <c r="C42" t="str">
        <f>VLOOKUP(A42,Sheet3!M:O,3,0)</f>
        <v>五十亿以上</v>
      </c>
      <c r="D42" t="s">
        <v>6</v>
      </c>
      <c r="E42" s="2">
        <v>717</v>
      </c>
      <c r="F42" t="s">
        <v>123</v>
      </c>
      <c r="G42" s="3">
        <v>420214</v>
      </c>
      <c r="H42" t="s">
        <v>124</v>
      </c>
      <c r="I42" s="1">
        <v>43578</v>
      </c>
      <c r="J42" t="s">
        <v>135</v>
      </c>
      <c r="K42" t="s">
        <v>125</v>
      </c>
      <c r="L42" t="s">
        <v>13</v>
      </c>
      <c r="M42" t="s">
        <v>10</v>
      </c>
      <c r="O42">
        <v>0</v>
      </c>
    </row>
    <row r="43" spans="1:15" x14ac:dyDescent="0.25">
      <c r="A43">
        <v>19668</v>
      </c>
      <c r="B43" t="s">
        <v>476</v>
      </c>
      <c r="C43" t="str">
        <f>VLOOKUP(A43,Sheet3!M:O,3,0)</f>
        <v>五十亿以上</v>
      </c>
      <c r="D43" t="s">
        <v>17</v>
      </c>
      <c r="E43" s="2">
        <v>424</v>
      </c>
      <c r="F43" t="s">
        <v>126</v>
      </c>
      <c r="G43" s="3">
        <v>396992</v>
      </c>
      <c r="H43" t="s">
        <v>127</v>
      </c>
      <c r="I43" s="1">
        <v>43382</v>
      </c>
      <c r="J43" t="s">
        <v>135</v>
      </c>
      <c r="K43" t="s">
        <v>125</v>
      </c>
      <c r="L43" t="s">
        <v>13</v>
      </c>
      <c r="M43" t="s">
        <v>10</v>
      </c>
      <c r="O43">
        <v>0</v>
      </c>
    </row>
    <row r="44" spans="1:15" x14ac:dyDescent="0.25">
      <c r="A44">
        <v>14803</v>
      </c>
      <c r="B44" t="s">
        <v>431</v>
      </c>
      <c r="C44" t="str">
        <f>VLOOKUP(A44,Sheet3!M:O,3,0)</f>
        <v>五十亿以上</v>
      </c>
      <c r="D44" t="s">
        <v>25</v>
      </c>
      <c r="E44" s="2">
        <v>199</v>
      </c>
      <c r="F44" t="s">
        <v>128</v>
      </c>
      <c r="G44" s="3">
        <v>372101</v>
      </c>
      <c r="H44" t="s">
        <v>129</v>
      </c>
      <c r="I44" s="1">
        <v>43215</v>
      </c>
      <c r="J44" t="s">
        <v>135</v>
      </c>
      <c r="K44" t="s">
        <v>125</v>
      </c>
      <c r="L44" t="s">
        <v>13</v>
      </c>
      <c r="M44" t="s">
        <v>10</v>
      </c>
      <c r="O44">
        <v>0</v>
      </c>
    </row>
    <row r="45" spans="1:15" x14ac:dyDescent="0.25">
      <c r="A45">
        <v>10780</v>
      </c>
      <c r="B45" t="s">
        <v>1091</v>
      </c>
      <c r="C45" t="str">
        <f>VLOOKUP(A45,Sheet3!M:O,3,0)</f>
        <v>五十亿以上</v>
      </c>
      <c r="D45" t="s">
        <v>30</v>
      </c>
      <c r="E45" s="2">
        <v>96</v>
      </c>
      <c r="F45" t="s">
        <v>130</v>
      </c>
      <c r="G45" s="3">
        <v>409064</v>
      </c>
      <c r="H45" t="s">
        <v>131</v>
      </c>
      <c r="I45" s="1">
        <v>43480</v>
      </c>
      <c r="J45" t="s">
        <v>135</v>
      </c>
      <c r="K45" t="s">
        <v>125</v>
      </c>
      <c r="L45" t="s">
        <v>13</v>
      </c>
      <c r="M45" t="s">
        <v>10</v>
      </c>
      <c r="O45">
        <v>0</v>
      </c>
    </row>
    <row r="46" spans="1:15" x14ac:dyDescent="0.25">
      <c r="A46">
        <v>56982</v>
      </c>
      <c r="B46" t="s">
        <v>1065</v>
      </c>
      <c r="C46" t="str">
        <f>VLOOKUP(A46,Sheet3!M:O,3,0)</f>
        <v>二十亿~五十亿</v>
      </c>
      <c r="D46" t="s">
        <v>42</v>
      </c>
      <c r="E46" s="2">
        <v>52</v>
      </c>
      <c r="F46" t="s">
        <v>132</v>
      </c>
      <c r="G46" s="3">
        <v>370228</v>
      </c>
      <c r="H46" t="s">
        <v>133</v>
      </c>
      <c r="I46" s="1">
        <v>43199</v>
      </c>
      <c r="J46" t="s">
        <v>135</v>
      </c>
      <c r="K46" t="s">
        <v>125</v>
      </c>
      <c r="L46" t="s">
        <v>24</v>
      </c>
      <c r="M46" t="s">
        <v>10</v>
      </c>
      <c r="O46">
        <v>0</v>
      </c>
    </row>
    <row r="47" spans="1:15" x14ac:dyDescent="0.25">
      <c r="A47">
        <v>6901</v>
      </c>
      <c r="B47" t="s">
        <v>955</v>
      </c>
      <c r="C47" t="str">
        <f>VLOOKUP(A47,Sheet3!M:O,3,0)</f>
        <v>二十亿~五十亿</v>
      </c>
      <c r="D47" t="s">
        <v>137</v>
      </c>
      <c r="E47" s="2">
        <v>40</v>
      </c>
      <c r="F47" t="s">
        <v>141</v>
      </c>
      <c r="G47" s="3">
        <v>37126</v>
      </c>
      <c r="H47" t="s">
        <v>142</v>
      </c>
      <c r="I47" s="1">
        <v>41978</v>
      </c>
      <c r="J47" t="s">
        <v>1185</v>
      </c>
      <c r="K47" t="s">
        <v>135</v>
      </c>
      <c r="M47" t="s">
        <v>10</v>
      </c>
      <c r="O47">
        <v>0</v>
      </c>
    </row>
    <row r="48" spans="1:15" x14ac:dyDescent="0.25">
      <c r="A48">
        <v>6501</v>
      </c>
      <c r="B48" t="s">
        <v>143</v>
      </c>
      <c r="C48" t="str">
        <f>VLOOKUP(A48,Sheet3!M:O,3,0)</f>
        <v>二十亿~五十亿</v>
      </c>
      <c r="D48" t="s">
        <v>144</v>
      </c>
      <c r="E48" s="2">
        <v>53</v>
      </c>
      <c r="F48" t="s">
        <v>145</v>
      </c>
      <c r="G48" s="3">
        <v>272504</v>
      </c>
      <c r="H48" t="s">
        <v>146</v>
      </c>
      <c r="I48" s="1">
        <v>42775</v>
      </c>
      <c r="J48" t="s">
        <v>135</v>
      </c>
      <c r="K48" t="s">
        <v>135</v>
      </c>
      <c r="M48" t="s">
        <v>10</v>
      </c>
      <c r="O48">
        <v>0</v>
      </c>
    </row>
    <row r="49" spans="1:15" x14ac:dyDescent="0.25">
      <c r="A49">
        <v>57867</v>
      </c>
      <c r="B49" t="s">
        <v>1216</v>
      </c>
      <c r="C49" t="str">
        <f>VLOOKUP(A49,Sheet3!M:O,3,0)</f>
        <v>二十亿~五十亿</v>
      </c>
      <c r="D49" t="s">
        <v>147</v>
      </c>
      <c r="E49" s="2">
        <v>64</v>
      </c>
      <c r="F49" t="s">
        <v>148</v>
      </c>
      <c r="G49" s="3">
        <v>318973</v>
      </c>
      <c r="H49" t="s">
        <v>149</v>
      </c>
      <c r="I49" s="1">
        <v>43005</v>
      </c>
      <c r="J49" t="s">
        <v>135</v>
      </c>
      <c r="K49" t="s">
        <v>135</v>
      </c>
      <c r="L49" t="s">
        <v>136</v>
      </c>
      <c r="O49">
        <v>0</v>
      </c>
    </row>
    <row r="50" spans="1:15" x14ac:dyDescent="0.25">
      <c r="A50">
        <v>15842</v>
      </c>
      <c r="B50" t="s">
        <v>1037</v>
      </c>
      <c r="C50" t="str">
        <f>VLOOKUP(A50,Sheet3!M:O,3,0)</f>
        <v>二十亿~五十亿</v>
      </c>
      <c r="D50" t="s">
        <v>150</v>
      </c>
      <c r="E50" s="2">
        <v>41</v>
      </c>
      <c r="F50" t="s">
        <v>151</v>
      </c>
      <c r="G50" s="3">
        <v>64914</v>
      </c>
      <c r="H50" t="s">
        <v>152</v>
      </c>
      <c r="I50" s="1">
        <v>42160</v>
      </c>
      <c r="J50" t="s">
        <v>135</v>
      </c>
      <c r="K50" t="s">
        <v>135</v>
      </c>
      <c r="L50" t="s">
        <v>153</v>
      </c>
      <c r="M50" t="s">
        <v>10</v>
      </c>
      <c r="O50">
        <v>0</v>
      </c>
    </row>
    <row r="51" spans="1:15" x14ac:dyDescent="0.25">
      <c r="A51">
        <v>10950</v>
      </c>
      <c r="B51" t="s">
        <v>1049</v>
      </c>
      <c r="C51" t="str">
        <f>VLOOKUP(A51,Sheet3!M:O,3,0)</f>
        <v>十亿~二十亿</v>
      </c>
      <c r="D51" t="s">
        <v>154</v>
      </c>
      <c r="E51" s="2">
        <v>21.295195290500001</v>
      </c>
      <c r="F51" t="s">
        <v>155</v>
      </c>
      <c r="G51" s="3">
        <v>101986</v>
      </c>
      <c r="H51" t="s">
        <v>156</v>
      </c>
      <c r="I51" s="1">
        <v>42215</v>
      </c>
      <c r="J51" t="s">
        <v>135</v>
      </c>
      <c r="K51" t="s">
        <v>135</v>
      </c>
      <c r="O51">
        <v>0</v>
      </c>
    </row>
    <row r="52" spans="1:15" x14ac:dyDescent="0.25">
      <c r="A52">
        <v>16364</v>
      </c>
      <c r="B52" t="s">
        <v>1011</v>
      </c>
      <c r="C52" t="str">
        <f>VLOOKUP(A52,Sheet3!M:O,3,0)</f>
        <v>十亿~二十亿</v>
      </c>
      <c r="D52" t="s">
        <v>157</v>
      </c>
      <c r="E52" s="2">
        <v>40</v>
      </c>
      <c r="F52" t="s">
        <v>158</v>
      </c>
      <c r="G52" s="3">
        <v>50949</v>
      </c>
      <c r="H52" t="s">
        <v>159</v>
      </c>
      <c r="I52" s="1">
        <v>42110</v>
      </c>
      <c r="J52" t="s">
        <v>135</v>
      </c>
      <c r="K52" t="s">
        <v>135</v>
      </c>
      <c r="L52" t="s">
        <v>160</v>
      </c>
      <c r="O52">
        <v>0</v>
      </c>
    </row>
    <row r="53" spans="1:15" x14ac:dyDescent="0.25">
      <c r="A53">
        <v>10940</v>
      </c>
      <c r="B53" t="s">
        <v>993</v>
      </c>
      <c r="C53" t="str">
        <f>VLOOKUP(A53,Sheet3!M:O,3,0)</f>
        <v>五十亿以上</v>
      </c>
      <c r="D53" t="s">
        <v>161</v>
      </c>
      <c r="E53" s="2">
        <v>86</v>
      </c>
      <c r="F53" t="s">
        <v>162</v>
      </c>
      <c r="G53" s="3">
        <v>16674</v>
      </c>
      <c r="H53" t="s">
        <v>163</v>
      </c>
      <c r="I53" s="1">
        <v>41527</v>
      </c>
      <c r="J53" t="s">
        <v>135</v>
      </c>
      <c r="K53" t="s">
        <v>135</v>
      </c>
      <c r="L53" t="s">
        <v>164</v>
      </c>
      <c r="M53" t="s">
        <v>10</v>
      </c>
      <c r="O53">
        <v>0</v>
      </c>
    </row>
    <row r="54" spans="1:15" x14ac:dyDescent="0.25">
      <c r="A54">
        <v>34814</v>
      </c>
      <c r="B54" t="s">
        <v>1079</v>
      </c>
      <c r="C54" t="str">
        <f>VLOOKUP(A54,Sheet3!M:O,3,0)</f>
        <v>五十亿以上</v>
      </c>
      <c r="D54" t="s">
        <v>165</v>
      </c>
      <c r="E54" s="2">
        <v>61</v>
      </c>
      <c r="F54" t="s">
        <v>166</v>
      </c>
      <c r="G54" s="3">
        <v>240446</v>
      </c>
      <c r="H54" t="s">
        <v>167</v>
      </c>
      <c r="I54" s="1">
        <v>42636</v>
      </c>
      <c r="J54" t="s">
        <v>135</v>
      </c>
      <c r="K54" t="s">
        <v>135</v>
      </c>
      <c r="L54" t="s">
        <v>168</v>
      </c>
      <c r="M54" t="s">
        <v>10</v>
      </c>
      <c r="O54">
        <v>0</v>
      </c>
    </row>
    <row r="55" spans="1:15" x14ac:dyDescent="0.25">
      <c r="A55">
        <v>10309</v>
      </c>
      <c r="B55" t="s">
        <v>1015</v>
      </c>
      <c r="C55" t="str">
        <f>VLOOKUP(A55,Sheet3!M:O,3,0)</f>
        <v>五十亿以上</v>
      </c>
      <c r="D55" t="s">
        <v>169</v>
      </c>
      <c r="E55" s="2">
        <v>84</v>
      </c>
      <c r="F55" t="s">
        <v>170</v>
      </c>
      <c r="G55" s="3">
        <v>55802</v>
      </c>
      <c r="H55" t="s">
        <v>171</v>
      </c>
      <c r="I55" s="1">
        <v>42136</v>
      </c>
      <c r="J55" t="s">
        <v>135</v>
      </c>
      <c r="K55" t="s">
        <v>135</v>
      </c>
      <c r="L55" t="s">
        <v>172</v>
      </c>
      <c r="O55">
        <v>0</v>
      </c>
    </row>
    <row r="56" spans="1:15" x14ac:dyDescent="0.25">
      <c r="A56">
        <v>17534</v>
      </c>
      <c r="B56" t="s">
        <v>1047</v>
      </c>
      <c r="C56" t="str">
        <f>VLOOKUP(A56,Sheet3!M:O,3,0)</f>
        <v>十亿~二十亿</v>
      </c>
      <c r="D56" t="s">
        <v>173</v>
      </c>
      <c r="E56" s="2">
        <v>56</v>
      </c>
      <c r="F56" t="s">
        <v>174</v>
      </c>
      <c r="G56" s="3">
        <v>98426</v>
      </c>
      <c r="H56" t="s">
        <v>175</v>
      </c>
      <c r="I56" s="1">
        <v>42194</v>
      </c>
      <c r="J56" t="s">
        <v>135</v>
      </c>
      <c r="K56" t="s">
        <v>135</v>
      </c>
      <c r="L56" t="s">
        <v>176</v>
      </c>
      <c r="O56">
        <v>0</v>
      </c>
    </row>
    <row r="57" spans="1:15" x14ac:dyDescent="0.25">
      <c r="A57">
        <v>16895</v>
      </c>
      <c r="B57" t="s">
        <v>1034</v>
      </c>
      <c r="C57" t="str">
        <f>VLOOKUP(A57,Sheet3!M:O,3,0)</f>
        <v>二十亿~五十亿</v>
      </c>
      <c r="D57" t="s">
        <v>183</v>
      </c>
      <c r="E57" s="2">
        <v>42</v>
      </c>
      <c r="F57" t="s">
        <v>184</v>
      </c>
      <c r="G57" s="3">
        <v>62316</v>
      </c>
      <c r="H57" t="s">
        <v>185</v>
      </c>
      <c r="I57" s="1">
        <v>42159</v>
      </c>
      <c r="J57" t="s">
        <v>135</v>
      </c>
      <c r="K57" t="s">
        <v>135</v>
      </c>
      <c r="L57" t="s">
        <v>186</v>
      </c>
      <c r="O57">
        <v>0</v>
      </c>
    </row>
    <row r="58" spans="1:15" x14ac:dyDescent="0.25">
      <c r="A58">
        <v>2418</v>
      </c>
      <c r="B58" t="s">
        <v>1129</v>
      </c>
      <c r="C58" t="str">
        <f>VLOOKUP(A58,Sheet3!M:O,3,0)</f>
        <v>一亿~十亿</v>
      </c>
      <c r="D58" t="s">
        <v>187</v>
      </c>
      <c r="E58" s="2">
        <v>11</v>
      </c>
      <c r="F58" t="s">
        <v>188</v>
      </c>
      <c r="G58" s="3">
        <v>407529</v>
      </c>
      <c r="H58" t="s">
        <v>189</v>
      </c>
      <c r="I58" s="1">
        <v>43468</v>
      </c>
      <c r="J58" t="s">
        <v>135</v>
      </c>
      <c r="K58" t="s">
        <v>135</v>
      </c>
      <c r="L58" t="s">
        <v>190</v>
      </c>
      <c r="M58" t="s">
        <v>10</v>
      </c>
      <c r="O58">
        <v>0</v>
      </c>
    </row>
    <row r="59" spans="1:15" x14ac:dyDescent="0.25">
      <c r="A59">
        <v>14816</v>
      </c>
      <c r="B59" t="s">
        <v>1017</v>
      </c>
      <c r="C59" t="str">
        <f>VLOOKUP(A59,Sheet3!M:O,3,0)</f>
        <v>五十亿以上</v>
      </c>
      <c r="D59" t="s">
        <v>191</v>
      </c>
      <c r="E59" s="2">
        <v>2075</v>
      </c>
      <c r="F59" t="s">
        <v>192</v>
      </c>
      <c r="G59" s="3">
        <v>311404</v>
      </c>
      <c r="H59" t="s">
        <v>193</v>
      </c>
      <c r="I59" s="1">
        <v>42972</v>
      </c>
      <c r="J59" t="s">
        <v>135</v>
      </c>
      <c r="K59" t="s">
        <v>135</v>
      </c>
      <c r="L59" t="s">
        <v>164</v>
      </c>
      <c r="M59" t="s">
        <v>10</v>
      </c>
      <c r="O59">
        <v>0</v>
      </c>
    </row>
    <row r="60" spans="1:15" x14ac:dyDescent="0.25">
      <c r="A60">
        <v>14816</v>
      </c>
      <c r="B60" t="s">
        <v>1017</v>
      </c>
      <c r="C60" t="str">
        <f>VLOOKUP(A60,Sheet3!M:O,3,0)</f>
        <v>五十亿以上</v>
      </c>
      <c r="D60" t="s">
        <v>194</v>
      </c>
      <c r="E60" s="2">
        <v>2075</v>
      </c>
      <c r="F60" t="s">
        <v>195</v>
      </c>
      <c r="G60" s="3">
        <v>57697</v>
      </c>
      <c r="H60" t="s">
        <v>196</v>
      </c>
      <c r="I60" s="1">
        <v>42146</v>
      </c>
      <c r="J60" t="s">
        <v>135</v>
      </c>
      <c r="K60" t="s">
        <v>135</v>
      </c>
      <c r="L60" t="s">
        <v>197</v>
      </c>
      <c r="M60" t="s">
        <v>10</v>
      </c>
      <c r="O60">
        <v>0</v>
      </c>
    </row>
    <row r="61" spans="1:15" x14ac:dyDescent="0.25">
      <c r="A61">
        <v>14816</v>
      </c>
      <c r="B61" t="s">
        <v>1017</v>
      </c>
      <c r="C61" t="str">
        <f>VLOOKUP(A61,Sheet3!M:O,3,0)</f>
        <v>五十亿以上</v>
      </c>
      <c r="D61" t="s">
        <v>198</v>
      </c>
      <c r="E61" s="2">
        <v>2075</v>
      </c>
      <c r="F61" t="s">
        <v>199</v>
      </c>
      <c r="G61" s="3">
        <v>336309</v>
      </c>
      <c r="H61" t="s">
        <v>200</v>
      </c>
      <c r="I61" s="1">
        <v>43077</v>
      </c>
      <c r="J61" t="s">
        <v>135</v>
      </c>
      <c r="K61" t="s">
        <v>135</v>
      </c>
      <c r="L61" t="s">
        <v>164</v>
      </c>
      <c r="O61">
        <v>0</v>
      </c>
    </row>
    <row r="62" spans="1:15" x14ac:dyDescent="0.25">
      <c r="A62">
        <v>14631</v>
      </c>
      <c r="B62" t="s">
        <v>970</v>
      </c>
      <c r="C62" t="str">
        <f>VLOOKUP(A62,Sheet3!M:O,3,0)</f>
        <v>五十亿以上</v>
      </c>
      <c r="D62" t="s">
        <v>201</v>
      </c>
      <c r="E62" s="2">
        <v>806</v>
      </c>
      <c r="F62" t="s">
        <v>202</v>
      </c>
      <c r="G62" s="3">
        <v>291113</v>
      </c>
      <c r="H62" t="s">
        <v>203</v>
      </c>
      <c r="I62" s="1">
        <v>42872</v>
      </c>
      <c r="J62" t="s">
        <v>135</v>
      </c>
      <c r="K62" t="s">
        <v>135</v>
      </c>
      <c r="L62" t="s">
        <v>164</v>
      </c>
      <c r="M62" t="s">
        <v>10</v>
      </c>
      <c r="O62">
        <v>0</v>
      </c>
    </row>
    <row r="63" spans="1:15" x14ac:dyDescent="0.25">
      <c r="A63">
        <v>14631</v>
      </c>
      <c r="B63" t="s">
        <v>970</v>
      </c>
      <c r="C63" t="str">
        <f>VLOOKUP(A63,Sheet3!M:O,3,0)</f>
        <v>五十亿以上</v>
      </c>
      <c r="D63" t="s">
        <v>204</v>
      </c>
      <c r="E63" s="2">
        <v>806</v>
      </c>
      <c r="F63" t="s">
        <v>205</v>
      </c>
      <c r="G63" s="3">
        <v>267376</v>
      </c>
      <c r="H63" t="s">
        <v>206</v>
      </c>
      <c r="I63" s="1">
        <v>42748</v>
      </c>
      <c r="J63" t="s">
        <v>135</v>
      </c>
      <c r="K63" t="s">
        <v>135</v>
      </c>
      <c r="L63" t="s">
        <v>164</v>
      </c>
      <c r="O63">
        <v>0</v>
      </c>
    </row>
    <row r="64" spans="1:15" x14ac:dyDescent="0.25">
      <c r="A64">
        <v>6430</v>
      </c>
      <c r="B64" t="s">
        <v>207</v>
      </c>
      <c r="C64" t="str">
        <f>VLOOKUP(A64,Sheet3!M:O,3,0)</f>
        <v>五十亿以上</v>
      </c>
      <c r="D64" t="s">
        <v>208</v>
      </c>
      <c r="E64" s="2">
        <v>529</v>
      </c>
      <c r="F64" t="s">
        <v>209</v>
      </c>
      <c r="G64" s="3">
        <v>1201</v>
      </c>
      <c r="H64" t="s">
        <v>210</v>
      </c>
      <c r="I64" s="1">
        <v>40120</v>
      </c>
      <c r="J64" t="s">
        <v>135</v>
      </c>
      <c r="K64" t="s">
        <v>135</v>
      </c>
      <c r="L64" t="s">
        <v>211</v>
      </c>
      <c r="M64" t="s">
        <v>10</v>
      </c>
      <c r="O64">
        <v>0</v>
      </c>
    </row>
    <row r="65" spans="1:15" x14ac:dyDescent="0.25">
      <c r="A65">
        <v>47411</v>
      </c>
      <c r="B65" t="s">
        <v>1083</v>
      </c>
      <c r="C65" t="str">
        <f>VLOOKUP(A65,Sheet3!M:O,3,0)</f>
        <v>五十亿以上</v>
      </c>
      <c r="D65" t="s">
        <v>212</v>
      </c>
      <c r="E65" s="2">
        <v>352</v>
      </c>
      <c r="F65" t="s">
        <v>213</v>
      </c>
      <c r="G65" s="3">
        <v>259726</v>
      </c>
      <c r="H65" t="s">
        <v>214</v>
      </c>
      <c r="I65" s="1">
        <v>42724</v>
      </c>
      <c r="J65" t="s">
        <v>135</v>
      </c>
      <c r="K65" t="s">
        <v>135</v>
      </c>
      <c r="L65" t="s">
        <v>215</v>
      </c>
      <c r="M65" t="s">
        <v>10</v>
      </c>
      <c r="O65">
        <v>0</v>
      </c>
    </row>
    <row r="66" spans="1:15" x14ac:dyDescent="0.25">
      <c r="A66">
        <v>7127</v>
      </c>
      <c r="B66" t="s">
        <v>985</v>
      </c>
      <c r="C66">
        <f>VLOOKUP(A66,Sheet3!M:O,3,0)</f>
        <v>0</v>
      </c>
      <c r="D66" t="s">
        <v>216</v>
      </c>
      <c r="E66" s="2">
        <v>94</v>
      </c>
      <c r="F66" t="s">
        <v>217</v>
      </c>
      <c r="G66" s="3">
        <v>1139</v>
      </c>
      <c r="H66" t="s">
        <v>218</v>
      </c>
      <c r="I66" s="1">
        <v>40077</v>
      </c>
      <c r="J66" t="s">
        <v>135</v>
      </c>
      <c r="K66" t="s">
        <v>135</v>
      </c>
      <c r="L66" t="s">
        <v>219</v>
      </c>
      <c r="M66" t="s">
        <v>10</v>
      </c>
      <c r="O66">
        <v>0</v>
      </c>
    </row>
    <row r="67" spans="1:15" x14ac:dyDescent="0.25">
      <c r="A67">
        <v>2848</v>
      </c>
      <c r="B67" t="s">
        <v>1044</v>
      </c>
      <c r="C67" t="str">
        <f>VLOOKUP(A67,Sheet3!M:O,3,0)</f>
        <v>五十亿以上</v>
      </c>
      <c r="D67" t="s">
        <v>220</v>
      </c>
      <c r="E67" s="2">
        <v>127</v>
      </c>
      <c r="F67" t="s">
        <v>221</v>
      </c>
      <c r="G67" s="3">
        <v>94006</v>
      </c>
      <c r="H67" t="s">
        <v>222</v>
      </c>
      <c r="I67" s="1">
        <v>42185</v>
      </c>
      <c r="J67" t="s">
        <v>135</v>
      </c>
      <c r="K67" t="s">
        <v>135</v>
      </c>
      <c r="L67" t="s">
        <v>136</v>
      </c>
      <c r="M67" t="s">
        <v>10</v>
      </c>
      <c r="O67">
        <v>0</v>
      </c>
    </row>
    <row r="68" spans="1:15" x14ac:dyDescent="0.25">
      <c r="A68">
        <v>2848</v>
      </c>
      <c r="B68" t="s">
        <v>1044</v>
      </c>
      <c r="C68" t="str">
        <f>VLOOKUP(A68,Sheet3!M:O,3,0)</f>
        <v>五十亿以上</v>
      </c>
      <c r="D68" t="s">
        <v>223</v>
      </c>
      <c r="E68" s="2">
        <v>127</v>
      </c>
      <c r="F68" t="s">
        <v>224</v>
      </c>
      <c r="G68" s="3">
        <v>269465</v>
      </c>
      <c r="H68" t="s">
        <v>225</v>
      </c>
      <c r="I68" s="1">
        <v>42758</v>
      </c>
      <c r="J68" t="s">
        <v>135</v>
      </c>
      <c r="K68" t="s">
        <v>135</v>
      </c>
      <c r="L68" t="s">
        <v>136</v>
      </c>
      <c r="M68" t="s">
        <v>10</v>
      </c>
      <c r="O68">
        <v>0</v>
      </c>
    </row>
    <row r="69" spans="1:15" x14ac:dyDescent="0.25">
      <c r="A69">
        <v>10645</v>
      </c>
      <c r="B69" t="s">
        <v>1009</v>
      </c>
      <c r="C69" t="str">
        <f>VLOOKUP(A69,Sheet3!M:O,3,0)</f>
        <v>十亿~二十亿</v>
      </c>
      <c r="D69" t="s">
        <v>226</v>
      </c>
      <c r="E69" s="2">
        <v>162</v>
      </c>
      <c r="F69" t="s">
        <v>227</v>
      </c>
      <c r="G69" s="3">
        <v>50173</v>
      </c>
      <c r="H69" t="s">
        <v>228</v>
      </c>
      <c r="I69" s="1">
        <v>42111</v>
      </c>
      <c r="J69" t="s">
        <v>135</v>
      </c>
      <c r="K69" t="s">
        <v>135</v>
      </c>
      <c r="L69" t="s">
        <v>229</v>
      </c>
      <c r="O69">
        <v>0</v>
      </c>
    </row>
    <row r="70" spans="1:15" x14ac:dyDescent="0.25">
      <c r="A70">
        <v>887</v>
      </c>
      <c r="B70" t="s">
        <v>988</v>
      </c>
      <c r="C70" t="str">
        <f>VLOOKUP(A70,Sheet3!M:O,3,0)</f>
        <v>二十亿~五十亿</v>
      </c>
      <c r="D70" t="s">
        <v>230</v>
      </c>
      <c r="E70" s="2">
        <v>71</v>
      </c>
      <c r="F70" t="s">
        <v>231</v>
      </c>
      <c r="G70" s="3">
        <v>2110</v>
      </c>
      <c r="H70" t="s">
        <v>232</v>
      </c>
      <c r="I70" s="1">
        <v>40487</v>
      </c>
      <c r="J70" t="s">
        <v>135</v>
      </c>
      <c r="K70" t="s">
        <v>135</v>
      </c>
      <c r="L70" t="s">
        <v>176</v>
      </c>
      <c r="O70">
        <v>0</v>
      </c>
    </row>
    <row r="71" spans="1:15" x14ac:dyDescent="0.25">
      <c r="A71">
        <v>57533</v>
      </c>
      <c r="B71" t="s">
        <v>1120</v>
      </c>
      <c r="C71" t="str">
        <f>VLOOKUP(A71,Sheet3!M:O,3,0)</f>
        <v>五十亿以上</v>
      </c>
      <c r="D71" t="s">
        <v>233</v>
      </c>
      <c r="E71" s="2">
        <v>101</v>
      </c>
      <c r="F71" t="s">
        <v>234</v>
      </c>
      <c r="G71" s="3">
        <v>383618</v>
      </c>
      <c r="H71" t="s">
        <v>235</v>
      </c>
      <c r="I71" s="1">
        <v>43285</v>
      </c>
      <c r="J71" t="s">
        <v>135</v>
      </c>
      <c r="K71" t="s">
        <v>135</v>
      </c>
      <c r="O71">
        <v>0</v>
      </c>
    </row>
    <row r="72" spans="1:15" x14ac:dyDescent="0.25">
      <c r="A72">
        <v>1472</v>
      </c>
      <c r="B72" t="s">
        <v>1012</v>
      </c>
      <c r="C72" t="str">
        <f>VLOOKUP(A72,Sheet3!M:O,3,0)</f>
        <v>二十亿~五十亿</v>
      </c>
      <c r="D72" t="s">
        <v>236</v>
      </c>
      <c r="E72" s="2">
        <v>59</v>
      </c>
      <c r="F72" t="s">
        <v>237</v>
      </c>
      <c r="G72" s="3">
        <v>50978</v>
      </c>
      <c r="H72" t="s">
        <v>238</v>
      </c>
      <c r="I72" s="1">
        <v>42114</v>
      </c>
      <c r="J72" t="s">
        <v>135</v>
      </c>
      <c r="K72" t="s">
        <v>135</v>
      </c>
      <c r="L72" t="s">
        <v>239</v>
      </c>
      <c r="O72">
        <v>0</v>
      </c>
    </row>
    <row r="73" spans="1:15" x14ac:dyDescent="0.25">
      <c r="A73">
        <v>16357</v>
      </c>
      <c r="B73" t="s">
        <v>1056</v>
      </c>
      <c r="C73" t="str">
        <f>VLOOKUP(A73,Sheet3!M:O,3,0)</f>
        <v>二十亿~五十亿</v>
      </c>
      <c r="D73" t="s">
        <v>240</v>
      </c>
      <c r="E73" s="2">
        <v>48</v>
      </c>
      <c r="F73" t="s">
        <v>241</v>
      </c>
      <c r="G73" s="3">
        <v>110854</v>
      </c>
      <c r="H73" t="s">
        <v>242</v>
      </c>
      <c r="I73" s="1">
        <v>42101</v>
      </c>
      <c r="J73" t="s">
        <v>135</v>
      </c>
      <c r="K73" t="s">
        <v>135</v>
      </c>
      <c r="O73">
        <v>0</v>
      </c>
    </row>
    <row r="74" spans="1:15" x14ac:dyDescent="0.25">
      <c r="A74">
        <v>39696</v>
      </c>
      <c r="B74" t="s">
        <v>1126</v>
      </c>
      <c r="C74" t="str">
        <f>VLOOKUP(A74,Sheet3!M:O,3,0)</f>
        <v>五十亿以上</v>
      </c>
      <c r="D74" t="s">
        <v>243</v>
      </c>
      <c r="E74" s="2">
        <v>134</v>
      </c>
      <c r="F74" t="s">
        <v>244</v>
      </c>
      <c r="G74" s="3">
        <v>394808</v>
      </c>
      <c r="H74" t="s">
        <v>245</v>
      </c>
      <c r="I74" s="1">
        <v>43348</v>
      </c>
      <c r="J74" t="s">
        <v>135</v>
      </c>
      <c r="K74" t="s">
        <v>135</v>
      </c>
      <c r="L74" t="s">
        <v>246</v>
      </c>
      <c r="O74">
        <v>0</v>
      </c>
    </row>
    <row r="75" spans="1:15" x14ac:dyDescent="0.25">
      <c r="A75">
        <v>901</v>
      </c>
      <c r="B75" t="s">
        <v>247</v>
      </c>
      <c r="C75" t="str">
        <f>VLOOKUP(A75,Sheet3!M:O,3,0)</f>
        <v>五十亿以上</v>
      </c>
      <c r="D75" t="s">
        <v>248</v>
      </c>
      <c r="E75" s="2">
        <v>106</v>
      </c>
      <c r="F75" t="s">
        <v>249</v>
      </c>
      <c r="G75" s="3">
        <v>42979</v>
      </c>
      <c r="H75" t="s">
        <v>250</v>
      </c>
      <c r="I75" s="1">
        <v>42046</v>
      </c>
      <c r="J75" t="s">
        <v>135</v>
      </c>
      <c r="K75" t="s">
        <v>135</v>
      </c>
      <c r="L75" t="s">
        <v>176</v>
      </c>
      <c r="O75">
        <v>0</v>
      </c>
    </row>
    <row r="76" spans="1:15" x14ac:dyDescent="0.25">
      <c r="A76">
        <v>18414</v>
      </c>
      <c r="B76" t="s">
        <v>973</v>
      </c>
      <c r="C76" t="str">
        <f>VLOOKUP(A76,Sheet3!M:O,3,0)</f>
        <v>二十亿~五十亿</v>
      </c>
      <c r="D76" t="s">
        <v>251</v>
      </c>
      <c r="E76" s="2">
        <v>47</v>
      </c>
      <c r="F76" t="s">
        <v>252</v>
      </c>
      <c r="G76" s="3">
        <v>101216</v>
      </c>
      <c r="H76" t="s">
        <v>253</v>
      </c>
      <c r="I76" s="1">
        <v>42214</v>
      </c>
      <c r="J76" t="s">
        <v>135</v>
      </c>
      <c r="K76" t="s">
        <v>135</v>
      </c>
      <c r="O76">
        <v>0</v>
      </c>
    </row>
    <row r="77" spans="1:15" x14ac:dyDescent="0.25">
      <c r="A77">
        <v>17902</v>
      </c>
      <c r="B77" t="s">
        <v>1101</v>
      </c>
      <c r="C77" t="str">
        <f>VLOOKUP(A77,Sheet3!M:O,3,0)</f>
        <v>二十亿~五十亿</v>
      </c>
      <c r="D77" t="s">
        <v>254</v>
      </c>
      <c r="E77" s="2">
        <v>27</v>
      </c>
      <c r="F77" t="s">
        <v>255</v>
      </c>
      <c r="G77" s="3">
        <v>305922</v>
      </c>
      <c r="H77" t="s">
        <v>256</v>
      </c>
      <c r="I77" s="1">
        <v>42951</v>
      </c>
      <c r="J77" t="s">
        <v>135</v>
      </c>
      <c r="K77" t="s">
        <v>135</v>
      </c>
      <c r="L77" t="s">
        <v>257</v>
      </c>
      <c r="M77" t="s">
        <v>10</v>
      </c>
      <c r="O77">
        <v>0</v>
      </c>
    </row>
    <row r="78" spans="1:15" x14ac:dyDescent="0.25">
      <c r="A78">
        <v>16025</v>
      </c>
      <c r="B78" t="s">
        <v>1062</v>
      </c>
      <c r="C78" t="str">
        <f>VLOOKUP(A78,Sheet3!M:O,3,0)</f>
        <v>五十亿以上</v>
      </c>
      <c r="D78" t="s">
        <v>258</v>
      </c>
      <c r="E78" s="2">
        <v>60</v>
      </c>
      <c r="F78" t="s">
        <v>259</v>
      </c>
      <c r="G78" s="3">
        <v>114683</v>
      </c>
      <c r="H78" t="s">
        <v>260</v>
      </c>
      <c r="I78" s="1">
        <v>42312</v>
      </c>
      <c r="J78" t="s">
        <v>135</v>
      </c>
      <c r="K78" t="s">
        <v>135</v>
      </c>
      <c r="L78" t="s">
        <v>153</v>
      </c>
      <c r="M78" t="s">
        <v>10</v>
      </c>
      <c r="O78">
        <v>0</v>
      </c>
    </row>
    <row r="79" spans="1:15" x14ac:dyDescent="0.25">
      <c r="A79">
        <v>12836</v>
      </c>
      <c r="B79" t="s">
        <v>1071</v>
      </c>
      <c r="C79" t="str">
        <f>VLOOKUP(A79,Sheet3!M:O,3,0)</f>
        <v>五十亿以上</v>
      </c>
      <c r="D79" t="s">
        <v>261</v>
      </c>
      <c r="E79" s="2">
        <v>69</v>
      </c>
      <c r="F79" t="s">
        <v>262</v>
      </c>
      <c r="G79" s="3">
        <v>194474</v>
      </c>
      <c r="H79" t="s">
        <v>263</v>
      </c>
      <c r="I79" s="1">
        <v>42494</v>
      </c>
      <c r="J79" t="s">
        <v>135</v>
      </c>
      <c r="K79" t="s">
        <v>135</v>
      </c>
      <c r="L79" t="s">
        <v>264</v>
      </c>
      <c r="O79">
        <v>0</v>
      </c>
    </row>
    <row r="80" spans="1:15" x14ac:dyDescent="0.25">
      <c r="A80">
        <v>16493</v>
      </c>
      <c r="B80" t="s">
        <v>1215</v>
      </c>
      <c r="C80">
        <f>VLOOKUP(A80,Sheet3!M:O,3,0)</f>
        <v>0</v>
      </c>
      <c r="D80" t="s">
        <v>269</v>
      </c>
      <c r="E80" s="2">
        <v>112</v>
      </c>
      <c r="F80" t="s">
        <v>270</v>
      </c>
      <c r="G80" s="3">
        <v>101936</v>
      </c>
      <c r="H80" t="s">
        <v>271</v>
      </c>
      <c r="I80" s="1">
        <v>42215</v>
      </c>
      <c r="J80" t="s">
        <v>135</v>
      </c>
      <c r="K80" t="s">
        <v>135</v>
      </c>
      <c r="L80" t="s">
        <v>136</v>
      </c>
      <c r="M80" t="s">
        <v>10</v>
      </c>
      <c r="O80">
        <v>0</v>
      </c>
    </row>
    <row r="81" spans="1:17" x14ac:dyDescent="0.25">
      <c r="A81">
        <v>43376</v>
      </c>
      <c r="B81" t="s">
        <v>1048</v>
      </c>
      <c r="C81" t="str">
        <f>VLOOKUP(A81,Sheet3!M:O,3,0)</f>
        <v>五十亿以上</v>
      </c>
      <c r="D81" t="s">
        <v>272</v>
      </c>
      <c r="E81" s="2">
        <v>85</v>
      </c>
      <c r="F81" t="s">
        <v>273</v>
      </c>
      <c r="G81" s="3">
        <v>428478</v>
      </c>
      <c r="H81" t="s">
        <v>274</v>
      </c>
      <c r="I81" s="1">
        <v>43635</v>
      </c>
      <c r="J81" t="s">
        <v>135</v>
      </c>
      <c r="K81" t="s">
        <v>135</v>
      </c>
      <c r="L81" t="s">
        <v>136</v>
      </c>
      <c r="M81" t="s">
        <v>10</v>
      </c>
      <c r="O81">
        <v>0</v>
      </c>
    </row>
    <row r="82" spans="1:17" x14ac:dyDescent="0.25">
      <c r="A82">
        <v>39764</v>
      </c>
      <c r="B82" t="s">
        <v>1042</v>
      </c>
      <c r="C82" t="str">
        <f>VLOOKUP(A82,Sheet3!M:O,3,0)</f>
        <v>五十亿以上</v>
      </c>
      <c r="D82" t="s">
        <v>48</v>
      </c>
      <c r="E82" s="2">
        <v>231</v>
      </c>
      <c r="F82" t="s">
        <v>275</v>
      </c>
      <c r="G82" s="3">
        <v>254035</v>
      </c>
      <c r="H82" t="s">
        <v>276</v>
      </c>
      <c r="I82" s="1">
        <v>42626</v>
      </c>
      <c r="J82" t="s">
        <v>135</v>
      </c>
      <c r="K82" t="s">
        <v>277</v>
      </c>
      <c r="L82" t="s">
        <v>278</v>
      </c>
      <c r="O82">
        <v>0</v>
      </c>
    </row>
    <row r="83" spans="1:17" x14ac:dyDescent="0.25">
      <c r="A83">
        <v>35075</v>
      </c>
      <c r="B83" t="s">
        <v>1064</v>
      </c>
      <c r="C83" t="str">
        <f>VLOOKUP(A83,Sheet3!M:O,3,0)</f>
        <v>五十亿以上</v>
      </c>
      <c r="D83" t="s">
        <v>279</v>
      </c>
      <c r="E83" s="2">
        <v>57</v>
      </c>
      <c r="F83" t="s">
        <v>280</v>
      </c>
      <c r="G83" s="3">
        <v>421478</v>
      </c>
      <c r="H83" t="s">
        <v>281</v>
      </c>
      <c r="I83" s="1">
        <v>43574</v>
      </c>
      <c r="J83" t="s">
        <v>1206</v>
      </c>
      <c r="K83" t="s">
        <v>282</v>
      </c>
      <c r="L83" t="s">
        <v>283</v>
      </c>
      <c r="M83" t="s">
        <v>284</v>
      </c>
      <c r="O83">
        <v>0</v>
      </c>
    </row>
    <row r="84" spans="1:17" x14ac:dyDescent="0.25">
      <c r="A84">
        <v>35075</v>
      </c>
      <c r="B84" t="s">
        <v>1064</v>
      </c>
      <c r="C84" t="str">
        <f>VLOOKUP(A84,Sheet3!M:O,3,0)</f>
        <v>五十亿以上</v>
      </c>
      <c r="D84" t="s">
        <v>279</v>
      </c>
      <c r="E84" s="2">
        <v>57</v>
      </c>
      <c r="F84" t="s">
        <v>285</v>
      </c>
      <c r="G84" s="3">
        <v>139765</v>
      </c>
      <c r="H84" t="s">
        <v>286</v>
      </c>
      <c r="I84" s="1">
        <v>42360</v>
      </c>
      <c r="J84" t="s">
        <v>1206</v>
      </c>
      <c r="K84" t="s">
        <v>282</v>
      </c>
      <c r="L84" t="s">
        <v>283</v>
      </c>
      <c r="M84" t="s">
        <v>284</v>
      </c>
      <c r="O84">
        <v>0</v>
      </c>
    </row>
    <row r="85" spans="1:17" x14ac:dyDescent="0.25">
      <c r="A85">
        <v>17995</v>
      </c>
      <c r="B85" t="s">
        <v>287</v>
      </c>
      <c r="C85" t="str">
        <f>VLOOKUP(A85,Sheet3!M:O,3,0)</f>
        <v>二十亿~五十亿</v>
      </c>
      <c r="D85" t="s">
        <v>288</v>
      </c>
      <c r="E85" s="2">
        <v>30</v>
      </c>
      <c r="F85" t="s">
        <v>289</v>
      </c>
      <c r="G85" s="3">
        <v>194517</v>
      </c>
      <c r="H85" t="s">
        <v>290</v>
      </c>
      <c r="I85" s="1">
        <v>42487</v>
      </c>
      <c r="J85" t="s">
        <v>135</v>
      </c>
      <c r="K85" t="s">
        <v>135</v>
      </c>
      <c r="L85" t="s">
        <v>291</v>
      </c>
      <c r="M85" t="s">
        <v>284</v>
      </c>
      <c r="O85">
        <v>0</v>
      </c>
    </row>
    <row r="86" spans="1:17" x14ac:dyDescent="0.25">
      <c r="A86">
        <v>10861</v>
      </c>
      <c r="B86" t="s">
        <v>1001</v>
      </c>
      <c r="C86" t="str">
        <f>VLOOKUP(A86,Sheet3!M:O,3,0)</f>
        <v>一亿~十亿</v>
      </c>
      <c r="D86" t="s">
        <v>292</v>
      </c>
      <c r="E86" s="2">
        <v>8</v>
      </c>
      <c r="F86" t="s">
        <v>293</v>
      </c>
      <c r="G86" s="3">
        <v>37101</v>
      </c>
      <c r="H86" t="s">
        <v>294</v>
      </c>
      <c r="I86" s="1">
        <v>41976</v>
      </c>
      <c r="J86" t="s">
        <v>135</v>
      </c>
      <c r="K86" t="s">
        <v>135</v>
      </c>
      <c r="L86" t="s">
        <v>295</v>
      </c>
      <c r="O86">
        <v>0</v>
      </c>
    </row>
    <row r="87" spans="1:17" x14ac:dyDescent="0.25">
      <c r="A87">
        <v>1911</v>
      </c>
      <c r="B87" t="s">
        <v>983</v>
      </c>
      <c r="C87" t="str">
        <f>VLOOKUP(A87,Sheet3!M:O,3,0)</f>
        <v>一亿~十亿</v>
      </c>
      <c r="D87" t="s">
        <v>296</v>
      </c>
      <c r="E87" s="2">
        <v>6</v>
      </c>
      <c r="F87" t="s">
        <v>297</v>
      </c>
      <c r="G87" s="3">
        <v>538</v>
      </c>
      <c r="H87" t="s">
        <v>298</v>
      </c>
      <c r="I87" s="1">
        <v>39756</v>
      </c>
      <c r="J87" t="s">
        <v>135</v>
      </c>
      <c r="K87" t="s">
        <v>135</v>
      </c>
      <c r="O87">
        <v>0</v>
      </c>
    </row>
    <row r="88" spans="1:17" x14ac:dyDescent="0.25">
      <c r="A88">
        <v>14655</v>
      </c>
      <c r="B88" t="s">
        <v>997</v>
      </c>
      <c r="C88" t="str">
        <f>VLOOKUP(A88,Sheet3!M:O,3,0)</f>
        <v>一亿~十亿</v>
      </c>
      <c r="D88" t="s">
        <v>299</v>
      </c>
      <c r="E88" s="2">
        <v>15</v>
      </c>
      <c r="F88" t="s">
        <v>300</v>
      </c>
      <c r="G88" s="3">
        <v>29789</v>
      </c>
      <c r="H88" t="s">
        <v>301</v>
      </c>
      <c r="I88" s="1">
        <v>41827</v>
      </c>
      <c r="J88" t="s">
        <v>1185</v>
      </c>
      <c r="K88" t="s">
        <v>135</v>
      </c>
      <c r="O88">
        <v>0</v>
      </c>
    </row>
    <row r="89" spans="1:17" x14ac:dyDescent="0.25">
      <c r="A89">
        <v>37441</v>
      </c>
      <c r="B89" t="s">
        <v>1082</v>
      </c>
      <c r="C89" t="str">
        <f>VLOOKUP(A89,Sheet3!M:O,3,0)</f>
        <v>五十亿以上</v>
      </c>
      <c r="D89" t="s">
        <v>1188</v>
      </c>
      <c r="E89" s="2">
        <v>45</v>
      </c>
      <c r="F89" t="s">
        <v>1189</v>
      </c>
      <c r="G89" s="5">
        <v>124689</v>
      </c>
      <c r="H89" t="s">
        <v>1187</v>
      </c>
      <c r="I89" s="1">
        <v>42297</v>
      </c>
      <c r="J89" t="s">
        <v>135</v>
      </c>
      <c r="K89" t="s">
        <v>135</v>
      </c>
      <c r="L89" t="s">
        <v>179</v>
      </c>
      <c r="O89">
        <v>0</v>
      </c>
      <c r="Q89" s="12" t="s">
        <v>1190</v>
      </c>
    </row>
    <row r="90" spans="1:17" x14ac:dyDescent="0.25">
      <c r="A90">
        <v>37441</v>
      </c>
      <c r="B90" t="s">
        <v>1082</v>
      </c>
      <c r="C90" t="str">
        <f>VLOOKUP(A90,Sheet3!M:O,3,0)</f>
        <v>五十亿以上</v>
      </c>
      <c r="D90" t="s">
        <v>1081</v>
      </c>
      <c r="E90" s="2">
        <v>45</v>
      </c>
      <c r="F90" t="s">
        <v>302</v>
      </c>
      <c r="G90" s="3">
        <v>247293</v>
      </c>
      <c r="H90" t="s">
        <v>303</v>
      </c>
      <c r="I90" s="1">
        <v>42634</v>
      </c>
      <c r="J90" t="s">
        <v>135</v>
      </c>
      <c r="K90" t="s">
        <v>135</v>
      </c>
      <c r="L90" t="s">
        <v>179</v>
      </c>
      <c r="O90">
        <v>0</v>
      </c>
      <c r="Q90" s="12" t="s">
        <v>1190</v>
      </c>
    </row>
    <row r="91" spans="1:17" x14ac:dyDescent="0.25">
      <c r="A91">
        <v>17369</v>
      </c>
      <c r="B91" t="s">
        <v>1052</v>
      </c>
      <c r="C91" t="str">
        <f>VLOOKUP(A91,Sheet3!M:O,3,0)</f>
        <v>二十亿~五十亿</v>
      </c>
      <c r="D91" t="s">
        <v>304</v>
      </c>
      <c r="E91" s="2">
        <v>11</v>
      </c>
      <c r="F91" t="s">
        <v>305</v>
      </c>
      <c r="G91" s="3">
        <v>106517</v>
      </c>
      <c r="H91" t="s">
        <v>306</v>
      </c>
      <c r="I91" s="1">
        <v>42164</v>
      </c>
      <c r="J91" t="s">
        <v>135</v>
      </c>
      <c r="K91" t="s">
        <v>135</v>
      </c>
      <c r="O91">
        <v>0</v>
      </c>
    </row>
    <row r="92" spans="1:17" x14ac:dyDescent="0.25">
      <c r="A92">
        <v>16083</v>
      </c>
      <c r="B92" t="s">
        <v>1008</v>
      </c>
      <c r="C92" t="str">
        <f>VLOOKUP(A92,Sheet3!M:O,3,0)</f>
        <v>一亿~十亿</v>
      </c>
      <c r="D92" t="s">
        <v>307</v>
      </c>
      <c r="E92" s="2">
        <v>10</v>
      </c>
      <c r="F92" t="s">
        <v>308</v>
      </c>
      <c r="G92" s="3">
        <v>48646</v>
      </c>
      <c r="H92" t="s">
        <v>309</v>
      </c>
      <c r="I92" s="1">
        <v>42096</v>
      </c>
      <c r="J92" t="s">
        <v>135</v>
      </c>
      <c r="K92" t="s">
        <v>135</v>
      </c>
      <c r="O92">
        <v>0</v>
      </c>
    </row>
    <row r="93" spans="1:17" x14ac:dyDescent="0.25">
      <c r="A93">
        <v>15682</v>
      </c>
      <c r="B93" t="s">
        <v>1070</v>
      </c>
      <c r="C93" t="str">
        <f>VLOOKUP(A93,Sheet3!M:O,3,0)</f>
        <v>十亿~二十亿</v>
      </c>
      <c r="D93" t="s">
        <v>310</v>
      </c>
      <c r="E93" s="2">
        <v>16</v>
      </c>
      <c r="F93" t="s">
        <v>311</v>
      </c>
      <c r="G93" s="3">
        <v>190786</v>
      </c>
      <c r="H93" t="s">
        <v>312</v>
      </c>
      <c r="I93" s="1">
        <v>42493</v>
      </c>
      <c r="J93" t="s">
        <v>135</v>
      </c>
      <c r="K93" t="s">
        <v>135</v>
      </c>
      <c r="O93">
        <v>0</v>
      </c>
    </row>
    <row r="94" spans="1:17" x14ac:dyDescent="0.25">
      <c r="A94">
        <v>14814</v>
      </c>
      <c r="B94" t="s">
        <v>1074</v>
      </c>
      <c r="C94" t="str">
        <f>VLOOKUP(A94,Sheet3!M:O,3,0)</f>
        <v>二十亿~五十亿</v>
      </c>
      <c r="D94" t="s">
        <v>313</v>
      </c>
      <c r="E94" s="2">
        <v>25</v>
      </c>
      <c r="F94" t="s">
        <v>314</v>
      </c>
      <c r="G94" s="3">
        <v>214441</v>
      </c>
      <c r="H94" t="s">
        <v>315</v>
      </c>
      <c r="I94" s="1">
        <v>42559</v>
      </c>
      <c r="J94" t="s">
        <v>267</v>
      </c>
      <c r="K94" t="s">
        <v>267</v>
      </c>
      <c r="O94">
        <v>0</v>
      </c>
    </row>
    <row r="95" spans="1:17" x14ac:dyDescent="0.25">
      <c r="A95">
        <v>10995</v>
      </c>
      <c r="B95" t="s">
        <v>994</v>
      </c>
      <c r="C95" t="str">
        <f>VLOOKUP(A95,Sheet3!M:O,3,0)</f>
        <v>十亿~二十亿</v>
      </c>
      <c r="D95" t="s">
        <v>316</v>
      </c>
      <c r="E95" s="2">
        <v>15</v>
      </c>
      <c r="F95" t="s">
        <v>317</v>
      </c>
      <c r="G95" s="3">
        <v>17504</v>
      </c>
      <c r="H95" t="s">
        <v>318</v>
      </c>
      <c r="I95" s="1">
        <v>41578</v>
      </c>
      <c r="J95" t="s">
        <v>135</v>
      </c>
      <c r="K95" t="s">
        <v>135</v>
      </c>
      <c r="O95">
        <v>0</v>
      </c>
    </row>
    <row r="96" spans="1:17" x14ac:dyDescent="0.25">
      <c r="A96">
        <v>14995</v>
      </c>
      <c r="B96" t="s">
        <v>1076</v>
      </c>
      <c r="C96" t="str">
        <f>VLOOKUP(A96,Sheet3!M:O,3,0)</f>
        <v>十亿~二十亿</v>
      </c>
      <c r="D96" t="s">
        <v>319</v>
      </c>
      <c r="E96" s="2">
        <v>14</v>
      </c>
      <c r="F96" t="s">
        <v>320</v>
      </c>
      <c r="G96" s="3">
        <v>221079</v>
      </c>
      <c r="H96" t="s">
        <v>321</v>
      </c>
      <c r="I96" s="1">
        <v>42576</v>
      </c>
      <c r="J96" t="s">
        <v>135</v>
      </c>
      <c r="K96" t="s">
        <v>135</v>
      </c>
      <c r="O96">
        <v>0</v>
      </c>
    </row>
    <row r="97" spans="1:17" x14ac:dyDescent="0.25">
      <c r="A97">
        <v>49525</v>
      </c>
      <c r="B97" t="s">
        <v>974</v>
      </c>
      <c r="C97" t="str">
        <f>VLOOKUP(A97,Sheet3!M:O,3,0)</f>
        <v>五十亿以上</v>
      </c>
      <c r="D97" t="s">
        <v>322</v>
      </c>
      <c r="E97" s="2">
        <v>76</v>
      </c>
      <c r="F97" t="s">
        <v>323</v>
      </c>
      <c r="G97" s="3">
        <v>342624</v>
      </c>
      <c r="H97" t="s">
        <v>324</v>
      </c>
      <c r="I97" s="1">
        <v>43097</v>
      </c>
      <c r="J97" t="s">
        <v>135</v>
      </c>
      <c r="K97" t="s">
        <v>135</v>
      </c>
      <c r="L97" t="s">
        <v>325</v>
      </c>
      <c r="O97">
        <v>0</v>
      </c>
      <c r="P97" s="13" t="s">
        <v>1195</v>
      </c>
      <c r="Q97" s="13" t="s">
        <v>1201</v>
      </c>
    </row>
    <row r="98" spans="1:17" x14ac:dyDescent="0.25">
      <c r="A98">
        <v>49525</v>
      </c>
      <c r="B98" t="s">
        <v>974</v>
      </c>
      <c r="C98" t="str">
        <f>VLOOKUP(A98,Sheet3!M:O,3,0)</f>
        <v>五十亿以上</v>
      </c>
      <c r="D98" t="s">
        <v>1196</v>
      </c>
      <c r="E98" s="2">
        <v>76</v>
      </c>
      <c r="F98" t="s">
        <v>1197</v>
      </c>
      <c r="G98" s="5">
        <v>406550</v>
      </c>
      <c r="H98" t="s">
        <v>1198</v>
      </c>
      <c r="I98" s="1">
        <v>43462</v>
      </c>
      <c r="J98" t="s">
        <v>135</v>
      </c>
      <c r="K98" t="s">
        <v>135</v>
      </c>
      <c r="L98" t="s">
        <v>1199</v>
      </c>
      <c r="O98">
        <v>0</v>
      </c>
      <c r="P98" s="14" t="s">
        <v>1200</v>
      </c>
      <c r="Q98" s="13" t="s">
        <v>1202</v>
      </c>
    </row>
    <row r="99" spans="1:17" x14ac:dyDescent="0.25">
      <c r="A99">
        <v>10915</v>
      </c>
      <c r="B99" t="s">
        <v>992</v>
      </c>
      <c r="C99" t="str">
        <f>VLOOKUP(A99,Sheet3!M:O,3,0)</f>
        <v>十亿~二十亿</v>
      </c>
      <c r="D99" t="s">
        <v>326</v>
      </c>
      <c r="E99" s="2">
        <v>10</v>
      </c>
      <c r="F99" t="s">
        <v>327</v>
      </c>
      <c r="G99" s="3">
        <v>16106</v>
      </c>
      <c r="H99" t="s">
        <v>328</v>
      </c>
      <c r="I99" s="1">
        <v>41521</v>
      </c>
      <c r="J99" t="s">
        <v>135</v>
      </c>
      <c r="K99" t="s">
        <v>135</v>
      </c>
      <c r="O99">
        <v>0</v>
      </c>
    </row>
    <row r="100" spans="1:17" x14ac:dyDescent="0.25">
      <c r="A100">
        <v>7590</v>
      </c>
      <c r="B100" t="s">
        <v>1106</v>
      </c>
      <c r="C100" t="str">
        <f>VLOOKUP(A100,Sheet3!M:O,3,0)</f>
        <v>二十亿~五十亿</v>
      </c>
      <c r="D100" t="s">
        <v>329</v>
      </c>
      <c r="E100" s="2">
        <v>32</v>
      </c>
      <c r="F100" t="s">
        <v>330</v>
      </c>
      <c r="G100" s="3">
        <v>325216</v>
      </c>
      <c r="H100" t="s">
        <v>331</v>
      </c>
      <c r="I100" s="1">
        <v>43035</v>
      </c>
      <c r="J100" t="s">
        <v>135</v>
      </c>
      <c r="K100" t="s">
        <v>135</v>
      </c>
      <c r="O100">
        <v>0</v>
      </c>
    </row>
    <row r="101" spans="1:17" x14ac:dyDescent="0.25">
      <c r="A101">
        <v>41601</v>
      </c>
      <c r="B101" t="s">
        <v>1073</v>
      </c>
      <c r="C101" t="str">
        <f>VLOOKUP(A101,Sheet3!M:O,3,0)</f>
        <v>五十亿以上</v>
      </c>
      <c r="D101" t="s">
        <v>332</v>
      </c>
      <c r="E101" s="2">
        <v>33</v>
      </c>
      <c r="F101" t="s">
        <v>333</v>
      </c>
      <c r="G101" s="3">
        <v>201137</v>
      </c>
      <c r="H101" t="s">
        <v>334</v>
      </c>
      <c r="I101" s="1">
        <v>42521</v>
      </c>
      <c r="J101" t="s">
        <v>135</v>
      </c>
      <c r="K101" t="s">
        <v>135</v>
      </c>
      <c r="L101" s="13" t="s">
        <v>1191</v>
      </c>
      <c r="O101">
        <v>0</v>
      </c>
      <c r="Q101" s="13" t="s">
        <v>1192</v>
      </c>
    </row>
    <row r="102" spans="1:17" x14ac:dyDescent="0.25">
      <c r="A102">
        <v>14596</v>
      </c>
      <c r="B102" t="s">
        <v>999</v>
      </c>
      <c r="C102" t="str">
        <f>VLOOKUP(A102,Sheet3!M:O,3,0)</f>
        <v>一亿~十亿</v>
      </c>
      <c r="D102" t="s">
        <v>335</v>
      </c>
      <c r="E102" s="2">
        <v>21</v>
      </c>
      <c r="F102" t="s">
        <v>336</v>
      </c>
      <c r="G102" s="3">
        <v>37042</v>
      </c>
      <c r="H102" t="s">
        <v>337</v>
      </c>
      <c r="I102" s="1">
        <v>41981</v>
      </c>
      <c r="J102" t="s">
        <v>135</v>
      </c>
      <c r="K102" t="s">
        <v>135</v>
      </c>
      <c r="O102">
        <v>0</v>
      </c>
    </row>
    <row r="103" spans="1:17" x14ac:dyDescent="0.25">
      <c r="A103">
        <v>43394</v>
      </c>
      <c r="B103" t="s">
        <v>1080</v>
      </c>
      <c r="C103" t="str">
        <f>VLOOKUP(A103,Sheet3!M:O,3,0)</f>
        <v>二十亿~五十亿</v>
      </c>
      <c r="D103" t="s">
        <v>338</v>
      </c>
      <c r="E103" s="2">
        <v>32</v>
      </c>
      <c r="F103" t="s">
        <v>339</v>
      </c>
      <c r="G103" s="3">
        <v>244533</v>
      </c>
      <c r="H103" t="s">
        <v>340</v>
      </c>
      <c r="I103" s="1">
        <v>42655</v>
      </c>
      <c r="J103" t="s">
        <v>135</v>
      </c>
      <c r="K103" t="s">
        <v>135</v>
      </c>
      <c r="O103">
        <v>0</v>
      </c>
    </row>
    <row r="104" spans="1:17" x14ac:dyDescent="0.25">
      <c r="A104">
        <v>7500</v>
      </c>
      <c r="B104" t="s">
        <v>1054</v>
      </c>
      <c r="C104" t="str">
        <f>VLOOKUP(A104,Sheet3!M:O,3,0)</f>
        <v>二十亿~五十亿</v>
      </c>
      <c r="D104" t="s">
        <v>341</v>
      </c>
      <c r="E104" s="2">
        <v>30</v>
      </c>
      <c r="F104" t="s">
        <v>342</v>
      </c>
      <c r="G104" s="3">
        <v>110215</v>
      </c>
      <c r="H104" t="s">
        <v>343</v>
      </c>
      <c r="I104" s="1">
        <v>42265</v>
      </c>
      <c r="J104" t="s">
        <v>135</v>
      </c>
      <c r="K104" t="s">
        <v>135</v>
      </c>
      <c r="O104">
        <v>0</v>
      </c>
    </row>
    <row r="105" spans="1:17" x14ac:dyDescent="0.25">
      <c r="A105">
        <v>36857</v>
      </c>
      <c r="B105" t="s">
        <v>1107</v>
      </c>
      <c r="C105" t="str">
        <f>VLOOKUP(A105,Sheet3!M:O,3,0)</f>
        <v>一亿~十亿</v>
      </c>
      <c r="D105" t="s">
        <v>344</v>
      </c>
      <c r="E105" s="2">
        <v>5</v>
      </c>
      <c r="F105" t="s">
        <v>345</v>
      </c>
      <c r="G105" s="3">
        <v>332931</v>
      </c>
      <c r="H105" t="s">
        <v>346</v>
      </c>
      <c r="I105" s="1">
        <v>43060</v>
      </c>
      <c r="J105" t="s">
        <v>135</v>
      </c>
      <c r="K105" t="s">
        <v>135</v>
      </c>
      <c r="L105" t="s">
        <v>347</v>
      </c>
      <c r="O105">
        <v>0</v>
      </c>
    </row>
    <row r="106" spans="1:17" x14ac:dyDescent="0.25">
      <c r="A106">
        <v>54182</v>
      </c>
      <c r="B106" t="s">
        <v>1102</v>
      </c>
      <c r="C106" t="str">
        <f>VLOOKUP(A106,Sheet3!M:O,3,0)</f>
        <v>一亿~十亿</v>
      </c>
      <c r="D106" t="s">
        <v>348</v>
      </c>
      <c r="E106" s="2">
        <v>4</v>
      </c>
      <c r="F106" t="s">
        <v>349</v>
      </c>
      <c r="G106" s="3">
        <v>307966</v>
      </c>
      <c r="H106" t="s">
        <v>350</v>
      </c>
      <c r="I106" s="1">
        <v>42956</v>
      </c>
      <c r="J106" t="s">
        <v>135</v>
      </c>
      <c r="K106" t="s">
        <v>135</v>
      </c>
      <c r="O106">
        <v>0</v>
      </c>
    </row>
    <row r="107" spans="1:17" x14ac:dyDescent="0.25">
      <c r="A107">
        <v>10995</v>
      </c>
      <c r="B107" t="s">
        <v>994</v>
      </c>
      <c r="C107" t="str">
        <f>VLOOKUP(A107,Sheet3!M:O,3,0)</f>
        <v>十亿~二十亿</v>
      </c>
      <c r="D107" t="s">
        <v>351</v>
      </c>
      <c r="E107" s="2">
        <v>15</v>
      </c>
      <c r="F107" t="s">
        <v>352</v>
      </c>
      <c r="G107" s="3">
        <v>206802</v>
      </c>
      <c r="H107" t="s">
        <v>353</v>
      </c>
      <c r="I107" s="1">
        <v>42543</v>
      </c>
      <c r="J107" t="s">
        <v>135</v>
      </c>
      <c r="K107" t="s">
        <v>135</v>
      </c>
      <c r="O107">
        <v>0</v>
      </c>
    </row>
    <row r="108" spans="1:17" x14ac:dyDescent="0.25">
      <c r="A108">
        <v>15934</v>
      </c>
      <c r="B108" t="s">
        <v>1121</v>
      </c>
      <c r="C108" t="str">
        <f>VLOOKUP(A108,Sheet3!M:O,3,0)</f>
        <v>五十亿以上</v>
      </c>
      <c r="D108" t="s">
        <v>354</v>
      </c>
      <c r="E108" s="2">
        <v>353</v>
      </c>
      <c r="F108" t="s">
        <v>355</v>
      </c>
      <c r="G108" s="3">
        <v>384628</v>
      </c>
      <c r="H108" t="s">
        <v>356</v>
      </c>
      <c r="I108" s="1">
        <v>43292</v>
      </c>
      <c r="J108" t="s">
        <v>1206</v>
      </c>
      <c r="K108" t="s">
        <v>267</v>
      </c>
      <c r="L108" t="s">
        <v>357</v>
      </c>
      <c r="O108">
        <v>0</v>
      </c>
    </row>
    <row r="109" spans="1:17" x14ac:dyDescent="0.25">
      <c r="A109">
        <v>39727</v>
      </c>
      <c r="B109" t="s">
        <v>1067</v>
      </c>
      <c r="C109" t="str">
        <f>VLOOKUP(A109,Sheet3!M:O,3,0)</f>
        <v>二十亿~五十亿</v>
      </c>
      <c r="D109" t="s">
        <v>358</v>
      </c>
      <c r="E109" s="2">
        <v>22</v>
      </c>
      <c r="F109" t="s">
        <v>359</v>
      </c>
      <c r="G109" s="3">
        <v>173701</v>
      </c>
      <c r="H109" t="s">
        <v>360</v>
      </c>
      <c r="I109" s="1">
        <v>42429</v>
      </c>
      <c r="J109" t="s">
        <v>135</v>
      </c>
      <c r="K109" t="s">
        <v>135</v>
      </c>
      <c r="L109" t="s">
        <v>361</v>
      </c>
      <c r="O109">
        <v>0</v>
      </c>
    </row>
    <row r="110" spans="1:17" x14ac:dyDescent="0.25">
      <c r="A110">
        <v>17435</v>
      </c>
      <c r="B110" t="s">
        <v>1043</v>
      </c>
      <c r="C110" t="str">
        <f>VLOOKUP(A110,Sheet3!M:O,3,0)</f>
        <v>二十亿~五十亿</v>
      </c>
      <c r="D110" t="s">
        <v>362</v>
      </c>
      <c r="E110" s="2">
        <v>34</v>
      </c>
      <c r="F110" t="s">
        <v>363</v>
      </c>
      <c r="G110" s="3">
        <v>93907</v>
      </c>
      <c r="H110" t="s">
        <v>364</v>
      </c>
      <c r="I110" s="1">
        <v>42187</v>
      </c>
      <c r="J110" t="s">
        <v>135</v>
      </c>
      <c r="K110" t="s">
        <v>135</v>
      </c>
      <c r="O110">
        <v>0</v>
      </c>
    </row>
    <row r="111" spans="1:17" x14ac:dyDescent="0.25">
      <c r="A111">
        <v>56735</v>
      </c>
      <c r="B111" t="s">
        <v>1110</v>
      </c>
      <c r="C111" t="str">
        <f>VLOOKUP(A111,Sheet3!M:O,3,0)</f>
        <v>一亿~十亿</v>
      </c>
      <c r="D111" t="s">
        <v>365</v>
      </c>
      <c r="E111" s="2">
        <v>4</v>
      </c>
      <c r="F111" t="s">
        <v>366</v>
      </c>
      <c r="G111" s="3">
        <v>338638</v>
      </c>
      <c r="H111" t="s">
        <v>367</v>
      </c>
      <c r="I111" s="1">
        <v>43083</v>
      </c>
      <c r="J111" t="s">
        <v>267</v>
      </c>
      <c r="K111" t="s">
        <v>267</v>
      </c>
      <c r="L111" t="s">
        <v>368</v>
      </c>
      <c r="O111">
        <v>0</v>
      </c>
    </row>
    <row r="112" spans="1:17" x14ac:dyDescent="0.25">
      <c r="A112">
        <v>10855</v>
      </c>
      <c r="B112" t="s">
        <v>370</v>
      </c>
      <c r="C112" t="str">
        <f>VLOOKUP(A112,Sheet3!M:O,3,0)</f>
        <v>一亿~十亿</v>
      </c>
      <c r="D112" t="s">
        <v>369</v>
      </c>
      <c r="E112" s="2" t="s">
        <v>371</v>
      </c>
      <c r="F112" t="s">
        <v>564</v>
      </c>
      <c r="G112" s="3">
        <v>477078</v>
      </c>
      <c r="H112" t="s">
        <v>498</v>
      </c>
      <c r="I112" s="1">
        <v>42985</v>
      </c>
      <c r="J112" t="s">
        <v>372</v>
      </c>
      <c r="K112" t="s">
        <v>372</v>
      </c>
      <c r="L112" t="s">
        <v>373</v>
      </c>
      <c r="O112">
        <v>0</v>
      </c>
    </row>
    <row r="113" spans="1:15" x14ac:dyDescent="0.25">
      <c r="A113">
        <v>33970</v>
      </c>
      <c r="B113" t="s">
        <v>376</v>
      </c>
      <c r="C113" t="str">
        <f>VLOOKUP(A113,Sheet3!M:O,3,0)</f>
        <v>十亿~二十亿</v>
      </c>
      <c r="D113" t="s">
        <v>375</v>
      </c>
      <c r="E113" s="2" t="s">
        <v>377</v>
      </c>
      <c r="F113" t="s">
        <v>550</v>
      </c>
      <c r="G113" s="3">
        <v>376176</v>
      </c>
      <c r="H113" t="s">
        <v>501</v>
      </c>
      <c r="I113" s="1">
        <v>43243</v>
      </c>
      <c r="J113" t="s">
        <v>372</v>
      </c>
      <c r="K113" t="s">
        <v>372</v>
      </c>
      <c r="L113" t="s">
        <v>378</v>
      </c>
      <c r="O113">
        <v>0</v>
      </c>
    </row>
    <row r="114" spans="1:15" x14ac:dyDescent="0.25">
      <c r="A114">
        <v>8878</v>
      </c>
      <c r="B114" t="s">
        <v>381</v>
      </c>
      <c r="C114" t="str">
        <f>VLOOKUP(A114,Sheet3!M:O,3,0)</f>
        <v>一亿~十亿</v>
      </c>
      <c r="D114" t="s">
        <v>380</v>
      </c>
      <c r="E114" s="2" t="s">
        <v>382</v>
      </c>
      <c r="F114" t="s">
        <v>531</v>
      </c>
      <c r="G114" s="3">
        <v>258478</v>
      </c>
      <c r="H114" t="s">
        <v>379</v>
      </c>
      <c r="I114" s="1">
        <v>42718</v>
      </c>
      <c r="J114" t="s">
        <v>372</v>
      </c>
      <c r="K114" t="s">
        <v>372</v>
      </c>
      <c r="L114" t="s">
        <v>51</v>
      </c>
      <c r="O114">
        <v>0</v>
      </c>
    </row>
    <row r="115" spans="1:15" x14ac:dyDescent="0.25">
      <c r="A115">
        <v>57323</v>
      </c>
      <c r="B115" t="s">
        <v>385</v>
      </c>
      <c r="C115" t="str">
        <f>VLOOKUP(A115,Sheet3!M:O,3,0)</f>
        <v>一亿~十亿</v>
      </c>
      <c r="D115" t="s">
        <v>384</v>
      </c>
      <c r="E115" s="2" t="s">
        <v>382</v>
      </c>
      <c r="F115" t="s">
        <v>546</v>
      </c>
      <c r="G115" s="3">
        <v>344066</v>
      </c>
      <c r="H115" t="s">
        <v>383</v>
      </c>
      <c r="I115" s="1">
        <v>43097</v>
      </c>
      <c r="J115" t="s">
        <v>386</v>
      </c>
      <c r="K115" t="s">
        <v>386</v>
      </c>
      <c r="L115" t="s">
        <v>374</v>
      </c>
      <c r="O115">
        <v>0</v>
      </c>
    </row>
    <row r="116" spans="1:15" x14ac:dyDescent="0.25">
      <c r="A116">
        <v>39206</v>
      </c>
      <c r="B116" t="s">
        <v>388</v>
      </c>
      <c r="C116" t="str">
        <f>VLOOKUP(A116,Sheet3!M:O,3,0)</f>
        <v>一亿~十亿</v>
      </c>
      <c r="D116" t="s">
        <v>387</v>
      </c>
      <c r="E116" s="2" t="s">
        <v>389</v>
      </c>
      <c r="F116" t="s">
        <v>526</v>
      </c>
      <c r="G116" s="3">
        <v>205260</v>
      </c>
      <c r="H116" t="s">
        <v>502</v>
      </c>
      <c r="I116" s="1">
        <v>42524</v>
      </c>
      <c r="J116" t="s">
        <v>372</v>
      </c>
      <c r="K116" t="s">
        <v>372</v>
      </c>
      <c r="L116" t="s">
        <v>374</v>
      </c>
      <c r="O116">
        <v>0</v>
      </c>
    </row>
    <row r="117" spans="1:15" x14ac:dyDescent="0.25">
      <c r="A117">
        <v>44919</v>
      </c>
      <c r="B117" t="s">
        <v>390</v>
      </c>
      <c r="C117" t="str">
        <f>VLOOKUP(A117,Sheet3!M:O,3,0)</f>
        <v>一亿~十亿</v>
      </c>
      <c r="D117" t="s">
        <v>387</v>
      </c>
      <c r="E117" s="2" t="s">
        <v>382</v>
      </c>
      <c r="F117" t="s">
        <v>557</v>
      </c>
      <c r="G117" s="3">
        <v>399902</v>
      </c>
      <c r="H117" t="s">
        <v>503</v>
      </c>
      <c r="I117" s="1">
        <v>43405</v>
      </c>
      <c r="J117" t="s">
        <v>372</v>
      </c>
      <c r="K117" t="s">
        <v>372</v>
      </c>
      <c r="L117" t="s">
        <v>374</v>
      </c>
      <c r="O117">
        <v>0</v>
      </c>
    </row>
    <row r="118" spans="1:15" x14ac:dyDescent="0.25">
      <c r="A118">
        <v>38585</v>
      </c>
      <c r="B118" t="s">
        <v>393</v>
      </c>
      <c r="C118" t="str">
        <f>VLOOKUP(A118,Sheet3!M:O,3,0)</f>
        <v>一亿~十亿</v>
      </c>
      <c r="D118" t="s">
        <v>392</v>
      </c>
      <c r="E118" s="2" t="s">
        <v>382</v>
      </c>
      <c r="F118" t="s">
        <v>551</v>
      </c>
      <c r="G118" s="3">
        <v>383808</v>
      </c>
      <c r="H118" t="s">
        <v>391</v>
      </c>
      <c r="I118" s="1">
        <v>43305</v>
      </c>
      <c r="J118" t="s">
        <v>372</v>
      </c>
      <c r="K118" t="s">
        <v>372</v>
      </c>
      <c r="L118" t="s">
        <v>394</v>
      </c>
      <c r="O118">
        <v>0</v>
      </c>
    </row>
    <row r="119" spans="1:15" x14ac:dyDescent="0.25">
      <c r="A119">
        <v>50080</v>
      </c>
      <c r="B119" t="s">
        <v>397</v>
      </c>
      <c r="C119" t="str">
        <f>VLOOKUP(A119,Sheet3!M:O,3,0)</f>
        <v>一亿~十亿</v>
      </c>
      <c r="D119" t="s">
        <v>396</v>
      </c>
      <c r="E119" s="2" t="s">
        <v>382</v>
      </c>
      <c r="F119" t="s">
        <v>534</v>
      </c>
      <c r="G119" s="3">
        <v>277578</v>
      </c>
      <c r="H119" t="s">
        <v>395</v>
      </c>
      <c r="I119" s="1">
        <v>42795</v>
      </c>
      <c r="J119" t="s">
        <v>372</v>
      </c>
      <c r="K119" t="s">
        <v>372</v>
      </c>
      <c r="L119" t="s">
        <v>398</v>
      </c>
      <c r="O119">
        <v>0</v>
      </c>
    </row>
    <row r="120" spans="1:15" x14ac:dyDescent="0.25">
      <c r="A120">
        <v>58642</v>
      </c>
      <c r="B120" t="s">
        <v>399</v>
      </c>
      <c r="C120" t="str">
        <f>VLOOKUP(A120,Sheet3!M:O,3,0)</f>
        <v>一亿~十亿</v>
      </c>
      <c r="D120" t="s">
        <v>387</v>
      </c>
      <c r="E120" s="2" t="s">
        <v>382</v>
      </c>
      <c r="F120" t="s">
        <v>543</v>
      </c>
      <c r="G120" s="3">
        <v>338932</v>
      </c>
      <c r="H120" t="s">
        <v>504</v>
      </c>
      <c r="I120" s="1">
        <v>43066</v>
      </c>
      <c r="J120" t="s">
        <v>372</v>
      </c>
      <c r="K120" t="s">
        <v>372</v>
      </c>
      <c r="L120" t="s">
        <v>400</v>
      </c>
      <c r="O120">
        <v>0</v>
      </c>
    </row>
    <row r="121" spans="1:15" x14ac:dyDescent="0.25">
      <c r="A121">
        <v>29249</v>
      </c>
      <c r="B121" t="s">
        <v>402</v>
      </c>
      <c r="C121" t="str">
        <f>VLOOKUP(A121,Sheet3!M:O,3,0)</f>
        <v>一亿~十亿</v>
      </c>
      <c r="D121" t="s">
        <v>401</v>
      </c>
      <c r="E121" s="2" t="s">
        <v>377</v>
      </c>
      <c r="F121" t="s">
        <v>552</v>
      </c>
      <c r="G121" s="3">
        <v>388953</v>
      </c>
      <c r="H121" t="s">
        <v>505</v>
      </c>
      <c r="I121" s="1">
        <v>43326</v>
      </c>
      <c r="J121" t="s">
        <v>372</v>
      </c>
      <c r="K121" t="s">
        <v>372</v>
      </c>
      <c r="L121" t="s">
        <v>374</v>
      </c>
      <c r="O121">
        <v>0</v>
      </c>
    </row>
    <row r="122" spans="1:15" x14ac:dyDescent="0.25">
      <c r="A122">
        <v>18337</v>
      </c>
      <c r="B122" t="s">
        <v>405</v>
      </c>
      <c r="C122" t="str">
        <f>VLOOKUP(A122,Sheet3!M:O,3,0)</f>
        <v>十亿~二十亿</v>
      </c>
      <c r="D122" t="s">
        <v>404</v>
      </c>
      <c r="E122" s="2" t="s">
        <v>377</v>
      </c>
      <c r="F122" t="s">
        <v>547</v>
      </c>
      <c r="G122" s="3">
        <v>347621</v>
      </c>
      <c r="H122" t="s">
        <v>403</v>
      </c>
      <c r="I122" s="1">
        <v>43116</v>
      </c>
      <c r="J122" t="s">
        <v>372</v>
      </c>
      <c r="K122" t="s">
        <v>372</v>
      </c>
      <c r="L122" t="s">
        <v>406</v>
      </c>
      <c r="O122">
        <v>0</v>
      </c>
    </row>
    <row r="123" spans="1:15" x14ac:dyDescent="0.25">
      <c r="A123">
        <v>14309</v>
      </c>
      <c r="B123" t="s">
        <v>408</v>
      </c>
      <c r="C123" t="str">
        <f>VLOOKUP(A123,Sheet3!M:O,3,0)</f>
        <v>一亿~十亿</v>
      </c>
      <c r="D123" t="s">
        <v>407</v>
      </c>
      <c r="E123" s="2" t="s">
        <v>382</v>
      </c>
      <c r="F123" t="s">
        <v>555</v>
      </c>
      <c r="G123" s="3">
        <v>396362</v>
      </c>
      <c r="H123" t="s">
        <v>506</v>
      </c>
      <c r="I123" s="1">
        <v>43364</v>
      </c>
      <c r="J123" t="s">
        <v>386</v>
      </c>
      <c r="K123" t="s">
        <v>386</v>
      </c>
      <c r="L123" t="s">
        <v>374</v>
      </c>
      <c r="O123">
        <v>0</v>
      </c>
    </row>
    <row r="124" spans="1:15" x14ac:dyDescent="0.25">
      <c r="A124">
        <v>19565</v>
      </c>
      <c r="B124" t="s">
        <v>410</v>
      </c>
      <c r="C124" t="str">
        <f>VLOOKUP(A124,Sheet3!M:O,3,0)</f>
        <v>一亿~十亿</v>
      </c>
      <c r="D124" t="s">
        <v>409</v>
      </c>
      <c r="E124" s="2" t="s">
        <v>389</v>
      </c>
      <c r="F124" t="s">
        <v>549</v>
      </c>
      <c r="G124" s="3">
        <v>371665</v>
      </c>
      <c r="H124" t="s">
        <v>507</v>
      </c>
      <c r="I124" s="1">
        <v>43223</v>
      </c>
      <c r="J124" t="s">
        <v>372</v>
      </c>
      <c r="K124" t="s">
        <v>372</v>
      </c>
      <c r="L124" t="s">
        <v>411</v>
      </c>
      <c r="O124">
        <v>0</v>
      </c>
    </row>
    <row r="125" spans="1:15" x14ac:dyDescent="0.25">
      <c r="A125">
        <v>33970</v>
      </c>
      <c r="B125" t="s">
        <v>376</v>
      </c>
      <c r="C125" t="str">
        <f>VLOOKUP(A125,Sheet3!M:O,3,0)</f>
        <v>十亿~二十亿</v>
      </c>
      <c r="D125" t="s">
        <v>375</v>
      </c>
      <c r="E125" s="2" t="s">
        <v>377</v>
      </c>
      <c r="F125" t="s">
        <v>563</v>
      </c>
      <c r="G125" s="3">
        <v>428076</v>
      </c>
      <c r="H125" t="s">
        <v>412</v>
      </c>
      <c r="I125" s="1">
        <v>43630</v>
      </c>
      <c r="J125" t="s">
        <v>372</v>
      </c>
      <c r="K125" t="s">
        <v>372</v>
      </c>
      <c r="L125" t="s">
        <v>378</v>
      </c>
      <c r="O125">
        <v>0</v>
      </c>
    </row>
    <row r="126" spans="1:15" x14ac:dyDescent="0.25">
      <c r="A126">
        <v>55595</v>
      </c>
      <c r="B126" t="s">
        <v>413</v>
      </c>
      <c r="C126" t="str">
        <f>VLOOKUP(A126,Sheet3!M:O,3,0)</f>
        <v>一亿~十亿</v>
      </c>
      <c r="D126" t="s">
        <v>387</v>
      </c>
      <c r="E126" s="2" t="s">
        <v>382</v>
      </c>
      <c r="F126" t="s">
        <v>548</v>
      </c>
      <c r="G126" s="3">
        <v>355600</v>
      </c>
      <c r="H126" t="s">
        <v>508</v>
      </c>
      <c r="I126" s="1">
        <v>43133</v>
      </c>
      <c r="J126" t="s">
        <v>386</v>
      </c>
      <c r="K126" t="s">
        <v>386</v>
      </c>
      <c r="L126" t="s">
        <v>374</v>
      </c>
      <c r="O126">
        <v>0</v>
      </c>
    </row>
    <row r="127" spans="1:15" x14ac:dyDescent="0.25">
      <c r="A127">
        <v>14068</v>
      </c>
      <c r="B127" t="s">
        <v>416</v>
      </c>
      <c r="C127" t="str">
        <f>VLOOKUP(A127,Sheet3!M:O,3,0)</f>
        <v>五十亿以上</v>
      </c>
      <c r="D127" t="s">
        <v>415</v>
      </c>
      <c r="E127" s="2" t="s">
        <v>417</v>
      </c>
      <c r="F127" t="s">
        <v>521</v>
      </c>
      <c r="G127" s="3">
        <v>106445</v>
      </c>
      <c r="H127" t="s">
        <v>414</v>
      </c>
      <c r="I127" s="1">
        <v>42230</v>
      </c>
      <c r="J127" t="s">
        <v>372</v>
      </c>
      <c r="K127" t="s">
        <v>418</v>
      </c>
      <c r="L127" t="s">
        <v>419</v>
      </c>
      <c r="O127">
        <v>0</v>
      </c>
    </row>
    <row r="128" spans="1:15" x14ac:dyDescent="0.25">
      <c r="A128">
        <v>16875</v>
      </c>
      <c r="B128" t="s">
        <v>422</v>
      </c>
      <c r="C128" t="str">
        <f>VLOOKUP(A128,Sheet3!M:O,3,0)</f>
        <v>二十亿~五十亿</v>
      </c>
      <c r="D128" t="s">
        <v>421</v>
      </c>
      <c r="E128" s="2" t="s">
        <v>377</v>
      </c>
      <c r="F128" t="s">
        <v>544</v>
      </c>
      <c r="G128" s="3">
        <v>343140</v>
      </c>
      <c r="H128" t="s">
        <v>420</v>
      </c>
      <c r="I128" s="1">
        <v>43089</v>
      </c>
      <c r="J128" t="s">
        <v>372</v>
      </c>
      <c r="K128" t="s">
        <v>372</v>
      </c>
      <c r="L128" t="s">
        <v>423</v>
      </c>
      <c r="O128">
        <v>0</v>
      </c>
    </row>
    <row r="129" spans="1:15" x14ac:dyDescent="0.25">
      <c r="A129">
        <v>46665</v>
      </c>
      <c r="B129" t="s">
        <v>426</v>
      </c>
      <c r="C129" t="str">
        <f>VLOOKUP(A129,Sheet3!M:O,3,0)</f>
        <v>一亿~十亿</v>
      </c>
      <c r="D129" t="s">
        <v>425</v>
      </c>
      <c r="E129" s="2" t="s">
        <v>382</v>
      </c>
      <c r="F129" t="s">
        <v>529</v>
      </c>
      <c r="G129" s="3">
        <v>245754</v>
      </c>
      <c r="H129" t="s">
        <v>424</v>
      </c>
      <c r="I129" s="1">
        <v>42669</v>
      </c>
      <c r="J129" t="s">
        <v>372</v>
      </c>
      <c r="K129" t="s">
        <v>372</v>
      </c>
      <c r="L129" t="s">
        <v>374</v>
      </c>
      <c r="O129">
        <v>0</v>
      </c>
    </row>
    <row r="130" spans="1:15" x14ac:dyDescent="0.25">
      <c r="A130">
        <v>43725</v>
      </c>
      <c r="B130" t="s">
        <v>428</v>
      </c>
      <c r="C130" t="str">
        <f>VLOOKUP(A130,Sheet3!M:O,3,0)</f>
        <v>二十亿~五十亿</v>
      </c>
      <c r="D130" t="s">
        <v>427</v>
      </c>
      <c r="E130" s="2" t="s">
        <v>371</v>
      </c>
      <c r="F130" t="s">
        <v>528</v>
      </c>
      <c r="G130" s="3">
        <v>241477</v>
      </c>
      <c r="H130" t="s">
        <v>509</v>
      </c>
      <c r="I130" s="1">
        <v>42653</v>
      </c>
      <c r="J130" t="s">
        <v>372</v>
      </c>
      <c r="K130" t="s">
        <v>372</v>
      </c>
      <c r="L130" t="s">
        <v>374</v>
      </c>
      <c r="O130">
        <v>0</v>
      </c>
    </row>
    <row r="131" spans="1:15" x14ac:dyDescent="0.25">
      <c r="A131">
        <v>14803</v>
      </c>
      <c r="B131" t="s">
        <v>431</v>
      </c>
      <c r="C131" t="str">
        <f>VLOOKUP(A131,Sheet3!M:O,3,0)</f>
        <v>五十亿以上</v>
      </c>
      <c r="D131" t="s">
        <v>430</v>
      </c>
      <c r="E131" s="2" t="s">
        <v>432</v>
      </c>
      <c r="F131" t="s">
        <v>532</v>
      </c>
      <c r="G131" s="3">
        <v>264431</v>
      </c>
      <c r="H131" t="s">
        <v>429</v>
      </c>
      <c r="I131" s="1">
        <v>42677</v>
      </c>
      <c r="J131" t="s">
        <v>372</v>
      </c>
      <c r="K131" t="s">
        <v>372</v>
      </c>
      <c r="L131" t="s">
        <v>433</v>
      </c>
      <c r="O131">
        <v>0</v>
      </c>
    </row>
    <row r="132" spans="1:15" x14ac:dyDescent="0.25">
      <c r="A132">
        <v>18057</v>
      </c>
      <c r="B132" t="s">
        <v>434</v>
      </c>
      <c r="C132" t="str">
        <f>VLOOKUP(A132,Sheet3!M:O,3,0)</f>
        <v>五十亿以上</v>
      </c>
      <c r="D132" t="s">
        <v>387</v>
      </c>
      <c r="E132" s="2" t="s">
        <v>432</v>
      </c>
      <c r="F132" t="s">
        <v>559</v>
      </c>
      <c r="G132" s="3">
        <v>409248</v>
      </c>
      <c r="H132" t="s">
        <v>510</v>
      </c>
      <c r="I132" s="1">
        <v>43487</v>
      </c>
      <c r="J132" t="s">
        <v>386</v>
      </c>
      <c r="K132" t="s">
        <v>386</v>
      </c>
      <c r="L132" t="s">
        <v>400</v>
      </c>
      <c r="O132">
        <v>0</v>
      </c>
    </row>
    <row r="133" spans="1:15" x14ac:dyDescent="0.25">
      <c r="A133">
        <v>40863</v>
      </c>
      <c r="B133" t="s">
        <v>436</v>
      </c>
      <c r="C133" t="str">
        <f>VLOOKUP(A133,Sheet3!M:O,3,0)</f>
        <v>一亿~十亿</v>
      </c>
      <c r="D133" t="s">
        <v>435</v>
      </c>
      <c r="E133" s="2" t="s">
        <v>382</v>
      </c>
      <c r="F133" t="s">
        <v>523</v>
      </c>
      <c r="G133" s="3">
        <v>173726</v>
      </c>
      <c r="H133" t="s">
        <v>511</v>
      </c>
      <c r="I133" s="1">
        <v>42423</v>
      </c>
      <c r="J133" t="s">
        <v>372</v>
      </c>
      <c r="K133" t="s">
        <v>418</v>
      </c>
      <c r="L133" t="s">
        <v>374</v>
      </c>
      <c r="O133">
        <v>0</v>
      </c>
    </row>
    <row r="134" spans="1:15" x14ac:dyDescent="0.25">
      <c r="A134">
        <v>15686</v>
      </c>
      <c r="B134" t="s">
        <v>438</v>
      </c>
      <c r="C134" t="str">
        <f>VLOOKUP(A134,Sheet3!M:O,3,0)</f>
        <v>二十亿~五十亿</v>
      </c>
      <c r="D134" t="s">
        <v>437</v>
      </c>
      <c r="E134" s="2" t="s">
        <v>371</v>
      </c>
      <c r="F134" t="s">
        <v>535</v>
      </c>
      <c r="G134" s="3">
        <v>278810</v>
      </c>
      <c r="H134" t="s">
        <v>512</v>
      </c>
      <c r="I134" s="1">
        <v>42804</v>
      </c>
      <c r="J134" t="s">
        <v>386</v>
      </c>
      <c r="K134" t="s">
        <v>386</v>
      </c>
      <c r="L134" t="s">
        <v>374</v>
      </c>
      <c r="O134">
        <v>0</v>
      </c>
    </row>
    <row r="135" spans="1:15" x14ac:dyDescent="0.25">
      <c r="A135">
        <v>36953</v>
      </c>
      <c r="B135" t="s">
        <v>440</v>
      </c>
      <c r="C135" t="str">
        <f>VLOOKUP(A135,Sheet3!M:O,3,0)</f>
        <v>一亿~十亿</v>
      </c>
      <c r="D135" t="s">
        <v>439</v>
      </c>
      <c r="E135" s="2" t="s">
        <v>382</v>
      </c>
      <c r="F135" t="s">
        <v>533</v>
      </c>
      <c r="G135" s="3">
        <v>269759</v>
      </c>
      <c r="H135" t="s">
        <v>513</v>
      </c>
      <c r="I135" s="1">
        <v>42724</v>
      </c>
      <c r="J135" t="s">
        <v>372</v>
      </c>
      <c r="K135" t="s">
        <v>372</v>
      </c>
      <c r="L135" t="s">
        <v>374</v>
      </c>
      <c r="O135">
        <v>0</v>
      </c>
    </row>
    <row r="136" spans="1:15" x14ac:dyDescent="0.25">
      <c r="A136">
        <v>38123</v>
      </c>
      <c r="B136" t="s">
        <v>442</v>
      </c>
      <c r="C136" t="str">
        <f>VLOOKUP(A136,Sheet3!M:O,3,0)</f>
        <v>一亿~十亿</v>
      </c>
      <c r="D136" t="s">
        <v>441</v>
      </c>
      <c r="E136" s="2" t="s">
        <v>382</v>
      </c>
      <c r="F136" t="s">
        <v>537</v>
      </c>
      <c r="G136" s="3">
        <v>304926</v>
      </c>
      <c r="H136" t="s">
        <v>514</v>
      </c>
      <c r="I136" s="1">
        <v>42944</v>
      </c>
      <c r="J136" t="s">
        <v>372</v>
      </c>
      <c r="K136" t="s">
        <v>372</v>
      </c>
      <c r="L136" t="s">
        <v>398</v>
      </c>
      <c r="O136">
        <v>0</v>
      </c>
    </row>
    <row r="137" spans="1:15" x14ac:dyDescent="0.25">
      <c r="A137">
        <v>53741</v>
      </c>
      <c r="B137" t="s">
        <v>444</v>
      </c>
      <c r="C137" t="str">
        <f>VLOOKUP(A137,Sheet3!M:O,3,0)</f>
        <v>十亿~二十亿</v>
      </c>
      <c r="D137" t="s">
        <v>387</v>
      </c>
      <c r="E137" s="2" t="s">
        <v>377</v>
      </c>
      <c r="F137" t="s">
        <v>560</v>
      </c>
      <c r="G137" s="3">
        <v>411888</v>
      </c>
      <c r="H137" t="s">
        <v>443</v>
      </c>
      <c r="I137" s="1">
        <v>43524</v>
      </c>
      <c r="J137" t="s">
        <v>372</v>
      </c>
      <c r="K137" t="s">
        <v>372</v>
      </c>
      <c r="L137" t="s">
        <v>445</v>
      </c>
      <c r="O137">
        <v>0</v>
      </c>
    </row>
    <row r="138" spans="1:15" x14ac:dyDescent="0.25">
      <c r="A138">
        <v>41308</v>
      </c>
      <c r="B138" t="s">
        <v>447</v>
      </c>
      <c r="C138" t="str">
        <f>VLOOKUP(A138,Sheet3!M:O,3,0)</f>
        <v>一亿~十亿</v>
      </c>
      <c r="D138" t="s">
        <v>446</v>
      </c>
      <c r="E138" s="2" t="s">
        <v>382</v>
      </c>
      <c r="F138" t="s">
        <v>541</v>
      </c>
      <c r="G138" s="3">
        <v>325360</v>
      </c>
      <c r="H138" t="s">
        <v>515</v>
      </c>
      <c r="I138" s="1">
        <v>43033</v>
      </c>
      <c r="J138" t="s">
        <v>386</v>
      </c>
      <c r="K138" t="s">
        <v>386</v>
      </c>
      <c r="L138" t="s">
        <v>374</v>
      </c>
      <c r="O138">
        <v>0</v>
      </c>
    </row>
    <row r="139" spans="1:15" x14ac:dyDescent="0.25">
      <c r="A139">
        <v>16395</v>
      </c>
      <c r="B139" t="s">
        <v>450</v>
      </c>
      <c r="C139" t="str">
        <f>VLOOKUP(A139,Sheet3!M:O,3,0)</f>
        <v>二十亿~五十亿</v>
      </c>
      <c r="D139" t="s">
        <v>449</v>
      </c>
      <c r="E139" s="2" t="s">
        <v>377</v>
      </c>
      <c r="F139" t="s">
        <v>530</v>
      </c>
      <c r="G139" s="3">
        <v>252056</v>
      </c>
      <c r="H139" t="s">
        <v>448</v>
      </c>
      <c r="I139" s="1">
        <v>42660</v>
      </c>
      <c r="J139" t="s">
        <v>372</v>
      </c>
      <c r="K139" t="s">
        <v>372</v>
      </c>
      <c r="L139" t="s">
        <v>451</v>
      </c>
      <c r="O139">
        <v>0</v>
      </c>
    </row>
    <row r="140" spans="1:15" x14ac:dyDescent="0.25">
      <c r="A140">
        <v>16395</v>
      </c>
      <c r="B140" t="s">
        <v>450</v>
      </c>
      <c r="C140" t="str">
        <f>VLOOKUP(A140,Sheet3!M:O,3,0)</f>
        <v>二十亿~五十亿</v>
      </c>
      <c r="D140" t="s">
        <v>449</v>
      </c>
      <c r="E140" s="2" t="s">
        <v>377</v>
      </c>
      <c r="F140" t="s">
        <v>527</v>
      </c>
      <c r="G140" s="3">
        <v>210066</v>
      </c>
      <c r="H140" t="s">
        <v>452</v>
      </c>
      <c r="I140" s="1">
        <v>42541</v>
      </c>
      <c r="J140" t="s">
        <v>372</v>
      </c>
      <c r="K140" t="s">
        <v>372</v>
      </c>
      <c r="L140" t="s">
        <v>453</v>
      </c>
      <c r="O140">
        <v>0</v>
      </c>
    </row>
    <row r="141" spans="1:15" x14ac:dyDescent="0.25">
      <c r="A141">
        <v>16172</v>
      </c>
      <c r="B141" t="s">
        <v>456</v>
      </c>
      <c r="C141" t="str">
        <f>VLOOKUP(A141,Sheet3!M:O,3,0)</f>
        <v>一亿以下</v>
      </c>
      <c r="D141" t="s">
        <v>455</v>
      </c>
      <c r="E141" s="2" t="s">
        <v>382</v>
      </c>
      <c r="F141" t="s">
        <v>539</v>
      </c>
      <c r="G141" s="3">
        <v>315229</v>
      </c>
      <c r="H141" t="s">
        <v>454</v>
      </c>
      <c r="I141" s="1">
        <v>42985</v>
      </c>
      <c r="J141" t="s">
        <v>372</v>
      </c>
      <c r="K141" t="s">
        <v>372</v>
      </c>
      <c r="L141" t="s">
        <v>374</v>
      </c>
      <c r="O141">
        <v>0</v>
      </c>
    </row>
    <row r="142" spans="1:15" x14ac:dyDescent="0.25">
      <c r="A142">
        <v>26601</v>
      </c>
      <c r="B142" t="s">
        <v>460</v>
      </c>
      <c r="C142" t="str">
        <f>VLOOKUP(A142,Sheet3!M:O,3,0)</f>
        <v>一亿以下</v>
      </c>
      <c r="D142" t="s">
        <v>387</v>
      </c>
      <c r="E142" s="2" t="s">
        <v>382</v>
      </c>
      <c r="F142" t="s">
        <v>561</v>
      </c>
      <c r="G142" s="3">
        <v>416375</v>
      </c>
      <c r="H142" t="s">
        <v>516</v>
      </c>
      <c r="I142" s="1">
        <v>43556</v>
      </c>
      <c r="J142" t="s">
        <v>386</v>
      </c>
      <c r="K142" t="s">
        <v>386</v>
      </c>
      <c r="L142" t="s">
        <v>374</v>
      </c>
      <c r="O142">
        <v>0</v>
      </c>
    </row>
    <row r="143" spans="1:15" x14ac:dyDescent="0.25">
      <c r="A143">
        <v>49553</v>
      </c>
      <c r="B143" t="s">
        <v>463</v>
      </c>
      <c r="C143" t="str">
        <f>VLOOKUP(A143,Sheet3!M:O,3,0)</f>
        <v>十亿~二十亿</v>
      </c>
      <c r="D143" t="s">
        <v>462</v>
      </c>
      <c r="E143" s="2" t="s">
        <v>464</v>
      </c>
      <c r="F143" t="s">
        <v>536</v>
      </c>
      <c r="G143" s="3">
        <v>303726</v>
      </c>
      <c r="H143" t="s">
        <v>461</v>
      </c>
      <c r="I143" s="1">
        <v>42936</v>
      </c>
      <c r="J143" t="s">
        <v>386</v>
      </c>
      <c r="K143" t="s">
        <v>386</v>
      </c>
      <c r="L143" t="s">
        <v>400</v>
      </c>
      <c r="O143">
        <v>0</v>
      </c>
    </row>
    <row r="144" spans="1:15" x14ac:dyDescent="0.25">
      <c r="A144">
        <v>15599</v>
      </c>
      <c r="B144" t="s">
        <v>467</v>
      </c>
      <c r="C144" t="str">
        <f>VLOOKUP(A144,Sheet3!M:O,3,0)</f>
        <v>二十亿~五十亿</v>
      </c>
      <c r="D144" t="s">
        <v>466</v>
      </c>
      <c r="E144" s="2" t="s">
        <v>432</v>
      </c>
      <c r="F144" t="s">
        <v>525</v>
      </c>
      <c r="G144" s="3">
        <v>194601</v>
      </c>
      <c r="H144" t="s">
        <v>465</v>
      </c>
      <c r="I144" s="1">
        <v>42488</v>
      </c>
      <c r="J144" t="s">
        <v>372</v>
      </c>
      <c r="K144" t="s">
        <v>372</v>
      </c>
      <c r="L144" t="s">
        <v>398</v>
      </c>
      <c r="O144">
        <v>0</v>
      </c>
    </row>
    <row r="145" spans="1:15" x14ac:dyDescent="0.25">
      <c r="A145">
        <v>12650</v>
      </c>
      <c r="B145" t="s">
        <v>469</v>
      </c>
      <c r="C145" t="str">
        <f>VLOOKUP(A145,Sheet3!M:O,3,0)</f>
        <v>一亿~十亿</v>
      </c>
      <c r="D145" t="s">
        <v>468</v>
      </c>
      <c r="E145" s="2" t="s">
        <v>382</v>
      </c>
      <c r="F145" t="s">
        <v>562</v>
      </c>
      <c r="G145" s="3">
        <v>420376</v>
      </c>
      <c r="H145" t="s">
        <v>517</v>
      </c>
      <c r="I145" s="1">
        <v>43578</v>
      </c>
      <c r="J145" t="s">
        <v>386</v>
      </c>
      <c r="K145" t="s">
        <v>386</v>
      </c>
      <c r="L145" t="s">
        <v>400</v>
      </c>
      <c r="O145">
        <v>0</v>
      </c>
    </row>
    <row r="146" spans="1:15" x14ac:dyDescent="0.25">
      <c r="A146">
        <v>58086</v>
      </c>
      <c r="B146" t="s">
        <v>470</v>
      </c>
      <c r="C146" t="str">
        <f>VLOOKUP(A146,Sheet3!M:O,3,0)</f>
        <v>十亿~二十亿</v>
      </c>
      <c r="D146" t="s">
        <v>387</v>
      </c>
      <c r="E146" s="2" t="s">
        <v>464</v>
      </c>
      <c r="F146" t="s">
        <v>553</v>
      </c>
      <c r="G146" s="3">
        <v>391208</v>
      </c>
      <c r="H146" t="s">
        <v>518</v>
      </c>
      <c r="I146" s="1">
        <v>43340</v>
      </c>
      <c r="J146" t="s">
        <v>372</v>
      </c>
      <c r="K146" t="s">
        <v>372</v>
      </c>
      <c r="L146" t="s">
        <v>471</v>
      </c>
      <c r="O146">
        <v>0</v>
      </c>
    </row>
    <row r="147" spans="1:15" x14ac:dyDescent="0.25">
      <c r="A147">
        <v>15031</v>
      </c>
      <c r="B147" t="s">
        <v>473</v>
      </c>
      <c r="C147" t="str">
        <f>VLOOKUP(A147,Sheet3!M:O,3,0)</f>
        <v>二十亿~五十亿</v>
      </c>
      <c r="D147" t="s">
        <v>472</v>
      </c>
      <c r="E147" s="2" t="s">
        <v>474</v>
      </c>
      <c r="F147" t="s">
        <v>522</v>
      </c>
      <c r="G147" s="3">
        <v>162372</v>
      </c>
      <c r="H147" t="s">
        <v>519</v>
      </c>
      <c r="I147" s="1">
        <v>42387</v>
      </c>
      <c r="J147" t="s">
        <v>386</v>
      </c>
      <c r="K147" t="s">
        <v>386</v>
      </c>
      <c r="L147" t="s">
        <v>400</v>
      </c>
      <c r="O147">
        <v>0</v>
      </c>
    </row>
    <row r="148" spans="1:15" x14ac:dyDescent="0.25">
      <c r="A148">
        <v>19668</v>
      </c>
      <c r="B148" t="s">
        <v>476</v>
      </c>
      <c r="C148" t="str">
        <f>VLOOKUP(A148,Sheet3!M:O,3,0)</f>
        <v>五十亿以上</v>
      </c>
      <c r="D148" t="s">
        <v>387</v>
      </c>
      <c r="E148" s="2" t="s">
        <v>417</v>
      </c>
      <c r="F148" t="s">
        <v>554</v>
      </c>
      <c r="G148" s="3">
        <v>395432</v>
      </c>
      <c r="H148" t="s">
        <v>475</v>
      </c>
      <c r="I148" s="1">
        <v>43356</v>
      </c>
      <c r="J148" t="s">
        <v>372</v>
      </c>
      <c r="K148" t="s">
        <v>372</v>
      </c>
      <c r="L148" t="s">
        <v>398</v>
      </c>
      <c r="O148">
        <v>0</v>
      </c>
    </row>
    <row r="149" spans="1:15" x14ac:dyDescent="0.25">
      <c r="A149">
        <v>7477</v>
      </c>
      <c r="B149" t="s">
        <v>479</v>
      </c>
      <c r="C149" t="str">
        <f>VLOOKUP(A149,Sheet3!M:O,3,0)</f>
        <v>一亿~十亿</v>
      </c>
      <c r="D149" t="s">
        <v>478</v>
      </c>
      <c r="E149" s="2" t="s">
        <v>377</v>
      </c>
      <c r="F149" t="s">
        <v>542</v>
      </c>
      <c r="G149" s="3">
        <v>333808</v>
      </c>
      <c r="H149" t="s">
        <v>477</v>
      </c>
      <c r="I149" s="1">
        <v>43053</v>
      </c>
      <c r="J149" t="s">
        <v>372</v>
      </c>
      <c r="K149" t="s">
        <v>372</v>
      </c>
      <c r="L149" t="s">
        <v>51</v>
      </c>
      <c r="O149">
        <v>0</v>
      </c>
    </row>
    <row r="150" spans="1:15" x14ac:dyDescent="0.25">
      <c r="A150">
        <v>42908</v>
      </c>
      <c r="B150" t="s">
        <v>481</v>
      </c>
      <c r="C150" t="str">
        <f>VLOOKUP(A150,Sheet3!M:O,3,0)</f>
        <v>一亿~十亿</v>
      </c>
      <c r="D150" t="s">
        <v>480</v>
      </c>
      <c r="E150" s="2" t="s">
        <v>382</v>
      </c>
      <c r="F150" t="s">
        <v>556</v>
      </c>
      <c r="G150" s="3">
        <v>399047</v>
      </c>
      <c r="H150" t="s">
        <v>520</v>
      </c>
      <c r="I150" s="1">
        <v>43391</v>
      </c>
      <c r="J150" t="s">
        <v>372</v>
      </c>
      <c r="K150" t="s">
        <v>372</v>
      </c>
      <c r="L150" t="s">
        <v>374</v>
      </c>
      <c r="O150">
        <v>0</v>
      </c>
    </row>
    <row r="151" spans="1:15" x14ac:dyDescent="0.25">
      <c r="A151">
        <v>36319</v>
      </c>
      <c r="B151" t="s">
        <v>484</v>
      </c>
      <c r="C151" t="str">
        <f>VLOOKUP(A151,Sheet3!M:O,3,0)</f>
        <v>十亿~二十亿</v>
      </c>
      <c r="D151" t="s">
        <v>483</v>
      </c>
      <c r="E151" s="2" t="s">
        <v>377</v>
      </c>
      <c r="F151" t="s">
        <v>545</v>
      </c>
      <c r="G151" s="3">
        <v>343872</v>
      </c>
      <c r="H151" t="s">
        <v>482</v>
      </c>
      <c r="I151" s="1">
        <v>43097</v>
      </c>
      <c r="J151" t="s">
        <v>386</v>
      </c>
      <c r="K151" t="s">
        <v>386</v>
      </c>
      <c r="L151" t="s">
        <v>374</v>
      </c>
      <c r="O151">
        <v>0</v>
      </c>
    </row>
    <row r="152" spans="1:15" x14ac:dyDescent="0.25">
      <c r="A152">
        <v>10143</v>
      </c>
      <c r="B152" t="s">
        <v>487</v>
      </c>
      <c r="C152" t="str">
        <f>VLOOKUP(A152,Sheet3!M:O,3,0)</f>
        <v>一亿~十亿</v>
      </c>
      <c r="D152" t="s">
        <v>486</v>
      </c>
      <c r="E152" s="2" t="s">
        <v>474</v>
      </c>
      <c r="F152" t="s">
        <v>538</v>
      </c>
      <c r="G152" s="3">
        <v>308221</v>
      </c>
      <c r="H152" t="s">
        <v>485</v>
      </c>
      <c r="I152" s="1">
        <v>42964</v>
      </c>
      <c r="J152" t="s">
        <v>386</v>
      </c>
      <c r="K152" t="s">
        <v>386</v>
      </c>
      <c r="L152" t="s">
        <v>374</v>
      </c>
      <c r="O152">
        <v>0</v>
      </c>
    </row>
    <row r="153" spans="1:15" x14ac:dyDescent="0.25">
      <c r="A153">
        <v>29073</v>
      </c>
      <c r="B153" t="s">
        <v>490</v>
      </c>
      <c r="C153" t="str">
        <f>VLOOKUP(A153,Sheet3!M:O,3,0)</f>
        <v>十亿~二十亿</v>
      </c>
      <c r="D153" t="s">
        <v>489</v>
      </c>
      <c r="E153" s="2" t="s">
        <v>377</v>
      </c>
      <c r="F153" t="s">
        <v>558</v>
      </c>
      <c r="G153" s="3">
        <v>401516</v>
      </c>
      <c r="H153" t="s">
        <v>488</v>
      </c>
      <c r="I153" s="1">
        <v>43418</v>
      </c>
      <c r="J153" t="s">
        <v>386</v>
      </c>
      <c r="K153" t="s">
        <v>386</v>
      </c>
      <c r="L153" t="s">
        <v>400</v>
      </c>
      <c r="O153">
        <v>0</v>
      </c>
    </row>
    <row r="154" spans="1:15" x14ac:dyDescent="0.25">
      <c r="A154">
        <v>54020</v>
      </c>
      <c r="B154" t="s">
        <v>493</v>
      </c>
      <c r="C154" t="str">
        <f>VLOOKUP(A154,Sheet3!M:O,3,0)</f>
        <v>一亿~十亿</v>
      </c>
      <c r="D154" t="s">
        <v>492</v>
      </c>
      <c r="E154" s="2" t="s">
        <v>382</v>
      </c>
      <c r="F154" t="s">
        <v>540</v>
      </c>
      <c r="G154" s="3">
        <v>315840</v>
      </c>
      <c r="H154" t="s">
        <v>491</v>
      </c>
      <c r="I154" s="1">
        <v>42991</v>
      </c>
      <c r="J154" t="s">
        <v>386</v>
      </c>
      <c r="K154" t="s">
        <v>386</v>
      </c>
      <c r="L154" t="s">
        <v>400</v>
      </c>
      <c r="O154">
        <v>0</v>
      </c>
    </row>
    <row r="155" spans="1:15" x14ac:dyDescent="0.25">
      <c r="A155">
        <v>16370</v>
      </c>
      <c r="B155" t="s">
        <v>496</v>
      </c>
      <c r="C155" t="str">
        <f>VLOOKUP(A155,Sheet3!M:O,3,0)</f>
        <v>二十亿~五十亿</v>
      </c>
      <c r="D155" t="s">
        <v>495</v>
      </c>
      <c r="E155" s="2" t="s">
        <v>371</v>
      </c>
      <c r="F155" t="s">
        <v>524</v>
      </c>
      <c r="G155" s="3">
        <v>192566</v>
      </c>
      <c r="H155" t="s">
        <v>494</v>
      </c>
      <c r="I155" s="1">
        <v>42496</v>
      </c>
      <c r="J155" t="s">
        <v>372</v>
      </c>
      <c r="K155" t="s">
        <v>372</v>
      </c>
      <c r="L155" t="s">
        <v>497</v>
      </c>
      <c r="O155">
        <v>0</v>
      </c>
    </row>
    <row r="156" spans="1:15" x14ac:dyDescent="0.25">
      <c r="A156">
        <v>10402</v>
      </c>
      <c r="B156" t="s">
        <v>953</v>
      </c>
      <c r="C156" t="str">
        <f>VLOOKUP(A156,Sheet3!M:O,3,0)</f>
        <v>二十亿~五十亿</v>
      </c>
      <c r="D156" t="s">
        <v>964</v>
      </c>
      <c r="E156" t="s">
        <v>976</v>
      </c>
      <c r="F156" s="3" t="s">
        <v>906</v>
      </c>
      <c r="G156" s="3">
        <v>379979</v>
      </c>
      <c r="H156" s="6" t="s">
        <v>566</v>
      </c>
      <c r="I156" s="1">
        <v>43264</v>
      </c>
      <c r="J156" t="s">
        <v>135</v>
      </c>
      <c r="K156" t="s">
        <v>135</v>
      </c>
      <c r="N156" s="3" t="s">
        <v>565</v>
      </c>
      <c r="O156">
        <v>1</v>
      </c>
    </row>
    <row r="157" spans="1:15" x14ac:dyDescent="0.25">
      <c r="A157">
        <v>14803</v>
      </c>
      <c r="B157" t="s">
        <v>431</v>
      </c>
      <c r="C157" t="str">
        <f>VLOOKUP(A157,Sheet3!M:O,3,0)</f>
        <v>五十亿以上</v>
      </c>
      <c r="D157" t="s">
        <v>387</v>
      </c>
      <c r="E157" t="s">
        <v>975</v>
      </c>
      <c r="F157" s="3" t="s">
        <v>569</v>
      </c>
      <c r="G157" s="3">
        <v>499573</v>
      </c>
      <c r="H157" s="6" t="s">
        <v>568</v>
      </c>
      <c r="I157" s="1">
        <v>44085</v>
      </c>
      <c r="J157" t="s">
        <v>28</v>
      </c>
      <c r="K157" t="s">
        <v>28</v>
      </c>
      <c r="N157" s="3" t="s">
        <v>567</v>
      </c>
      <c r="O157">
        <v>1</v>
      </c>
    </row>
    <row r="158" spans="1:15" x14ac:dyDescent="0.25">
      <c r="A158">
        <v>14803</v>
      </c>
      <c r="B158" t="s">
        <v>431</v>
      </c>
      <c r="C158" t="str">
        <f>VLOOKUP(A158,Sheet3!M:O,3,0)</f>
        <v>五十亿以上</v>
      </c>
      <c r="D158" t="s">
        <v>387</v>
      </c>
      <c r="E158" t="s">
        <v>975</v>
      </c>
      <c r="F158" s="3" t="s">
        <v>572</v>
      </c>
      <c r="G158" s="3">
        <v>493480</v>
      </c>
      <c r="H158" s="6" t="s">
        <v>571</v>
      </c>
      <c r="I158" s="1">
        <v>44057</v>
      </c>
      <c r="J158" t="s">
        <v>28</v>
      </c>
      <c r="K158" t="s">
        <v>28</v>
      </c>
      <c r="N158" s="3" t="s">
        <v>570</v>
      </c>
      <c r="O158">
        <v>1</v>
      </c>
    </row>
    <row r="159" spans="1:15" x14ac:dyDescent="0.25">
      <c r="A159">
        <v>14803</v>
      </c>
      <c r="B159" t="s">
        <v>431</v>
      </c>
      <c r="C159" t="str">
        <f>VLOOKUP(A159,Sheet3!M:O,3,0)</f>
        <v>五十亿以上</v>
      </c>
      <c r="D159" t="s">
        <v>387</v>
      </c>
      <c r="E159" t="s">
        <v>975</v>
      </c>
      <c r="F159" s="3" t="s">
        <v>575</v>
      </c>
      <c r="G159" s="3">
        <v>495762</v>
      </c>
      <c r="H159" s="6" t="s">
        <v>574</v>
      </c>
      <c r="I159" s="1">
        <v>44071</v>
      </c>
      <c r="J159" t="s">
        <v>28</v>
      </c>
      <c r="K159" t="s">
        <v>28</v>
      </c>
      <c r="N159" s="3" t="s">
        <v>573</v>
      </c>
      <c r="O159">
        <v>1</v>
      </c>
    </row>
    <row r="160" spans="1:15" x14ac:dyDescent="0.25">
      <c r="A160">
        <v>14803</v>
      </c>
      <c r="B160" t="s">
        <v>431</v>
      </c>
      <c r="C160" t="str">
        <f>VLOOKUP(A160,Sheet3!M:O,3,0)</f>
        <v>五十亿以上</v>
      </c>
      <c r="D160" t="s">
        <v>387</v>
      </c>
      <c r="E160" t="s">
        <v>975</v>
      </c>
      <c r="F160" s="3" t="s">
        <v>578</v>
      </c>
      <c r="G160" s="3">
        <v>490853</v>
      </c>
      <c r="H160" s="6" t="s">
        <v>577</v>
      </c>
      <c r="I160" s="1">
        <v>44049</v>
      </c>
      <c r="J160" t="s">
        <v>28</v>
      </c>
      <c r="K160" t="s">
        <v>28</v>
      </c>
      <c r="N160" s="3" t="s">
        <v>576</v>
      </c>
      <c r="O160">
        <v>1</v>
      </c>
    </row>
    <row r="161" spans="1:15" x14ac:dyDescent="0.25">
      <c r="A161">
        <v>14803</v>
      </c>
      <c r="B161" t="s">
        <v>431</v>
      </c>
      <c r="C161" t="str">
        <f>VLOOKUP(A161,Sheet3!M:O,3,0)</f>
        <v>五十亿以上</v>
      </c>
      <c r="D161" t="s">
        <v>387</v>
      </c>
      <c r="E161" t="s">
        <v>975</v>
      </c>
      <c r="F161" s="3" t="s">
        <v>581</v>
      </c>
      <c r="G161" s="3">
        <v>487920</v>
      </c>
      <c r="H161" s="6" t="s">
        <v>580</v>
      </c>
      <c r="I161" s="1">
        <v>44035</v>
      </c>
      <c r="J161" t="s">
        <v>28</v>
      </c>
      <c r="K161" t="s">
        <v>28</v>
      </c>
      <c r="N161" s="3" t="s">
        <v>579</v>
      </c>
      <c r="O161">
        <v>1</v>
      </c>
    </row>
    <row r="162" spans="1:15" x14ac:dyDescent="0.25">
      <c r="A162">
        <v>14803</v>
      </c>
      <c r="B162" t="s">
        <v>431</v>
      </c>
      <c r="C162" t="str">
        <f>VLOOKUP(A162,Sheet3!M:O,3,0)</f>
        <v>五十亿以上</v>
      </c>
      <c r="D162" t="s">
        <v>387</v>
      </c>
      <c r="E162" t="s">
        <v>975</v>
      </c>
      <c r="F162" s="3" t="s">
        <v>584</v>
      </c>
      <c r="G162" s="3">
        <v>487922</v>
      </c>
      <c r="H162" s="6" t="s">
        <v>583</v>
      </c>
      <c r="I162" s="1">
        <v>44036</v>
      </c>
      <c r="J162" t="s">
        <v>28</v>
      </c>
      <c r="K162" t="s">
        <v>28</v>
      </c>
      <c r="N162" s="3" t="s">
        <v>582</v>
      </c>
      <c r="O162">
        <v>1</v>
      </c>
    </row>
    <row r="163" spans="1:15" x14ac:dyDescent="0.25">
      <c r="A163">
        <v>14803</v>
      </c>
      <c r="B163" t="s">
        <v>431</v>
      </c>
      <c r="C163" t="str">
        <f>VLOOKUP(A163,Sheet3!M:O,3,0)</f>
        <v>五十亿以上</v>
      </c>
      <c r="D163" t="s">
        <v>387</v>
      </c>
      <c r="E163" t="s">
        <v>975</v>
      </c>
      <c r="F163" s="3" t="s">
        <v>587</v>
      </c>
      <c r="G163" s="3">
        <v>479363</v>
      </c>
      <c r="H163" s="6" t="s">
        <v>586</v>
      </c>
      <c r="I163" s="1">
        <v>43993</v>
      </c>
      <c r="J163" t="s">
        <v>28</v>
      </c>
      <c r="K163" t="s">
        <v>28</v>
      </c>
      <c r="N163" s="3" t="s">
        <v>585</v>
      </c>
      <c r="O163">
        <v>1</v>
      </c>
    </row>
    <row r="164" spans="1:15" x14ac:dyDescent="0.25">
      <c r="A164">
        <v>14803</v>
      </c>
      <c r="B164" t="s">
        <v>431</v>
      </c>
      <c r="C164" t="str">
        <f>VLOOKUP(A164,Sheet3!M:O,3,0)</f>
        <v>五十亿以上</v>
      </c>
      <c r="D164" t="s">
        <v>387</v>
      </c>
      <c r="E164" t="s">
        <v>975</v>
      </c>
      <c r="F164" s="3" t="s">
        <v>590</v>
      </c>
      <c r="G164" s="3">
        <v>476970</v>
      </c>
      <c r="H164" s="6" t="s">
        <v>589</v>
      </c>
      <c r="I164" s="1">
        <v>43979</v>
      </c>
      <c r="J164" t="s">
        <v>28</v>
      </c>
      <c r="K164" t="s">
        <v>28</v>
      </c>
      <c r="N164" s="3" t="s">
        <v>588</v>
      </c>
      <c r="O164">
        <v>1</v>
      </c>
    </row>
    <row r="165" spans="1:15" x14ac:dyDescent="0.25">
      <c r="A165">
        <v>14803</v>
      </c>
      <c r="B165" t="s">
        <v>431</v>
      </c>
      <c r="C165" t="str">
        <f>VLOOKUP(A165,Sheet3!M:O,3,0)</f>
        <v>五十亿以上</v>
      </c>
      <c r="D165" t="s">
        <v>430</v>
      </c>
      <c r="E165" t="s">
        <v>975</v>
      </c>
      <c r="F165" s="3" t="s">
        <v>26</v>
      </c>
      <c r="G165" s="3">
        <v>385641</v>
      </c>
      <c r="H165" s="6" t="s">
        <v>592</v>
      </c>
      <c r="I165" s="1">
        <v>43311</v>
      </c>
      <c r="J165" t="s">
        <v>28</v>
      </c>
      <c r="K165" t="s">
        <v>28</v>
      </c>
      <c r="L165" t="s">
        <v>29</v>
      </c>
      <c r="M165" t="s">
        <v>1186</v>
      </c>
      <c r="N165" s="3" t="s">
        <v>591</v>
      </c>
      <c r="O165">
        <v>1</v>
      </c>
    </row>
    <row r="166" spans="1:15" x14ac:dyDescent="0.25">
      <c r="A166">
        <v>10704</v>
      </c>
      <c r="B166" t="s">
        <v>958</v>
      </c>
      <c r="C166" t="str">
        <f>VLOOKUP(A166,Sheet3!M:O,3,0)</f>
        <v>五十亿以上</v>
      </c>
      <c r="D166" t="s">
        <v>387</v>
      </c>
      <c r="E166" t="s">
        <v>975</v>
      </c>
      <c r="F166" s="3" t="s">
        <v>595</v>
      </c>
      <c r="G166" s="3">
        <v>139713</v>
      </c>
      <c r="H166" s="6" t="s">
        <v>594</v>
      </c>
      <c r="I166" s="1">
        <v>42347</v>
      </c>
      <c r="J166" t="s">
        <v>267</v>
      </c>
      <c r="K166" t="s">
        <v>267</v>
      </c>
      <c r="N166" s="3" t="s">
        <v>593</v>
      </c>
      <c r="O166">
        <v>1</v>
      </c>
    </row>
    <row r="167" spans="1:15" x14ac:dyDescent="0.25">
      <c r="A167">
        <v>10402</v>
      </c>
      <c r="B167" t="s">
        <v>953</v>
      </c>
      <c r="C167" t="str">
        <f>VLOOKUP(A167,Sheet3!M:O,3,0)</f>
        <v>二十亿~五十亿</v>
      </c>
      <c r="D167" t="s">
        <v>968</v>
      </c>
      <c r="E167" t="s">
        <v>976</v>
      </c>
      <c r="F167" s="3" t="s">
        <v>598</v>
      </c>
      <c r="G167" s="3">
        <v>423292</v>
      </c>
      <c r="H167" s="6" t="s">
        <v>597</v>
      </c>
      <c r="I167" s="1">
        <v>43594</v>
      </c>
      <c r="J167" t="s">
        <v>135</v>
      </c>
      <c r="K167" t="s">
        <v>135</v>
      </c>
      <c r="N167" s="3" t="s">
        <v>596</v>
      </c>
      <c r="O167">
        <v>1</v>
      </c>
    </row>
    <row r="168" spans="1:15" x14ac:dyDescent="0.25">
      <c r="A168">
        <v>16251</v>
      </c>
      <c r="B168" t="s">
        <v>966</v>
      </c>
      <c r="C168" t="str">
        <f>VLOOKUP(A168,Sheet3!M:O,3,0)</f>
        <v>一亿~十亿</v>
      </c>
      <c r="D168" t="s">
        <v>387</v>
      </c>
      <c r="E168" t="s">
        <v>978</v>
      </c>
      <c r="F168" s="3" t="s">
        <v>601</v>
      </c>
      <c r="G168" s="3">
        <v>385599</v>
      </c>
      <c r="H168" s="6" t="s">
        <v>600</v>
      </c>
      <c r="I168" s="1">
        <v>43305</v>
      </c>
      <c r="J168" t="s">
        <v>954</v>
      </c>
      <c r="K168" t="s">
        <v>954</v>
      </c>
      <c r="N168" s="3" t="s">
        <v>599</v>
      </c>
      <c r="O168">
        <v>1</v>
      </c>
    </row>
    <row r="169" spans="1:15" x14ac:dyDescent="0.25">
      <c r="A169">
        <v>10402</v>
      </c>
      <c r="B169" t="s">
        <v>953</v>
      </c>
      <c r="C169" t="str">
        <f>VLOOKUP(A169,Sheet3!M:O,3,0)</f>
        <v>二十亿~五十亿</v>
      </c>
      <c r="D169" t="s">
        <v>956</v>
      </c>
      <c r="E169" t="s">
        <v>976</v>
      </c>
      <c r="F169" s="3" t="s">
        <v>604</v>
      </c>
      <c r="G169" s="3">
        <v>76074</v>
      </c>
      <c r="H169" s="6" t="s">
        <v>603</v>
      </c>
      <c r="I169" s="1">
        <v>42160</v>
      </c>
      <c r="J169" t="s">
        <v>135</v>
      </c>
      <c r="K169" t="s">
        <v>135</v>
      </c>
      <c r="N169" s="3" t="s">
        <v>602</v>
      </c>
      <c r="O169">
        <v>1</v>
      </c>
    </row>
    <row r="170" spans="1:15" x14ac:dyDescent="0.25">
      <c r="A170">
        <v>10402</v>
      </c>
      <c r="B170" t="s">
        <v>953</v>
      </c>
      <c r="C170" t="str">
        <f>VLOOKUP(A170,Sheet3!M:O,3,0)</f>
        <v>二十亿~五十亿</v>
      </c>
      <c r="D170" t="s">
        <v>956</v>
      </c>
      <c r="E170" t="s">
        <v>976</v>
      </c>
      <c r="F170" s="3" t="s">
        <v>607</v>
      </c>
      <c r="G170" s="3">
        <v>75066</v>
      </c>
      <c r="H170" s="6" t="s">
        <v>606</v>
      </c>
      <c r="I170" s="1">
        <v>42159</v>
      </c>
      <c r="J170" t="s">
        <v>135</v>
      </c>
      <c r="K170" t="s">
        <v>135</v>
      </c>
      <c r="N170" s="3" t="s">
        <v>605</v>
      </c>
      <c r="O170">
        <v>1</v>
      </c>
    </row>
    <row r="171" spans="1:15" x14ac:dyDescent="0.25">
      <c r="A171">
        <v>10402</v>
      </c>
      <c r="B171" t="s">
        <v>953</v>
      </c>
      <c r="C171" t="str">
        <f>VLOOKUP(A171,Sheet3!M:O,3,0)</f>
        <v>二十亿~五十亿</v>
      </c>
      <c r="D171" t="s">
        <v>387</v>
      </c>
      <c r="E171" t="s">
        <v>976</v>
      </c>
      <c r="F171" s="3" t="s">
        <v>610</v>
      </c>
      <c r="G171" s="3">
        <v>60837</v>
      </c>
      <c r="H171" s="6" t="s">
        <v>609</v>
      </c>
      <c r="I171" s="1">
        <v>42117</v>
      </c>
      <c r="J171" t="s">
        <v>954</v>
      </c>
      <c r="K171" t="s">
        <v>954</v>
      </c>
      <c r="N171" s="3" t="s">
        <v>608</v>
      </c>
      <c r="O171">
        <v>1</v>
      </c>
    </row>
    <row r="172" spans="1:15" x14ac:dyDescent="0.25">
      <c r="A172">
        <v>10402</v>
      </c>
      <c r="B172" t="s">
        <v>953</v>
      </c>
      <c r="C172" t="str">
        <f>VLOOKUP(A172,Sheet3!M:O,3,0)</f>
        <v>二十亿~五十亿</v>
      </c>
      <c r="D172" t="s">
        <v>956</v>
      </c>
      <c r="E172" t="s">
        <v>976</v>
      </c>
      <c r="F172" s="3" t="s">
        <v>613</v>
      </c>
      <c r="G172" s="3">
        <v>65393</v>
      </c>
      <c r="H172" s="6" t="s">
        <v>612</v>
      </c>
      <c r="I172" s="1">
        <v>42152</v>
      </c>
      <c r="J172" t="s">
        <v>135</v>
      </c>
      <c r="K172" t="s">
        <v>135</v>
      </c>
      <c r="N172" s="3" t="s">
        <v>611</v>
      </c>
      <c r="O172">
        <v>1</v>
      </c>
    </row>
    <row r="173" spans="1:15" x14ac:dyDescent="0.25">
      <c r="A173">
        <v>10402</v>
      </c>
      <c r="B173" t="s">
        <v>953</v>
      </c>
      <c r="C173" t="str">
        <f>VLOOKUP(A173,Sheet3!M:O,3,0)</f>
        <v>二十亿~五十亿</v>
      </c>
      <c r="D173" t="s">
        <v>387</v>
      </c>
      <c r="E173" t="s">
        <v>976</v>
      </c>
      <c r="F173" s="3" t="s">
        <v>616</v>
      </c>
      <c r="G173" s="3">
        <v>64404</v>
      </c>
      <c r="H173" s="6" t="s">
        <v>615</v>
      </c>
      <c r="I173" s="1">
        <v>42137</v>
      </c>
      <c r="J173" t="s">
        <v>954</v>
      </c>
      <c r="K173" t="s">
        <v>954</v>
      </c>
      <c r="N173" s="3" t="s">
        <v>614</v>
      </c>
      <c r="O173">
        <v>1</v>
      </c>
    </row>
    <row r="174" spans="1:15" x14ac:dyDescent="0.25">
      <c r="A174">
        <v>10402</v>
      </c>
      <c r="B174" t="s">
        <v>953</v>
      </c>
      <c r="C174" t="str">
        <f>VLOOKUP(A174,Sheet3!M:O,3,0)</f>
        <v>二十亿~五十亿</v>
      </c>
      <c r="D174" t="s">
        <v>387</v>
      </c>
      <c r="E174" t="s">
        <v>976</v>
      </c>
      <c r="F174" s="3" t="s">
        <v>619</v>
      </c>
      <c r="G174" s="3">
        <v>61791</v>
      </c>
      <c r="H174" s="6" t="s">
        <v>618</v>
      </c>
      <c r="I174" s="1">
        <v>42122</v>
      </c>
      <c r="J174" t="s">
        <v>954</v>
      </c>
      <c r="K174" t="s">
        <v>954</v>
      </c>
      <c r="N174" s="3" t="s">
        <v>617</v>
      </c>
      <c r="O174">
        <v>1</v>
      </c>
    </row>
    <row r="175" spans="1:15" x14ac:dyDescent="0.25">
      <c r="A175">
        <v>10402</v>
      </c>
      <c r="B175" t="s">
        <v>953</v>
      </c>
      <c r="C175" t="str">
        <f>VLOOKUP(A175,Sheet3!M:O,3,0)</f>
        <v>二十亿~五十亿</v>
      </c>
      <c r="D175" t="s">
        <v>956</v>
      </c>
      <c r="E175" t="s">
        <v>976</v>
      </c>
      <c r="F175" s="3" t="s">
        <v>622</v>
      </c>
      <c r="G175" s="3">
        <v>65396</v>
      </c>
      <c r="H175" s="6" t="s">
        <v>621</v>
      </c>
      <c r="I175" s="1">
        <v>42146</v>
      </c>
      <c r="J175" t="s">
        <v>135</v>
      </c>
      <c r="K175" t="s">
        <v>135</v>
      </c>
      <c r="N175" s="3" t="s">
        <v>620</v>
      </c>
      <c r="O175">
        <v>1</v>
      </c>
    </row>
    <row r="176" spans="1:15" x14ac:dyDescent="0.25">
      <c r="A176">
        <v>10402</v>
      </c>
      <c r="B176" t="s">
        <v>953</v>
      </c>
      <c r="C176" t="str">
        <f>VLOOKUP(A176,Sheet3!M:O,3,0)</f>
        <v>二十亿~五十亿</v>
      </c>
      <c r="D176" t="s">
        <v>387</v>
      </c>
      <c r="E176" t="s">
        <v>976</v>
      </c>
      <c r="F176" s="3" t="s">
        <v>625</v>
      </c>
      <c r="G176" s="3">
        <v>62509</v>
      </c>
      <c r="H176" s="6" t="s">
        <v>624</v>
      </c>
      <c r="I176" s="1">
        <v>42128</v>
      </c>
      <c r="J176" t="s">
        <v>954</v>
      </c>
      <c r="K176" t="s">
        <v>954</v>
      </c>
      <c r="N176" s="3" t="s">
        <v>623</v>
      </c>
      <c r="O176">
        <v>1</v>
      </c>
    </row>
    <row r="177" spans="1:15" x14ac:dyDescent="0.25">
      <c r="A177">
        <v>10402</v>
      </c>
      <c r="B177" t="s">
        <v>953</v>
      </c>
      <c r="C177" t="str">
        <f>VLOOKUP(A177,Sheet3!M:O,3,0)</f>
        <v>二十亿~五十亿</v>
      </c>
      <c r="D177" t="s">
        <v>387</v>
      </c>
      <c r="E177" t="s">
        <v>976</v>
      </c>
      <c r="F177" s="3" t="s">
        <v>628</v>
      </c>
      <c r="G177" s="3">
        <v>55243</v>
      </c>
      <c r="H177" s="6" t="s">
        <v>627</v>
      </c>
      <c r="I177" s="1">
        <v>42103</v>
      </c>
      <c r="J177" t="s">
        <v>954</v>
      </c>
      <c r="K177" t="s">
        <v>954</v>
      </c>
      <c r="N177" s="3" t="s">
        <v>626</v>
      </c>
      <c r="O177">
        <v>1</v>
      </c>
    </row>
    <row r="178" spans="1:15" x14ac:dyDescent="0.25">
      <c r="A178">
        <v>10402</v>
      </c>
      <c r="B178" t="s">
        <v>953</v>
      </c>
      <c r="C178" t="str">
        <f>VLOOKUP(A178,Sheet3!M:O,3,0)</f>
        <v>二十亿~五十亿</v>
      </c>
      <c r="D178" t="s">
        <v>387</v>
      </c>
      <c r="E178" t="s">
        <v>976</v>
      </c>
      <c r="F178" s="3" t="s">
        <v>631</v>
      </c>
      <c r="G178" s="3">
        <v>60058</v>
      </c>
      <c r="H178" s="6" t="s">
        <v>630</v>
      </c>
      <c r="I178" s="1">
        <v>42110</v>
      </c>
      <c r="J178" t="s">
        <v>954</v>
      </c>
      <c r="K178" t="s">
        <v>954</v>
      </c>
      <c r="N178" s="3" t="s">
        <v>629</v>
      </c>
      <c r="O178">
        <v>1</v>
      </c>
    </row>
    <row r="179" spans="1:15" x14ac:dyDescent="0.25">
      <c r="A179">
        <v>10402</v>
      </c>
      <c r="B179" t="s">
        <v>953</v>
      </c>
      <c r="C179" t="str">
        <f>VLOOKUP(A179,Sheet3!M:O,3,0)</f>
        <v>二十亿~五十亿</v>
      </c>
      <c r="D179" t="s">
        <v>387</v>
      </c>
      <c r="E179" t="s">
        <v>976</v>
      </c>
      <c r="F179" s="3" t="s">
        <v>634</v>
      </c>
      <c r="G179" s="3">
        <v>48641</v>
      </c>
      <c r="H179" s="6" t="s">
        <v>633</v>
      </c>
      <c r="I179" s="1">
        <v>42089</v>
      </c>
      <c r="J179" t="s">
        <v>954</v>
      </c>
      <c r="K179" t="s">
        <v>954</v>
      </c>
      <c r="N179" s="3" t="s">
        <v>632</v>
      </c>
      <c r="O179">
        <v>1</v>
      </c>
    </row>
    <row r="180" spans="1:15" x14ac:dyDescent="0.25">
      <c r="A180">
        <v>10402</v>
      </c>
      <c r="B180" t="s">
        <v>953</v>
      </c>
      <c r="C180" t="str">
        <f>VLOOKUP(A180,Sheet3!M:O,3,0)</f>
        <v>二十亿~五十亿</v>
      </c>
      <c r="D180" t="s">
        <v>387</v>
      </c>
      <c r="E180" t="s">
        <v>976</v>
      </c>
      <c r="F180" s="3" t="s">
        <v>637</v>
      </c>
      <c r="G180" s="3">
        <v>60057</v>
      </c>
      <c r="H180" s="6" t="s">
        <v>636</v>
      </c>
      <c r="I180" s="1">
        <v>42108</v>
      </c>
      <c r="J180" t="s">
        <v>954</v>
      </c>
      <c r="K180" t="s">
        <v>954</v>
      </c>
      <c r="N180" s="3" t="s">
        <v>635</v>
      </c>
      <c r="O180">
        <v>1</v>
      </c>
    </row>
    <row r="181" spans="1:15" x14ac:dyDescent="0.25">
      <c r="A181">
        <v>10402</v>
      </c>
      <c r="B181" t="s">
        <v>953</v>
      </c>
      <c r="C181" t="str">
        <f>VLOOKUP(A181,Sheet3!M:O,3,0)</f>
        <v>二十亿~五十亿</v>
      </c>
      <c r="D181" t="s">
        <v>387</v>
      </c>
      <c r="E181" t="s">
        <v>976</v>
      </c>
      <c r="F181" s="3" t="s">
        <v>640</v>
      </c>
      <c r="G181" s="3">
        <v>60810</v>
      </c>
      <c r="H181" s="6" t="s">
        <v>639</v>
      </c>
      <c r="I181" s="1">
        <v>42115</v>
      </c>
      <c r="J181" t="s">
        <v>954</v>
      </c>
      <c r="K181" t="s">
        <v>954</v>
      </c>
      <c r="N181" s="3" t="s">
        <v>638</v>
      </c>
      <c r="O181">
        <v>1</v>
      </c>
    </row>
    <row r="182" spans="1:15" x14ac:dyDescent="0.25">
      <c r="A182">
        <v>10402</v>
      </c>
      <c r="B182" t="s">
        <v>953</v>
      </c>
      <c r="C182" t="str">
        <f>VLOOKUP(A182,Sheet3!M:O,3,0)</f>
        <v>二十亿~五十亿</v>
      </c>
      <c r="D182" t="s">
        <v>387</v>
      </c>
      <c r="E182" t="s">
        <v>976</v>
      </c>
      <c r="F182" s="3" t="s">
        <v>643</v>
      </c>
      <c r="G182" s="3">
        <v>55242</v>
      </c>
      <c r="H182" s="6" t="s">
        <v>642</v>
      </c>
      <c r="I182" s="1">
        <v>42095</v>
      </c>
      <c r="J182" t="s">
        <v>954</v>
      </c>
      <c r="K182" t="s">
        <v>954</v>
      </c>
      <c r="N182" s="3" t="s">
        <v>641</v>
      </c>
      <c r="O182">
        <v>1</v>
      </c>
    </row>
    <row r="183" spans="1:15" x14ac:dyDescent="0.25">
      <c r="A183">
        <v>10402</v>
      </c>
      <c r="B183" t="s">
        <v>953</v>
      </c>
      <c r="C183" t="str">
        <f>VLOOKUP(A183,Sheet3!M:O,3,0)</f>
        <v>二十亿~五十亿</v>
      </c>
      <c r="D183" t="s">
        <v>387</v>
      </c>
      <c r="E183" t="s">
        <v>976</v>
      </c>
      <c r="F183" s="3" t="s">
        <v>646</v>
      </c>
      <c r="G183" s="3">
        <v>50904</v>
      </c>
      <c r="H183" s="6" t="s">
        <v>645</v>
      </c>
      <c r="I183" s="1">
        <v>42075</v>
      </c>
      <c r="J183" t="s">
        <v>954</v>
      </c>
      <c r="K183" t="s">
        <v>954</v>
      </c>
      <c r="N183" s="3" t="s">
        <v>644</v>
      </c>
      <c r="O183">
        <v>1</v>
      </c>
    </row>
    <row r="184" spans="1:15" x14ac:dyDescent="0.25">
      <c r="A184">
        <v>10402</v>
      </c>
      <c r="B184" t="s">
        <v>953</v>
      </c>
      <c r="C184" t="str">
        <f>VLOOKUP(A184,Sheet3!M:O,3,0)</f>
        <v>二十亿~五十亿</v>
      </c>
      <c r="D184" t="s">
        <v>956</v>
      </c>
      <c r="E184" t="s">
        <v>976</v>
      </c>
      <c r="F184" s="3" t="s">
        <v>649</v>
      </c>
      <c r="G184" s="3">
        <v>42995</v>
      </c>
      <c r="H184" s="6" t="s">
        <v>648</v>
      </c>
      <c r="I184" s="1">
        <v>42024</v>
      </c>
      <c r="J184" t="s">
        <v>135</v>
      </c>
      <c r="K184" t="s">
        <v>135</v>
      </c>
      <c r="N184" s="3" t="s">
        <v>647</v>
      </c>
      <c r="O184">
        <v>1</v>
      </c>
    </row>
    <row r="185" spans="1:15" x14ac:dyDescent="0.25">
      <c r="A185">
        <v>10402</v>
      </c>
      <c r="B185" t="s">
        <v>953</v>
      </c>
      <c r="C185" t="str">
        <f>VLOOKUP(A185,Sheet3!M:O,3,0)</f>
        <v>二十亿~五十亿</v>
      </c>
      <c r="D185" t="s">
        <v>387</v>
      </c>
      <c r="E185" t="s">
        <v>976</v>
      </c>
      <c r="F185" s="3" t="s">
        <v>652</v>
      </c>
      <c r="G185" s="3">
        <v>37078</v>
      </c>
      <c r="H185" s="6" t="s">
        <v>651</v>
      </c>
      <c r="I185" s="1">
        <v>41991</v>
      </c>
      <c r="J185" t="s">
        <v>954</v>
      </c>
      <c r="K185" t="s">
        <v>954</v>
      </c>
      <c r="N185" s="3" t="s">
        <v>650</v>
      </c>
      <c r="O185">
        <v>1</v>
      </c>
    </row>
    <row r="186" spans="1:15" x14ac:dyDescent="0.25">
      <c r="A186">
        <v>10402</v>
      </c>
      <c r="B186" t="s">
        <v>953</v>
      </c>
      <c r="C186" t="str">
        <f>VLOOKUP(A186,Sheet3!M:O,3,0)</f>
        <v>二十亿~五十亿</v>
      </c>
      <c r="D186" t="s">
        <v>956</v>
      </c>
      <c r="E186" t="s">
        <v>976</v>
      </c>
      <c r="F186" s="3" t="s">
        <v>655</v>
      </c>
      <c r="G186" s="3">
        <v>40503</v>
      </c>
      <c r="H186" s="6" t="s">
        <v>654</v>
      </c>
      <c r="I186" s="1">
        <v>41999</v>
      </c>
      <c r="J186" t="s">
        <v>135</v>
      </c>
      <c r="K186" t="s">
        <v>135</v>
      </c>
      <c r="N186" s="3" t="s">
        <v>653</v>
      </c>
      <c r="O186">
        <v>1</v>
      </c>
    </row>
    <row r="187" spans="1:15" x14ac:dyDescent="0.25">
      <c r="A187">
        <v>10402</v>
      </c>
      <c r="B187" t="s">
        <v>953</v>
      </c>
      <c r="C187" t="str">
        <f>VLOOKUP(A187,Sheet3!M:O,3,0)</f>
        <v>二十亿~五十亿</v>
      </c>
      <c r="D187" t="s">
        <v>968</v>
      </c>
      <c r="E187" t="s">
        <v>976</v>
      </c>
      <c r="F187" s="3" t="s">
        <v>658</v>
      </c>
      <c r="G187" s="3">
        <v>416357</v>
      </c>
      <c r="H187" s="6" t="s">
        <v>657</v>
      </c>
      <c r="I187" s="1">
        <v>43536</v>
      </c>
      <c r="J187" t="s">
        <v>135</v>
      </c>
      <c r="K187" t="s">
        <v>135</v>
      </c>
      <c r="N187" s="3" t="s">
        <v>656</v>
      </c>
      <c r="O187">
        <v>1</v>
      </c>
    </row>
    <row r="188" spans="1:15" x14ac:dyDescent="0.25">
      <c r="A188">
        <v>27993</v>
      </c>
      <c r="B188" t="s">
        <v>959</v>
      </c>
      <c r="C188" t="str">
        <f>VLOOKUP(A188,Sheet3!M:O,3,0)</f>
        <v>五十亿以上</v>
      </c>
      <c r="D188" t="s">
        <v>387</v>
      </c>
      <c r="E188" t="s">
        <v>975</v>
      </c>
      <c r="F188" s="3" t="s">
        <v>661</v>
      </c>
      <c r="G188" s="3">
        <v>264065</v>
      </c>
      <c r="H188" s="6" t="s">
        <v>660</v>
      </c>
      <c r="I188" s="1">
        <v>42732</v>
      </c>
      <c r="J188" t="s">
        <v>267</v>
      </c>
      <c r="K188" t="s">
        <v>267</v>
      </c>
      <c r="N188" s="3" t="s">
        <v>659</v>
      </c>
      <c r="O188">
        <v>1</v>
      </c>
    </row>
    <row r="189" spans="1:15" x14ac:dyDescent="0.25">
      <c r="A189">
        <v>10704</v>
      </c>
      <c r="B189" t="s">
        <v>958</v>
      </c>
      <c r="C189" t="str">
        <f>VLOOKUP(A189,Sheet3!M:O,3,0)</f>
        <v>五十亿以上</v>
      </c>
      <c r="D189" t="s">
        <v>265</v>
      </c>
      <c r="E189" t="s">
        <v>975</v>
      </c>
      <c r="F189" s="3" t="s">
        <v>908</v>
      </c>
      <c r="G189" s="3">
        <v>110437</v>
      </c>
      <c r="H189" s="6" t="s">
        <v>907</v>
      </c>
      <c r="I189" s="1">
        <v>42234</v>
      </c>
      <c r="J189" t="s">
        <v>267</v>
      </c>
      <c r="K189" t="s">
        <v>267</v>
      </c>
      <c r="L189" t="s">
        <v>268</v>
      </c>
      <c r="M189" t="s">
        <v>10</v>
      </c>
      <c r="N189" s="3" t="s">
        <v>662</v>
      </c>
      <c r="O189">
        <v>1</v>
      </c>
    </row>
    <row r="190" spans="1:15" x14ac:dyDescent="0.25">
      <c r="A190">
        <v>27993</v>
      </c>
      <c r="B190" t="s">
        <v>959</v>
      </c>
      <c r="C190" t="str">
        <f>VLOOKUP(A190,Sheet3!M:O,3,0)</f>
        <v>五十亿以上</v>
      </c>
      <c r="D190" t="s">
        <v>387</v>
      </c>
      <c r="E190" t="s">
        <v>975</v>
      </c>
      <c r="F190" s="3" t="s">
        <v>665</v>
      </c>
      <c r="G190" s="3">
        <v>367523</v>
      </c>
      <c r="H190" s="6" t="s">
        <v>664</v>
      </c>
      <c r="I190" s="1">
        <v>43193</v>
      </c>
      <c r="J190" t="s">
        <v>267</v>
      </c>
      <c r="K190" t="s">
        <v>267</v>
      </c>
      <c r="N190" s="3" t="s">
        <v>663</v>
      </c>
      <c r="O190">
        <v>1</v>
      </c>
    </row>
    <row r="191" spans="1:15" x14ac:dyDescent="0.25">
      <c r="A191">
        <v>27993</v>
      </c>
      <c r="B191" t="s">
        <v>959</v>
      </c>
      <c r="C191" t="str">
        <f>VLOOKUP(A191,Sheet3!M:O,3,0)</f>
        <v>五十亿以上</v>
      </c>
      <c r="D191" t="s">
        <v>387</v>
      </c>
      <c r="E191" t="s">
        <v>975</v>
      </c>
      <c r="F191" s="3" t="s">
        <v>668</v>
      </c>
      <c r="G191" s="3">
        <v>373820</v>
      </c>
      <c r="H191" s="6" t="s">
        <v>667</v>
      </c>
      <c r="I191" s="1">
        <v>43229</v>
      </c>
      <c r="J191" t="s">
        <v>267</v>
      </c>
      <c r="K191" t="s">
        <v>267</v>
      </c>
      <c r="N191" s="3" t="s">
        <v>666</v>
      </c>
      <c r="O191">
        <v>1</v>
      </c>
    </row>
    <row r="192" spans="1:15" x14ac:dyDescent="0.25">
      <c r="A192">
        <v>27993</v>
      </c>
      <c r="B192" t="s">
        <v>959</v>
      </c>
      <c r="C192" t="str">
        <f>VLOOKUP(A192,Sheet3!M:O,3,0)</f>
        <v>五十亿以上</v>
      </c>
      <c r="D192" t="s">
        <v>387</v>
      </c>
      <c r="E192" t="s">
        <v>975</v>
      </c>
      <c r="F192" s="3" t="s">
        <v>671</v>
      </c>
      <c r="G192" s="3">
        <v>368990</v>
      </c>
      <c r="H192" s="6" t="s">
        <v>670</v>
      </c>
      <c r="I192" s="1">
        <v>43192</v>
      </c>
      <c r="J192" t="s">
        <v>267</v>
      </c>
      <c r="K192" t="s">
        <v>267</v>
      </c>
      <c r="N192" s="3" t="s">
        <v>669</v>
      </c>
      <c r="O192">
        <v>1</v>
      </c>
    </row>
    <row r="193" spans="1:15" x14ac:dyDescent="0.25">
      <c r="A193">
        <v>27993</v>
      </c>
      <c r="B193" t="s">
        <v>959</v>
      </c>
      <c r="C193" t="str">
        <f>VLOOKUP(A193,Sheet3!M:O,3,0)</f>
        <v>五十亿以上</v>
      </c>
      <c r="D193" t="s">
        <v>387</v>
      </c>
      <c r="E193" t="s">
        <v>975</v>
      </c>
      <c r="F193" s="3" t="s">
        <v>674</v>
      </c>
      <c r="G193" s="3">
        <v>362886</v>
      </c>
      <c r="H193" s="6" t="s">
        <v>673</v>
      </c>
      <c r="I193" s="1">
        <v>43175</v>
      </c>
      <c r="J193" t="s">
        <v>267</v>
      </c>
      <c r="K193" t="s">
        <v>267</v>
      </c>
      <c r="N193" s="3" t="s">
        <v>672</v>
      </c>
      <c r="O193">
        <v>1</v>
      </c>
    </row>
    <row r="194" spans="1:15" x14ac:dyDescent="0.25">
      <c r="A194">
        <v>11054</v>
      </c>
      <c r="B194" t="s">
        <v>969</v>
      </c>
      <c r="C194">
        <f>VLOOKUP(A194,Sheet3!M:O,3,0)</f>
        <v>0</v>
      </c>
      <c r="D194" t="s">
        <v>387</v>
      </c>
      <c r="E194" t="s">
        <v>387</v>
      </c>
      <c r="F194" s="3" t="s">
        <v>677</v>
      </c>
      <c r="G194" s="3">
        <v>500555</v>
      </c>
      <c r="H194" s="6" t="s">
        <v>676</v>
      </c>
      <c r="I194" s="1">
        <v>44091</v>
      </c>
      <c r="J194" t="s">
        <v>267</v>
      </c>
      <c r="K194" t="s">
        <v>267</v>
      </c>
      <c r="N194" s="3" t="s">
        <v>675</v>
      </c>
      <c r="O194">
        <v>1</v>
      </c>
    </row>
    <row r="195" spans="1:15" x14ac:dyDescent="0.25">
      <c r="A195">
        <v>14157</v>
      </c>
      <c r="B195" t="s">
        <v>961</v>
      </c>
      <c r="C195" t="str">
        <f>VLOOKUP(A195,Sheet3!M:O,3,0)</f>
        <v>十亿~二十亿</v>
      </c>
      <c r="D195" t="s">
        <v>387</v>
      </c>
      <c r="E195" t="s">
        <v>977</v>
      </c>
      <c r="F195" s="3" t="s">
        <v>680</v>
      </c>
      <c r="G195" s="3">
        <v>314459</v>
      </c>
      <c r="H195" s="6" t="s">
        <v>679</v>
      </c>
      <c r="I195" s="1">
        <v>42985</v>
      </c>
      <c r="J195" t="s">
        <v>135</v>
      </c>
      <c r="K195" t="s">
        <v>135</v>
      </c>
      <c r="N195" s="3" t="s">
        <v>678</v>
      </c>
      <c r="O195">
        <v>1</v>
      </c>
    </row>
    <row r="196" spans="1:15" x14ac:dyDescent="0.25">
      <c r="A196">
        <v>11054</v>
      </c>
      <c r="B196" t="s">
        <v>969</v>
      </c>
      <c r="C196">
        <f>VLOOKUP(A196,Sheet3!M:O,3,0)</f>
        <v>0</v>
      </c>
      <c r="D196" t="s">
        <v>387</v>
      </c>
      <c r="E196" t="s">
        <v>387</v>
      </c>
      <c r="F196" s="3" t="s">
        <v>683</v>
      </c>
      <c r="G196" s="3">
        <v>487642</v>
      </c>
      <c r="H196" s="6" t="s">
        <v>682</v>
      </c>
      <c r="I196" s="1">
        <v>44035</v>
      </c>
      <c r="J196" t="s">
        <v>267</v>
      </c>
      <c r="K196" t="s">
        <v>267</v>
      </c>
      <c r="N196" s="3" t="s">
        <v>681</v>
      </c>
      <c r="O196">
        <v>1</v>
      </c>
    </row>
    <row r="197" spans="1:15" x14ac:dyDescent="0.25">
      <c r="A197">
        <v>11054</v>
      </c>
      <c r="B197" t="s">
        <v>969</v>
      </c>
      <c r="C197">
        <f>VLOOKUP(A197,Sheet3!M:O,3,0)</f>
        <v>0</v>
      </c>
      <c r="D197" t="s">
        <v>387</v>
      </c>
      <c r="E197" t="s">
        <v>387</v>
      </c>
      <c r="F197" s="3" t="s">
        <v>686</v>
      </c>
      <c r="G197" s="3">
        <v>493962</v>
      </c>
      <c r="H197" s="6" t="s">
        <v>685</v>
      </c>
      <c r="I197" s="1">
        <v>44063</v>
      </c>
      <c r="J197" t="s">
        <v>267</v>
      </c>
      <c r="K197" t="s">
        <v>267</v>
      </c>
      <c r="N197" s="3" t="s">
        <v>684</v>
      </c>
      <c r="O197">
        <v>1</v>
      </c>
    </row>
    <row r="198" spans="1:15" x14ac:dyDescent="0.25">
      <c r="A198">
        <v>11054</v>
      </c>
      <c r="B198" t="s">
        <v>969</v>
      </c>
      <c r="C198">
        <f>VLOOKUP(A198,Sheet3!M:O,3,0)</f>
        <v>0</v>
      </c>
      <c r="D198" t="s">
        <v>387</v>
      </c>
      <c r="E198" t="s">
        <v>387</v>
      </c>
      <c r="F198" s="3" t="s">
        <v>689</v>
      </c>
      <c r="G198" s="3">
        <v>481721</v>
      </c>
      <c r="H198" s="6" t="s">
        <v>688</v>
      </c>
      <c r="I198" s="1">
        <v>44000</v>
      </c>
      <c r="J198" t="s">
        <v>267</v>
      </c>
      <c r="K198" t="s">
        <v>267</v>
      </c>
      <c r="N198" s="3" t="s">
        <v>687</v>
      </c>
      <c r="O198">
        <v>1</v>
      </c>
    </row>
    <row r="199" spans="1:15" x14ac:dyDescent="0.25">
      <c r="A199">
        <v>11054</v>
      </c>
      <c r="B199" t="s">
        <v>969</v>
      </c>
      <c r="C199">
        <f>VLOOKUP(A199,Sheet3!M:O,3,0)</f>
        <v>0</v>
      </c>
      <c r="D199" t="s">
        <v>387</v>
      </c>
      <c r="E199" t="s">
        <v>387</v>
      </c>
      <c r="F199" s="3" t="s">
        <v>692</v>
      </c>
      <c r="G199" s="3">
        <v>471218</v>
      </c>
      <c r="H199" s="6" t="s">
        <v>691</v>
      </c>
      <c r="I199" s="1">
        <v>43936</v>
      </c>
      <c r="J199" t="s">
        <v>267</v>
      </c>
      <c r="K199" t="s">
        <v>267</v>
      </c>
      <c r="N199" s="3" t="s">
        <v>690</v>
      </c>
      <c r="O199">
        <v>1</v>
      </c>
    </row>
    <row r="200" spans="1:15" x14ac:dyDescent="0.25">
      <c r="A200">
        <v>11054</v>
      </c>
      <c r="B200" t="s">
        <v>969</v>
      </c>
      <c r="C200">
        <f>VLOOKUP(A200,Sheet3!M:O,3,0)</f>
        <v>0</v>
      </c>
      <c r="D200" t="s">
        <v>387</v>
      </c>
      <c r="E200" t="s">
        <v>387</v>
      </c>
      <c r="F200" s="3" t="s">
        <v>695</v>
      </c>
      <c r="G200" s="3">
        <v>476626</v>
      </c>
      <c r="H200" s="6" t="s">
        <v>694</v>
      </c>
      <c r="I200" s="1">
        <v>43978</v>
      </c>
      <c r="J200" t="s">
        <v>267</v>
      </c>
      <c r="K200" t="s">
        <v>267</v>
      </c>
      <c r="N200" s="3" t="s">
        <v>693</v>
      </c>
      <c r="O200">
        <v>1</v>
      </c>
    </row>
    <row r="201" spans="1:15" x14ac:dyDescent="0.25">
      <c r="A201">
        <v>11054</v>
      </c>
      <c r="B201" t="s">
        <v>969</v>
      </c>
      <c r="C201">
        <f>VLOOKUP(A201,Sheet3!M:O,3,0)</f>
        <v>0</v>
      </c>
      <c r="D201" t="s">
        <v>387</v>
      </c>
      <c r="E201" t="s">
        <v>387</v>
      </c>
      <c r="F201" s="3" t="s">
        <v>698</v>
      </c>
      <c r="G201" s="3">
        <v>465583</v>
      </c>
      <c r="H201" s="6" t="s">
        <v>697</v>
      </c>
      <c r="I201" s="1">
        <v>43908</v>
      </c>
      <c r="J201" t="s">
        <v>267</v>
      </c>
      <c r="K201" t="s">
        <v>267</v>
      </c>
      <c r="N201" s="3" t="s">
        <v>696</v>
      </c>
      <c r="O201">
        <v>1</v>
      </c>
    </row>
    <row r="202" spans="1:15" x14ac:dyDescent="0.25">
      <c r="A202">
        <v>10704</v>
      </c>
      <c r="B202" t="s">
        <v>958</v>
      </c>
      <c r="C202" t="str">
        <f>VLOOKUP(A202,Sheet3!M:O,3,0)</f>
        <v>五十亿以上</v>
      </c>
      <c r="D202" t="s">
        <v>387</v>
      </c>
      <c r="E202" t="s">
        <v>975</v>
      </c>
      <c r="F202" s="3" t="s">
        <v>701</v>
      </c>
      <c r="G202" s="3">
        <v>462711</v>
      </c>
      <c r="H202" s="6" t="s">
        <v>700</v>
      </c>
      <c r="I202" s="1">
        <v>43893</v>
      </c>
      <c r="J202" t="s">
        <v>267</v>
      </c>
      <c r="K202" t="s">
        <v>267</v>
      </c>
      <c r="N202" s="3" t="s">
        <v>699</v>
      </c>
      <c r="O202">
        <v>1</v>
      </c>
    </row>
    <row r="203" spans="1:15" x14ac:dyDescent="0.25">
      <c r="A203">
        <v>11054</v>
      </c>
      <c r="B203" t="s">
        <v>969</v>
      </c>
      <c r="C203">
        <f>VLOOKUP(A203,Sheet3!M:O,3,0)</f>
        <v>0</v>
      </c>
      <c r="D203" t="s">
        <v>387</v>
      </c>
      <c r="E203" t="s">
        <v>387</v>
      </c>
      <c r="F203" s="3" t="s">
        <v>704</v>
      </c>
      <c r="G203" s="3">
        <v>457815</v>
      </c>
      <c r="H203" s="6" t="s">
        <v>703</v>
      </c>
      <c r="I203" s="1">
        <v>43846</v>
      </c>
      <c r="J203" t="s">
        <v>267</v>
      </c>
      <c r="K203" t="s">
        <v>267</v>
      </c>
      <c r="N203" s="3" t="s">
        <v>702</v>
      </c>
      <c r="O203">
        <v>1</v>
      </c>
    </row>
    <row r="204" spans="1:15" x14ac:dyDescent="0.25">
      <c r="A204">
        <v>11054</v>
      </c>
      <c r="B204" t="s">
        <v>969</v>
      </c>
      <c r="C204">
        <f>VLOOKUP(A204,Sheet3!M:O,3,0)</f>
        <v>0</v>
      </c>
      <c r="D204" t="s">
        <v>387</v>
      </c>
      <c r="E204" t="s">
        <v>387</v>
      </c>
      <c r="F204" s="3" t="s">
        <v>707</v>
      </c>
      <c r="G204" s="3">
        <v>457133</v>
      </c>
      <c r="H204" s="6" t="s">
        <v>706</v>
      </c>
      <c r="I204" s="1">
        <v>43839</v>
      </c>
      <c r="J204" t="s">
        <v>267</v>
      </c>
      <c r="K204" t="s">
        <v>267</v>
      </c>
      <c r="N204" s="3" t="s">
        <v>705</v>
      </c>
      <c r="O204">
        <v>1</v>
      </c>
    </row>
    <row r="205" spans="1:15" x14ac:dyDescent="0.25">
      <c r="A205">
        <v>11054</v>
      </c>
      <c r="B205" t="s">
        <v>969</v>
      </c>
      <c r="C205">
        <f>VLOOKUP(A205,Sheet3!M:O,3,0)</f>
        <v>0</v>
      </c>
      <c r="D205" t="s">
        <v>387</v>
      </c>
      <c r="E205" t="s">
        <v>387</v>
      </c>
      <c r="F205" s="3" t="s">
        <v>710</v>
      </c>
      <c r="G205" s="3">
        <v>450867</v>
      </c>
      <c r="H205" s="6" t="s">
        <v>709</v>
      </c>
      <c r="I205" s="1">
        <v>43802</v>
      </c>
      <c r="J205" t="s">
        <v>267</v>
      </c>
      <c r="K205" t="s">
        <v>267</v>
      </c>
      <c r="N205" s="3" t="s">
        <v>708</v>
      </c>
      <c r="O205">
        <v>1</v>
      </c>
    </row>
    <row r="206" spans="1:15" x14ac:dyDescent="0.25">
      <c r="A206">
        <v>10704</v>
      </c>
      <c r="B206" t="s">
        <v>958</v>
      </c>
      <c r="C206" t="str">
        <f>VLOOKUP(A206,Sheet3!M:O,3,0)</f>
        <v>五十亿以上</v>
      </c>
      <c r="D206" t="s">
        <v>387</v>
      </c>
      <c r="E206" t="s">
        <v>975</v>
      </c>
      <c r="F206" s="3" t="s">
        <v>713</v>
      </c>
      <c r="G206" s="3">
        <v>458011</v>
      </c>
      <c r="H206" s="6" t="s">
        <v>712</v>
      </c>
      <c r="I206" s="1">
        <v>43845</v>
      </c>
      <c r="J206" t="s">
        <v>267</v>
      </c>
      <c r="K206" t="s">
        <v>267</v>
      </c>
      <c r="N206" s="3" t="s">
        <v>711</v>
      </c>
      <c r="O206">
        <v>1</v>
      </c>
    </row>
    <row r="207" spans="1:15" x14ac:dyDescent="0.25">
      <c r="A207">
        <v>10704</v>
      </c>
      <c r="B207" t="s">
        <v>958</v>
      </c>
      <c r="C207" t="str">
        <f>VLOOKUP(A207,Sheet3!M:O,3,0)</f>
        <v>五十亿以上</v>
      </c>
      <c r="D207" t="s">
        <v>387</v>
      </c>
      <c r="E207" t="s">
        <v>975</v>
      </c>
      <c r="F207" s="3" t="s">
        <v>716</v>
      </c>
      <c r="G207" s="3">
        <v>444982</v>
      </c>
      <c r="H207" s="6" t="s">
        <v>715</v>
      </c>
      <c r="I207" s="1">
        <v>43773</v>
      </c>
      <c r="J207" t="s">
        <v>267</v>
      </c>
      <c r="K207" t="s">
        <v>267</v>
      </c>
      <c r="N207" s="3" t="s">
        <v>714</v>
      </c>
      <c r="O207">
        <v>1</v>
      </c>
    </row>
    <row r="208" spans="1:15" x14ac:dyDescent="0.25">
      <c r="A208">
        <v>10402</v>
      </c>
      <c r="B208" t="s">
        <v>953</v>
      </c>
      <c r="C208" t="str">
        <f>VLOOKUP(A208,Sheet3!M:O,3,0)</f>
        <v>二十亿~五十亿</v>
      </c>
      <c r="D208" t="s">
        <v>387</v>
      </c>
      <c r="E208" t="s">
        <v>976</v>
      </c>
      <c r="F208" s="3" t="s">
        <v>719</v>
      </c>
      <c r="G208" s="3">
        <v>95079</v>
      </c>
      <c r="H208" s="6" t="s">
        <v>718</v>
      </c>
      <c r="I208" s="1">
        <v>42184</v>
      </c>
      <c r="J208" t="s">
        <v>954</v>
      </c>
      <c r="K208" t="s">
        <v>954</v>
      </c>
      <c r="N208" s="3" t="s">
        <v>717</v>
      </c>
      <c r="O208">
        <v>1</v>
      </c>
    </row>
    <row r="209" spans="1:15" x14ac:dyDescent="0.25">
      <c r="A209">
        <v>10402</v>
      </c>
      <c r="B209" t="s">
        <v>953</v>
      </c>
      <c r="C209" t="str">
        <f>VLOOKUP(A209,Sheet3!M:O,3,0)</f>
        <v>二十亿~五十亿</v>
      </c>
      <c r="D209" t="s">
        <v>387</v>
      </c>
      <c r="E209" t="s">
        <v>976</v>
      </c>
      <c r="F209" s="3" t="s">
        <v>722</v>
      </c>
      <c r="G209" s="3">
        <v>95083</v>
      </c>
      <c r="H209" s="6" t="s">
        <v>721</v>
      </c>
      <c r="I209" s="1">
        <v>42174</v>
      </c>
      <c r="J209" t="s">
        <v>954</v>
      </c>
      <c r="K209" t="s">
        <v>954</v>
      </c>
      <c r="N209" s="3" t="s">
        <v>720</v>
      </c>
      <c r="O209">
        <v>1</v>
      </c>
    </row>
    <row r="210" spans="1:15" x14ac:dyDescent="0.25">
      <c r="A210">
        <v>10402</v>
      </c>
      <c r="B210" t="s">
        <v>953</v>
      </c>
      <c r="C210" t="str">
        <f>VLOOKUP(A210,Sheet3!M:O,3,0)</f>
        <v>二十亿~五十亿</v>
      </c>
      <c r="D210" t="s">
        <v>387</v>
      </c>
      <c r="E210" t="s">
        <v>976</v>
      </c>
      <c r="F210" s="3" t="s">
        <v>725</v>
      </c>
      <c r="G210" s="3">
        <v>94943</v>
      </c>
      <c r="H210" s="6" t="s">
        <v>724</v>
      </c>
      <c r="I210" s="1">
        <v>42167</v>
      </c>
      <c r="J210" t="s">
        <v>954</v>
      </c>
      <c r="K210" t="s">
        <v>954</v>
      </c>
      <c r="N210" s="3" t="s">
        <v>723</v>
      </c>
      <c r="O210">
        <v>1</v>
      </c>
    </row>
    <row r="211" spans="1:15" x14ac:dyDescent="0.25">
      <c r="A211">
        <v>10402</v>
      </c>
      <c r="B211" t="s">
        <v>953</v>
      </c>
      <c r="C211" t="str">
        <f>VLOOKUP(A211,Sheet3!M:O,3,0)</f>
        <v>二十亿~五十亿</v>
      </c>
      <c r="D211" t="s">
        <v>956</v>
      </c>
      <c r="E211" t="s">
        <v>976</v>
      </c>
      <c r="F211" s="3" t="s">
        <v>728</v>
      </c>
      <c r="G211" s="3">
        <v>58054</v>
      </c>
      <c r="H211" s="6" t="s">
        <v>727</v>
      </c>
      <c r="I211" s="1">
        <v>42138</v>
      </c>
      <c r="J211" t="s">
        <v>135</v>
      </c>
      <c r="K211" t="s">
        <v>135</v>
      </c>
      <c r="N211" s="3" t="s">
        <v>726</v>
      </c>
      <c r="O211">
        <v>1</v>
      </c>
    </row>
    <row r="212" spans="1:15" x14ac:dyDescent="0.25">
      <c r="A212">
        <v>10402</v>
      </c>
      <c r="B212" t="s">
        <v>953</v>
      </c>
      <c r="C212" t="str">
        <f>VLOOKUP(A212,Sheet3!M:O,3,0)</f>
        <v>二十亿~五十亿</v>
      </c>
      <c r="D212" t="s">
        <v>387</v>
      </c>
      <c r="E212" t="s">
        <v>976</v>
      </c>
      <c r="F212" s="3" t="s">
        <v>731</v>
      </c>
      <c r="G212" s="3">
        <v>95088</v>
      </c>
      <c r="H212" s="6" t="s">
        <v>730</v>
      </c>
      <c r="I212" s="1">
        <v>42171</v>
      </c>
      <c r="J212" t="s">
        <v>954</v>
      </c>
      <c r="K212" t="s">
        <v>954</v>
      </c>
      <c r="N212" s="3" t="s">
        <v>729</v>
      </c>
      <c r="O212">
        <v>1</v>
      </c>
    </row>
    <row r="213" spans="1:15" x14ac:dyDescent="0.25">
      <c r="A213">
        <v>10402</v>
      </c>
      <c r="B213" t="s">
        <v>953</v>
      </c>
      <c r="C213" t="str">
        <f>VLOOKUP(A213,Sheet3!M:O,3,0)</f>
        <v>二十亿~五十亿</v>
      </c>
      <c r="D213" t="s">
        <v>956</v>
      </c>
      <c r="E213" t="s">
        <v>976</v>
      </c>
      <c r="F213" s="3" t="s">
        <v>734</v>
      </c>
      <c r="G213" s="3">
        <v>60811</v>
      </c>
      <c r="H213" s="6" t="s">
        <v>733</v>
      </c>
      <c r="I213" s="1">
        <v>42150</v>
      </c>
      <c r="J213" t="s">
        <v>135</v>
      </c>
      <c r="K213" t="s">
        <v>135</v>
      </c>
      <c r="N213" s="3" t="s">
        <v>732</v>
      </c>
      <c r="O213">
        <v>1</v>
      </c>
    </row>
    <row r="214" spans="1:15" x14ac:dyDescent="0.25">
      <c r="A214">
        <v>10402</v>
      </c>
      <c r="B214" t="s">
        <v>953</v>
      </c>
      <c r="C214" t="str">
        <f>VLOOKUP(A214,Sheet3!M:O,3,0)</f>
        <v>二十亿~五十亿</v>
      </c>
      <c r="D214" t="s">
        <v>387</v>
      </c>
      <c r="E214" t="s">
        <v>976</v>
      </c>
      <c r="F214" s="3" t="s">
        <v>737</v>
      </c>
      <c r="G214" s="3">
        <v>94942</v>
      </c>
      <c r="H214" s="6" t="s">
        <v>736</v>
      </c>
      <c r="I214" s="1">
        <v>42167</v>
      </c>
      <c r="J214" t="s">
        <v>954</v>
      </c>
      <c r="K214" t="s">
        <v>954</v>
      </c>
      <c r="N214" s="3" t="s">
        <v>735</v>
      </c>
      <c r="O214">
        <v>1</v>
      </c>
    </row>
    <row r="215" spans="1:15" x14ac:dyDescent="0.25">
      <c r="A215">
        <v>10402</v>
      </c>
      <c r="B215" t="s">
        <v>953</v>
      </c>
      <c r="C215" t="str">
        <f>VLOOKUP(A215,Sheet3!M:O,3,0)</f>
        <v>二十亿~五十亿</v>
      </c>
      <c r="D215" t="s">
        <v>387</v>
      </c>
      <c r="E215" t="s">
        <v>976</v>
      </c>
      <c r="F215" s="3" t="s">
        <v>740</v>
      </c>
      <c r="G215" s="3">
        <v>59447</v>
      </c>
      <c r="H215" s="6" t="s">
        <v>739</v>
      </c>
      <c r="I215" s="1">
        <v>42144</v>
      </c>
      <c r="J215" t="s">
        <v>954</v>
      </c>
      <c r="K215" t="s">
        <v>954</v>
      </c>
      <c r="N215" s="3" t="s">
        <v>738</v>
      </c>
      <c r="O215">
        <v>1</v>
      </c>
    </row>
    <row r="216" spans="1:15" x14ac:dyDescent="0.25">
      <c r="A216">
        <v>10402</v>
      </c>
      <c r="B216" t="s">
        <v>953</v>
      </c>
      <c r="C216" t="str">
        <f>VLOOKUP(A216,Sheet3!M:O,3,0)</f>
        <v>二十亿~五十亿</v>
      </c>
      <c r="D216" t="s">
        <v>387</v>
      </c>
      <c r="E216" t="s">
        <v>976</v>
      </c>
      <c r="F216" s="3" t="s">
        <v>743</v>
      </c>
      <c r="G216" s="3">
        <v>60812</v>
      </c>
      <c r="H216" s="6" t="s">
        <v>742</v>
      </c>
      <c r="I216" s="1">
        <v>42151</v>
      </c>
      <c r="J216" t="s">
        <v>954</v>
      </c>
      <c r="K216" t="s">
        <v>954</v>
      </c>
      <c r="N216" s="3" t="s">
        <v>741</v>
      </c>
      <c r="O216">
        <v>1</v>
      </c>
    </row>
    <row r="217" spans="1:15" x14ac:dyDescent="0.25">
      <c r="A217">
        <v>10402</v>
      </c>
      <c r="B217" t="s">
        <v>953</v>
      </c>
      <c r="C217" t="str">
        <f>VLOOKUP(A217,Sheet3!M:O,3,0)</f>
        <v>二十亿~五十亿</v>
      </c>
      <c r="D217" t="s">
        <v>956</v>
      </c>
      <c r="E217" t="s">
        <v>976</v>
      </c>
      <c r="F217" s="3" t="s">
        <v>746</v>
      </c>
      <c r="G217" s="3">
        <v>56108</v>
      </c>
      <c r="H217" s="6" t="s">
        <v>745</v>
      </c>
      <c r="I217" s="1">
        <v>42132</v>
      </c>
      <c r="J217" t="s">
        <v>135</v>
      </c>
      <c r="K217" t="s">
        <v>135</v>
      </c>
      <c r="N217" s="3" t="s">
        <v>744</v>
      </c>
      <c r="O217">
        <v>1</v>
      </c>
    </row>
    <row r="218" spans="1:15" x14ac:dyDescent="0.25">
      <c r="A218">
        <v>10402</v>
      </c>
      <c r="B218" t="s">
        <v>953</v>
      </c>
      <c r="C218" t="str">
        <f>VLOOKUP(A218,Sheet3!M:O,3,0)</f>
        <v>二十亿~五十亿</v>
      </c>
      <c r="D218" t="s">
        <v>956</v>
      </c>
      <c r="E218" t="s">
        <v>976</v>
      </c>
      <c r="F218" s="3" t="s">
        <v>749</v>
      </c>
      <c r="G218" s="3">
        <v>262680</v>
      </c>
      <c r="H218" s="6" t="s">
        <v>748</v>
      </c>
      <c r="I218" s="1">
        <v>42730</v>
      </c>
      <c r="J218" t="s">
        <v>135</v>
      </c>
      <c r="K218" t="s">
        <v>135</v>
      </c>
      <c r="N218" s="3" t="s">
        <v>747</v>
      </c>
      <c r="O218">
        <v>1</v>
      </c>
    </row>
    <row r="219" spans="1:15" x14ac:dyDescent="0.25">
      <c r="A219">
        <v>18339</v>
      </c>
      <c r="B219" t="s">
        <v>459</v>
      </c>
      <c r="C219" t="str">
        <f>VLOOKUP(A219,Sheet3!M:O,3,0)</f>
        <v>二十亿~五十亿</v>
      </c>
      <c r="D219" t="s">
        <v>387</v>
      </c>
      <c r="E219" t="s">
        <v>976</v>
      </c>
      <c r="F219" s="3" t="s">
        <v>752</v>
      </c>
      <c r="G219" s="3">
        <v>482935</v>
      </c>
      <c r="H219" s="6" t="s">
        <v>751</v>
      </c>
      <c r="I219" s="1">
        <v>44013</v>
      </c>
      <c r="J219" t="s">
        <v>135</v>
      </c>
      <c r="K219" t="s">
        <v>135</v>
      </c>
      <c r="N219" s="3" t="s">
        <v>750</v>
      </c>
      <c r="O219">
        <v>1</v>
      </c>
    </row>
    <row r="220" spans="1:15" x14ac:dyDescent="0.25">
      <c r="A220">
        <v>23589</v>
      </c>
      <c r="B220" t="s">
        <v>971</v>
      </c>
      <c r="C220" t="str">
        <f>VLOOKUP(A220,Sheet3!M:O,3,0)</f>
        <v>一亿~十亿</v>
      </c>
      <c r="D220" t="s">
        <v>387</v>
      </c>
      <c r="E220" t="s">
        <v>978</v>
      </c>
      <c r="F220" s="3" t="s">
        <v>755</v>
      </c>
      <c r="G220" s="3">
        <v>474992</v>
      </c>
      <c r="H220" s="6" t="s">
        <v>754</v>
      </c>
      <c r="I220" s="1">
        <v>43963</v>
      </c>
      <c r="J220" t="s">
        <v>135</v>
      </c>
      <c r="K220" t="s">
        <v>135</v>
      </c>
      <c r="N220" s="3" t="s">
        <v>753</v>
      </c>
      <c r="O220">
        <v>1</v>
      </c>
    </row>
    <row r="221" spans="1:15" x14ac:dyDescent="0.25">
      <c r="A221">
        <v>18339</v>
      </c>
      <c r="B221" t="s">
        <v>459</v>
      </c>
      <c r="C221" t="str">
        <f>VLOOKUP(A221,Sheet3!M:O,3,0)</f>
        <v>二十亿~五十亿</v>
      </c>
      <c r="D221" t="s">
        <v>387</v>
      </c>
      <c r="E221" t="s">
        <v>976</v>
      </c>
      <c r="F221" s="3" t="s">
        <v>758</v>
      </c>
      <c r="G221" s="3">
        <v>441743</v>
      </c>
      <c r="H221" s="6" t="s">
        <v>757</v>
      </c>
      <c r="I221" s="1">
        <v>43749</v>
      </c>
      <c r="J221" t="s">
        <v>135</v>
      </c>
      <c r="K221" t="s">
        <v>135</v>
      </c>
      <c r="N221" s="3" t="s">
        <v>756</v>
      </c>
      <c r="O221">
        <v>1</v>
      </c>
    </row>
    <row r="222" spans="1:15" x14ac:dyDescent="0.25">
      <c r="A222">
        <v>15980</v>
      </c>
      <c r="B222" t="s">
        <v>962</v>
      </c>
      <c r="C222" t="str">
        <f>VLOOKUP(A222,Sheet3!M:O,3,0)</f>
        <v>五十亿以上</v>
      </c>
      <c r="D222" t="s">
        <v>387</v>
      </c>
      <c r="E222" t="s">
        <v>975</v>
      </c>
      <c r="F222" s="3" t="s">
        <v>761</v>
      </c>
      <c r="G222" s="3">
        <v>358293</v>
      </c>
      <c r="H222" s="6" t="s">
        <v>760</v>
      </c>
      <c r="I222" s="1">
        <v>43167</v>
      </c>
      <c r="J222" t="s">
        <v>135</v>
      </c>
      <c r="K222" t="s">
        <v>135</v>
      </c>
      <c r="N222" s="3" t="s">
        <v>759</v>
      </c>
      <c r="O222">
        <v>1</v>
      </c>
    </row>
    <row r="223" spans="1:15" x14ac:dyDescent="0.25">
      <c r="A223">
        <v>15980</v>
      </c>
      <c r="B223" t="s">
        <v>962</v>
      </c>
      <c r="C223" t="str">
        <f>VLOOKUP(A223,Sheet3!M:O,3,0)</f>
        <v>五十亿以上</v>
      </c>
      <c r="D223" t="s">
        <v>387</v>
      </c>
      <c r="E223" t="s">
        <v>975</v>
      </c>
      <c r="F223" s="4" t="s">
        <v>764</v>
      </c>
      <c r="G223" s="3">
        <v>367943</v>
      </c>
      <c r="H223" s="6" t="s">
        <v>763</v>
      </c>
      <c r="I223" s="1">
        <v>43188</v>
      </c>
      <c r="J223" t="s">
        <v>135</v>
      </c>
      <c r="K223" t="s">
        <v>135</v>
      </c>
      <c r="N223" s="3" t="s">
        <v>762</v>
      </c>
      <c r="O223">
        <v>1</v>
      </c>
    </row>
    <row r="224" spans="1:15" x14ac:dyDescent="0.25">
      <c r="A224">
        <v>6901</v>
      </c>
      <c r="B224" t="s">
        <v>955</v>
      </c>
      <c r="C224" t="str">
        <f>VLOOKUP(A224,Sheet3!M:O,3,0)</f>
        <v>二十亿~五十亿</v>
      </c>
      <c r="D224" t="s">
        <v>137</v>
      </c>
      <c r="E224" t="s">
        <v>976</v>
      </c>
      <c r="F224" s="3" t="s">
        <v>767</v>
      </c>
      <c r="G224" s="3">
        <v>297310</v>
      </c>
      <c r="H224" s="6" t="s">
        <v>766</v>
      </c>
      <c r="I224" s="1">
        <v>42907</v>
      </c>
      <c r="J224" t="s">
        <v>135</v>
      </c>
      <c r="K224" t="s">
        <v>135</v>
      </c>
      <c r="N224" s="3" t="s">
        <v>765</v>
      </c>
      <c r="O224">
        <v>1</v>
      </c>
    </row>
    <row r="225" spans="1:15" x14ac:dyDescent="0.25">
      <c r="A225">
        <v>6901</v>
      </c>
      <c r="B225" t="s">
        <v>955</v>
      </c>
      <c r="C225" t="str">
        <f>VLOOKUP(A225,Sheet3!M:O,3,0)</f>
        <v>二十亿~五十亿</v>
      </c>
      <c r="D225" t="s">
        <v>965</v>
      </c>
      <c r="E225" t="s">
        <v>976</v>
      </c>
      <c r="F225" s="3" t="s">
        <v>770</v>
      </c>
      <c r="G225" s="3">
        <v>379419</v>
      </c>
      <c r="H225" s="6" t="s">
        <v>769</v>
      </c>
      <c r="I225" s="1">
        <v>43262</v>
      </c>
      <c r="J225" t="s">
        <v>135</v>
      </c>
      <c r="K225" t="s">
        <v>135</v>
      </c>
      <c r="N225" s="3" t="s">
        <v>768</v>
      </c>
      <c r="O225">
        <v>1</v>
      </c>
    </row>
    <row r="226" spans="1:15" x14ac:dyDescent="0.25">
      <c r="A226">
        <v>6901</v>
      </c>
      <c r="B226" t="s">
        <v>955</v>
      </c>
      <c r="C226" t="str">
        <f>VLOOKUP(A226,Sheet3!M:O,3,0)</f>
        <v>二十亿~五十亿</v>
      </c>
      <c r="D226" t="s">
        <v>137</v>
      </c>
      <c r="E226" t="s">
        <v>976</v>
      </c>
      <c r="F226" s="3" t="s">
        <v>773</v>
      </c>
      <c r="G226" s="3">
        <v>336695</v>
      </c>
      <c r="H226" s="6" t="s">
        <v>772</v>
      </c>
      <c r="I226" s="1">
        <v>43076</v>
      </c>
      <c r="J226" t="s">
        <v>135</v>
      </c>
      <c r="K226" t="s">
        <v>135</v>
      </c>
      <c r="N226" s="3" t="s">
        <v>771</v>
      </c>
      <c r="O226">
        <v>1</v>
      </c>
    </row>
    <row r="227" spans="1:15" x14ac:dyDescent="0.25">
      <c r="A227">
        <v>6901</v>
      </c>
      <c r="B227" t="s">
        <v>955</v>
      </c>
      <c r="C227" t="str">
        <f>VLOOKUP(A227,Sheet3!M:O,3,0)</f>
        <v>二十亿~五十亿</v>
      </c>
      <c r="D227" t="s">
        <v>137</v>
      </c>
      <c r="E227" t="s">
        <v>976</v>
      </c>
      <c r="F227" s="3" t="s">
        <v>776</v>
      </c>
      <c r="G227" s="3">
        <v>291827</v>
      </c>
      <c r="H227" s="6" t="s">
        <v>775</v>
      </c>
      <c r="I227" s="1">
        <v>42874</v>
      </c>
      <c r="J227" t="s">
        <v>135</v>
      </c>
      <c r="K227" t="s">
        <v>135</v>
      </c>
      <c r="N227" s="3" t="s">
        <v>774</v>
      </c>
      <c r="O227">
        <v>1</v>
      </c>
    </row>
    <row r="228" spans="1:15" x14ac:dyDescent="0.25">
      <c r="A228">
        <v>6901</v>
      </c>
      <c r="B228" t="s">
        <v>955</v>
      </c>
      <c r="C228" t="str">
        <f>VLOOKUP(A228,Sheet3!M:O,3,0)</f>
        <v>二十亿~五十亿</v>
      </c>
      <c r="D228" t="s">
        <v>137</v>
      </c>
      <c r="E228" t="s">
        <v>976</v>
      </c>
      <c r="F228" s="3" t="s">
        <v>910</v>
      </c>
      <c r="G228" s="3">
        <v>58010</v>
      </c>
      <c r="H228" s="6" t="s">
        <v>909</v>
      </c>
      <c r="I228" s="1">
        <v>42074</v>
      </c>
      <c r="J228" t="s">
        <v>135</v>
      </c>
      <c r="K228" t="s">
        <v>135</v>
      </c>
      <c r="N228" s="3" t="s">
        <v>777</v>
      </c>
      <c r="O228">
        <v>1</v>
      </c>
    </row>
    <row r="229" spans="1:15" x14ac:dyDescent="0.25">
      <c r="A229">
        <v>6901</v>
      </c>
      <c r="B229" t="s">
        <v>955</v>
      </c>
      <c r="C229" t="str">
        <f>VLOOKUP(A229,Sheet3!M:O,3,0)</f>
        <v>二十亿~五十亿</v>
      </c>
      <c r="D229" t="s">
        <v>137</v>
      </c>
      <c r="E229" t="s">
        <v>976</v>
      </c>
      <c r="F229" s="3" t="s">
        <v>912</v>
      </c>
      <c r="G229" s="3">
        <v>37127</v>
      </c>
      <c r="H229" s="6" t="s">
        <v>911</v>
      </c>
      <c r="I229" s="1">
        <v>41977</v>
      </c>
      <c r="J229" t="s">
        <v>135</v>
      </c>
      <c r="K229" t="s">
        <v>135</v>
      </c>
      <c r="N229" s="3" t="s">
        <v>778</v>
      </c>
      <c r="O229">
        <v>1</v>
      </c>
    </row>
    <row r="230" spans="1:15" x14ac:dyDescent="0.25">
      <c r="A230">
        <v>6901</v>
      </c>
      <c r="B230" t="s">
        <v>955</v>
      </c>
      <c r="C230" t="str">
        <f>VLOOKUP(A230,Sheet3!M:O,3,0)</f>
        <v>二十亿~五十亿</v>
      </c>
      <c r="D230" t="s">
        <v>957</v>
      </c>
      <c r="E230" t="s">
        <v>976</v>
      </c>
      <c r="F230" s="3" t="s">
        <v>914</v>
      </c>
      <c r="G230" s="3">
        <v>114466</v>
      </c>
      <c r="H230" s="6" t="s">
        <v>913</v>
      </c>
      <c r="I230" s="1">
        <v>42265</v>
      </c>
      <c r="J230" t="s">
        <v>135</v>
      </c>
      <c r="K230" t="s">
        <v>135</v>
      </c>
      <c r="N230" s="3" t="s">
        <v>779</v>
      </c>
      <c r="O230">
        <v>1</v>
      </c>
    </row>
    <row r="231" spans="1:15" x14ac:dyDescent="0.25">
      <c r="A231">
        <v>6901</v>
      </c>
      <c r="B231" t="s">
        <v>955</v>
      </c>
      <c r="C231" t="str">
        <f>VLOOKUP(A231,Sheet3!M:O,3,0)</f>
        <v>二十亿~五十亿</v>
      </c>
      <c r="D231" t="s">
        <v>957</v>
      </c>
      <c r="E231" t="s">
        <v>976</v>
      </c>
      <c r="F231" s="3" t="s">
        <v>916</v>
      </c>
      <c r="G231" s="3">
        <v>114465</v>
      </c>
      <c r="H231" s="6" t="s">
        <v>915</v>
      </c>
      <c r="I231" s="1">
        <v>42233</v>
      </c>
      <c r="J231" t="s">
        <v>135</v>
      </c>
      <c r="K231" t="s">
        <v>135</v>
      </c>
      <c r="N231" s="3" t="s">
        <v>780</v>
      </c>
      <c r="O231">
        <v>1</v>
      </c>
    </row>
    <row r="232" spans="1:15" x14ac:dyDescent="0.25">
      <c r="A232">
        <v>6901</v>
      </c>
      <c r="B232" t="s">
        <v>955</v>
      </c>
      <c r="C232" t="str">
        <f>VLOOKUP(A232,Sheet3!M:O,3,0)</f>
        <v>二十亿~五十亿</v>
      </c>
      <c r="D232" t="s">
        <v>957</v>
      </c>
      <c r="E232" t="s">
        <v>976</v>
      </c>
      <c r="F232" s="3" t="s">
        <v>918</v>
      </c>
      <c r="G232" s="3">
        <v>114468</v>
      </c>
      <c r="H232" s="6" t="s">
        <v>917</v>
      </c>
      <c r="I232" s="1">
        <v>42247</v>
      </c>
      <c r="J232" t="s">
        <v>135</v>
      </c>
      <c r="K232" t="s">
        <v>135</v>
      </c>
      <c r="N232" s="3" t="s">
        <v>781</v>
      </c>
      <c r="O232">
        <v>1</v>
      </c>
    </row>
    <row r="233" spans="1:15" x14ac:dyDescent="0.25">
      <c r="A233">
        <v>6901</v>
      </c>
      <c r="B233" t="s">
        <v>955</v>
      </c>
      <c r="C233" t="str">
        <f>VLOOKUP(A233,Sheet3!M:O,3,0)</f>
        <v>二十亿~五十亿</v>
      </c>
      <c r="D233" t="s">
        <v>957</v>
      </c>
      <c r="E233" t="s">
        <v>976</v>
      </c>
      <c r="F233" s="3" t="s">
        <v>920</v>
      </c>
      <c r="G233" s="3">
        <v>102716</v>
      </c>
      <c r="H233" s="6" t="s">
        <v>919</v>
      </c>
      <c r="I233" s="1">
        <v>42207</v>
      </c>
      <c r="J233" t="s">
        <v>135</v>
      </c>
      <c r="K233" t="s">
        <v>135</v>
      </c>
      <c r="N233" s="3" t="s">
        <v>782</v>
      </c>
      <c r="O233">
        <v>1</v>
      </c>
    </row>
    <row r="234" spans="1:15" x14ac:dyDescent="0.25">
      <c r="A234">
        <v>6901</v>
      </c>
      <c r="B234" t="s">
        <v>955</v>
      </c>
      <c r="C234" t="str">
        <f>VLOOKUP(A234,Sheet3!M:O,3,0)</f>
        <v>二十亿~五十亿</v>
      </c>
      <c r="D234" t="s">
        <v>957</v>
      </c>
      <c r="E234" t="s">
        <v>976</v>
      </c>
      <c r="F234" s="3" t="s">
        <v>922</v>
      </c>
      <c r="G234" s="3">
        <v>58012</v>
      </c>
      <c r="H234" s="6" t="s">
        <v>921</v>
      </c>
      <c r="I234" s="1">
        <v>42083</v>
      </c>
      <c r="J234" t="s">
        <v>135</v>
      </c>
      <c r="K234" t="s">
        <v>135</v>
      </c>
      <c r="N234" s="3" t="s">
        <v>783</v>
      </c>
      <c r="O234">
        <v>1</v>
      </c>
    </row>
    <row r="235" spans="1:15" x14ac:dyDescent="0.25">
      <c r="A235">
        <v>6901</v>
      </c>
      <c r="B235" t="s">
        <v>955</v>
      </c>
      <c r="C235" t="str">
        <f>VLOOKUP(A235,Sheet3!M:O,3,0)</f>
        <v>二十亿~五十亿</v>
      </c>
      <c r="D235" t="s">
        <v>957</v>
      </c>
      <c r="E235" t="s">
        <v>976</v>
      </c>
      <c r="F235" s="3" t="s">
        <v>924</v>
      </c>
      <c r="G235" s="3">
        <v>96646</v>
      </c>
      <c r="H235" s="6" t="s">
        <v>923</v>
      </c>
      <c r="I235" s="1">
        <v>42156</v>
      </c>
      <c r="J235" t="s">
        <v>135</v>
      </c>
      <c r="K235" t="s">
        <v>135</v>
      </c>
      <c r="N235" s="3" t="s">
        <v>784</v>
      </c>
      <c r="O235">
        <v>1</v>
      </c>
    </row>
    <row r="236" spans="1:15" x14ac:dyDescent="0.25">
      <c r="A236">
        <v>6901</v>
      </c>
      <c r="B236" t="s">
        <v>955</v>
      </c>
      <c r="C236" t="str">
        <f>VLOOKUP(A236,Sheet3!M:O,3,0)</f>
        <v>二十亿~五十亿</v>
      </c>
      <c r="D236" t="s">
        <v>957</v>
      </c>
      <c r="E236" t="s">
        <v>976</v>
      </c>
      <c r="F236" s="3" t="s">
        <v>926</v>
      </c>
      <c r="G236" s="3">
        <v>58009</v>
      </c>
      <c r="H236" s="6" t="s">
        <v>925</v>
      </c>
      <c r="I236" s="1">
        <v>42107</v>
      </c>
      <c r="J236" t="s">
        <v>135</v>
      </c>
      <c r="K236" t="s">
        <v>135</v>
      </c>
      <c r="N236" s="3" t="s">
        <v>785</v>
      </c>
      <c r="O236">
        <v>1</v>
      </c>
    </row>
    <row r="237" spans="1:15" x14ac:dyDescent="0.25">
      <c r="A237">
        <v>6901</v>
      </c>
      <c r="B237" t="s">
        <v>955</v>
      </c>
      <c r="C237" t="str">
        <f>VLOOKUP(A237,Sheet3!M:O,3,0)</f>
        <v>二十亿~五十亿</v>
      </c>
      <c r="D237" t="s">
        <v>957</v>
      </c>
      <c r="E237" t="s">
        <v>976</v>
      </c>
      <c r="F237" s="3" t="s">
        <v>928</v>
      </c>
      <c r="G237" s="3">
        <v>58013</v>
      </c>
      <c r="H237" s="6" t="s">
        <v>927</v>
      </c>
      <c r="I237" s="1">
        <v>42090</v>
      </c>
      <c r="J237" t="s">
        <v>135</v>
      </c>
      <c r="K237" t="s">
        <v>135</v>
      </c>
      <c r="N237" s="3" t="s">
        <v>786</v>
      </c>
      <c r="O237">
        <v>1</v>
      </c>
    </row>
    <row r="238" spans="1:15" x14ac:dyDescent="0.25">
      <c r="A238">
        <v>6901</v>
      </c>
      <c r="B238" t="s">
        <v>955</v>
      </c>
      <c r="C238" t="str">
        <f>VLOOKUP(A238,Sheet3!M:O,3,0)</f>
        <v>二十亿~五十亿</v>
      </c>
      <c r="D238" t="s">
        <v>957</v>
      </c>
      <c r="E238" t="s">
        <v>976</v>
      </c>
      <c r="F238" s="3" t="s">
        <v>929</v>
      </c>
      <c r="G238" s="3">
        <v>96647</v>
      </c>
      <c r="H238" s="6" t="s">
        <v>788</v>
      </c>
      <c r="I238" s="1">
        <v>42156</v>
      </c>
      <c r="J238" t="s">
        <v>135</v>
      </c>
      <c r="K238" t="s">
        <v>135</v>
      </c>
      <c r="N238" s="3" t="s">
        <v>787</v>
      </c>
      <c r="O238">
        <v>1</v>
      </c>
    </row>
    <row r="239" spans="1:15" x14ac:dyDescent="0.25">
      <c r="A239">
        <v>6901</v>
      </c>
      <c r="B239" t="s">
        <v>955</v>
      </c>
      <c r="C239" t="str">
        <f>VLOOKUP(A239,Sheet3!M:O,3,0)</f>
        <v>二十亿~五十亿</v>
      </c>
      <c r="D239" t="s">
        <v>957</v>
      </c>
      <c r="E239" t="s">
        <v>976</v>
      </c>
      <c r="F239" s="3" t="s">
        <v>930</v>
      </c>
      <c r="G239" s="3">
        <v>58011</v>
      </c>
      <c r="H239" s="6" t="s">
        <v>790</v>
      </c>
      <c r="I239" s="1">
        <v>42101</v>
      </c>
      <c r="J239" t="s">
        <v>135</v>
      </c>
      <c r="K239" t="s">
        <v>135</v>
      </c>
      <c r="N239" s="3" t="s">
        <v>789</v>
      </c>
      <c r="O239">
        <v>1</v>
      </c>
    </row>
    <row r="240" spans="1:15" x14ac:dyDescent="0.25">
      <c r="A240">
        <v>14068</v>
      </c>
      <c r="B240" t="s">
        <v>416</v>
      </c>
      <c r="C240" t="str">
        <f>VLOOKUP(A240,Sheet3!M:O,3,0)</f>
        <v>五十亿以上</v>
      </c>
      <c r="D240" t="s">
        <v>387</v>
      </c>
      <c r="E240" t="s">
        <v>975</v>
      </c>
      <c r="F240" s="3" t="s">
        <v>793</v>
      </c>
      <c r="G240" s="3">
        <v>465245</v>
      </c>
      <c r="H240" s="6" t="s">
        <v>792</v>
      </c>
      <c r="I240" s="1">
        <v>43903</v>
      </c>
      <c r="J240" t="s">
        <v>135</v>
      </c>
      <c r="K240" t="s">
        <v>135</v>
      </c>
      <c r="N240" s="3" t="s">
        <v>791</v>
      </c>
      <c r="O240">
        <v>1</v>
      </c>
    </row>
    <row r="241" spans="1:16" x14ac:dyDescent="0.25">
      <c r="A241">
        <v>15980</v>
      </c>
      <c r="B241" t="s">
        <v>962</v>
      </c>
      <c r="C241" t="str">
        <f>VLOOKUP(A241,Sheet3!M:O,3,0)</f>
        <v>五十亿以上</v>
      </c>
      <c r="D241" t="s">
        <v>387</v>
      </c>
      <c r="E241" t="s">
        <v>975</v>
      </c>
      <c r="F241" s="3" t="s">
        <v>177</v>
      </c>
      <c r="G241" s="3">
        <v>319722</v>
      </c>
      <c r="H241" s="6" t="s">
        <v>795</v>
      </c>
      <c r="I241" s="1">
        <v>43017</v>
      </c>
      <c r="J241" t="s">
        <v>135</v>
      </c>
      <c r="K241" t="s">
        <v>135</v>
      </c>
      <c r="L241" t="s">
        <v>179</v>
      </c>
      <c r="M241" t="s">
        <v>10</v>
      </c>
      <c r="N241" s="3" t="s">
        <v>794</v>
      </c>
      <c r="O241">
        <v>1</v>
      </c>
      <c r="P241" s="13" t="s">
        <v>1203</v>
      </c>
    </row>
    <row r="242" spans="1:16" x14ac:dyDescent="0.25">
      <c r="A242">
        <v>6901</v>
      </c>
      <c r="B242" t="s">
        <v>955</v>
      </c>
      <c r="C242" t="str">
        <f>VLOOKUP(A242,Sheet3!M:O,3,0)</f>
        <v>二十亿~五十亿</v>
      </c>
      <c r="D242" t="s">
        <v>965</v>
      </c>
      <c r="E242" t="s">
        <v>976</v>
      </c>
      <c r="F242" s="3" t="s">
        <v>798</v>
      </c>
      <c r="G242" s="3">
        <v>467566</v>
      </c>
      <c r="H242" s="6" t="s">
        <v>797</v>
      </c>
      <c r="I242" s="1">
        <v>43920</v>
      </c>
      <c r="J242" t="s">
        <v>135</v>
      </c>
      <c r="K242" t="s">
        <v>135</v>
      </c>
      <c r="N242" s="3" t="s">
        <v>796</v>
      </c>
      <c r="O242">
        <v>1</v>
      </c>
    </row>
    <row r="243" spans="1:16" x14ac:dyDescent="0.25">
      <c r="A243">
        <v>15980</v>
      </c>
      <c r="B243" t="s">
        <v>962</v>
      </c>
      <c r="C243" t="str">
        <f>VLOOKUP(A243,Sheet3!M:O,3,0)</f>
        <v>五十亿以上</v>
      </c>
      <c r="D243" t="s">
        <v>387</v>
      </c>
      <c r="E243" t="s">
        <v>975</v>
      </c>
      <c r="F243" s="3" t="s">
        <v>801</v>
      </c>
      <c r="G243" s="3">
        <v>453970</v>
      </c>
      <c r="H243" s="6" t="s">
        <v>800</v>
      </c>
      <c r="I243" s="1">
        <v>43817</v>
      </c>
      <c r="J243" t="s">
        <v>135</v>
      </c>
      <c r="K243" t="s">
        <v>135</v>
      </c>
      <c r="N243" s="3" t="s">
        <v>799</v>
      </c>
      <c r="O243">
        <v>1</v>
      </c>
    </row>
    <row r="244" spans="1:16" x14ac:dyDescent="0.25">
      <c r="A244">
        <v>18339</v>
      </c>
      <c r="B244" t="s">
        <v>459</v>
      </c>
      <c r="C244" t="str">
        <f>VLOOKUP(A244,Sheet3!M:O,3,0)</f>
        <v>二十亿~五十亿</v>
      </c>
      <c r="D244" t="s">
        <v>458</v>
      </c>
      <c r="E244" t="s">
        <v>976</v>
      </c>
      <c r="F244" s="3" t="s">
        <v>946</v>
      </c>
      <c r="G244" s="3">
        <v>345414</v>
      </c>
      <c r="H244" s="6" t="s">
        <v>803</v>
      </c>
      <c r="I244" s="1">
        <v>43096</v>
      </c>
      <c r="J244" t="s">
        <v>1204</v>
      </c>
      <c r="K244" t="s">
        <v>1204</v>
      </c>
      <c r="N244" s="3" t="s">
        <v>802</v>
      </c>
      <c r="O244">
        <v>1</v>
      </c>
    </row>
    <row r="245" spans="1:16" x14ac:dyDescent="0.25">
      <c r="A245">
        <v>6901</v>
      </c>
      <c r="B245" t="s">
        <v>955</v>
      </c>
      <c r="C245" t="str">
        <f>VLOOKUP(A245,Sheet3!M:O,3,0)</f>
        <v>二十亿~五十亿</v>
      </c>
      <c r="D245" t="s">
        <v>965</v>
      </c>
      <c r="E245" t="s">
        <v>976</v>
      </c>
      <c r="F245" s="3" t="s">
        <v>806</v>
      </c>
      <c r="G245" s="3">
        <v>464376</v>
      </c>
      <c r="H245" s="6" t="s">
        <v>805</v>
      </c>
      <c r="I245" s="1">
        <v>43903</v>
      </c>
      <c r="J245" t="s">
        <v>135</v>
      </c>
      <c r="K245" t="s">
        <v>135</v>
      </c>
      <c r="N245" s="3" t="s">
        <v>804</v>
      </c>
      <c r="O245">
        <v>1</v>
      </c>
    </row>
    <row r="246" spans="1:16" x14ac:dyDescent="0.25">
      <c r="A246">
        <v>18414</v>
      </c>
      <c r="B246" t="s">
        <v>973</v>
      </c>
      <c r="C246" t="str">
        <f>VLOOKUP(A246,Sheet3!M:O,3,0)</f>
        <v>二十亿~五十亿</v>
      </c>
      <c r="D246" t="s">
        <v>387</v>
      </c>
      <c r="E246" t="s">
        <v>976</v>
      </c>
      <c r="F246" s="3" t="s">
        <v>809</v>
      </c>
      <c r="G246" s="3">
        <v>496954</v>
      </c>
      <c r="H246" s="6" t="s">
        <v>808</v>
      </c>
      <c r="I246" s="1">
        <v>44077</v>
      </c>
      <c r="J246" t="s">
        <v>135</v>
      </c>
      <c r="K246" t="s">
        <v>135</v>
      </c>
      <c r="N246" s="3" t="s">
        <v>807</v>
      </c>
      <c r="O246">
        <v>1</v>
      </c>
    </row>
    <row r="247" spans="1:16" x14ac:dyDescent="0.25">
      <c r="A247">
        <v>15980</v>
      </c>
      <c r="B247" t="s">
        <v>962</v>
      </c>
      <c r="C247" t="str">
        <f>VLOOKUP(A247,Sheet3!M:O,3,0)</f>
        <v>五十亿以上</v>
      </c>
      <c r="D247" t="s">
        <v>387</v>
      </c>
      <c r="E247" t="s">
        <v>975</v>
      </c>
      <c r="F247" s="3" t="s">
        <v>812</v>
      </c>
      <c r="G247" s="3">
        <v>499841</v>
      </c>
      <c r="H247" s="6" t="s">
        <v>811</v>
      </c>
      <c r="I247" s="1">
        <v>44091</v>
      </c>
      <c r="J247" t="s">
        <v>135</v>
      </c>
      <c r="K247" t="s">
        <v>135</v>
      </c>
      <c r="N247" s="3" t="s">
        <v>810</v>
      </c>
      <c r="O247">
        <v>1</v>
      </c>
    </row>
    <row r="248" spans="1:16" x14ac:dyDescent="0.25">
      <c r="A248">
        <v>49525</v>
      </c>
      <c r="B248" t="s">
        <v>974</v>
      </c>
      <c r="C248" t="str">
        <f>VLOOKUP(A248,Sheet3!M:O,3,0)</f>
        <v>五十亿以上</v>
      </c>
      <c r="D248" t="s">
        <v>387</v>
      </c>
      <c r="E248" t="s">
        <v>975</v>
      </c>
      <c r="F248" s="3" t="s">
        <v>815</v>
      </c>
      <c r="G248" s="3">
        <v>500817</v>
      </c>
      <c r="H248" s="6" t="s">
        <v>814</v>
      </c>
      <c r="I248" s="1">
        <v>44090</v>
      </c>
      <c r="J248" t="s">
        <v>1185</v>
      </c>
      <c r="K248" t="s">
        <v>75</v>
      </c>
      <c r="N248" s="3" t="s">
        <v>813</v>
      </c>
      <c r="O248">
        <v>1</v>
      </c>
    </row>
    <row r="249" spans="1:16" x14ac:dyDescent="0.25">
      <c r="A249">
        <v>15980</v>
      </c>
      <c r="B249" t="s">
        <v>962</v>
      </c>
      <c r="C249" t="str">
        <f>VLOOKUP(A249,Sheet3!M:O,3,0)</f>
        <v>五十亿以上</v>
      </c>
      <c r="D249" t="s">
        <v>387</v>
      </c>
      <c r="E249" t="s">
        <v>975</v>
      </c>
      <c r="F249" s="3" t="s">
        <v>818</v>
      </c>
      <c r="G249" s="3">
        <v>496346</v>
      </c>
      <c r="H249" s="6" t="s">
        <v>817</v>
      </c>
      <c r="I249" s="1">
        <v>44075</v>
      </c>
      <c r="J249" t="s">
        <v>135</v>
      </c>
      <c r="K249" t="s">
        <v>135</v>
      </c>
      <c r="N249" s="3" t="s">
        <v>816</v>
      </c>
      <c r="O249">
        <v>1</v>
      </c>
    </row>
    <row r="250" spans="1:16" x14ac:dyDescent="0.25">
      <c r="A250">
        <v>23589</v>
      </c>
      <c r="B250" t="s">
        <v>971</v>
      </c>
      <c r="C250" t="str">
        <f>VLOOKUP(A250,Sheet3!M:O,3,0)</f>
        <v>一亿~十亿</v>
      </c>
      <c r="D250" t="s">
        <v>387</v>
      </c>
      <c r="E250" t="s">
        <v>978</v>
      </c>
      <c r="F250" s="3" t="s">
        <v>821</v>
      </c>
      <c r="G250" s="3">
        <v>500067</v>
      </c>
      <c r="H250" s="6" t="s">
        <v>820</v>
      </c>
      <c r="I250" s="1">
        <v>44085</v>
      </c>
      <c r="J250" t="s">
        <v>135</v>
      </c>
      <c r="K250" t="s">
        <v>135</v>
      </c>
      <c r="N250" s="3" t="s">
        <v>819</v>
      </c>
      <c r="O250">
        <v>1</v>
      </c>
    </row>
    <row r="251" spans="1:16" x14ac:dyDescent="0.25">
      <c r="A251">
        <v>43611</v>
      </c>
      <c r="B251" t="s">
        <v>972</v>
      </c>
      <c r="C251" t="str">
        <f>VLOOKUP(A251,Sheet3!M:O,3,0)</f>
        <v>五十亿以上</v>
      </c>
      <c r="D251" t="s">
        <v>387</v>
      </c>
      <c r="E251" t="s">
        <v>975</v>
      </c>
      <c r="F251" s="3" t="s">
        <v>824</v>
      </c>
      <c r="G251" s="3">
        <v>493380</v>
      </c>
      <c r="H251" s="6" t="s">
        <v>823</v>
      </c>
      <c r="I251" s="1">
        <v>44062</v>
      </c>
      <c r="J251" t="s">
        <v>135</v>
      </c>
      <c r="K251" t="s">
        <v>135</v>
      </c>
      <c r="N251" s="3" t="s">
        <v>822</v>
      </c>
      <c r="O251">
        <v>1</v>
      </c>
    </row>
    <row r="252" spans="1:16" x14ac:dyDescent="0.25">
      <c r="A252">
        <v>43611</v>
      </c>
      <c r="B252" t="s">
        <v>972</v>
      </c>
      <c r="C252" t="str">
        <f>VLOOKUP(A252,Sheet3!M:O,3,0)</f>
        <v>五十亿以上</v>
      </c>
      <c r="D252" t="s">
        <v>387</v>
      </c>
      <c r="E252" t="s">
        <v>975</v>
      </c>
      <c r="F252" s="3" t="s">
        <v>827</v>
      </c>
      <c r="G252" s="3">
        <v>491674</v>
      </c>
      <c r="H252" s="6" t="s">
        <v>826</v>
      </c>
      <c r="I252" s="1">
        <v>44055</v>
      </c>
      <c r="J252" t="s">
        <v>135</v>
      </c>
      <c r="K252" t="s">
        <v>135</v>
      </c>
      <c r="N252" s="3" t="s">
        <v>825</v>
      </c>
      <c r="O252">
        <v>1</v>
      </c>
    </row>
    <row r="253" spans="1:16" x14ac:dyDescent="0.25">
      <c r="A253">
        <v>14068</v>
      </c>
      <c r="B253" t="s">
        <v>416</v>
      </c>
      <c r="C253" t="str">
        <f>VLOOKUP(A253,Sheet3!M:O,3,0)</f>
        <v>五十亿以上</v>
      </c>
      <c r="D253" t="s">
        <v>387</v>
      </c>
      <c r="E253" t="s">
        <v>975</v>
      </c>
      <c r="F253" s="3" t="s">
        <v>830</v>
      </c>
      <c r="G253" s="3">
        <v>472681</v>
      </c>
      <c r="H253" s="6" t="s">
        <v>829</v>
      </c>
      <c r="I253" s="1">
        <v>43944</v>
      </c>
      <c r="J253" t="s">
        <v>135</v>
      </c>
      <c r="K253" t="s">
        <v>135</v>
      </c>
      <c r="N253" s="3" t="s">
        <v>828</v>
      </c>
      <c r="O253">
        <v>1</v>
      </c>
    </row>
    <row r="254" spans="1:16" x14ac:dyDescent="0.25">
      <c r="A254">
        <v>15980</v>
      </c>
      <c r="B254" t="s">
        <v>962</v>
      </c>
      <c r="C254" t="str">
        <f>VLOOKUP(A254,Sheet3!M:O,3,0)</f>
        <v>五十亿以上</v>
      </c>
      <c r="D254" t="s">
        <v>387</v>
      </c>
      <c r="E254" t="s">
        <v>975</v>
      </c>
      <c r="F254" s="3" t="s">
        <v>833</v>
      </c>
      <c r="G254" s="3">
        <v>467238</v>
      </c>
      <c r="H254" s="6" t="s">
        <v>832</v>
      </c>
      <c r="I254" s="1">
        <v>43915</v>
      </c>
      <c r="J254" t="s">
        <v>135</v>
      </c>
      <c r="K254" t="s">
        <v>135</v>
      </c>
      <c r="N254" s="3" t="s">
        <v>831</v>
      </c>
      <c r="O254">
        <v>1</v>
      </c>
    </row>
    <row r="255" spans="1:16" x14ac:dyDescent="0.25">
      <c r="A255">
        <v>10402</v>
      </c>
      <c r="B255" t="s">
        <v>953</v>
      </c>
      <c r="C255" t="str">
        <f>VLOOKUP(A255,Sheet3!M:O,3,0)</f>
        <v>二十亿~五十亿</v>
      </c>
      <c r="D255" t="s">
        <v>956</v>
      </c>
      <c r="E255" t="s">
        <v>976</v>
      </c>
      <c r="F255" s="3" t="s">
        <v>836</v>
      </c>
      <c r="G255" s="3">
        <v>279710</v>
      </c>
      <c r="H255" s="6" t="s">
        <v>835</v>
      </c>
      <c r="I255" s="1">
        <v>42821</v>
      </c>
      <c r="J255" t="s">
        <v>135</v>
      </c>
      <c r="K255" t="s">
        <v>135</v>
      </c>
      <c r="N255" s="3" t="s">
        <v>834</v>
      </c>
      <c r="O255">
        <v>1</v>
      </c>
    </row>
    <row r="256" spans="1:16" x14ac:dyDescent="0.25">
      <c r="A256">
        <v>14068</v>
      </c>
      <c r="B256" t="s">
        <v>416</v>
      </c>
      <c r="C256" t="str">
        <f>VLOOKUP(A256,Sheet3!M:O,3,0)</f>
        <v>五十亿以上</v>
      </c>
      <c r="D256" t="s">
        <v>387</v>
      </c>
      <c r="E256" t="s">
        <v>975</v>
      </c>
      <c r="F256" s="3" t="s">
        <v>839</v>
      </c>
      <c r="G256" s="3">
        <v>465967</v>
      </c>
      <c r="H256" s="6" t="s">
        <v>838</v>
      </c>
      <c r="I256" s="1">
        <v>43910</v>
      </c>
      <c r="J256" t="s">
        <v>135</v>
      </c>
      <c r="K256" t="s">
        <v>135</v>
      </c>
      <c r="N256" s="3" t="s">
        <v>837</v>
      </c>
      <c r="O256">
        <v>1</v>
      </c>
    </row>
    <row r="257" spans="1:15" x14ac:dyDescent="0.25">
      <c r="A257">
        <v>14068</v>
      </c>
      <c r="B257" t="s">
        <v>416</v>
      </c>
      <c r="C257" t="str">
        <f>VLOOKUP(A257,Sheet3!M:O,3,0)</f>
        <v>五十亿以上</v>
      </c>
      <c r="D257" t="s">
        <v>387</v>
      </c>
      <c r="E257" t="s">
        <v>975</v>
      </c>
      <c r="F257" s="3" t="s">
        <v>842</v>
      </c>
      <c r="G257" s="3">
        <v>459344</v>
      </c>
      <c r="H257" s="6" t="s">
        <v>841</v>
      </c>
      <c r="I257" s="1">
        <v>43853</v>
      </c>
      <c r="J257" t="s">
        <v>135</v>
      </c>
      <c r="K257" t="s">
        <v>135</v>
      </c>
      <c r="N257" s="3" t="s">
        <v>840</v>
      </c>
      <c r="O257">
        <v>1</v>
      </c>
    </row>
    <row r="258" spans="1:15" x14ac:dyDescent="0.25">
      <c r="A258">
        <v>15980</v>
      </c>
      <c r="B258" t="s">
        <v>962</v>
      </c>
      <c r="C258" t="str">
        <f>VLOOKUP(A258,Sheet3!M:O,3,0)</f>
        <v>五十亿以上</v>
      </c>
      <c r="D258" t="s">
        <v>387</v>
      </c>
      <c r="E258" t="s">
        <v>975</v>
      </c>
      <c r="F258" s="3" t="s">
        <v>845</v>
      </c>
      <c r="G258" s="3">
        <v>491348</v>
      </c>
      <c r="H258" s="6" t="s">
        <v>844</v>
      </c>
      <c r="I258" s="1">
        <v>44055</v>
      </c>
      <c r="J258" t="s">
        <v>135</v>
      </c>
      <c r="K258" t="s">
        <v>135</v>
      </c>
      <c r="N258" s="3" t="s">
        <v>843</v>
      </c>
      <c r="O258">
        <v>1</v>
      </c>
    </row>
    <row r="259" spans="1:15" x14ac:dyDescent="0.25">
      <c r="A259">
        <v>43611</v>
      </c>
      <c r="B259" t="s">
        <v>972</v>
      </c>
      <c r="C259" t="str">
        <f>VLOOKUP(A259,Sheet3!M:O,3,0)</f>
        <v>五十亿以上</v>
      </c>
      <c r="D259" t="s">
        <v>387</v>
      </c>
      <c r="E259" t="s">
        <v>975</v>
      </c>
      <c r="F259" s="3" t="s">
        <v>848</v>
      </c>
      <c r="G259" s="3">
        <v>490188</v>
      </c>
      <c r="H259" s="6" t="s">
        <v>847</v>
      </c>
      <c r="I259" s="1">
        <v>44048</v>
      </c>
      <c r="J259" t="s">
        <v>135</v>
      </c>
      <c r="K259" t="s">
        <v>135</v>
      </c>
      <c r="N259" s="3" t="s">
        <v>846</v>
      </c>
      <c r="O259">
        <v>1</v>
      </c>
    </row>
    <row r="260" spans="1:15" x14ac:dyDescent="0.25">
      <c r="A260">
        <v>16395</v>
      </c>
      <c r="B260" t="s">
        <v>450</v>
      </c>
      <c r="C260" t="str">
        <f>VLOOKUP(A260,Sheet3!M:O,3,0)</f>
        <v>二十亿~五十亿</v>
      </c>
      <c r="D260" t="s">
        <v>387</v>
      </c>
      <c r="E260" t="s">
        <v>976</v>
      </c>
      <c r="F260" s="3" t="s">
        <v>851</v>
      </c>
      <c r="G260" s="3">
        <v>491624</v>
      </c>
      <c r="H260" s="6" t="s">
        <v>850</v>
      </c>
      <c r="I260" s="1">
        <v>44055</v>
      </c>
      <c r="J260" t="s">
        <v>372</v>
      </c>
      <c r="K260" t="s">
        <v>372</v>
      </c>
      <c r="N260" s="3" t="s">
        <v>849</v>
      </c>
      <c r="O260">
        <v>1</v>
      </c>
    </row>
    <row r="261" spans="1:15" x14ac:dyDescent="0.25">
      <c r="A261">
        <v>43611</v>
      </c>
      <c r="B261" t="s">
        <v>972</v>
      </c>
      <c r="C261" t="str">
        <f>VLOOKUP(A261,Sheet3!M:O,3,0)</f>
        <v>五十亿以上</v>
      </c>
      <c r="D261" t="s">
        <v>387</v>
      </c>
      <c r="E261" t="s">
        <v>975</v>
      </c>
      <c r="F261" s="3" t="s">
        <v>854</v>
      </c>
      <c r="G261" s="3">
        <v>489196</v>
      </c>
      <c r="H261" s="6" t="s">
        <v>853</v>
      </c>
      <c r="I261" s="1">
        <v>44042</v>
      </c>
      <c r="J261" t="s">
        <v>135</v>
      </c>
      <c r="K261" t="s">
        <v>135</v>
      </c>
      <c r="N261" s="3" t="s">
        <v>852</v>
      </c>
      <c r="O261">
        <v>1</v>
      </c>
    </row>
    <row r="262" spans="1:15" x14ac:dyDescent="0.25">
      <c r="A262">
        <v>15980</v>
      </c>
      <c r="B262" t="s">
        <v>962</v>
      </c>
      <c r="C262" t="str">
        <f>VLOOKUP(A262,Sheet3!M:O,3,0)</f>
        <v>五十亿以上</v>
      </c>
      <c r="D262" t="s">
        <v>387</v>
      </c>
      <c r="E262" t="s">
        <v>975</v>
      </c>
      <c r="F262" s="3" t="s">
        <v>857</v>
      </c>
      <c r="G262" s="3">
        <v>489868</v>
      </c>
      <c r="H262" s="6" t="s">
        <v>856</v>
      </c>
      <c r="I262" s="1">
        <v>44048</v>
      </c>
      <c r="J262" t="s">
        <v>135</v>
      </c>
      <c r="K262" t="s">
        <v>135</v>
      </c>
      <c r="N262" s="3" t="s">
        <v>855</v>
      </c>
      <c r="O262">
        <v>1</v>
      </c>
    </row>
    <row r="263" spans="1:15" x14ac:dyDescent="0.25">
      <c r="A263">
        <v>14068</v>
      </c>
      <c r="B263" t="s">
        <v>416</v>
      </c>
      <c r="C263" t="str">
        <f>VLOOKUP(A263,Sheet3!M:O,3,0)</f>
        <v>五十亿以上</v>
      </c>
      <c r="D263" t="s">
        <v>387</v>
      </c>
      <c r="E263" t="s">
        <v>975</v>
      </c>
      <c r="F263" s="3" t="s">
        <v>860</v>
      </c>
      <c r="G263" s="3">
        <v>463192</v>
      </c>
      <c r="H263" s="6" t="s">
        <v>859</v>
      </c>
      <c r="I263" s="1">
        <v>43894</v>
      </c>
      <c r="J263" t="s">
        <v>135</v>
      </c>
      <c r="K263" t="s">
        <v>135</v>
      </c>
      <c r="N263" s="3" t="s">
        <v>858</v>
      </c>
      <c r="O263">
        <v>1</v>
      </c>
    </row>
    <row r="264" spans="1:15" x14ac:dyDescent="0.25">
      <c r="A264">
        <v>2356</v>
      </c>
      <c r="B264" t="s">
        <v>967</v>
      </c>
      <c r="C264" t="str">
        <f>VLOOKUP(A264,Sheet3!M:O,3,0)</f>
        <v>五十亿以上</v>
      </c>
      <c r="D264" t="s">
        <v>387</v>
      </c>
      <c r="E264" t="s">
        <v>975</v>
      </c>
      <c r="F264" s="3" t="s">
        <v>180</v>
      </c>
      <c r="G264" s="3">
        <v>415865</v>
      </c>
      <c r="H264" s="6" t="s">
        <v>862</v>
      </c>
      <c r="I264" s="1">
        <v>43551</v>
      </c>
      <c r="J264" t="s">
        <v>135</v>
      </c>
      <c r="K264" t="s">
        <v>135</v>
      </c>
      <c r="L264" t="s">
        <v>182</v>
      </c>
      <c r="M264" t="s">
        <v>10</v>
      </c>
      <c r="N264" s="3" t="s">
        <v>861</v>
      </c>
      <c r="O264">
        <v>1</v>
      </c>
    </row>
    <row r="265" spans="1:15" x14ac:dyDescent="0.25">
      <c r="A265">
        <v>18339</v>
      </c>
      <c r="B265" t="s">
        <v>459</v>
      </c>
      <c r="C265" t="str">
        <f>VLOOKUP(A265,Sheet3!M:O,3,0)</f>
        <v>二十亿~五十亿</v>
      </c>
      <c r="D265" t="s">
        <v>458</v>
      </c>
      <c r="E265" t="s">
        <v>976</v>
      </c>
      <c r="F265" s="3" t="s">
        <v>932</v>
      </c>
      <c r="G265" s="3">
        <v>114051</v>
      </c>
      <c r="H265" s="6" t="s">
        <v>931</v>
      </c>
      <c r="I265" s="1">
        <v>42240</v>
      </c>
      <c r="J265" t="s">
        <v>372</v>
      </c>
      <c r="K265" t="s">
        <v>372</v>
      </c>
      <c r="N265" s="3" t="s">
        <v>863</v>
      </c>
      <c r="O265">
        <v>1</v>
      </c>
    </row>
    <row r="266" spans="1:15" x14ac:dyDescent="0.25">
      <c r="A266">
        <v>6901</v>
      </c>
      <c r="B266" t="s">
        <v>955</v>
      </c>
      <c r="C266" t="str">
        <f>VLOOKUP(A266,Sheet3!M:O,3,0)</f>
        <v>二十亿~五十亿</v>
      </c>
      <c r="D266" t="s">
        <v>965</v>
      </c>
      <c r="E266" t="s">
        <v>976</v>
      </c>
      <c r="F266" s="3" t="s">
        <v>138</v>
      </c>
      <c r="G266" s="3">
        <v>388555</v>
      </c>
      <c r="H266" s="6" t="s">
        <v>865</v>
      </c>
      <c r="I266" s="1">
        <v>43322</v>
      </c>
      <c r="J266" t="s">
        <v>135</v>
      </c>
      <c r="K266" t="s">
        <v>135</v>
      </c>
      <c r="L266" t="s">
        <v>140</v>
      </c>
      <c r="M266" t="s">
        <v>10</v>
      </c>
      <c r="N266" s="3" t="s">
        <v>864</v>
      </c>
      <c r="O266">
        <v>1</v>
      </c>
    </row>
    <row r="267" spans="1:15" x14ac:dyDescent="0.25">
      <c r="A267">
        <v>143</v>
      </c>
      <c r="B267" t="s">
        <v>960</v>
      </c>
      <c r="C267">
        <f>VLOOKUP(A267,Sheet3!M:O,3,0)</f>
        <v>0</v>
      </c>
      <c r="D267" t="s">
        <v>387</v>
      </c>
      <c r="F267" s="5" t="s">
        <v>934</v>
      </c>
      <c r="G267" s="3">
        <v>458693</v>
      </c>
      <c r="H267" s="6" t="s">
        <v>933</v>
      </c>
      <c r="I267" s="1">
        <v>43850</v>
      </c>
      <c r="J267" t="s">
        <v>135</v>
      </c>
      <c r="K267" t="s">
        <v>135</v>
      </c>
      <c r="N267" s="3" t="s">
        <v>866</v>
      </c>
      <c r="O267">
        <v>1</v>
      </c>
    </row>
    <row r="268" spans="1:15" x14ac:dyDescent="0.25">
      <c r="A268">
        <v>143</v>
      </c>
      <c r="B268" t="s">
        <v>960</v>
      </c>
      <c r="C268">
        <f>VLOOKUP(A268,Sheet3!M:O,3,0)</f>
        <v>0</v>
      </c>
      <c r="D268" t="s">
        <v>387</v>
      </c>
      <c r="F268" s="5" t="s">
        <v>936</v>
      </c>
      <c r="G268" s="3">
        <v>405821</v>
      </c>
      <c r="H268" s="6" t="s">
        <v>935</v>
      </c>
      <c r="I268" s="1">
        <v>43458</v>
      </c>
      <c r="J268" t="s">
        <v>135</v>
      </c>
      <c r="K268" t="s">
        <v>135</v>
      </c>
      <c r="L268" t="s">
        <v>136</v>
      </c>
      <c r="M268" t="s">
        <v>10</v>
      </c>
      <c r="N268" s="3" t="s">
        <v>867</v>
      </c>
      <c r="O268">
        <v>1</v>
      </c>
    </row>
    <row r="269" spans="1:15" x14ac:dyDescent="0.25">
      <c r="A269">
        <v>143</v>
      </c>
      <c r="B269" t="s">
        <v>960</v>
      </c>
      <c r="C269">
        <f>VLOOKUP(A269,Sheet3!M:O,3,0)</f>
        <v>0</v>
      </c>
      <c r="D269" t="s">
        <v>387</v>
      </c>
      <c r="F269" s="5" t="s">
        <v>938</v>
      </c>
      <c r="G269" s="3">
        <v>446475</v>
      </c>
      <c r="H269" s="6" t="s">
        <v>937</v>
      </c>
      <c r="I269" s="1">
        <v>43788</v>
      </c>
      <c r="J269" t="s">
        <v>135</v>
      </c>
      <c r="K269" t="s">
        <v>135</v>
      </c>
      <c r="N269" s="3" t="s">
        <v>868</v>
      </c>
      <c r="O269">
        <v>1</v>
      </c>
    </row>
    <row r="270" spans="1:15" x14ac:dyDescent="0.25">
      <c r="A270">
        <v>143</v>
      </c>
      <c r="B270" t="s">
        <v>960</v>
      </c>
      <c r="C270">
        <f>VLOOKUP(A270,Sheet3!M:O,3,0)</f>
        <v>0</v>
      </c>
      <c r="D270" t="s">
        <v>387</v>
      </c>
      <c r="F270" s="5" t="s">
        <v>940</v>
      </c>
      <c r="G270" s="3">
        <v>333876</v>
      </c>
      <c r="H270" s="6" t="s">
        <v>939</v>
      </c>
      <c r="I270" s="1">
        <v>43074</v>
      </c>
      <c r="J270" t="s">
        <v>135</v>
      </c>
      <c r="K270" t="s">
        <v>135</v>
      </c>
      <c r="N270" s="3" t="s">
        <v>869</v>
      </c>
      <c r="O270">
        <v>1</v>
      </c>
    </row>
    <row r="271" spans="1:15" x14ac:dyDescent="0.25">
      <c r="A271">
        <v>14803</v>
      </c>
      <c r="B271" t="s">
        <v>431</v>
      </c>
      <c r="C271" t="str">
        <f>VLOOKUP(A271,Sheet3!M:O,3,0)</f>
        <v>五十亿以上</v>
      </c>
      <c r="D271" t="s">
        <v>387</v>
      </c>
      <c r="E271" t="s">
        <v>975</v>
      </c>
      <c r="F271" s="3" t="s">
        <v>872</v>
      </c>
      <c r="G271" s="3">
        <v>501201</v>
      </c>
      <c r="H271" s="6" t="s">
        <v>871</v>
      </c>
      <c r="I271" s="1">
        <v>44092</v>
      </c>
      <c r="J271" t="s">
        <v>28</v>
      </c>
      <c r="K271" t="s">
        <v>28</v>
      </c>
      <c r="N271" s="3" t="s">
        <v>870</v>
      </c>
      <c r="O271">
        <v>1</v>
      </c>
    </row>
    <row r="272" spans="1:15" x14ac:dyDescent="0.25">
      <c r="A272">
        <v>143</v>
      </c>
      <c r="B272" t="s">
        <v>960</v>
      </c>
      <c r="C272">
        <f>VLOOKUP(A272,Sheet3!M:O,3,0)</f>
        <v>0</v>
      </c>
      <c r="D272" t="s">
        <v>387</v>
      </c>
      <c r="F272" s="5" t="s">
        <v>942</v>
      </c>
      <c r="G272" s="3">
        <v>291543</v>
      </c>
      <c r="H272" s="6" t="s">
        <v>941</v>
      </c>
      <c r="I272" s="1">
        <v>42879</v>
      </c>
      <c r="J272" t="s">
        <v>135</v>
      </c>
      <c r="K272" t="s">
        <v>135</v>
      </c>
      <c r="N272" s="3" t="s">
        <v>873</v>
      </c>
      <c r="O272">
        <v>1</v>
      </c>
    </row>
    <row r="273" spans="1:15" x14ac:dyDescent="0.25">
      <c r="A273">
        <v>14803</v>
      </c>
      <c r="B273" t="s">
        <v>431</v>
      </c>
      <c r="C273" t="str">
        <f>VLOOKUP(A273,Sheet3!M:O,3,0)</f>
        <v>五十亿以上</v>
      </c>
      <c r="F273" s="3" t="s">
        <v>875</v>
      </c>
      <c r="H273" s="6" t="s">
        <v>943</v>
      </c>
      <c r="I273" s="1"/>
      <c r="J273" t="s">
        <v>1184</v>
      </c>
      <c r="K273" t="s">
        <v>135</v>
      </c>
      <c r="N273" s="3" t="s">
        <v>874</v>
      </c>
      <c r="O273">
        <v>1</v>
      </c>
    </row>
    <row r="274" spans="1:15" x14ac:dyDescent="0.25">
      <c r="A274">
        <v>10402</v>
      </c>
      <c r="B274" t="s">
        <v>953</v>
      </c>
      <c r="C274" t="str">
        <f>VLOOKUP(A274,Sheet3!M:O,3,0)</f>
        <v>二十亿~五十亿</v>
      </c>
      <c r="D274" t="s">
        <v>387</v>
      </c>
      <c r="E274" t="s">
        <v>976</v>
      </c>
      <c r="F274" s="3" t="s">
        <v>878</v>
      </c>
      <c r="G274" s="3">
        <v>113878</v>
      </c>
      <c r="H274" s="6" t="s">
        <v>877</v>
      </c>
      <c r="I274" s="1">
        <v>42230</v>
      </c>
      <c r="J274" t="s">
        <v>954</v>
      </c>
      <c r="K274" t="s">
        <v>954</v>
      </c>
      <c r="N274" s="3" t="s">
        <v>876</v>
      </c>
      <c r="O274">
        <v>1</v>
      </c>
    </row>
    <row r="275" spans="1:15" x14ac:dyDescent="0.25">
      <c r="A275">
        <v>10402</v>
      </c>
      <c r="B275" t="s">
        <v>953</v>
      </c>
      <c r="C275" t="str">
        <f>VLOOKUP(A275,Sheet3!M:O,3,0)</f>
        <v>二十亿~五十亿</v>
      </c>
      <c r="D275" t="s">
        <v>387</v>
      </c>
      <c r="E275" t="s">
        <v>976</v>
      </c>
      <c r="F275" s="3" t="s">
        <v>881</v>
      </c>
      <c r="G275" s="3">
        <v>62318</v>
      </c>
      <c r="H275" s="6" t="s">
        <v>880</v>
      </c>
      <c r="I275" s="1">
        <v>42157</v>
      </c>
      <c r="J275" t="s">
        <v>954</v>
      </c>
      <c r="K275" t="s">
        <v>954</v>
      </c>
      <c r="N275" s="3" t="s">
        <v>879</v>
      </c>
      <c r="O275">
        <v>1</v>
      </c>
    </row>
    <row r="276" spans="1:15" x14ac:dyDescent="0.25">
      <c r="A276">
        <v>10704</v>
      </c>
      <c r="B276" t="s">
        <v>958</v>
      </c>
      <c r="C276" t="str">
        <f>VLOOKUP(A276,Sheet3!M:O,3,0)</f>
        <v>五十亿以上</v>
      </c>
      <c r="D276" t="s">
        <v>387</v>
      </c>
      <c r="E276" t="s">
        <v>975</v>
      </c>
      <c r="F276" s="3" t="s">
        <v>884</v>
      </c>
      <c r="G276" s="3">
        <v>500831</v>
      </c>
      <c r="H276" s="6" t="s">
        <v>883</v>
      </c>
      <c r="I276" s="1">
        <v>44092</v>
      </c>
      <c r="J276" t="s">
        <v>267</v>
      </c>
      <c r="K276" t="s">
        <v>267</v>
      </c>
      <c r="N276" s="3" t="s">
        <v>882</v>
      </c>
      <c r="O276">
        <v>1</v>
      </c>
    </row>
    <row r="277" spans="1:15" x14ac:dyDescent="0.25">
      <c r="A277">
        <v>10402</v>
      </c>
      <c r="B277" t="s">
        <v>953</v>
      </c>
      <c r="C277" t="str">
        <f>VLOOKUP(A277,Sheet3!M:O,3,0)</f>
        <v>二十亿~五十亿</v>
      </c>
      <c r="D277" t="s">
        <v>387</v>
      </c>
      <c r="E277" t="s">
        <v>976</v>
      </c>
      <c r="F277" s="3" t="s">
        <v>887</v>
      </c>
      <c r="G277" s="3">
        <v>94934</v>
      </c>
      <c r="H277" s="6" t="s">
        <v>886</v>
      </c>
      <c r="I277" s="1">
        <v>42163</v>
      </c>
      <c r="J277" t="s">
        <v>954</v>
      </c>
      <c r="K277" t="s">
        <v>954</v>
      </c>
      <c r="N277" s="3" t="s">
        <v>885</v>
      </c>
      <c r="O277">
        <v>1</v>
      </c>
    </row>
    <row r="278" spans="1:15" x14ac:dyDescent="0.25">
      <c r="A278">
        <v>17369</v>
      </c>
      <c r="B278" t="s">
        <v>1052</v>
      </c>
      <c r="C278" t="str">
        <f>VLOOKUP(A278,Sheet3!M:O,3,0)</f>
        <v>二十亿~五十亿</v>
      </c>
      <c r="F278" s="3" t="s">
        <v>889</v>
      </c>
      <c r="H278" s="6" t="s">
        <v>1219</v>
      </c>
      <c r="I278" s="1"/>
      <c r="J278" t="s">
        <v>1185</v>
      </c>
      <c r="K278" t="s">
        <v>135</v>
      </c>
      <c r="N278" s="3" t="s">
        <v>888</v>
      </c>
      <c r="O278">
        <v>1</v>
      </c>
    </row>
    <row r="279" spans="1:15" x14ac:dyDescent="0.25">
      <c r="A279">
        <v>49525</v>
      </c>
      <c r="B279" t="s">
        <v>974</v>
      </c>
      <c r="C279" t="str">
        <f>VLOOKUP(A279,Sheet3!M:O,3,0)</f>
        <v>五十亿以上</v>
      </c>
      <c r="F279" s="3" t="s">
        <v>947</v>
      </c>
      <c r="G279" s="5">
        <v>502879</v>
      </c>
      <c r="H279" s="6" t="s">
        <v>948</v>
      </c>
      <c r="I279" s="1">
        <v>44101</v>
      </c>
      <c r="J279" t="s">
        <v>1185</v>
      </c>
      <c r="K279" t="s">
        <v>135</v>
      </c>
      <c r="N279" s="3" t="s">
        <v>890</v>
      </c>
      <c r="O279">
        <v>1</v>
      </c>
    </row>
    <row r="280" spans="1:15" x14ac:dyDescent="0.25">
      <c r="A280">
        <v>10402</v>
      </c>
      <c r="B280" t="s">
        <v>953</v>
      </c>
      <c r="C280" t="str">
        <f>VLOOKUP(A280,Sheet3!M:O,3,0)</f>
        <v>二十亿~五十亿</v>
      </c>
      <c r="D280" t="s">
        <v>963</v>
      </c>
      <c r="E280" t="s">
        <v>976</v>
      </c>
      <c r="F280" s="3" t="s">
        <v>893</v>
      </c>
      <c r="G280" s="3">
        <v>370066</v>
      </c>
      <c r="H280" s="6" t="s">
        <v>892</v>
      </c>
      <c r="I280" s="1">
        <v>43203</v>
      </c>
      <c r="J280" t="s">
        <v>954</v>
      </c>
      <c r="K280" t="s">
        <v>954</v>
      </c>
      <c r="N280" s="3" t="s">
        <v>891</v>
      </c>
      <c r="O280">
        <v>1</v>
      </c>
    </row>
    <row r="281" spans="1:15" x14ac:dyDescent="0.25">
      <c r="A281">
        <v>10402</v>
      </c>
      <c r="B281" t="s">
        <v>953</v>
      </c>
      <c r="C281" t="str">
        <f>VLOOKUP(A281,Sheet3!M:O,3,0)</f>
        <v>二十亿~五十亿</v>
      </c>
      <c r="D281" t="s">
        <v>964</v>
      </c>
      <c r="E281" t="s">
        <v>976</v>
      </c>
      <c r="F281" s="3" t="s">
        <v>896</v>
      </c>
      <c r="G281" s="3">
        <v>377788</v>
      </c>
      <c r="H281" s="6" t="s">
        <v>895</v>
      </c>
      <c r="I281" s="1">
        <v>43228</v>
      </c>
      <c r="J281" t="s">
        <v>954</v>
      </c>
      <c r="K281" t="s">
        <v>954</v>
      </c>
      <c r="N281" s="3" t="s">
        <v>894</v>
      </c>
      <c r="O281">
        <v>1</v>
      </c>
    </row>
    <row r="282" spans="1:15" x14ac:dyDescent="0.25">
      <c r="A282">
        <v>14631</v>
      </c>
      <c r="B282" t="s">
        <v>970</v>
      </c>
      <c r="C282" t="str">
        <f>VLOOKUP(A282,Sheet3!M:O,3,0)</f>
        <v>五十亿以上</v>
      </c>
      <c r="D282" t="s">
        <v>387</v>
      </c>
      <c r="E282" t="s">
        <v>975</v>
      </c>
      <c r="F282" s="3" t="s">
        <v>899</v>
      </c>
      <c r="G282" s="3">
        <v>482979</v>
      </c>
      <c r="H282" s="6" t="s">
        <v>898</v>
      </c>
      <c r="I282" s="1">
        <v>44015</v>
      </c>
      <c r="J282" t="s">
        <v>135</v>
      </c>
      <c r="K282" t="s">
        <v>135</v>
      </c>
      <c r="N282" s="3" t="s">
        <v>897</v>
      </c>
      <c r="O282">
        <v>1</v>
      </c>
    </row>
    <row r="283" spans="1:15" x14ac:dyDescent="0.25">
      <c r="A283">
        <v>14631</v>
      </c>
      <c r="B283" t="s">
        <v>970</v>
      </c>
      <c r="C283" t="str">
        <f>VLOOKUP(A283,Sheet3!M:O,3,0)</f>
        <v>五十亿以上</v>
      </c>
      <c r="D283" t="s">
        <v>387</v>
      </c>
      <c r="E283" t="s">
        <v>975</v>
      </c>
      <c r="F283" s="3" t="s">
        <v>902</v>
      </c>
      <c r="G283" s="3">
        <v>474333</v>
      </c>
      <c r="H283" s="6" t="s">
        <v>901</v>
      </c>
      <c r="I283" s="1">
        <v>43966</v>
      </c>
      <c r="J283" t="s">
        <v>135</v>
      </c>
      <c r="K283" t="s">
        <v>135</v>
      </c>
      <c r="N283" s="3" t="s">
        <v>900</v>
      </c>
      <c r="O283">
        <v>1</v>
      </c>
    </row>
    <row r="284" spans="1:15" x14ac:dyDescent="0.25">
      <c r="A284">
        <v>14631</v>
      </c>
      <c r="B284" t="s">
        <v>970</v>
      </c>
      <c r="C284" t="str">
        <f>VLOOKUP(A284,Sheet3!M:O,3,0)</f>
        <v>五十亿以上</v>
      </c>
      <c r="D284" t="s">
        <v>387</v>
      </c>
      <c r="E284" t="s">
        <v>975</v>
      </c>
      <c r="F284" s="3" t="s">
        <v>905</v>
      </c>
      <c r="G284" s="3">
        <v>472617</v>
      </c>
      <c r="H284" s="6" t="s">
        <v>904</v>
      </c>
      <c r="I284" s="1">
        <v>43950</v>
      </c>
      <c r="J284" t="s">
        <v>135</v>
      </c>
      <c r="K284" t="s">
        <v>135</v>
      </c>
      <c r="N284" s="3" t="s">
        <v>903</v>
      </c>
      <c r="O284">
        <v>1</v>
      </c>
    </row>
    <row r="285" spans="1:15" x14ac:dyDescent="0.25">
      <c r="A285">
        <v>49525</v>
      </c>
      <c r="B285" t="s">
        <v>974</v>
      </c>
      <c r="C285" t="str">
        <f>VLOOKUP(A285,Sheet3!M:O,3,0)</f>
        <v>五十亿以上</v>
      </c>
      <c r="D285" t="s">
        <v>387</v>
      </c>
      <c r="E285" t="s">
        <v>975</v>
      </c>
      <c r="F285" s="3" t="s">
        <v>949</v>
      </c>
      <c r="G285" s="3">
        <v>498400</v>
      </c>
      <c r="H285" s="6" t="s">
        <v>950</v>
      </c>
      <c r="I285" s="1">
        <v>44084</v>
      </c>
      <c r="J285" t="s">
        <v>135</v>
      </c>
      <c r="K285" t="s">
        <v>135</v>
      </c>
      <c r="O285">
        <v>0</v>
      </c>
    </row>
    <row r="286" spans="1:15" x14ac:dyDescent="0.25">
      <c r="A286">
        <v>37573</v>
      </c>
      <c r="B286" t="s">
        <v>1226</v>
      </c>
      <c r="C286" t="s">
        <v>1227</v>
      </c>
      <c r="G286" s="5">
        <v>316089</v>
      </c>
      <c r="H286" s="6" t="s">
        <v>1224</v>
      </c>
      <c r="I286" s="1">
        <v>43143</v>
      </c>
      <c r="J286" t="s">
        <v>1206</v>
      </c>
      <c r="O286">
        <v>0</v>
      </c>
    </row>
    <row r="287" spans="1:15" x14ac:dyDescent="0.25">
      <c r="A287">
        <v>11048</v>
      </c>
      <c r="B287" t="s">
        <v>1230</v>
      </c>
      <c r="C287" t="s">
        <v>1231</v>
      </c>
      <c r="G287" s="5">
        <v>32238</v>
      </c>
      <c r="H287" s="6" t="s">
        <v>1229</v>
      </c>
      <c r="I287" s="1">
        <v>41906</v>
      </c>
      <c r="J287" t="s">
        <v>1232</v>
      </c>
      <c r="O287">
        <v>0</v>
      </c>
    </row>
    <row r="288" spans="1:15" x14ac:dyDescent="0.25">
      <c r="A288">
        <v>7374</v>
      </c>
      <c r="B288" t="s">
        <v>1236</v>
      </c>
      <c r="G288" s="5">
        <v>6883</v>
      </c>
      <c r="H288" s="6" t="s">
        <v>1233</v>
      </c>
      <c r="I288" s="1"/>
      <c r="J288" t="s">
        <v>1232</v>
      </c>
      <c r="O288">
        <v>0</v>
      </c>
    </row>
    <row r="289" spans="1:15" x14ac:dyDescent="0.25">
      <c r="A289">
        <v>7792</v>
      </c>
      <c r="B289" t="s">
        <v>1237</v>
      </c>
      <c r="C289" t="s">
        <v>1231</v>
      </c>
      <c r="G289" s="5">
        <v>43048</v>
      </c>
      <c r="H289" s="6" t="s">
        <v>1235</v>
      </c>
      <c r="I289" s="1">
        <v>42048</v>
      </c>
      <c r="J289" t="s">
        <v>1232</v>
      </c>
      <c r="O289">
        <v>0</v>
      </c>
    </row>
    <row r="290" spans="1:15" x14ac:dyDescent="0.25">
      <c r="A290">
        <v>10704</v>
      </c>
      <c r="B290" t="s">
        <v>1240</v>
      </c>
      <c r="C290" t="s">
        <v>1231</v>
      </c>
      <c r="G290" s="5">
        <v>100436</v>
      </c>
      <c r="H290" s="6" t="s">
        <v>1238</v>
      </c>
      <c r="I290" s="1">
        <v>42216</v>
      </c>
      <c r="J290" t="s">
        <v>1206</v>
      </c>
      <c r="O290">
        <v>0</v>
      </c>
    </row>
    <row r="291" spans="1:15" x14ac:dyDescent="0.25">
      <c r="A291">
        <v>262468</v>
      </c>
      <c r="B291" t="s">
        <v>1244</v>
      </c>
      <c r="C291" t="s">
        <v>1243</v>
      </c>
      <c r="G291" s="5">
        <v>262468</v>
      </c>
      <c r="H291" s="6" t="s">
        <v>1242</v>
      </c>
      <c r="I291" s="1">
        <v>42734</v>
      </c>
      <c r="J291" t="s">
        <v>1184</v>
      </c>
      <c r="O291">
        <v>0</v>
      </c>
    </row>
  </sheetData>
  <autoFilter ref="A1:Q291" xr:uid="{68C1BC8C-4FD8-42C1-A831-190048D5BB0F}"/>
  <phoneticPr fontId="1" type="noConversion"/>
  <conditionalFormatting sqref="G1:G288 G290:G1048576">
    <cfRule type="duplicateValues" dxfId="4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274D-C29D-4CF1-AC4C-645CA21CF726}">
  <sheetPr codeName="Sheet2"/>
  <dimension ref="A1:X866"/>
  <sheetViews>
    <sheetView zoomScale="87" zoomScaleNormal="85" workbookViewId="0">
      <pane xSplit="6" ySplit="1" topLeftCell="K2" activePane="bottomRight" state="frozen"/>
      <selection pane="topRight" activeCell="F1" sqref="F1"/>
      <selection pane="bottomLeft" activeCell="A2" sqref="A2"/>
      <selection pane="bottomRight" activeCell="F852" sqref="F852"/>
    </sheetView>
  </sheetViews>
  <sheetFormatPr defaultRowHeight="13.8" x14ac:dyDescent="0.25"/>
  <cols>
    <col min="1" max="1" width="10.6640625" style="29" bestFit="1" customWidth="1"/>
    <col min="2" max="2" width="8.5546875" style="20" customWidth="1"/>
    <col min="3" max="3" width="19.21875" customWidth="1"/>
    <col min="4" max="4" width="11.109375" customWidth="1"/>
    <col min="5" max="5" width="13.77734375" style="20" customWidth="1"/>
    <col min="6" max="8" width="13.21875" style="20" customWidth="1"/>
    <col min="9" max="9" width="9.88671875" style="28" customWidth="1"/>
    <col min="10" max="11" width="9.109375" style="20"/>
    <col min="12" max="12" width="16.44140625" style="3" customWidth="1"/>
    <col min="13" max="13" width="24.44140625" customWidth="1"/>
    <col min="14" max="14" width="11.109375" style="1" bestFit="1" customWidth="1"/>
    <col min="15" max="15" width="12.44140625" customWidth="1"/>
    <col min="16" max="16" width="15.109375" bestFit="1" customWidth="1"/>
    <col min="17" max="17" width="55.77734375" customWidth="1"/>
    <col min="18" max="18" width="8.77734375" customWidth="1"/>
    <col min="19" max="20" width="7.88671875" customWidth="1"/>
    <col min="22" max="22" width="21.109375" customWidth="1"/>
    <col min="23" max="23" width="45.21875" customWidth="1"/>
  </cols>
  <sheetData>
    <row r="1" spans="1:24" x14ac:dyDescent="0.25">
      <c r="A1" s="29" t="s">
        <v>1682</v>
      </c>
      <c r="B1" s="20" t="s">
        <v>1210</v>
      </c>
      <c r="C1" t="s">
        <v>1218</v>
      </c>
      <c r="D1" t="s">
        <v>3146</v>
      </c>
      <c r="E1" s="25" t="s">
        <v>2206</v>
      </c>
      <c r="F1" s="25" t="s">
        <v>0</v>
      </c>
      <c r="G1" s="25" t="s">
        <v>3145</v>
      </c>
      <c r="H1" s="25" t="s">
        <v>3148</v>
      </c>
      <c r="I1" s="39" t="s">
        <v>1</v>
      </c>
      <c r="J1" s="34" t="s">
        <v>2538</v>
      </c>
      <c r="K1" s="25" t="s">
        <v>2</v>
      </c>
      <c r="L1" s="17" t="s">
        <v>500</v>
      </c>
      <c r="M1" s="9" t="s">
        <v>3</v>
      </c>
      <c r="N1" s="9" t="s">
        <v>951</v>
      </c>
      <c r="O1" s="9" t="s">
        <v>4</v>
      </c>
      <c r="P1" s="9" t="s">
        <v>979</v>
      </c>
      <c r="Q1" s="9" t="s">
        <v>980</v>
      </c>
      <c r="R1" s="9" t="s">
        <v>2204</v>
      </c>
      <c r="S1" s="9" t="s">
        <v>2203</v>
      </c>
      <c r="T1" s="9" t="s">
        <v>3089</v>
      </c>
      <c r="U1" s="9" t="s">
        <v>945</v>
      </c>
      <c r="V1" s="9" t="s">
        <v>1194</v>
      </c>
      <c r="W1" s="9" t="s">
        <v>1193</v>
      </c>
      <c r="X1" s="9" t="s">
        <v>2537</v>
      </c>
    </row>
    <row r="2" spans="1:24" x14ac:dyDescent="0.25">
      <c r="E2" s="38"/>
      <c r="F2" s="26"/>
      <c r="G2" s="26"/>
      <c r="H2" s="26"/>
      <c r="I2" s="43"/>
      <c r="J2" s="35"/>
      <c r="K2" s="26"/>
      <c r="L2" s="3" t="s">
        <v>952</v>
      </c>
      <c r="M2" s="1"/>
      <c r="O2" s="1"/>
      <c r="P2" s="1"/>
      <c r="Q2" s="1"/>
      <c r="R2" s="1"/>
      <c r="S2" s="1"/>
      <c r="T2" s="1"/>
      <c r="U2" s="1"/>
      <c r="V2" s="1"/>
    </row>
    <row r="3" spans="1:24" x14ac:dyDescent="0.25">
      <c r="A3" s="29">
        <v>50010471</v>
      </c>
      <c r="B3" s="20">
        <v>34662</v>
      </c>
      <c r="C3" s="51" t="s">
        <v>1066</v>
      </c>
      <c r="D3" s="19">
        <v>1000</v>
      </c>
      <c r="E3" s="20" t="str">
        <f>VLOOKUP($A3,'[1]Datayes私募规模 最近'!$A:$H,4,0)</f>
        <v>10-20亿</v>
      </c>
      <c r="F3" s="20" t="s">
        <v>45</v>
      </c>
      <c r="G3" s="20">
        <v>7</v>
      </c>
      <c r="H3" s="20" t="s">
        <v>3149</v>
      </c>
      <c r="I3" s="43"/>
      <c r="J3" s="35"/>
      <c r="K3" s="20" t="s">
        <v>97</v>
      </c>
      <c r="L3" s="20">
        <v>159776</v>
      </c>
      <c r="M3" s="19" t="s">
        <v>98</v>
      </c>
      <c r="N3" s="1">
        <v>42374</v>
      </c>
      <c r="O3" s="19" t="s">
        <v>1432</v>
      </c>
      <c r="P3" s="19" t="s">
        <v>3490</v>
      </c>
      <c r="Q3" t="s">
        <v>9</v>
      </c>
      <c r="U3">
        <v>0</v>
      </c>
      <c r="X3">
        <v>0</v>
      </c>
    </row>
    <row r="4" spans="1:24" x14ac:dyDescent="0.25">
      <c r="A4" s="29">
        <v>95976</v>
      </c>
      <c r="B4" s="20">
        <v>19456</v>
      </c>
      <c r="C4" s="19" t="s">
        <v>1335</v>
      </c>
      <c r="D4" s="19">
        <v>1000</v>
      </c>
      <c r="E4" s="20" t="str">
        <f>VLOOKUP($A4,'[1]Datayes私募规模 最近'!$A:$H,4,0)</f>
        <v>10-20亿</v>
      </c>
      <c r="F4" s="20" t="s">
        <v>1511</v>
      </c>
      <c r="G4" s="20">
        <v>5</v>
      </c>
      <c r="H4" s="20" t="s">
        <v>3149</v>
      </c>
      <c r="I4" s="40">
        <v>440</v>
      </c>
      <c r="J4" s="32"/>
      <c r="K4" s="20" t="s">
        <v>1434</v>
      </c>
      <c r="L4" s="20">
        <v>497672</v>
      </c>
      <c r="M4" s="19" t="s">
        <v>1647</v>
      </c>
      <c r="N4" s="1">
        <v>44078</v>
      </c>
      <c r="O4" s="19" t="s">
        <v>1432</v>
      </c>
      <c r="P4" s="19" t="s">
        <v>3490</v>
      </c>
      <c r="Q4" t="s">
        <v>13</v>
      </c>
      <c r="U4">
        <v>0</v>
      </c>
      <c r="X4">
        <v>0</v>
      </c>
    </row>
    <row r="5" spans="1:24" x14ac:dyDescent="0.25">
      <c r="A5" s="29">
        <v>50010637</v>
      </c>
      <c r="B5" s="20">
        <v>34111</v>
      </c>
      <c r="C5" s="19" t="s">
        <v>1336</v>
      </c>
      <c r="D5" s="19">
        <v>1000</v>
      </c>
      <c r="E5" s="20" t="s">
        <v>2281</v>
      </c>
      <c r="F5" s="20" t="s">
        <v>1377</v>
      </c>
      <c r="G5" s="20">
        <v>5</v>
      </c>
      <c r="H5" s="20" t="s">
        <v>3154</v>
      </c>
      <c r="I5" s="40">
        <v>150</v>
      </c>
      <c r="J5" s="32"/>
      <c r="K5" s="20" t="s">
        <v>1436</v>
      </c>
      <c r="L5" s="20">
        <v>426102</v>
      </c>
      <c r="M5" s="19" t="s">
        <v>1252</v>
      </c>
      <c r="N5" s="1">
        <v>43620</v>
      </c>
      <c r="O5" s="19" t="s">
        <v>1432</v>
      </c>
      <c r="P5" s="19" t="s">
        <v>3490</v>
      </c>
      <c r="Q5" t="s">
        <v>2282</v>
      </c>
      <c r="U5">
        <v>0</v>
      </c>
      <c r="X5">
        <v>0</v>
      </c>
    </row>
    <row r="6" spans="1:24" x14ac:dyDescent="0.25">
      <c r="A6" s="29">
        <v>50000420</v>
      </c>
      <c r="B6" s="20">
        <v>15947</v>
      </c>
      <c r="C6" s="19" t="s">
        <v>1098</v>
      </c>
      <c r="D6" s="19">
        <v>1000</v>
      </c>
      <c r="E6" s="20" t="str">
        <f>VLOOKUP($A6,'[1]Datayes私募规模 最近'!$A:$H,4,0)</f>
        <v>50亿以上</v>
      </c>
      <c r="F6" s="20" t="s">
        <v>2575</v>
      </c>
      <c r="G6" s="20">
        <v>5</v>
      </c>
      <c r="H6" s="20" t="s">
        <v>3154</v>
      </c>
      <c r="I6" s="43">
        <v>100</v>
      </c>
      <c r="J6" s="35"/>
      <c r="K6" s="20" t="s">
        <v>108</v>
      </c>
      <c r="L6" s="20">
        <v>380565</v>
      </c>
      <c r="M6" s="19" t="s">
        <v>109</v>
      </c>
      <c r="N6" s="1">
        <v>43277</v>
      </c>
      <c r="O6" s="19" t="s">
        <v>1432</v>
      </c>
      <c r="P6" s="19" t="s">
        <v>3490</v>
      </c>
      <c r="Q6" t="s">
        <v>13</v>
      </c>
      <c r="U6">
        <v>0</v>
      </c>
      <c r="X6">
        <v>0</v>
      </c>
    </row>
    <row r="7" spans="1:24" x14ac:dyDescent="0.25">
      <c r="A7" s="29">
        <v>50000056</v>
      </c>
      <c r="B7" s="20">
        <v>10855</v>
      </c>
      <c r="C7" s="19" t="s">
        <v>370</v>
      </c>
      <c r="D7" s="19">
        <v>1000</v>
      </c>
      <c r="E7" s="20" t="str">
        <f>VLOOKUP($A7,'[1]Datayes私募规模 最近'!$A:$H,4,0)</f>
        <v>10-20亿</v>
      </c>
      <c r="F7" s="20" t="s">
        <v>369</v>
      </c>
      <c r="G7" s="20">
        <v>4</v>
      </c>
      <c r="H7" s="20" t="s">
        <v>3149</v>
      </c>
      <c r="I7" s="43"/>
      <c r="J7" s="35"/>
      <c r="K7" s="20" t="s">
        <v>1460</v>
      </c>
      <c r="L7" s="20">
        <v>208291</v>
      </c>
      <c r="M7" s="19" t="s">
        <v>1275</v>
      </c>
      <c r="N7" s="1">
        <v>42542</v>
      </c>
      <c r="O7" s="19" t="s">
        <v>1433</v>
      </c>
      <c r="P7" s="19" t="s">
        <v>1428</v>
      </c>
      <c r="Q7" s="22" t="s">
        <v>1545</v>
      </c>
      <c r="U7">
        <v>0</v>
      </c>
      <c r="X7">
        <v>0</v>
      </c>
    </row>
    <row r="8" spans="1:24" x14ac:dyDescent="0.25">
      <c r="A8" s="29">
        <v>50015848</v>
      </c>
      <c r="B8" s="20">
        <v>50080</v>
      </c>
      <c r="C8" s="19" t="s">
        <v>397</v>
      </c>
      <c r="D8" s="19">
        <v>1000</v>
      </c>
      <c r="E8" s="20" t="str">
        <f>VLOOKUP($A8,'[1]Datayes私募规模 最近'!$A:$H,4,0)</f>
        <v>10-20亿</v>
      </c>
      <c r="F8" s="20" t="s">
        <v>396</v>
      </c>
      <c r="G8" s="20">
        <v>4</v>
      </c>
      <c r="H8" s="20" t="s">
        <v>3149</v>
      </c>
      <c r="I8" s="40" t="s">
        <v>2951</v>
      </c>
      <c r="J8" s="35" t="s">
        <v>2952</v>
      </c>
      <c r="K8" s="20" t="s">
        <v>534</v>
      </c>
      <c r="L8" s="20">
        <v>277578</v>
      </c>
      <c r="M8" s="19" t="s">
        <v>395</v>
      </c>
      <c r="N8" s="1">
        <v>42795</v>
      </c>
      <c r="O8" s="19" t="s">
        <v>1433</v>
      </c>
      <c r="P8" s="19" t="s">
        <v>1428</v>
      </c>
      <c r="Q8" s="22" t="s">
        <v>1701</v>
      </c>
      <c r="U8">
        <v>0</v>
      </c>
      <c r="X8">
        <v>0</v>
      </c>
    </row>
    <row r="9" spans="1:24" x14ac:dyDescent="0.25">
      <c r="A9" s="29">
        <v>50000197</v>
      </c>
      <c r="B9" s="20">
        <v>27993</v>
      </c>
      <c r="C9" s="19" t="s">
        <v>959</v>
      </c>
      <c r="D9" s="19">
        <v>1000</v>
      </c>
      <c r="E9" s="20" t="str">
        <f>VLOOKUP($A9,'[1]Datayes私募规模 最近'!$A:$H,4,0)</f>
        <v>50亿以上</v>
      </c>
      <c r="F9" s="20" t="s">
        <v>265</v>
      </c>
      <c r="G9" s="20">
        <v>4</v>
      </c>
      <c r="H9" s="20" t="s">
        <v>3149</v>
      </c>
      <c r="I9" s="43"/>
      <c r="J9" s="35"/>
      <c r="K9" s="20" t="s">
        <v>1248</v>
      </c>
      <c r="L9" s="20">
        <v>100436</v>
      </c>
      <c r="M9" s="19" t="s">
        <v>1288</v>
      </c>
      <c r="N9" s="1">
        <v>42214</v>
      </c>
      <c r="O9" s="19" t="s">
        <v>1429</v>
      </c>
      <c r="P9" s="19" t="s">
        <v>1429</v>
      </c>
      <c r="Q9" t="s">
        <v>3213</v>
      </c>
      <c r="U9">
        <v>0</v>
      </c>
      <c r="X9">
        <v>0</v>
      </c>
    </row>
    <row r="10" spans="1:24" x14ac:dyDescent="0.25">
      <c r="A10" s="29">
        <v>50010212</v>
      </c>
      <c r="B10" s="20">
        <v>31659</v>
      </c>
      <c r="C10" s="19" t="s">
        <v>1343</v>
      </c>
      <c r="D10" s="19">
        <v>1100</v>
      </c>
      <c r="E10" s="20" t="str">
        <f>VLOOKUP($A10,'[1]Datayes私募规模 最近'!$A:$H,4,0)</f>
        <v>10-20亿</v>
      </c>
      <c r="F10" s="20" t="s">
        <v>1699</v>
      </c>
      <c r="G10" s="20">
        <v>2</v>
      </c>
      <c r="H10" s="20" t="s">
        <v>3149</v>
      </c>
      <c r="K10" s="27" t="s">
        <v>1698</v>
      </c>
      <c r="L10" s="20">
        <v>276468</v>
      </c>
      <c r="M10" s="19" t="s">
        <v>1697</v>
      </c>
      <c r="N10" s="1">
        <v>42794</v>
      </c>
      <c r="O10" s="19" t="s">
        <v>1204</v>
      </c>
      <c r="P10" s="19" t="s">
        <v>1679</v>
      </c>
      <c r="Q10" s="19" t="s">
        <v>1700</v>
      </c>
      <c r="S10" s="3"/>
      <c r="T10" s="3"/>
      <c r="U10">
        <v>0</v>
      </c>
      <c r="X10">
        <v>0</v>
      </c>
    </row>
    <row r="11" spans="1:24" x14ac:dyDescent="0.25">
      <c r="A11" s="20">
        <v>50021799</v>
      </c>
      <c r="B11" s="20">
        <v>57006</v>
      </c>
      <c r="C11" s="19" t="s">
        <v>1907</v>
      </c>
      <c r="D11" s="19">
        <v>1000</v>
      </c>
      <c r="E11" s="20" t="s">
        <v>1976</v>
      </c>
      <c r="G11" s="20">
        <v>4</v>
      </c>
      <c r="H11" s="20" t="s">
        <v>3149</v>
      </c>
      <c r="K11" s="19" t="s">
        <v>1980</v>
      </c>
      <c r="L11" s="20">
        <v>584405</v>
      </c>
      <c r="M11" s="19" t="s">
        <v>1984</v>
      </c>
      <c r="N11" s="31">
        <v>44391</v>
      </c>
      <c r="O11" t="s">
        <v>1802</v>
      </c>
      <c r="P11" t="s">
        <v>1802</v>
      </c>
      <c r="Q11" s="19" t="s">
        <v>1988</v>
      </c>
      <c r="S11" s="3"/>
      <c r="T11" s="3"/>
      <c r="U11">
        <v>0</v>
      </c>
      <c r="X11">
        <v>0</v>
      </c>
    </row>
    <row r="12" spans="1:24" x14ac:dyDescent="0.25">
      <c r="A12" s="20">
        <v>99487</v>
      </c>
      <c r="B12" s="20">
        <v>22782</v>
      </c>
      <c r="C12" s="19" t="s">
        <v>2067</v>
      </c>
      <c r="D12" s="19">
        <v>1500</v>
      </c>
      <c r="E12" s="20" t="s">
        <v>2629</v>
      </c>
      <c r="F12" s="20" t="s">
        <v>2626</v>
      </c>
      <c r="G12" s="20">
        <v>2</v>
      </c>
      <c r="H12" s="20" t="s">
        <v>3149</v>
      </c>
      <c r="I12" s="28">
        <v>9</v>
      </c>
      <c r="J12" s="20" t="s">
        <v>2630</v>
      </c>
      <c r="K12" s="27" t="s">
        <v>2065</v>
      </c>
      <c r="L12" s="20">
        <v>413944</v>
      </c>
      <c r="M12" s="19" t="s">
        <v>2060</v>
      </c>
      <c r="N12" s="31">
        <v>43539</v>
      </c>
      <c r="O12" s="19" t="s">
        <v>1885</v>
      </c>
      <c r="P12" t="s">
        <v>3490</v>
      </c>
      <c r="Q12" s="19" t="s">
        <v>2299</v>
      </c>
      <c r="R12" t="s">
        <v>2300</v>
      </c>
      <c r="S12" s="3"/>
      <c r="T12" s="3"/>
      <c r="U12">
        <v>0</v>
      </c>
      <c r="X12">
        <v>0</v>
      </c>
    </row>
    <row r="13" spans="1:24" x14ac:dyDescent="0.25">
      <c r="A13" s="20">
        <v>96961</v>
      </c>
      <c r="B13" s="20">
        <v>15601</v>
      </c>
      <c r="C13" s="19" t="s">
        <v>1128</v>
      </c>
      <c r="D13" s="19">
        <v>1052.6320000000001</v>
      </c>
      <c r="E13" s="20" t="e">
        <f>VLOOKUP($A13,'[1]Datayes私募规模 最近'!$A:$H,4,0)</f>
        <v>#N/A</v>
      </c>
      <c r="F13" s="20" t="s">
        <v>2146</v>
      </c>
      <c r="G13" s="20">
        <v>4</v>
      </c>
      <c r="H13" s="20" t="s">
        <v>3149</v>
      </c>
      <c r="I13" s="44">
        <v>40</v>
      </c>
      <c r="K13" s="27" t="s">
        <v>59</v>
      </c>
      <c r="L13" s="20">
        <v>400072</v>
      </c>
      <c r="M13" s="19" t="s">
        <v>60</v>
      </c>
      <c r="N13" s="31">
        <v>43404</v>
      </c>
      <c r="O13" s="19" t="s">
        <v>1424</v>
      </c>
      <c r="P13" s="19" t="s">
        <v>1424</v>
      </c>
      <c r="Q13" s="19" t="s">
        <v>2440</v>
      </c>
      <c r="R13" s="19" t="s">
        <v>2441</v>
      </c>
      <c r="S13" s="3" t="s">
        <v>2900</v>
      </c>
      <c r="T13" s="3"/>
      <c r="U13">
        <v>0</v>
      </c>
      <c r="X13">
        <v>0</v>
      </c>
    </row>
    <row r="14" spans="1:24" x14ac:dyDescent="0.25">
      <c r="A14" s="20">
        <v>99087</v>
      </c>
      <c r="B14" s="20">
        <v>15599</v>
      </c>
      <c r="C14" s="19" t="s">
        <v>467</v>
      </c>
      <c r="D14" s="19">
        <v>1000</v>
      </c>
      <c r="E14" s="28" t="s">
        <v>2903</v>
      </c>
      <c r="F14" s="20" t="s">
        <v>2182</v>
      </c>
      <c r="G14" s="20">
        <v>5</v>
      </c>
      <c r="H14" s="20" t="s">
        <v>3150</v>
      </c>
      <c r="I14" s="40">
        <v>205</v>
      </c>
      <c r="J14" s="40" t="s">
        <v>2886</v>
      </c>
      <c r="K14" s="27" t="s">
        <v>2176</v>
      </c>
      <c r="L14" s="20">
        <v>445939</v>
      </c>
      <c r="M14" s="19" t="s">
        <v>2178</v>
      </c>
      <c r="N14" s="31">
        <v>43776</v>
      </c>
      <c r="O14" s="19" t="s">
        <v>1885</v>
      </c>
      <c r="P14" s="19" t="s">
        <v>3490</v>
      </c>
      <c r="Q14" s="49" t="s">
        <v>2887</v>
      </c>
      <c r="R14" s="19" t="s">
        <v>2876</v>
      </c>
      <c r="S14" s="3" t="s">
        <v>2454</v>
      </c>
      <c r="T14" s="3"/>
      <c r="U14">
        <v>0</v>
      </c>
      <c r="W14" t="s">
        <v>2878</v>
      </c>
      <c r="X14">
        <v>0</v>
      </c>
    </row>
    <row r="15" spans="1:24" x14ac:dyDescent="0.25">
      <c r="A15" s="20">
        <v>50034305</v>
      </c>
      <c r="B15" s="20">
        <v>76684</v>
      </c>
      <c r="C15" s="19" t="s">
        <v>2244</v>
      </c>
      <c r="D15" s="19">
        <v>511</v>
      </c>
      <c r="E15" s="20" t="e">
        <f>VLOOKUP($A15,'[1]Datayes私募规模 最近'!$A:$H,4,0)</f>
        <v>#N/A</v>
      </c>
      <c r="F15" s="28" t="s">
        <v>2574</v>
      </c>
      <c r="G15" s="20">
        <v>2</v>
      </c>
      <c r="H15" s="20" t="s">
        <v>3149</v>
      </c>
      <c r="K15" s="27" t="s">
        <v>2258</v>
      </c>
      <c r="L15" s="20">
        <v>571463</v>
      </c>
      <c r="M15" s="19" t="s">
        <v>2251</v>
      </c>
      <c r="N15" s="31">
        <v>44351</v>
      </c>
      <c r="O15" s="19" t="s">
        <v>2267</v>
      </c>
      <c r="P15" s="19" t="s">
        <v>1425</v>
      </c>
      <c r="Q15" s="19"/>
      <c r="S15" s="3"/>
      <c r="T15" s="3"/>
      <c r="U15">
        <v>0</v>
      </c>
      <c r="X15">
        <v>0</v>
      </c>
    </row>
    <row r="16" spans="1:24" x14ac:dyDescent="0.25">
      <c r="B16" s="20">
        <v>55897</v>
      </c>
      <c r="C16" s="19" t="s">
        <v>2838</v>
      </c>
      <c r="D16" s="19">
        <v>666.66</v>
      </c>
      <c r="E16" s="28" t="s">
        <v>3598</v>
      </c>
      <c r="F16" s="20" t="s">
        <v>2840</v>
      </c>
      <c r="G16" s="20">
        <v>7</v>
      </c>
      <c r="H16" s="20" t="s">
        <v>3149</v>
      </c>
      <c r="I16" s="40">
        <v>10</v>
      </c>
      <c r="J16" s="35" t="s">
        <v>2851</v>
      </c>
      <c r="K16" s="20" t="s">
        <v>2842</v>
      </c>
      <c r="L16" s="20">
        <v>644310</v>
      </c>
      <c r="M16" s="19" t="s">
        <v>2833</v>
      </c>
      <c r="N16" s="1">
        <v>44560</v>
      </c>
      <c r="O16" t="s">
        <v>1433</v>
      </c>
      <c r="P16" t="s">
        <v>2847</v>
      </c>
      <c r="Q16" s="19" t="s">
        <v>3746</v>
      </c>
      <c r="S16" t="s">
        <v>3747</v>
      </c>
      <c r="U16">
        <v>0</v>
      </c>
      <c r="W16" t="s">
        <v>3749</v>
      </c>
      <c r="X16">
        <v>0</v>
      </c>
    </row>
    <row r="17" spans="1:24" x14ac:dyDescent="0.25">
      <c r="A17" s="20"/>
      <c r="B17" s="20">
        <v>43935</v>
      </c>
      <c r="C17" s="19" t="s">
        <v>2874</v>
      </c>
      <c r="D17" s="19">
        <v>1000</v>
      </c>
      <c r="F17" s="28" t="s">
        <v>2875</v>
      </c>
      <c r="G17" s="20">
        <v>7</v>
      </c>
      <c r="H17" s="20" t="s">
        <v>3149</v>
      </c>
      <c r="K17" s="27" t="s">
        <v>2873</v>
      </c>
      <c r="L17" s="20">
        <v>625228</v>
      </c>
      <c r="M17" s="19" t="s">
        <v>2872</v>
      </c>
      <c r="N17" s="31">
        <v>44515</v>
      </c>
      <c r="O17" s="19" t="s">
        <v>1432</v>
      </c>
      <c r="P17" t="s">
        <v>3491</v>
      </c>
      <c r="Q17" s="19"/>
      <c r="S17" s="3"/>
      <c r="T17" s="3"/>
      <c r="U17">
        <v>0</v>
      </c>
      <c r="X17">
        <v>0</v>
      </c>
    </row>
    <row r="18" spans="1:24" x14ac:dyDescent="0.25">
      <c r="A18" s="29">
        <v>828839</v>
      </c>
      <c r="B18" s="20">
        <v>18155</v>
      </c>
      <c r="C18" s="19" t="s">
        <v>20</v>
      </c>
      <c r="D18" s="19">
        <v>1000</v>
      </c>
      <c r="E18" s="20" t="s">
        <v>2283</v>
      </c>
      <c r="F18" s="20" t="s">
        <v>1521</v>
      </c>
      <c r="G18" s="20">
        <v>5</v>
      </c>
      <c r="H18" s="20" t="s">
        <v>3150</v>
      </c>
      <c r="I18" s="40" t="s">
        <v>2722</v>
      </c>
      <c r="J18" s="32"/>
      <c r="K18" s="20" t="s">
        <v>93</v>
      </c>
      <c r="L18" s="20">
        <v>193999</v>
      </c>
      <c r="M18" s="19" t="s">
        <v>94</v>
      </c>
      <c r="N18" s="1">
        <v>42494</v>
      </c>
      <c r="O18" s="19" t="s">
        <v>1432</v>
      </c>
      <c r="P18" s="19" t="s">
        <v>3490</v>
      </c>
      <c r="Q18" t="s">
        <v>13</v>
      </c>
      <c r="U18">
        <v>0</v>
      </c>
      <c r="X18">
        <v>0</v>
      </c>
    </row>
    <row r="19" spans="1:24" x14ac:dyDescent="0.25">
      <c r="A19" s="29">
        <v>50021955</v>
      </c>
      <c r="B19" s="20">
        <v>56982</v>
      </c>
      <c r="C19" s="19" t="s">
        <v>1065</v>
      </c>
      <c r="D19" s="19">
        <v>1000</v>
      </c>
      <c r="E19" s="20" t="str">
        <f>VLOOKUP($A19,'[1]Datayes私募规模 最近'!$A:$H,4,0)</f>
        <v>20-50亿</v>
      </c>
      <c r="F19" s="20" t="s">
        <v>42</v>
      </c>
      <c r="G19" s="20">
        <v>5</v>
      </c>
      <c r="H19" s="20" t="s">
        <v>3151</v>
      </c>
      <c r="I19" s="40">
        <v>100</v>
      </c>
      <c r="J19" s="35"/>
      <c r="K19" s="20" t="s">
        <v>101</v>
      </c>
      <c r="L19" s="20">
        <v>261269</v>
      </c>
      <c r="M19" s="19" t="s">
        <v>102</v>
      </c>
      <c r="N19" s="1">
        <v>42710</v>
      </c>
      <c r="O19" s="19" t="s">
        <v>1432</v>
      </c>
      <c r="P19" s="19" t="s">
        <v>3490</v>
      </c>
      <c r="Q19" t="s">
        <v>13</v>
      </c>
      <c r="S19" s="5" t="s">
        <v>2452</v>
      </c>
      <c r="T19" s="5"/>
      <c r="U19">
        <v>0</v>
      </c>
      <c r="X19">
        <v>0</v>
      </c>
    </row>
    <row r="20" spans="1:24" x14ac:dyDescent="0.25">
      <c r="A20" s="29">
        <v>50002953</v>
      </c>
      <c r="B20" s="20">
        <v>43611</v>
      </c>
      <c r="C20" s="19" t="s">
        <v>972</v>
      </c>
      <c r="D20" s="19">
        <v>1000</v>
      </c>
      <c r="E20" s="20" t="str">
        <f>VLOOKUP($A20,'[1]Datayes私募规模 最近'!$A:$H,4,0)</f>
        <v>50亿以上</v>
      </c>
      <c r="F20" s="20" t="s">
        <v>1087</v>
      </c>
      <c r="G20" s="20">
        <v>5</v>
      </c>
      <c r="H20" s="20" t="s">
        <v>3152</v>
      </c>
      <c r="I20" s="40">
        <v>500</v>
      </c>
      <c r="J20" s="32"/>
      <c r="K20" s="20" t="s">
        <v>89</v>
      </c>
      <c r="L20" s="20">
        <v>268817</v>
      </c>
      <c r="M20" s="19" t="s">
        <v>90</v>
      </c>
      <c r="N20" s="1">
        <v>42754</v>
      </c>
      <c r="O20" s="19" t="s">
        <v>1432</v>
      </c>
      <c r="P20" s="19" t="s">
        <v>3490</v>
      </c>
      <c r="Q20" t="s">
        <v>13</v>
      </c>
      <c r="R20" s="19" t="s">
        <v>2214</v>
      </c>
      <c r="S20" s="19" t="s">
        <v>2215</v>
      </c>
      <c r="T20" s="19"/>
      <c r="U20">
        <v>0</v>
      </c>
      <c r="X20">
        <v>0</v>
      </c>
    </row>
    <row r="21" spans="1:24" x14ac:dyDescent="0.25">
      <c r="A21" s="29">
        <v>50000264</v>
      </c>
      <c r="B21" s="20">
        <v>14803</v>
      </c>
      <c r="C21" s="19" t="s">
        <v>431</v>
      </c>
      <c r="D21" s="19">
        <v>3000</v>
      </c>
      <c r="E21" s="20" t="s">
        <v>2280</v>
      </c>
      <c r="F21" s="20" t="s">
        <v>1510</v>
      </c>
      <c r="G21" s="20">
        <v>5</v>
      </c>
      <c r="H21" s="20" t="s">
        <v>3153</v>
      </c>
      <c r="I21" s="40">
        <v>650</v>
      </c>
      <c r="J21" s="32" t="s">
        <v>2809</v>
      </c>
      <c r="K21" s="20" t="s">
        <v>95</v>
      </c>
      <c r="L21" s="20">
        <v>297716</v>
      </c>
      <c r="M21" s="19" t="s">
        <v>96</v>
      </c>
      <c r="N21" s="1">
        <v>42907</v>
      </c>
      <c r="O21" s="19" t="s">
        <v>1432</v>
      </c>
      <c r="P21" s="19" t="s">
        <v>3490</v>
      </c>
      <c r="Q21" t="s">
        <v>24</v>
      </c>
      <c r="U21">
        <v>0</v>
      </c>
      <c r="X21">
        <v>0</v>
      </c>
    </row>
    <row r="22" spans="1:24" x14ac:dyDescent="0.25">
      <c r="A22" s="29">
        <v>97817</v>
      </c>
      <c r="B22" s="20">
        <v>14626</v>
      </c>
      <c r="C22" s="19" t="s">
        <v>996</v>
      </c>
      <c r="D22" s="19">
        <v>1000</v>
      </c>
      <c r="E22" s="20" t="str">
        <f>VLOOKUP($A22,'[1]Datayes私募规模 最近'!$A:$H,4,0)</f>
        <v>50亿以上</v>
      </c>
      <c r="F22" s="20" t="s">
        <v>995</v>
      </c>
      <c r="G22" s="20">
        <v>5</v>
      </c>
      <c r="H22" s="20" t="s">
        <v>3153</v>
      </c>
      <c r="I22" s="40">
        <v>530</v>
      </c>
      <c r="J22" s="32"/>
      <c r="K22" s="20" t="s">
        <v>112</v>
      </c>
      <c r="L22" s="20">
        <v>302860</v>
      </c>
      <c r="M22" s="19" t="s">
        <v>1099</v>
      </c>
      <c r="N22" s="1">
        <v>42909</v>
      </c>
      <c r="O22" s="19" t="s">
        <v>1432</v>
      </c>
      <c r="P22" s="19" t="s">
        <v>3490</v>
      </c>
      <c r="Q22" t="s">
        <v>1796</v>
      </c>
      <c r="U22">
        <v>0</v>
      </c>
      <c r="X22">
        <v>0</v>
      </c>
    </row>
    <row r="23" spans="1:24" x14ac:dyDescent="0.25">
      <c r="A23" s="29">
        <v>97817</v>
      </c>
      <c r="B23" s="20">
        <v>14626</v>
      </c>
      <c r="C23" s="19" t="s">
        <v>996</v>
      </c>
      <c r="D23" s="19">
        <v>1000</v>
      </c>
      <c r="E23" s="20" t="str">
        <f>VLOOKUP($A23,'[1]Datayes私募规模 最近'!$A:$H,4,0)</f>
        <v>50亿以上</v>
      </c>
      <c r="F23" s="20" t="s">
        <v>995</v>
      </c>
      <c r="G23" s="20">
        <v>5</v>
      </c>
      <c r="H23" s="20" t="s">
        <v>3153</v>
      </c>
      <c r="I23" s="40">
        <v>530</v>
      </c>
      <c r="J23" s="32"/>
      <c r="K23" s="20" t="s">
        <v>1797</v>
      </c>
      <c r="L23" s="20">
        <v>421282</v>
      </c>
      <c r="M23" s="19" t="s">
        <v>1795</v>
      </c>
      <c r="N23" s="1">
        <v>43591</v>
      </c>
      <c r="O23" s="19" t="s">
        <v>1432</v>
      </c>
      <c r="P23" s="19" t="s">
        <v>3490</v>
      </c>
      <c r="Q23" t="s">
        <v>13</v>
      </c>
      <c r="U23">
        <v>0</v>
      </c>
      <c r="X23">
        <v>0</v>
      </c>
    </row>
    <row r="24" spans="1:24" x14ac:dyDescent="0.25">
      <c r="A24" s="29">
        <v>96791</v>
      </c>
      <c r="B24" s="20">
        <v>14068</v>
      </c>
      <c r="C24" s="19" t="s">
        <v>416</v>
      </c>
      <c r="D24" s="19">
        <v>1000</v>
      </c>
      <c r="E24" s="20" t="str">
        <f>VLOOKUP($A24,'[1]Datayes私募规模 最近'!$A:$H,4,0)</f>
        <v>50亿以上</v>
      </c>
      <c r="F24" s="20" t="s">
        <v>415</v>
      </c>
      <c r="G24" s="20">
        <v>5</v>
      </c>
      <c r="H24" s="20" t="s">
        <v>3150</v>
      </c>
      <c r="I24" s="40" t="s">
        <v>3583</v>
      </c>
      <c r="J24" s="32"/>
      <c r="K24" s="20" t="s">
        <v>86</v>
      </c>
      <c r="L24" s="20">
        <v>311212</v>
      </c>
      <c r="M24" s="19" t="s">
        <v>87</v>
      </c>
      <c r="N24" s="1">
        <v>42977</v>
      </c>
      <c r="O24" s="19" t="s">
        <v>1432</v>
      </c>
      <c r="P24" s="19" t="s">
        <v>3490</v>
      </c>
      <c r="Q24" t="s">
        <v>33</v>
      </c>
      <c r="U24">
        <v>0</v>
      </c>
      <c r="X24">
        <v>0</v>
      </c>
    </row>
    <row r="25" spans="1:24" x14ac:dyDescent="0.25">
      <c r="A25" s="29">
        <v>484587</v>
      </c>
      <c r="B25" s="20">
        <v>10780</v>
      </c>
      <c r="C25" s="19" t="s">
        <v>1091</v>
      </c>
      <c r="D25" s="19">
        <v>1000</v>
      </c>
      <c r="E25" s="20" t="str">
        <f>VLOOKUP($A25,'[1]Datayes私募规模 最近'!$A:$H,4,0)</f>
        <v>0-5亿</v>
      </c>
      <c r="F25" s="20" t="s">
        <v>1376</v>
      </c>
      <c r="G25" s="20">
        <v>5</v>
      </c>
      <c r="H25" s="20" t="s">
        <v>3150</v>
      </c>
      <c r="I25" s="40">
        <v>118</v>
      </c>
      <c r="J25" s="32"/>
      <c r="K25" s="20" t="s">
        <v>1435</v>
      </c>
      <c r="L25" s="20">
        <v>337129</v>
      </c>
      <c r="M25" s="19" t="s">
        <v>1789</v>
      </c>
      <c r="N25" s="1">
        <v>43187</v>
      </c>
      <c r="O25" s="19" t="s">
        <v>1432</v>
      </c>
      <c r="P25" s="19" t="s">
        <v>3490</v>
      </c>
      <c r="Q25" t="s">
        <v>33</v>
      </c>
      <c r="R25" s="19" t="s">
        <v>2214</v>
      </c>
      <c r="S25" s="3" t="s">
        <v>2900</v>
      </c>
      <c r="T25" s="3"/>
      <c r="U25">
        <v>0</v>
      </c>
      <c r="X25">
        <v>0</v>
      </c>
    </row>
    <row r="26" spans="1:24" x14ac:dyDescent="0.25">
      <c r="A26" s="29">
        <v>50008831</v>
      </c>
      <c r="B26" s="20">
        <v>25887</v>
      </c>
      <c r="C26" s="19" t="s">
        <v>1122</v>
      </c>
      <c r="D26" s="19">
        <v>1000</v>
      </c>
      <c r="E26" s="20" t="str">
        <f>VLOOKUP($A26,'[1]Datayes私募规模 最近'!$A:$H,4,0)</f>
        <v>50亿以上</v>
      </c>
      <c r="F26" s="20" t="s">
        <v>34</v>
      </c>
      <c r="G26" s="20">
        <v>5</v>
      </c>
      <c r="H26" s="20" t="s">
        <v>3150</v>
      </c>
      <c r="I26" s="40">
        <v>75</v>
      </c>
      <c r="J26" s="32"/>
      <c r="K26" s="20" t="s">
        <v>114</v>
      </c>
      <c r="L26" s="20">
        <v>406158</v>
      </c>
      <c r="M26" s="19" t="s">
        <v>115</v>
      </c>
      <c r="N26" s="1">
        <v>43461</v>
      </c>
      <c r="O26" s="19" t="s">
        <v>1432</v>
      </c>
      <c r="P26" s="19" t="s">
        <v>3490</v>
      </c>
      <c r="Q26" t="s">
        <v>13</v>
      </c>
      <c r="S26" t="s">
        <v>2901</v>
      </c>
      <c r="U26">
        <v>0</v>
      </c>
      <c r="X26">
        <v>0</v>
      </c>
    </row>
    <row r="27" spans="1:24" x14ac:dyDescent="0.25">
      <c r="A27" s="29">
        <v>50017263</v>
      </c>
      <c r="B27" s="20">
        <v>50650</v>
      </c>
      <c r="C27" s="19" t="s">
        <v>1125</v>
      </c>
      <c r="D27" s="19">
        <v>1063.259</v>
      </c>
      <c r="E27" s="20" t="str">
        <f>VLOOKUP($A27,'[1]Datayes私募规模 最近'!$A:$H,4,0)</f>
        <v>50-100亿</v>
      </c>
      <c r="F27" s="20" t="s">
        <v>1512</v>
      </c>
      <c r="G27" s="20">
        <v>5</v>
      </c>
      <c r="H27" s="20" t="s">
        <v>3150</v>
      </c>
      <c r="I27" s="40">
        <v>280</v>
      </c>
      <c r="J27" s="32"/>
      <c r="K27" s="20" t="s">
        <v>110</v>
      </c>
      <c r="L27" s="20">
        <v>415527</v>
      </c>
      <c r="M27" s="19" t="s">
        <v>111</v>
      </c>
      <c r="N27" s="1">
        <v>43546</v>
      </c>
      <c r="O27" s="19" t="s">
        <v>1432</v>
      </c>
      <c r="P27" s="19" t="s">
        <v>3490</v>
      </c>
      <c r="Q27" t="s">
        <v>13</v>
      </c>
      <c r="U27">
        <v>0</v>
      </c>
      <c r="X27">
        <v>0</v>
      </c>
    </row>
    <row r="28" spans="1:24" x14ac:dyDescent="0.25">
      <c r="A28" s="29">
        <v>99159</v>
      </c>
      <c r="B28" s="20">
        <v>15727</v>
      </c>
      <c r="C28" s="19" t="s">
        <v>1005</v>
      </c>
      <c r="D28" s="19">
        <v>1000</v>
      </c>
      <c r="E28" s="20" t="s">
        <v>2544</v>
      </c>
      <c r="F28" s="20" t="s">
        <v>69</v>
      </c>
      <c r="G28" s="20">
        <v>5</v>
      </c>
      <c r="H28" s="20" t="s">
        <v>3153</v>
      </c>
      <c r="I28" s="40" t="s">
        <v>2549</v>
      </c>
      <c r="J28" s="32"/>
      <c r="K28" s="20" t="s">
        <v>1437</v>
      </c>
      <c r="L28" s="20">
        <v>430946</v>
      </c>
      <c r="M28" s="19" t="s">
        <v>1253</v>
      </c>
      <c r="N28" s="1">
        <v>43640</v>
      </c>
      <c r="O28" s="19" t="s">
        <v>1432</v>
      </c>
      <c r="P28" s="19" t="s">
        <v>3490</v>
      </c>
      <c r="Q28" t="s">
        <v>13</v>
      </c>
      <c r="R28" s="19" t="s">
        <v>2214</v>
      </c>
      <c r="U28">
        <v>0</v>
      </c>
      <c r="X28">
        <v>0</v>
      </c>
    </row>
    <row r="29" spans="1:24" x14ac:dyDescent="0.25">
      <c r="A29" s="29">
        <v>50032590</v>
      </c>
      <c r="B29" s="20">
        <v>71824</v>
      </c>
      <c r="C29" s="19" t="s">
        <v>1139</v>
      </c>
      <c r="D29" s="19">
        <v>1000</v>
      </c>
      <c r="E29" s="20" t="s">
        <v>2889</v>
      </c>
      <c r="F29" s="20" t="s">
        <v>1513</v>
      </c>
      <c r="G29" s="20">
        <v>5</v>
      </c>
      <c r="H29" s="20" t="s">
        <v>3150</v>
      </c>
      <c r="I29" s="40" t="s">
        <v>2947</v>
      </c>
      <c r="J29" s="32" t="s">
        <v>3603</v>
      </c>
      <c r="K29" s="20" t="s">
        <v>99</v>
      </c>
      <c r="L29" s="20">
        <v>455190</v>
      </c>
      <c r="M29" s="19" t="s">
        <v>100</v>
      </c>
      <c r="N29" s="1">
        <v>43825</v>
      </c>
      <c r="O29" s="19" t="s">
        <v>1432</v>
      </c>
      <c r="P29" s="19" t="s">
        <v>3490</v>
      </c>
      <c r="Q29" t="s">
        <v>57</v>
      </c>
      <c r="R29" s="19" t="s">
        <v>2205</v>
      </c>
      <c r="U29">
        <v>0</v>
      </c>
      <c r="W29" t="s">
        <v>3602</v>
      </c>
      <c r="X29">
        <v>0</v>
      </c>
    </row>
    <row r="30" spans="1:24" x14ac:dyDescent="0.25">
      <c r="A30" s="29">
        <v>96596</v>
      </c>
      <c r="B30" s="20">
        <v>14812</v>
      </c>
      <c r="C30" s="19" t="s">
        <v>1337</v>
      </c>
      <c r="D30" s="19">
        <v>1790</v>
      </c>
      <c r="E30" s="20" t="str">
        <f>VLOOKUP($A30,'[1]Datayes私募规模 最近'!$A:$H,4,0)</f>
        <v>0-5亿</v>
      </c>
      <c r="F30" s="20" t="s">
        <v>1514</v>
      </c>
      <c r="G30" s="20">
        <v>5</v>
      </c>
      <c r="H30" s="20" t="s">
        <v>3150</v>
      </c>
      <c r="I30" s="40" t="s">
        <v>2950</v>
      </c>
      <c r="J30" s="32"/>
      <c r="K30" s="20" t="s">
        <v>1438</v>
      </c>
      <c r="L30" s="20">
        <v>175378</v>
      </c>
      <c r="M30" s="19" t="s">
        <v>1254</v>
      </c>
      <c r="N30" s="1">
        <v>42430</v>
      </c>
      <c r="O30" s="19" t="s">
        <v>1432</v>
      </c>
      <c r="P30" s="19" t="s">
        <v>3490</v>
      </c>
      <c r="Q30" t="s">
        <v>24</v>
      </c>
      <c r="U30">
        <v>0</v>
      </c>
      <c r="X30">
        <v>0</v>
      </c>
    </row>
    <row r="31" spans="1:24" x14ac:dyDescent="0.25">
      <c r="A31" s="29">
        <v>50017192</v>
      </c>
      <c r="B31" s="20">
        <v>50482</v>
      </c>
      <c r="C31" s="19" t="s">
        <v>1338</v>
      </c>
      <c r="D31" s="19">
        <v>1000</v>
      </c>
      <c r="E31" s="20" t="s">
        <v>2208</v>
      </c>
      <c r="F31" s="20" t="s">
        <v>1378</v>
      </c>
      <c r="G31" s="20">
        <v>3</v>
      </c>
      <c r="H31" s="20" t="s">
        <v>3150</v>
      </c>
      <c r="I31" s="40">
        <v>75</v>
      </c>
      <c r="J31" s="32">
        <v>110</v>
      </c>
      <c r="K31" s="20" t="s">
        <v>1439</v>
      </c>
      <c r="L31" s="20">
        <v>398963</v>
      </c>
      <c r="M31" s="19" t="s">
        <v>1255</v>
      </c>
      <c r="N31" s="1">
        <v>43397</v>
      </c>
      <c r="O31" s="19" t="s">
        <v>1432</v>
      </c>
      <c r="P31" s="19" t="s">
        <v>3490</v>
      </c>
      <c r="Q31" t="s">
        <v>2330</v>
      </c>
      <c r="R31" s="19" t="s">
        <v>2209</v>
      </c>
      <c r="S31" s="19" t="s">
        <v>2211</v>
      </c>
      <c r="T31" s="19"/>
      <c r="U31">
        <v>0</v>
      </c>
      <c r="X31">
        <v>0</v>
      </c>
    </row>
    <row r="32" spans="1:24" x14ac:dyDescent="0.25">
      <c r="A32" s="29">
        <v>50033076</v>
      </c>
      <c r="B32" s="20">
        <v>72957</v>
      </c>
      <c r="C32" s="19" t="s">
        <v>1339</v>
      </c>
      <c r="D32" s="19">
        <v>300</v>
      </c>
      <c r="E32" s="20" t="s">
        <v>2831</v>
      </c>
      <c r="F32" s="20" t="s">
        <v>2829</v>
      </c>
      <c r="G32" s="20">
        <v>3</v>
      </c>
      <c r="H32" s="20" t="s">
        <v>3155</v>
      </c>
      <c r="I32" s="43" t="s">
        <v>2830</v>
      </c>
      <c r="J32" s="35"/>
      <c r="K32" s="20" t="s">
        <v>1440</v>
      </c>
      <c r="L32" s="20">
        <v>477975</v>
      </c>
      <c r="M32" s="19" t="s">
        <v>1256</v>
      </c>
      <c r="N32" s="1">
        <v>43985</v>
      </c>
      <c r="O32" s="19" t="s">
        <v>1432</v>
      </c>
      <c r="P32" s="19" t="s">
        <v>3490</v>
      </c>
      <c r="Q32" t="s">
        <v>13</v>
      </c>
      <c r="U32">
        <v>0</v>
      </c>
      <c r="X32">
        <v>0</v>
      </c>
    </row>
    <row r="33" spans="1:24" x14ac:dyDescent="0.25">
      <c r="A33" s="29">
        <v>99258</v>
      </c>
      <c r="B33" s="20">
        <v>16395</v>
      </c>
      <c r="C33" s="19" t="s">
        <v>450</v>
      </c>
      <c r="D33" s="19">
        <v>1000</v>
      </c>
      <c r="E33" s="20" t="s">
        <v>2540</v>
      </c>
      <c r="F33" s="20" t="s">
        <v>1515</v>
      </c>
      <c r="G33" s="20">
        <v>5</v>
      </c>
      <c r="H33" s="20" t="s">
        <v>3150</v>
      </c>
      <c r="I33" s="40">
        <v>160</v>
      </c>
      <c r="J33" s="40" t="s">
        <v>3276</v>
      </c>
      <c r="K33" s="20" t="s">
        <v>1441</v>
      </c>
      <c r="L33" s="20">
        <v>396448</v>
      </c>
      <c r="M33" s="19" t="s">
        <v>1257</v>
      </c>
      <c r="N33" s="1">
        <v>43363</v>
      </c>
      <c r="O33" s="19" t="s">
        <v>1432</v>
      </c>
      <c r="P33" s="19" t="s">
        <v>3490</v>
      </c>
      <c r="Q33" t="s">
        <v>2542</v>
      </c>
      <c r="R33" s="19" t="s">
        <v>2539</v>
      </c>
      <c r="S33" s="19" t="s">
        <v>2541</v>
      </c>
      <c r="T33" s="19"/>
      <c r="U33">
        <v>0</v>
      </c>
      <c r="X33">
        <v>0</v>
      </c>
    </row>
    <row r="34" spans="1:24" x14ac:dyDescent="0.25">
      <c r="A34" s="29">
        <v>50003010</v>
      </c>
      <c r="B34" s="20">
        <v>19725</v>
      </c>
      <c r="C34" s="19" t="s">
        <v>1340</v>
      </c>
      <c r="D34" s="19">
        <v>1000</v>
      </c>
      <c r="E34" s="20" t="e">
        <f>VLOOKUP($A34,'[1]Datayes私募规模 最近'!$A:$H,4,0)</f>
        <v>#N/A</v>
      </c>
      <c r="F34" s="20" t="s">
        <v>1379</v>
      </c>
      <c r="G34" s="20">
        <v>4</v>
      </c>
      <c r="H34" s="20" t="s">
        <v>3150</v>
      </c>
      <c r="I34" s="44">
        <v>100</v>
      </c>
      <c r="J34" s="33"/>
      <c r="K34" s="20" t="s">
        <v>2775</v>
      </c>
      <c r="L34" s="20">
        <v>418970</v>
      </c>
      <c r="M34" s="19" t="s">
        <v>2774</v>
      </c>
      <c r="N34" s="1">
        <v>43573</v>
      </c>
      <c r="O34" s="19" t="s">
        <v>1432</v>
      </c>
      <c r="P34" s="19" t="s">
        <v>3490</v>
      </c>
      <c r="Q34" t="s">
        <v>13</v>
      </c>
      <c r="U34">
        <v>0</v>
      </c>
      <c r="X34">
        <v>0</v>
      </c>
    </row>
    <row r="35" spans="1:24" x14ac:dyDescent="0.25">
      <c r="A35" s="29">
        <v>484587</v>
      </c>
      <c r="B35" s="20">
        <v>10780</v>
      </c>
      <c r="C35" s="19" t="s">
        <v>1091</v>
      </c>
      <c r="D35" s="19">
        <v>1000</v>
      </c>
      <c r="E35" s="20" t="str">
        <f>VLOOKUP($A35,'[1]Datayes私募规模 最近'!$A:$H,4,0)</f>
        <v>0-5亿</v>
      </c>
      <c r="F35" s="20" t="s">
        <v>1127</v>
      </c>
      <c r="G35" s="20">
        <v>5</v>
      </c>
      <c r="H35" s="20" t="s">
        <v>3150</v>
      </c>
      <c r="I35" s="40">
        <v>118</v>
      </c>
      <c r="J35" s="32"/>
      <c r="K35" s="20" t="s">
        <v>1442</v>
      </c>
      <c r="L35" s="5">
        <v>367573</v>
      </c>
      <c r="M35" s="19" t="s">
        <v>1258</v>
      </c>
      <c r="N35" s="1">
        <v>43194</v>
      </c>
      <c r="O35" s="19" t="s">
        <v>1432</v>
      </c>
      <c r="P35" s="19" t="s">
        <v>3491</v>
      </c>
      <c r="R35" s="19" t="s">
        <v>2214</v>
      </c>
      <c r="S35" s="3" t="s">
        <v>2900</v>
      </c>
      <c r="T35" s="3"/>
      <c r="U35">
        <v>0</v>
      </c>
      <c r="X35">
        <v>0</v>
      </c>
    </row>
    <row r="36" spans="1:24" x14ac:dyDescent="0.25">
      <c r="A36" s="29">
        <v>50021955</v>
      </c>
      <c r="B36" s="20">
        <v>56982</v>
      </c>
      <c r="C36" s="19" t="s">
        <v>1065</v>
      </c>
      <c r="D36" s="19">
        <v>1000</v>
      </c>
      <c r="E36" s="20" t="str">
        <f>VLOOKUP($A36,'[1]Datayes私募规模 最近'!$A:$H,4,0)</f>
        <v>20-50亿</v>
      </c>
      <c r="F36" s="20" t="s">
        <v>42</v>
      </c>
      <c r="G36" s="20">
        <v>5</v>
      </c>
      <c r="H36" s="20" t="s">
        <v>3151</v>
      </c>
      <c r="I36" s="40">
        <v>100</v>
      </c>
      <c r="J36" s="35"/>
      <c r="K36" s="20" t="s">
        <v>132</v>
      </c>
      <c r="L36" s="5">
        <v>370228</v>
      </c>
      <c r="M36" s="19" t="s">
        <v>133</v>
      </c>
      <c r="N36" s="1">
        <v>43199</v>
      </c>
      <c r="O36" s="19" t="s">
        <v>1432</v>
      </c>
      <c r="P36" s="19" t="s">
        <v>3491</v>
      </c>
      <c r="Q36" t="s">
        <v>24</v>
      </c>
      <c r="S36" s="5" t="s">
        <v>2452</v>
      </c>
      <c r="T36" s="5"/>
      <c r="U36">
        <v>0</v>
      </c>
      <c r="X36">
        <v>0</v>
      </c>
    </row>
    <row r="37" spans="1:24" x14ac:dyDescent="0.25">
      <c r="A37" s="29">
        <v>50000264</v>
      </c>
      <c r="B37" s="20">
        <v>14803</v>
      </c>
      <c r="C37" s="19" t="s">
        <v>431</v>
      </c>
      <c r="D37" s="19">
        <v>3000</v>
      </c>
      <c r="E37" s="20" t="s">
        <v>2280</v>
      </c>
      <c r="F37" s="20" t="s">
        <v>430</v>
      </c>
      <c r="G37" s="20">
        <v>5</v>
      </c>
      <c r="H37" s="20" t="s">
        <v>3153</v>
      </c>
      <c r="I37" s="40">
        <v>650</v>
      </c>
      <c r="J37" s="32" t="s">
        <v>2809</v>
      </c>
      <c r="K37" s="20" t="s">
        <v>128</v>
      </c>
      <c r="L37" s="5">
        <v>372101</v>
      </c>
      <c r="M37" s="19" t="s">
        <v>129</v>
      </c>
      <c r="N37" s="1">
        <v>43215</v>
      </c>
      <c r="O37" s="19" t="s">
        <v>1432</v>
      </c>
      <c r="P37" s="19" t="s">
        <v>3491</v>
      </c>
      <c r="Q37" t="s">
        <v>13</v>
      </c>
      <c r="U37">
        <v>0</v>
      </c>
      <c r="X37">
        <v>0</v>
      </c>
    </row>
    <row r="38" spans="1:24" x14ac:dyDescent="0.25">
      <c r="A38" s="29">
        <v>50002953</v>
      </c>
      <c r="B38" s="20">
        <v>19668</v>
      </c>
      <c r="C38" s="19" t="s">
        <v>476</v>
      </c>
      <c r="D38" s="19">
        <v>2000</v>
      </c>
      <c r="E38" s="20" t="str">
        <f>VLOOKUP($A38,'[1]Datayes私募规模 最近'!$A:$H,4,0)</f>
        <v>50亿以上</v>
      </c>
      <c r="F38" s="20" t="s">
        <v>1516</v>
      </c>
      <c r="G38" s="20">
        <v>5</v>
      </c>
      <c r="H38" s="20" t="s">
        <v>3152</v>
      </c>
      <c r="I38" s="40">
        <v>500</v>
      </c>
      <c r="J38" s="35"/>
      <c r="K38" s="20" t="s">
        <v>126</v>
      </c>
      <c r="L38" s="5">
        <v>396992</v>
      </c>
      <c r="M38" s="19" t="s">
        <v>127</v>
      </c>
      <c r="N38" s="1">
        <v>43382</v>
      </c>
      <c r="O38" s="19" t="s">
        <v>1432</v>
      </c>
      <c r="P38" s="19" t="s">
        <v>3491</v>
      </c>
      <c r="Q38" t="s">
        <v>13</v>
      </c>
      <c r="U38">
        <v>0</v>
      </c>
      <c r="X38">
        <v>0</v>
      </c>
    </row>
    <row r="39" spans="1:24" x14ac:dyDescent="0.25">
      <c r="A39" s="29">
        <v>50000059</v>
      </c>
      <c r="B39" s="20">
        <v>10285</v>
      </c>
      <c r="C39" s="19" t="s">
        <v>989</v>
      </c>
      <c r="D39" s="19">
        <v>3000</v>
      </c>
      <c r="F39" s="20" t="s">
        <v>83</v>
      </c>
      <c r="G39" s="20">
        <v>5</v>
      </c>
      <c r="H39" s="20" t="s">
        <v>3150</v>
      </c>
      <c r="I39" s="40">
        <v>350</v>
      </c>
      <c r="J39" s="32"/>
      <c r="K39" s="20" t="s">
        <v>387</v>
      </c>
      <c r="L39" s="5">
        <v>400248</v>
      </c>
      <c r="M39" s="19" t="s">
        <v>3114</v>
      </c>
      <c r="N39" s="1">
        <v>43416</v>
      </c>
      <c r="O39" s="19" t="s">
        <v>1432</v>
      </c>
      <c r="P39" s="19" t="s">
        <v>3491</v>
      </c>
      <c r="Q39" t="s">
        <v>2213</v>
      </c>
      <c r="R39" s="19" t="s">
        <v>2205</v>
      </c>
      <c r="U39">
        <v>0</v>
      </c>
      <c r="X39">
        <v>0</v>
      </c>
    </row>
    <row r="40" spans="1:24" x14ac:dyDescent="0.25">
      <c r="A40" s="29">
        <v>99159</v>
      </c>
      <c r="B40" s="20">
        <v>15727</v>
      </c>
      <c r="C40" s="19" t="s">
        <v>1005</v>
      </c>
      <c r="D40" s="19">
        <v>1000</v>
      </c>
      <c r="E40" s="20" t="s">
        <v>2544</v>
      </c>
      <c r="F40" s="20" t="s">
        <v>1517</v>
      </c>
      <c r="G40" s="20">
        <v>5</v>
      </c>
      <c r="H40" s="20" t="s">
        <v>3153</v>
      </c>
      <c r="I40" s="40" t="s">
        <v>2549</v>
      </c>
      <c r="J40" s="32"/>
      <c r="K40" s="20" t="s">
        <v>1443</v>
      </c>
      <c r="L40" s="5">
        <v>440195</v>
      </c>
      <c r="M40" s="19" t="s">
        <v>1259</v>
      </c>
      <c r="N40" s="1">
        <v>43731</v>
      </c>
      <c r="O40" s="19" t="s">
        <v>1432</v>
      </c>
      <c r="P40" s="19" t="s">
        <v>3491</v>
      </c>
      <c r="Q40" t="s">
        <v>24</v>
      </c>
      <c r="R40" s="19" t="s">
        <v>2214</v>
      </c>
      <c r="U40">
        <v>0</v>
      </c>
      <c r="X40">
        <v>0</v>
      </c>
    </row>
    <row r="41" spans="1:24" x14ac:dyDescent="0.25">
      <c r="A41" s="29">
        <v>96791</v>
      </c>
      <c r="B41" s="20">
        <v>14068</v>
      </c>
      <c r="C41" s="19" t="s">
        <v>416</v>
      </c>
      <c r="D41" s="19">
        <v>1000</v>
      </c>
      <c r="E41" s="20" t="str">
        <f>VLOOKUP($A41,'[1]Datayes私募规模 最近'!$A:$H,4,0)</f>
        <v>50亿以上</v>
      </c>
      <c r="F41" s="20" t="s">
        <v>415</v>
      </c>
      <c r="G41" s="20">
        <v>5</v>
      </c>
      <c r="H41" s="20" t="s">
        <v>3150</v>
      </c>
      <c r="I41" s="40" t="s">
        <v>3583</v>
      </c>
      <c r="J41" s="32"/>
      <c r="K41" s="20" t="s">
        <v>123</v>
      </c>
      <c r="L41" s="5">
        <v>450835</v>
      </c>
      <c r="M41" s="19" t="s">
        <v>1814</v>
      </c>
      <c r="N41" s="1">
        <v>43559</v>
      </c>
      <c r="O41" s="19" t="s">
        <v>1432</v>
      </c>
      <c r="P41" s="19" t="s">
        <v>3491</v>
      </c>
      <c r="Q41" t="s">
        <v>13</v>
      </c>
      <c r="U41">
        <v>0</v>
      </c>
      <c r="X41">
        <v>0</v>
      </c>
    </row>
    <row r="42" spans="1:24" x14ac:dyDescent="0.25">
      <c r="A42" s="29">
        <v>50032590</v>
      </c>
      <c r="B42" s="20">
        <v>71824</v>
      </c>
      <c r="C42" s="19" t="s">
        <v>1139</v>
      </c>
      <c r="D42" s="19">
        <v>1000</v>
      </c>
      <c r="E42" s="20" t="s">
        <v>2889</v>
      </c>
      <c r="F42" s="20" t="s">
        <v>1513</v>
      </c>
      <c r="G42" s="20">
        <v>5</v>
      </c>
      <c r="H42" s="20" t="s">
        <v>3150</v>
      </c>
      <c r="I42" s="40" t="s">
        <v>2947</v>
      </c>
      <c r="J42" s="32"/>
      <c r="K42" s="20" t="s">
        <v>1444</v>
      </c>
      <c r="L42" s="5">
        <v>455188</v>
      </c>
      <c r="M42" s="19" t="s">
        <v>2041</v>
      </c>
      <c r="N42" s="1">
        <v>43824</v>
      </c>
      <c r="O42" s="19" t="s">
        <v>1432</v>
      </c>
      <c r="P42" s="19" t="s">
        <v>3491</v>
      </c>
      <c r="Q42" t="s">
        <v>13</v>
      </c>
      <c r="R42" s="19" t="s">
        <v>2205</v>
      </c>
      <c r="S42" t="s">
        <v>2207</v>
      </c>
      <c r="U42">
        <v>0</v>
      </c>
      <c r="X42">
        <v>0</v>
      </c>
    </row>
    <row r="43" spans="1:24" x14ac:dyDescent="0.25">
      <c r="A43" s="29">
        <v>50009097</v>
      </c>
      <c r="B43" s="20">
        <v>27188</v>
      </c>
      <c r="C43" s="19" t="s">
        <v>1104</v>
      </c>
      <c r="D43" s="19">
        <v>1000</v>
      </c>
      <c r="E43" s="20" t="s">
        <v>2810</v>
      </c>
      <c r="F43" s="20" t="s">
        <v>55</v>
      </c>
      <c r="G43" s="20">
        <v>5</v>
      </c>
      <c r="H43" s="20" t="s">
        <v>3150</v>
      </c>
      <c r="I43" s="40">
        <v>100</v>
      </c>
      <c r="J43" s="35"/>
      <c r="K43" s="20" t="s">
        <v>1783</v>
      </c>
      <c r="L43" s="5">
        <v>572004</v>
      </c>
      <c r="M43" s="19" t="s">
        <v>1782</v>
      </c>
      <c r="N43" s="1">
        <v>43949</v>
      </c>
      <c r="O43" s="19" t="s">
        <v>1432</v>
      </c>
      <c r="P43" s="19" t="s">
        <v>3491</v>
      </c>
      <c r="Q43" t="s">
        <v>2331</v>
      </c>
      <c r="U43">
        <v>0</v>
      </c>
      <c r="X43">
        <v>0</v>
      </c>
    </row>
    <row r="44" spans="1:24" x14ac:dyDescent="0.25">
      <c r="A44" s="29">
        <v>96791</v>
      </c>
      <c r="B44" s="20">
        <v>14068</v>
      </c>
      <c r="C44" s="19" t="s">
        <v>416</v>
      </c>
      <c r="D44" s="19">
        <v>1000</v>
      </c>
      <c r="E44" s="20" t="str">
        <f>VLOOKUP($A44,'[1]Datayes私募规模 最近'!$A:$H,4,0)</f>
        <v>50亿以上</v>
      </c>
      <c r="F44" s="20" t="s">
        <v>415</v>
      </c>
      <c r="G44" s="20">
        <v>5</v>
      </c>
      <c r="H44" s="20" t="s">
        <v>3150</v>
      </c>
      <c r="I44" s="40" t="s">
        <v>3583</v>
      </c>
      <c r="J44" s="32"/>
      <c r="K44" s="20" t="s">
        <v>1445</v>
      </c>
      <c r="L44" s="20">
        <v>220149</v>
      </c>
      <c r="M44" s="19" t="s">
        <v>1260</v>
      </c>
      <c r="N44" s="1">
        <v>42572</v>
      </c>
      <c r="O44" s="19" t="s">
        <v>1432</v>
      </c>
      <c r="P44" s="19" t="s">
        <v>1423</v>
      </c>
      <c r="Q44" t="s">
        <v>13</v>
      </c>
      <c r="U44">
        <v>0</v>
      </c>
      <c r="X44">
        <v>0</v>
      </c>
    </row>
    <row r="45" spans="1:24" x14ac:dyDescent="0.25">
      <c r="A45" s="29">
        <v>484587</v>
      </c>
      <c r="B45" s="20">
        <v>10780</v>
      </c>
      <c r="C45" s="19" t="s">
        <v>1091</v>
      </c>
      <c r="D45" s="19">
        <v>1000</v>
      </c>
      <c r="E45" s="20" t="str">
        <f>VLOOKUP($A45,'[1]Datayes私募规模 最近'!$A:$H,4,0)</f>
        <v>0-5亿</v>
      </c>
      <c r="F45" s="20" t="s">
        <v>1380</v>
      </c>
      <c r="G45" s="20">
        <v>5</v>
      </c>
      <c r="H45" s="20" t="s">
        <v>3150</v>
      </c>
      <c r="I45" s="40">
        <v>118</v>
      </c>
      <c r="J45" s="32"/>
      <c r="K45" s="20" t="s">
        <v>119</v>
      </c>
      <c r="L45" s="20">
        <v>284891</v>
      </c>
      <c r="M45" s="19" t="s">
        <v>120</v>
      </c>
      <c r="N45" s="1">
        <v>42835</v>
      </c>
      <c r="O45" s="19" t="s">
        <v>1432</v>
      </c>
      <c r="P45" s="19" t="s">
        <v>1423</v>
      </c>
      <c r="Q45" t="s">
        <v>13</v>
      </c>
      <c r="R45" s="19" t="s">
        <v>2214</v>
      </c>
      <c r="U45">
        <v>0</v>
      </c>
      <c r="X45">
        <v>0</v>
      </c>
    </row>
    <row r="46" spans="1:24" x14ac:dyDescent="0.25">
      <c r="A46" s="29">
        <v>50014572</v>
      </c>
      <c r="B46" s="20">
        <v>43611</v>
      </c>
      <c r="C46" s="19" t="s">
        <v>972</v>
      </c>
      <c r="D46" s="19">
        <v>1000</v>
      </c>
      <c r="E46" s="20" t="str">
        <f>VLOOKUP($A46,'[1]Datayes私募规模 最近'!$A:$H,4,0)</f>
        <v>50-100亿</v>
      </c>
      <c r="F46" s="20" t="s">
        <v>1516</v>
      </c>
      <c r="G46" s="20">
        <v>5</v>
      </c>
      <c r="H46" s="20" t="s">
        <v>3152</v>
      </c>
      <c r="I46" s="40">
        <v>500</v>
      </c>
      <c r="J46" s="32"/>
      <c r="K46" s="20" t="s">
        <v>121</v>
      </c>
      <c r="L46" s="20">
        <v>341158</v>
      </c>
      <c r="M46" s="19" t="s">
        <v>122</v>
      </c>
      <c r="N46" s="1">
        <v>43091</v>
      </c>
      <c r="O46" s="19" t="s">
        <v>1432</v>
      </c>
      <c r="P46" s="19" t="s">
        <v>1423</v>
      </c>
      <c r="Q46" t="s">
        <v>13</v>
      </c>
      <c r="R46" s="19" t="s">
        <v>2214</v>
      </c>
      <c r="S46" s="19" t="s">
        <v>2215</v>
      </c>
      <c r="T46" s="19"/>
      <c r="U46">
        <v>0</v>
      </c>
      <c r="X46">
        <v>0</v>
      </c>
    </row>
    <row r="47" spans="1:24" x14ac:dyDescent="0.25">
      <c r="A47" s="29">
        <v>50000264</v>
      </c>
      <c r="B47" s="20">
        <v>14803</v>
      </c>
      <c r="C47" s="19" t="s">
        <v>431</v>
      </c>
      <c r="D47" s="19">
        <v>3000</v>
      </c>
      <c r="E47" s="20" t="s">
        <v>2280</v>
      </c>
      <c r="F47" s="20" t="s">
        <v>430</v>
      </c>
      <c r="G47" s="20">
        <v>5</v>
      </c>
      <c r="H47" s="20" t="s">
        <v>3153</v>
      </c>
      <c r="I47" s="40">
        <v>650</v>
      </c>
      <c r="J47" s="32" t="s">
        <v>2809</v>
      </c>
      <c r="K47" s="20" t="s">
        <v>1446</v>
      </c>
      <c r="L47" s="20">
        <v>297714</v>
      </c>
      <c r="M47" s="19" t="s">
        <v>1261</v>
      </c>
      <c r="N47" s="1">
        <v>42907</v>
      </c>
      <c r="O47" s="19" t="s">
        <v>1432</v>
      </c>
      <c r="P47" s="19" t="s">
        <v>1423</v>
      </c>
      <c r="Q47" t="s">
        <v>75</v>
      </c>
      <c r="U47">
        <v>0</v>
      </c>
      <c r="X47">
        <v>0</v>
      </c>
    </row>
    <row r="48" spans="1:24" x14ac:dyDescent="0.25">
      <c r="A48" s="29">
        <v>99258</v>
      </c>
      <c r="B48" s="20">
        <v>16395</v>
      </c>
      <c r="C48" s="19" t="s">
        <v>450</v>
      </c>
      <c r="D48" s="19">
        <v>1000</v>
      </c>
      <c r="E48" s="20" t="s">
        <v>2540</v>
      </c>
      <c r="F48" s="20" t="s">
        <v>1381</v>
      </c>
      <c r="G48" s="20">
        <v>5</v>
      </c>
      <c r="H48" s="20" t="s">
        <v>3150</v>
      </c>
      <c r="I48" s="40">
        <v>160</v>
      </c>
      <c r="J48" s="40" t="s">
        <v>3276</v>
      </c>
      <c r="K48" s="20" t="s">
        <v>1447</v>
      </c>
      <c r="L48" s="20">
        <v>342520</v>
      </c>
      <c r="M48" s="19" t="s">
        <v>1262</v>
      </c>
      <c r="N48" s="1">
        <v>43095</v>
      </c>
      <c r="O48" s="19" t="s">
        <v>1432</v>
      </c>
      <c r="P48" s="19" t="s">
        <v>1423</v>
      </c>
      <c r="Q48" t="s">
        <v>2542</v>
      </c>
      <c r="R48" s="19" t="s">
        <v>2539</v>
      </c>
      <c r="U48">
        <v>0</v>
      </c>
      <c r="X48">
        <v>0</v>
      </c>
    </row>
    <row r="49" spans="1:24" x14ac:dyDescent="0.25">
      <c r="A49" s="29">
        <v>50012860</v>
      </c>
      <c r="B49" s="20">
        <v>40616</v>
      </c>
      <c r="C49" s="19" t="s">
        <v>1130</v>
      </c>
      <c r="D49" s="19">
        <v>1300</v>
      </c>
      <c r="E49" s="20" t="str">
        <f>VLOOKUP($A49,'[1]Datayes私募规模 最近'!$A:$H,4,0)</f>
        <v>0-1亿</v>
      </c>
      <c r="F49" s="20" t="s">
        <v>1518</v>
      </c>
      <c r="G49" s="20">
        <v>4</v>
      </c>
      <c r="H49" s="20" t="s">
        <v>3152</v>
      </c>
      <c r="I49" s="40">
        <v>110</v>
      </c>
      <c r="J49" s="32"/>
      <c r="K49" s="20" t="s">
        <v>1448</v>
      </c>
      <c r="L49" s="20">
        <v>420860</v>
      </c>
      <c r="M49" s="19" t="s">
        <v>1263</v>
      </c>
      <c r="N49" s="1">
        <v>43574</v>
      </c>
      <c r="O49" s="19" t="s">
        <v>1432</v>
      </c>
      <c r="P49" s="19" t="s">
        <v>1423</v>
      </c>
      <c r="Q49" t="s">
        <v>24</v>
      </c>
      <c r="U49">
        <v>0</v>
      </c>
      <c r="X49">
        <v>0</v>
      </c>
    </row>
    <row r="50" spans="1:24" x14ac:dyDescent="0.25">
      <c r="A50" s="29">
        <v>50021955</v>
      </c>
      <c r="B50" s="20">
        <v>56982</v>
      </c>
      <c r="C50" s="19" t="s">
        <v>1065</v>
      </c>
      <c r="D50" s="19">
        <v>1000</v>
      </c>
      <c r="E50" s="20" t="str">
        <f>VLOOKUP($A50,'[1]Datayes私募规模 最近'!$A:$H,4,0)</f>
        <v>20-50亿</v>
      </c>
      <c r="F50" s="20" t="s">
        <v>1519</v>
      </c>
      <c r="G50" s="20">
        <v>5</v>
      </c>
      <c r="H50" s="20" t="s">
        <v>3151</v>
      </c>
      <c r="I50" s="40">
        <v>100</v>
      </c>
      <c r="J50" s="35"/>
      <c r="K50" s="20" t="s">
        <v>1449</v>
      </c>
      <c r="L50" s="20">
        <v>384732</v>
      </c>
      <c r="M50" s="19" t="s">
        <v>1264</v>
      </c>
      <c r="N50" s="1">
        <v>43284</v>
      </c>
      <c r="O50" s="19" t="s">
        <v>1432</v>
      </c>
      <c r="P50" s="19" t="s">
        <v>1423</v>
      </c>
      <c r="Q50" t="s">
        <v>33</v>
      </c>
      <c r="S50" s="5" t="s">
        <v>2452</v>
      </c>
      <c r="T50" s="5"/>
      <c r="U50">
        <v>0</v>
      </c>
      <c r="X50">
        <v>0</v>
      </c>
    </row>
    <row r="51" spans="1:24" x14ac:dyDescent="0.25">
      <c r="A51" s="29">
        <v>50000059</v>
      </c>
      <c r="B51" s="20">
        <v>10285</v>
      </c>
      <c r="C51" s="19" t="s">
        <v>989</v>
      </c>
      <c r="D51" s="19">
        <v>3000</v>
      </c>
      <c r="F51" s="20" t="s">
        <v>83</v>
      </c>
      <c r="G51" s="20">
        <v>5</v>
      </c>
      <c r="H51" s="20" t="s">
        <v>3150</v>
      </c>
      <c r="I51" s="40">
        <v>350</v>
      </c>
      <c r="J51" s="32"/>
      <c r="K51" s="20" t="s">
        <v>84</v>
      </c>
      <c r="L51" s="20">
        <v>11374</v>
      </c>
      <c r="M51" s="19" t="s">
        <v>3115</v>
      </c>
      <c r="N51" s="1">
        <v>41281</v>
      </c>
      <c r="O51" s="19" t="s">
        <v>1424</v>
      </c>
      <c r="P51" s="19" t="s">
        <v>1424</v>
      </c>
      <c r="Q51" t="s">
        <v>2213</v>
      </c>
      <c r="R51" s="19" t="s">
        <v>2205</v>
      </c>
      <c r="U51">
        <v>0</v>
      </c>
      <c r="X51">
        <v>0</v>
      </c>
    </row>
    <row r="52" spans="1:24" x14ac:dyDescent="0.25">
      <c r="A52" s="29">
        <v>97817</v>
      </c>
      <c r="B52" s="20">
        <v>14626</v>
      </c>
      <c r="C52" s="19" t="s">
        <v>996</v>
      </c>
      <c r="D52" s="19">
        <v>1000</v>
      </c>
      <c r="E52" s="20" t="str">
        <f>VLOOKUP($A52,'[1]Datayes私募规模 最近'!$A:$H,4,0)</f>
        <v>50亿以上</v>
      </c>
      <c r="F52" s="20" t="s">
        <v>995</v>
      </c>
      <c r="G52" s="20">
        <v>5</v>
      </c>
      <c r="H52" s="20" t="s">
        <v>3153</v>
      </c>
      <c r="I52" s="40">
        <v>530</v>
      </c>
      <c r="J52" s="32"/>
      <c r="K52" s="20" t="s">
        <v>2474</v>
      </c>
      <c r="L52" s="20">
        <v>380369</v>
      </c>
      <c r="M52" s="19" t="s">
        <v>2037</v>
      </c>
      <c r="N52" s="1">
        <v>43272</v>
      </c>
      <c r="O52" s="19" t="s">
        <v>1424</v>
      </c>
      <c r="P52" s="19" t="s">
        <v>1424</v>
      </c>
      <c r="Q52" t="s">
        <v>13</v>
      </c>
      <c r="U52">
        <v>0</v>
      </c>
      <c r="X52">
        <v>0</v>
      </c>
    </row>
    <row r="53" spans="1:24" x14ac:dyDescent="0.25">
      <c r="A53" s="29">
        <v>484587</v>
      </c>
      <c r="B53" s="20">
        <v>10780</v>
      </c>
      <c r="C53" s="19" t="s">
        <v>1091</v>
      </c>
      <c r="D53" s="19">
        <v>1000</v>
      </c>
      <c r="E53" s="20" t="str">
        <f>VLOOKUP($A53,'[1]Datayes私募规模 最近'!$A:$H,4,0)</f>
        <v>0-5亿</v>
      </c>
      <c r="F53" s="20" t="s">
        <v>1382</v>
      </c>
      <c r="G53" s="20">
        <v>5</v>
      </c>
      <c r="H53" s="20" t="s">
        <v>3150</v>
      </c>
      <c r="I53" s="40">
        <v>118</v>
      </c>
      <c r="J53" s="32"/>
      <c r="K53" s="20" t="s">
        <v>1450</v>
      </c>
      <c r="L53" s="20">
        <v>114096</v>
      </c>
      <c r="M53" s="19" t="s">
        <v>1265</v>
      </c>
      <c r="N53" s="1">
        <v>42240</v>
      </c>
      <c r="O53" s="19" t="s">
        <v>1424</v>
      </c>
      <c r="P53" s="19" t="s">
        <v>1424</v>
      </c>
      <c r="Q53" t="s">
        <v>13</v>
      </c>
      <c r="R53" s="19" t="s">
        <v>2214</v>
      </c>
      <c r="U53">
        <v>0</v>
      </c>
      <c r="X53">
        <v>0</v>
      </c>
    </row>
    <row r="54" spans="1:24" x14ac:dyDescent="0.25">
      <c r="A54" s="29">
        <v>96596</v>
      </c>
      <c r="B54" s="20">
        <v>14812</v>
      </c>
      <c r="C54" s="19" t="s">
        <v>1337</v>
      </c>
      <c r="D54" s="19">
        <v>1790</v>
      </c>
      <c r="E54" s="20" t="str">
        <f>VLOOKUP($A54,'[1]Datayes私募规模 最近'!$A:$H,4,0)</f>
        <v>0-5亿</v>
      </c>
      <c r="F54" s="20" t="s">
        <v>1383</v>
      </c>
      <c r="G54" s="20">
        <v>5</v>
      </c>
      <c r="H54" s="20" t="s">
        <v>3150</v>
      </c>
      <c r="I54" s="40" t="s">
        <v>2950</v>
      </c>
      <c r="J54" s="32"/>
      <c r="K54" s="20" t="s">
        <v>1249</v>
      </c>
      <c r="L54" s="20">
        <v>262468</v>
      </c>
      <c r="M54" s="19" t="s">
        <v>1266</v>
      </c>
      <c r="N54" s="1">
        <v>42730</v>
      </c>
      <c r="O54" s="19" t="s">
        <v>1424</v>
      </c>
      <c r="P54" s="19" t="s">
        <v>1424</v>
      </c>
      <c r="Q54" t="s">
        <v>13</v>
      </c>
      <c r="U54">
        <v>0</v>
      </c>
      <c r="X54">
        <v>0</v>
      </c>
    </row>
    <row r="55" spans="1:24" x14ac:dyDescent="0.25">
      <c r="A55" s="29">
        <v>50014572</v>
      </c>
      <c r="B55" s="20">
        <v>43611</v>
      </c>
      <c r="C55" s="19" t="s">
        <v>972</v>
      </c>
      <c r="D55" s="19">
        <v>1000</v>
      </c>
      <c r="E55" s="20" t="str">
        <f>VLOOKUP($A55,'[1]Datayes私募规模 最近'!$A:$H,4,0)</f>
        <v>50-100亿</v>
      </c>
      <c r="F55" s="20" t="s">
        <v>1088</v>
      </c>
      <c r="G55" s="20">
        <v>5</v>
      </c>
      <c r="H55" s="20" t="s">
        <v>3152</v>
      </c>
      <c r="I55" s="40">
        <v>500</v>
      </c>
      <c r="J55" s="32"/>
      <c r="K55" s="20" t="s">
        <v>18</v>
      </c>
      <c r="L55" s="20">
        <v>273597</v>
      </c>
      <c r="M55" s="19" t="s">
        <v>19</v>
      </c>
      <c r="N55" s="1">
        <v>42788</v>
      </c>
      <c r="O55" s="19" t="s">
        <v>1424</v>
      </c>
      <c r="P55" s="19" t="s">
        <v>1424</v>
      </c>
      <c r="Q55" t="s">
        <v>13</v>
      </c>
      <c r="R55" s="19" t="s">
        <v>2214</v>
      </c>
      <c r="S55" s="19" t="s">
        <v>2215</v>
      </c>
      <c r="T55" s="19"/>
      <c r="U55">
        <v>0</v>
      </c>
      <c r="X55">
        <v>0</v>
      </c>
    </row>
    <row r="56" spans="1:24" x14ac:dyDescent="0.25">
      <c r="A56" s="29">
        <v>50016071</v>
      </c>
      <c r="B56" s="20">
        <v>50539</v>
      </c>
      <c r="C56" s="19" t="s">
        <v>1096</v>
      </c>
      <c r="D56" s="19">
        <v>1000</v>
      </c>
      <c r="E56" s="20" t="str">
        <f>VLOOKUP($A56,'[1]Datayes私募规模 最近'!$A:$H,4,0)</f>
        <v>1-10亿</v>
      </c>
      <c r="F56" s="20" t="s">
        <v>1384</v>
      </c>
      <c r="G56" s="20">
        <v>6</v>
      </c>
      <c r="H56" s="20" t="s">
        <v>3150</v>
      </c>
      <c r="I56" s="43"/>
      <c r="J56" s="35"/>
      <c r="K56" s="20" t="s">
        <v>53</v>
      </c>
      <c r="L56" s="20">
        <v>297890</v>
      </c>
      <c r="M56" s="19" t="s">
        <v>54</v>
      </c>
      <c r="N56" s="1">
        <v>42881</v>
      </c>
      <c r="O56" s="19" t="s">
        <v>1424</v>
      </c>
      <c r="P56" s="19" t="s">
        <v>1424</v>
      </c>
      <c r="Q56" t="s">
        <v>13</v>
      </c>
      <c r="U56">
        <v>0</v>
      </c>
      <c r="X56">
        <v>0</v>
      </c>
    </row>
    <row r="57" spans="1:24" x14ac:dyDescent="0.25">
      <c r="A57" s="29">
        <v>50000420</v>
      </c>
      <c r="B57" s="20">
        <v>15947</v>
      </c>
      <c r="C57" s="19" t="s">
        <v>1098</v>
      </c>
      <c r="D57" s="19">
        <v>1000</v>
      </c>
      <c r="E57" s="20" t="str">
        <f>VLOOKUP($A57,'[1]Datayes私募规模 最近'!$A:$H,4,0)</f>
        <v>50亿以上</v>
      </c>
      <c r="F57" s="20" t="s">
        <v>1520</v>
      </c>
      <c r="G57" s="20">
        <v>5</v>
      </c>
      <c r="H57" s="20" t="s">
        <v>3154</v>
      </c>
      <c r="I57" s="43">
        <v>100</v>
      </c>
      <c r="J57" s="35"/>
      <c r="K57" s="20" t="s">
        <v>1451</v>
      </c>
      <c r="L57" s="20">
        <v>368504</v>
      </c>
      <c r="M57" s="19" t="s">
        <v>1267</v>
      </c>
      <c r="N57" s="1">
        <v>43172</v>
      </c>
      <c r="O57" s="19" t="s">
        <v>1424</v>
      </c>
      <c r="P57" s="19" t="s">
        <v>1424</v>
      </c>
      <c r="Q57" t="s">
        <v>13</v>
      </c>
      <c r="U57">
        <v>0</v>
      </c>
      <c r="X57">
        <v>0</v>
      </c>
    </row>
    <row r="58" spans="1:24" x14ac:dyDescent="0.25">
      <c r="A58" s="29">
        <v>96791</v>
      </c>
      <c r="B58" s="20">
        <v>14068</v>
      </c>
      <c r="C58" s="19" t="s">
        <v>416</v>
      </c>
      <c r="D58" s="19">
        <v>1000</v>
      </c>
      <c r="E58" s="20" t="str">
        <f>VLOOKUP($A58,'[1]Datayes私募规模 最近'!$A:$H,4,0)</f>
        <v>50亿以上</v>
      </c>
      <c r="F58" s="20" t="s">
        <v>415</v>
      </c>
      <c r="G58" s="20">
        <v>5</v>
      </c>
      <c r="H58" s="20" t="s">
        <v>3150</v>
      </c>
      <c r="I58" s="40" t="s">
        <v>3583</v>
      </c>
      <c r="J58" s="32"/>
      <c r="K58" s="20" t="s">
        <v>11</v>
      </c>
      <c r="L58" s="20">
        <v>301278</v>
      </c>
      <c r="M58" s="19" t="s">
        <v>12</v>
      </c>
      <c r="N58" s="1">
        <v>42928</v>
      </c>
      <c r="O58" s="19" t="s">
        <v>1424</v>
      </c>
      <c r="P58" s="19" t="s">
        <v>1424</v>
      </c>
      <c r="Q58" t="s">
        <v>24</v>
      </c>
      <c r="U58">
        <v>0</v>
      </c>
      <c r="X58">
        <v>0</v>
      </c>
    </row>
    <row r="59" spans="1:24" x14ac:dyDescent="0.25">
      <c r="A59" s="29">
        <v>50009097</v>
      </c>
      <c r="B59" s="20">
        <v>27188</v>
      </c>
      <c r="C59" s="19" t="s">
        <v>1104</v>
      </c>
      <c r="D59" s="19">
        <v>1000</v>
      </c>
      <c r="E59" s="20" t="s">
        <v>2810</v>
      </c>
      <c r="F59" s="20" t="s">
        <v>55</v>
      </c>
      <c r="G59" s="20">
        <v>5</v>
      </c>
      <c r="H59" s="20" t="s">
        <v>3150</v>
      </c>
      <c r="I59" s="40">
        <v>100</v>
      </c>
      <c r="J59" s="35"/>
      <c r="K59" s="20" t="s">
        <v>387</v>
      </c>
      <c r="L59" s="20">
        <v>422104</v>
      </c>
      <c r="M59" s="19" t="s">
        <v>56</v>
      </c>
      <c r="N59" s="1">
        <v>43028</v>
      </c>
      <c r="O59" s="19" t="s">
        <v>1424</v>
      </c>
      <c r="P59" s="19" t="s">
        <v>1424</v>
      </c>
      <c r="U59">
        <v>0</v>
      </c>
      <c r="X59">
        <v>0</v>
      </c>
    </row>
    <row r="60" spans="1:24" x14ac:dyDescent="0.25">
      <c r="A60" s="29">
        <v>50009097</v>
      </c>
      <c r="B60" s="20">
        <v>27188</v>
      </c>
      <c r="C60" s="19" t="s">
        <v>1104</v>
      </c>
      <c r="D60" s="19">
        <v>1000</v>
      </c>
      <c r="E60" s="20" t="s">
        <v>2810</v>
      </c>
      <c r="F60" s="20" t="s">
        <v>55</v>
      </c>
      <c r="G60" s="20">
        <v>5</v>
      </c>
      <c r="H60" s="20" t="s">
        <v>3150</v>
      </c>
      <c r="I60" s="40">
        <v>100</v>
      </c>
      <c r="J60" s="35"/>
      <c r="K60" s="20" t="s">
        <v>1734</v>
      </c>
      <c r="L60" s="20">
        <v>485049</v>
      </c>
      <c r="M60" s="28" t="s">
        <v>1733</v>
      </c>
      <c r="N60" s="1">
        <v>44026</v>
      </c>
      <c r="O60" s="19" t="s">
        <v>1424</v>
      </c>
      <c r="P60" s="19" t="s">
        <v>1424</v>
      </c>
      <c r="Q60" t="s">
        <v>1735</v>
      </c>
      <c r="U60">
        <v>0</v>
      </c>
      <c r="X60">
        <v>0</v>
      </c>
    </row>
    <row r="61" spans="1:24" x14ac:dyDescent="0.25">
      <c r="A61" s="29">
        <v>50000264</v>
      </c>
      <c r="B61" s="20">
        <v>14803</v>
      </c>
      <c r="C61" s="19" t="s">
        <v>431</v>
      </c>
      <c r="D61" s="19">
        <v>3000</v>
      </c>
      <c r="E61" s="20" t="s">
        <v>2280</v>
      </c>
      <c r="F61" s="20" t="s">
        <v>430</v>
      </c>
      <c r="G61" s="20">
        <v>5</v>
      </c>
      <c r="H61" s="20" t="s">
        <v>3153</v>
      </c>
      <c r="I61" s="40">
        <v>650</v>
      </c>
      <c r="J61" s="32" t="s">
        <v>2809</v>
      </c>
      <c r="K61" s="20" t="s">
        <v>1452</v>
      </c>
      <c r="L61" s="20">
        <v>357413</v>
      </c>
      <c r="M61" s="19" t="s">
        <v>1268</v>
      </c>
      <c r="N61" s="1">
        <v>43161</v>
      </c>
      <c r="O61" s="19" t="s">
        <v>1424</v>
      </c>
      <c r="P61" s="19" t="s">
        <v>1424</v>
      </c>
      <c r="U61">
        <v>0</v>
      </c>
      <c r="X61">
        <v>0</v>
      </c>
    </row>
    <row r="62" spans="1:24" x14ac:dyDescent="0.25">
      <c r="A62" s="29">
        <v>50017263</v>
      </c>
      <c r="B62" s="20">
        <v>50650</v>
      </c>
      <c r="C62" s="19" t="s">
        <v>1125</v>
      </c>
      <c r="D62" s="19">
        <v>1063.259</v>
      </c>
      <c r="E62" s="20" t="str">
        <f>VLOOKUP($A62,'[1]Datayes私募规模 最近'!$A:$H,4,0)</f>
        <v>50-100亿</v>
      </c>
      <c r="F62" s="20" t="s">
        <v>1124</v>
      </c>
      <c r="G62" s="20">
        <v>5</v>
      </c>
      <c r="H62" s="20" t="s">
        <v>3150</v>
      </c>
      <c r="I62" s="40">
        <v>280</v>
      </c>
      <c r="J62" s="32"/>
      <c r="K62" s="20" t="s">
        <v>66</v>
      </c>
      <c r="L62" s="20">
        <v>388949</v>
      </c>
      <c r="M62" s="19" t="s">
        <v>67</v>
      </c>
      <c r="N62" s="1">
        <v>43322</v>
      </c>
      <c r="O62" s="19" t="s">
        <v>1424</v>
      </c>
      <c r="P62" s="19" t="s">
        <v>1424</v>
      </c>
      <c r="Q62" t="s">
        <v>136</v>
      </c>
      <c r="U62">
        <v>0</v>
      </c>
      <c r="X62">
        <v>0</v>
      </c>
    </row>
    <row r="63" spans="1:24" x14ac:dyDescent="0.25">
      <c r="A63" s="29">
        <v>50010637</v>
      </c>
      <c r="B63" s="20">
        <v>34111</v>
      </c>
      <c r="C63" s="19" t="s">
        <v>1336</v>
      </c>
      <c r="D63" s="19">
        <v>1000</v>
      </c>
      <c r="E63" s="20" t="s">
        <v>2281</v>
      </c>
      <c r="F63" s="20" t="s">
        <v>1377</v>
      </c>
      <c r="G63" s="20">
        <v>5</v>
      </c>
      <c r="H63" s="20" t="s">
        <v>3154</v>
      </c>
      <c r="I63" s="40">
        <v>150</v>
      </c>
      <c r="J63" s="32"/>
      <c r="K63" s="20" t="s">
        <v>2297</v>
      </c>
      <c r="L63" s="20">
        <v>442401</v>
      </c>
      <c r="M63" s="19" t="s">
        <v>2296</v>
      </c>
      <c r="N63" s="1">
        <v>43759</v>
      </c>
      <c r="O63" s="19" t="s">
        <v>1424</v>
      </c>
      <c r="P63" s="19" t="s">
        <v>1424</v>
      </c>
      <c r="Q63" t="s">
        <v>2282</v>
      </c>
      <c r="U63">
        <v>0</v>
      </c>
      <c r="X63">
        <v>0</v>
      </c>
    </row>
    <row r="64" spans="1:24" x14ac:dyDescent="0.25">
      <c r="A64" s="29">
        <v>95976</v>
      </c>
      <c r="B64" s="20">
        <v>19456</v>
      </c>
      <c r="C64" s="19" t="s">
        <v>1335</v>
      </c>
      <c r="D64" s="19">
        <v>1000</v>
      </c>
      <c r="E64" s="20" t="str">
        <f>VLOOKUP($A64,'[1]Datayes私募规模 最近'!$A:$H,4,0)</f>
        <v>10-20亿</v>
      </c>
      <c r="F64" s="20" t="s">
        <v>1511</v>
      </c>
      <c r="G64" s="20">
        <v>5</v>
      </c>
      <c r="H64" s="20" t="s">
        <v>3149</v>
      </c>
      <c r="I64" s="40">
        <v>440</v>
      </c>
      <c r="J64" s="32"/>
      <c r="K64" s="20" t="s">
        <v>1453</v>
      </c>
      <c r="L64" s="20">
        <v>443257</v>
      </c>
      <c r="M64" s="19" t="s">
        <v>1269</v>
      </c>
      <c r="N64" s="1">
        <v>43756</v>
      </c>
      <c r="O64" s="19" t="s">
        <v>1424</v>
      </c>
      <c r="P64" s="19" t="s">
        <v>1424</v>
      </c>
      <c r="U64">
        <v>0</v>
      </c>
      <c r="X64">
        <v>0</v>
      </c>
    </row>
    <row r="65" spans="1:24" x14ac:dyDescent="0.25">
      <c r="A65" s="29">
        <v>50032590</v>
      </c>
      <c r="B65" s="20">
        <v>71824</v>
      </c>
      <c r="C65" s="19" t="s">
        <v>1139</v>
      </c>
      <c r="D65" s="19">
        <v>1000</v>
      </c>
      <c r="E65" s="20" t="s">
        <v>2889</v>
      </c>
      <c r="F65" s="20" t="s">
        <v>1513</v>
      </c>
      <c r="G65" s="20">
        <v>5</v>
      </c>
      <c r="H65" s="20" t="s">
        <v>3150</v>
      </c>
      <c r="I65" s="40" t="s">
        <v>2947</v>
      </c>
      <c r="J65" s="32"/>
      <c r="K65" s="20" t="s">
        <v>63</v>
      </c>
      <c r="L65" s="20">
        <v>455194</v>
      </c>
      <c r="M65" s="19" t="s">
        <v>64</v>
      </c>
      <c r="N65" s="1">
        <v>43822</v>
      </c>
      <c r="O65" s="19" t="s">
        <v>1424</v>
      </c>
      <c r="P65" s="19" t="s">
        <v>1424</v>
      </c>
      <c r="Q65" t="s">
        <v>160</v>
      </c>
      <c r="R65" s="19" t="s">
        <v>2205</v>
      </c>
      <c r="U65">
        <v>0</v>
      </c>
      <c r="X65">
        <v>0</v>
      </c>
    </row>
    <row r="66" spans="1:24" x14ac:dyDescent="0.25">
      <c r="A66" s="29">
        <v>99159</v>
      </c>
      <c r="B66" s="20">
        <v>15727</v>
      </c>
      <c r="C66" s="19" t="s">
        <v>1005</v>
      </c>
      <c r="D66" s="19">
        <v>1000</v>
      </c>
      <c r="E66" s="20" t="s">
        <v>2544</v>
      </c>
      <c r="F66" s="20" t="s">
        <v>1517</v>
      </c>
      <c r="G66" s="20">
        <v>5</v>
      </c>
      <c r="H66" s="20" t="s">
        <v>3153</v>
      </c>
      <c r="I66" s="40" t="s">
        <v>2549</v>
      </c>
      <c r="J66" s="32"/>
      <c r="K66" s="20" t="s">
        <v>1454</v>
      </c>
      <c r="L66" s="20">
        <v>422916</v>
      </c>
      <c r="M66" s="19" t="s">
        <v>1270</v>
      </c>
      <c r="N66" s="1">
        <v>43593</v>
      </c>
      <c r="O66" s="19" t="s">
        <v>1424</v>
      </c>
      <c r="P66" s="19" t="s">
        <v>1424</v>
      </c>
      <c r="Q66" t="s">
        <v>164</v>
      </c>
      <c r="R66" s="19" t="s">
        <v>2214</v>
      </c>
      <c r="U66">
        <v>0</v>
      </c>
      <c r="X66">
        <v>0</v>
      </c>
    </row>
    <row r="67" spans="1:24" x14ac:dyDescent="0.25">
      <c r="A67" s="29">
        <v>828839</v>
      </c>
      <c r="B67" s="20">
        <v>18155</v>
      </c>
      <c r="C67" s="19" t="s">
        <v>20</v>
      </c>
      <c r="D67" s="19">
        <v>1000</v>
      </c>
      <c r="E67" s="20" t="s">
        <v>2283</v>
      </c>
      <c r="F67" s="20" t="s">
        <v>1521</v>
      </c>
      <c r="G67" s="20">
        <v>5</v>
      </c>
      <c r="H67" s="20" t="s">
        <v>3150</v>
      </c>
      <c r="I67" s="40" t="s">
        <v>2722</v>
      </c>
      <c r="J67" s="32"/>
      <c r="K67" s="20" t="s">
        <v>22</v>
      </c>
      <c r="L67" s="20">
        <v>323018</v>
      </c>
      <c r="M67" s="19" t="s">
        <v>23</v>
      </c>
      <c r="N67" s="1">
        <v>43025</v>
      </c>
      <c r="O67" s="19" t="s">
        <v>1424</v>
      </c>
      <c r="P67" s="19" t="s">
        <v>1424</v>
      </c>
      <c r="Q67" t="s">
        <v>168</v>
      </c>
      <c r="U67">
        <v>0</v>
      </c>
      <c r="X67">
        <v>0</v>
      </c>
    </row>
    <row r="68" spans="1:24" x14ac:dyDescent="0.25">
      <c r="A68" s="29">
        <v>50012860</v>
      </c>
      <c r="B68" s="20">
        <v>40616</v>
      </c>
      <c r="C68" s="19" t="s">
        <v>1130</v>
      </c>
      <c r="D68" s="19">
        <v>1300</v>
      </c>
      <c r="E68" s="20" t="str">
        <f>VLOOKUP($A68,'[1]Datayes私募规模 最近'!$A:$H,4,0)</f>
        <v>0-1亿</v>
      </c>
      <c r="F68" s="20" t="s">
        <v>14</v>
      </c>
      <c r="G68" s="20">
        <v>4</v>
      </c>
      <c r="H68" s="20" t="s">
        <v>3152</v>
      </c>
      <c r="I68" s="40">
        <v>110</v>
      </c>
      <c r="J68" s="32"/>
      <c r="K68" s="20" t="s">
        <v>15</v>
      </c>
      <c r="L68" s="20">
        <v>408594</v>
      </c>
      <c r="M68" s="19" t="s">
        <v>16</v>
      </c>
      <c r="N68" s="1">
        <v>43496</v>
      </c>
      <c r="O68" s="19" t="s">
        <v>1424</v>
      </c>
      <c r="P68" s="19" t="s">
        <v>1424</v>
      </c>
      <c r="Q68" t="s">
        <v>172</v>
      </c>
      <c r="U68">
        <v>0</v>
      </c>
      <c r="X68">
        <v>0</v>
      </c>
    </row>
    <row r="69" spans="1:24" x14ac:dyDescent="0.25">
      <c r="A69" s="29">
        <v>50021955</v>
      </c>
      <c r="B69" s="20">
        <v>56982</v>
      </c>
      <c r="C69" s="19" t="s">
        <v>1065</v>
      </c>
      <c r="D69" s="19">
        <v>1000</v>
      </c>
      <c r="E69" s="20" t="str">
        <f>VLOOKUP($A69,'[1]Datayes私募规模 最近'!$A:$H,4,0)</f>
        <v>20-50亿</v>
      </c>
      <c r="F69" s="20" t="s">
        <v>42</v>
      </c>
      <c r="G69" s="20">
        <v>5</v>
      </c>
      <c r="H69" s="20" t="s">
        <v>3151</v>
      </c>
      <c r="I69" s="40">
        <v>100</v>
      </c>
      <c r="J69" s="35"/>
      <c r="L69" s="20">
        <v>645781</v>
      </c>
      <c r="M69" s="19" t="s">
        <v>3215</v>
      </c>
      <c r="N69" s="1">
        <v>43056</v>
      </c>
      <c r="O69" s="19" t="s">
        <v>1424</v>
      </c>
      <c r="P69" s="19" t="s">
        <v>1424</v>
      </c>
      <c r="S69" s="5" t="s">
        <v>2452</v>
      </c>
      <c r="T69" s="5"/>
      <c r="U69">
        <v>0</v>
      </c>
      <c r="X69">
        <v>0</v>
      </c>
    </row>
    <row r="70" spans="1:24" x14ac:dyDescent="0.25">
      <c r="A70" s="29">
        <v>484587</v>
      </c>
      <c r="B70" s="20">
        <v>10780</v>
      </c>
      <c r="C70" s="19" t="s">
        <v>1091</v>
      </c>
      <c r="D70" s="19">
        <v>1000</v>
      </c>
      <c r="E70" s="20" t="str">
        <f>VLOOKUP($A70,'[1]Datayes私募规模 最近'!$A:$H,4,0)</f>
        <v>0-5亿</v>
      </c>
      <c r="F70" s="20" t="s">
        <v>1127</v>
      </c>
      <c r="G70" s="20">
        <v>5</v>
      </c>
      <c r="H70" s="20" t="s">
        <v>3150</v>
      </c>
      <c r="I70" s="40">
        <v>118</v>
      </c>
      <c r="J70" s="32"/>
      <c r="K70" s="20" t="s">
        <v>31</v>
      </c>
      <c r="L70" s="5">
        <v>399624</v>
      </c>
      <c r="M70" s="19" t="s">
        <v>32</v>
      </c>
      <c r="N70" s="1">
        <v>43403</v>
      </c>
      <c r="O70" s="19" t="s">
        <v>1424</v>
      </c>
      <c r="P70" s="19" t="s">
        <v>1424</v>
      </c>
      <c r="Q70" t="s">
        <v>164</v>
      </c>
      <c r="R70" s="19" t="s">
        <v>2214</v>
      </c>
      <c r="U70">
        <v>0</v>
      </c>
      <c r="X70">
        <v>0</v>
      </c>
    </row>
    <row r="71" spans="1:24" x14ac:dyDescent="0.25">
      <c r="A71" s="29">
        <v>50032590</v>
      </c>
      <c r="B71" s="20">
        <v>71824</v>
      </c>
      <c r="C71" s="19" t="s">
        <v>1139</v>
      </c>
      <c r="D71" s="19">
        <v>1000</v>
      </c>
      <c r="E71" s="20" t="s">
        <v>2889</v>
      </c>
      <c r="F71" s="20" t="s">
        <v>1513</v>
      </c>
      <c r="G71" s="20">
        <v>5</v>
      </c>
      <c r="H71" s="20" t="s">
        <v>3150</v>
      </c>
      <c r="I71" s="40" t="s">
        <v>2947</v>
      </c>
      <c r="J71" s="32"/>
      <c r="K71" s="20" t="s">
        <v>1455</v>
      </c>
      <c r="L71" s="20">
        <v>477272</v>
      </c>
      <c r="M71" s="19" t="s">
        <v>1271</v>
      </c>
      <c r="N71" s="1">
        <v>43983</v>
      </c>
      <c r="O71" s="19" t="s">
        <v>1424</v>
      </c>
      <c r="P71" s="19" t="s">
        <v>1424</v>
      </c>
      <c r="Q71" t="s">
        <v>1641</v>
      </c>
      <c r="R71" s="19" t="s">
        <v>2205</v>
      </c>
      <c r="U71">
        <v>0</v>
      </c>
      <c r="X71">
        <v>0</v>
      </c>
    </row>
    <row r="72" spans="1:24" x14ac:dyDescent="0.25">
      <c r="A72" s="29">
        <v>50017192</v>
      </c>
      <c r="B72" s="20">
        <v>50482</v>
      </c>
      <c r="C72" s="19" t="s">
        <v>1338</v>
      </c>
      <c r="D72" s="19">
        <v>1000</v>
      </c>
      <c r="E72" s="20" t="s">
        <v>2208</v>
      </c>
      <c r="F72" s="20" t="s">
        <v>1378</v>
      </c>
      <c r="G72" s="20">
        <v>3</v>
      </c>
      <c r="H72" s="20" t="s">
        <v>3150</v>
      </c>
      <c r="I72" s="40">
        <v>75</v>
      </c>
      <c r="J72" s="32">
        <v>110</v>
      </c>
      <c r="K72" s="20" t="s">
        <v>1639</v>
      </c>
      <c r="L72" s="20">
        <v>408838</v>
      </c>
      <c r="M72" s="19" t="s">
        <v>1640</v>
      </c>
      <c r="N72" s="1">
        <v>43493</v>
      </c>
      <c r="O72" s="19" t="s">
        <v>1424</v>
      </c>
      <c r="P72" s="19" t="s">
        <v>1424</v>
      </c>
      <c r="Q72" t="s">
        <v>2212</v>
      </c>
      <c r="R72" s="19" t="s">
        <v>2209</v>
      </c>
      <c r="S72" s="19" t="s">
        <v>2211</v>
      </c>
      <c r="T72" s="19"/>
      <c r="U72">
        <v>0</v>
      </c>
      <c r="X72">
        <v>0</v>
      </c>
    </row>
    <row r="73" spans="1:24" x14ac:dyDescent="0.25">
      <c r="A73" s="29">
        <v>50012860</v>
      </c>
      <c r="B73" s="20">
        <v>40616</v>
      </c>
      <c r="C73" s="19" t="s">
        <v>1130</v>
      </c>
      <c r="D73" s="19">
        <v>1300</v>
      </c>
      <c r="E73" s="20" t="str">
        <f>VLOOKUP($A73,'[1]Datayes私募规模 最近'!$A:$H,4,0)</f>
        <v>0-1亿</v>
      </c>
      <c r="F73" s="20" t="s">
        <v>1518</v>
      </c>
      <c r="G73" s="20">
        <v>4</v>
      </c>
      <c r="H73" s="20" t="s">
        <v>3152</v>
      </c>
      <c r="I73" s="40">
        <v>110</v>
      </c>
      <c r="J73" s="32"/>
      <c r="K73" s="20" t="s">
        <v>1456</v>
      </c>
      <c r="L73" s="20">
        <v>366342</v>
      </c>
      <c r="M73" s="19" t="s">
        <v>1272</v>
      </c>
      <c r="N73" s="1">
        <v>43186</v>
      </c>
      <c r="O73" s="19" t="s">
        <v>1425</v>
      </c>
      <c r="P73" s="19" t="s">
        <v>1425</v>
      </c>
      <c r="Q73" t="s">
        <v>2070</v>
      </c>
      <c r="U73">
        <v>0</v>
      </c>
      <c r="X73">
        <v>0</v>
      </c>
    </row>
    <row r="74" spans="1:24" x14ac:dyDescent="0.25">
      <c r="A74" s="29">
        <v>99159</v>
      </c>
      <c r="B74" s="20">
        <v>15727</v>
      </c>
      <c r="C74" s="19" t="s">
        <v>1005</v>
      </c>
      <c r="D74" s="19">
        <v>1000</v>
      </c>
      <c r="E74" s="20" t="s">
        <v>2544</v>
      </c>
      <c r="F74" s="20" t="s">
        <v>69</v>
      </c>
      <c r="G74" s="20">
        <v>5</v>
      </c>
      <c r="H74" s="20" t="s">
        <v>3153</v>
      </c>
      <c r="I74" s="40" t="s">
        <v>2549</v>
      </c>
      <c r="J74" s="32"/>
      <c r="K74" s="20" t="s">
        <v>70</v>
      </c>
      <c r="L74" s="20">
        <v>44174</v>
      </c>
      <c r="M74" s="19" t="s">
        <v>71</v>
      </c>
      <c r="N74" s="1">
        <v>42062</v>
      </c>
      <c r="O74" s="19" t="s">
        <v>1425</v>
      </c>
      <c r="P74" s="19" t="s">
        <v>1425</v>
      </c>
      <c r="Q74" t="s">
        <v>164</v>
      </c>
      <c r="R74" s="19" t="s">
        <v>2214</v>
      </c>
      <c r="U74">
        <v>0</v>
      </c>
      <c r="X74">
        <v>0</v>
      </c>
    </row>
    <row r="75" spans="1:24" x14ac:dyDescent="0.25">
      <c r="A75" s="29">
        <v>96791</v>
      </c>
      <c r="B75" s="20">
        <v>14068</v>
      </c>
      <c r="C75" s="19" t="s">
        <v>416</v>
      </c>
      <c r="D75" s="19">
        <v>1000</v>
      </c>
      <c r="E75" s="20" t="str">
        <f>VLOOKUP($A75,'[1]Datayes私募规模 最近'!$A:$H,4,0)</f>
        <v>50亿以上</v>
      </c>
      <c r="F75" s="20" t="s">
        <v>415</v>
      </c>
      <c r="G75" s="20">
        <v>5</v>
      </c>
      <c r="H75" s="20" t="s">
        <v>3150</v>
      </c>
      <c r="I75" s="40" t="s">
        <v>3583</v>
      </c>
      <c r="J75" s="32"/>
      <c r="K75" s="20" t="s">
        <v>1457</v>
      </c>
      <c r="L75" s="5">
        <v>57159</v>
      </c>
      <c r="M75" s="19" t="s">
        <v>7</v>
      </c>
      <c r="N75" s="1">
        <v>42142</v>
      </c>
      <c r="O75" s="19" t="s">
        <v>1425</v>
      </c>
      <c r="P75" s="19" t="s">
        <v>1425</v>
      </c>
      <c r="Q75" t="s">
        <v>197</v>
      </c>
      <c r="U75">
        <v>0</v>
      </c>
      <c r="X75">
        <v>0</v>
      </c>
    </row>
    <row r="76" spans="1:24" x14ac:dyDescent="0.25">
      <c r="A76" s="29">
        <v>50000264</v>
      </c>
      <c r="B76" s="20">
        <v>14803</v>
      </c>
      <c r="C76" s="19" t="s">
        <v>431</v>
      </c>
      <c r="D76" s="19">
        <v>3000</v>
      </c>
      <c r="E76" s="20" t="s">
        <v>2280</v>
      </c>
      <c r="F76" s="20" t="s">
        <v>430</v>
      </c>
      <c r="G76" s="20">
        <v>5</v>
      </c>
      <c r="H76" s="20" t="s">
        <v>3153</v>
      </c>
      <c r="I76" s="40">
        <v>650</v>
      </c>
      <c r="J76" s="32" t="s">
        <v>2809</v>
      </c>
      <c r="K76" s="20" t="s">
        <v>26</v>
      </c>
      <c r="L76" s="5">
        <v>385641</v>
      </c>
      <c r="M76" s="19" t="s">
        <v>27</v>
      </c>
      <c r="N76" s="1">
        <v>43311</v>
      </c>
      <c r="O76" s="19" t="s">
        <v>1425</v>
      </c>
      <c r="P76" s="19" t="s">
        <v>1425</v>
      </c>
      <c r="Q76" t="s">
        <v>164</v>
      </c>
      <c r="U76">
        <v>0</v>
      </c>
      <c r="X76">
        <v>0</v>
      </c>
    </row>
    <row r="77" spans="1:24" x14ac:dyDescent="0.25">
      <c r="A77" s="29">
        <v>50008629</v>
      </c>
      <c r="B77" s="20">
        <v>22452</v>
      </c>
      <c r="C77" s="19" t="s">
        <v>1341</v>
      </c>
      <c r="D77" s="19">
        <v>1000</v>
      </c>
      <c r="E77" s="20" t="str">
        <f>VLOOKUP($A77,'[1]Datayes私募规模 最近'!$A:$H,4,0)</f>
        <v>5-10亿</v>
      </c>
      <c r="F77" s="20" t="s">
        <v>1385</v>
      </c>
      <c r="G77" s="20">
        <v>3</v>
      </c>
      <c r="H77" s="20" t="s">
        <v>3150</v>
      </c>
      <c r="I77" s="40" t="s">
        <v>3457</v>
      </c>
      <c r="J77" s="35"/>
      <c r="K77" s="20" t="s">
        <v>1458</v>
      </c>
      <c r="L77" s="5">
        <v>272014</v>
      </c>
      <c r="M77" s="19" t="s">
        <v>1273</v>
      </c>
      <c r="N77" s="1">
        <v>42779</v>
      </c>
      <c r="O77" t="s">
        <v>2767</v>
      </c>
      <c r="P77" t="s">
        <v>2767</v>
      </c>
      <c r="Q77" s="19" t="s">
        <v>3336</v>
      </c>
      <c r="U77">
        <v>0</v>
      </c>
      <c r="X77">
        <v>0</v>
      </c>
    </row>
    <row r="78" spans="1:24" x14ac:dyDescent="0.25">
      <c r="A78" s="29">
        <v>50033628</v>
      </c>
      <c r="B78" s="20">
        <v>74836</v>
      </c>
      <c r="C78" s="19" t="s">
        <v>1642</v>
      </c>
      <c r="D78" s="19">
        <v>1000</v>
      </c>
      <c r="E78" s="20" t="str">
        <f>VLOOKUP($A78,'[1]Datayes私募规模 最近'!$A:$H,4,0)</f>
        <v>0-1亿</v>
      </c>
      <c r="G78" s="20">
        <v>7</v>
      </c>
      <c r="H78" s="20" t="s">
        <v>3150</v>
      </c>
      <c r="I78" s="43"/>
      <c r="J78" s="35"/>
      <c r="K78" s="20" t="s">
        <v>1644</v>
      </c>
      <c r="L78" s="5">
        <v>556509</v>
      </c>
      <c r="M78" s="19" t="s">
        <v>1643</v>
      </c>
      <c r="N78" s="1">
        <v>44288</v>
      </c>
      <c r="O78" s="19" t="s">
        <v>1424</v>
      </c>
      <c r="P78" s="19" t="s">
        <v>1645</v>
      </c>
      <c r="Q78" s="19" t="s">
        <v>1646</v>
      </c>
      <c r="U78">
        <v>0</v>
      </c>
      <c r="X78">
        <v>0</v>
      </c>
    </row>
    <row r="79" spans="1:24" x14ac:dyDescent="0.25">
      <c r="A79" s="29">
        <v>50002312</v>
      </c>
      <c r="B79" s="20">
        <v>39764</v>
      </c>
      <c r="C79" s="19" t="s">
        <v>1042</v>
      </c>
      <c r="D79" s="19">
        <v>1000</v>
      </c>
      <c r="E79" s="20" t="str">
        <f>VLOOKUP($A79,'[1]Datayes私募规模 最近'!$A:$H,4,0)</f>
        <v>50亿以上</v>
      </c>
      <c r="F79" s="20" t="s">
        <v>48</v>
      </c>
      <c r="G79" s="20">
        <v>5</v>
      </c>
      <c r="H79" s="20" t="s">
        <v>3150</v>
      </c>
      <c r="I79" s="43"/>
      <c r="J79" s="35"/>
      <c r="K79" s="20" t="s">
        <v>49</v>
      </c>
      <c r="L79" s="20">
        <v>93774</v>
      </c>
      <c r="M79" s="19" t="s">
        <v>2082</v>
      </c>
      <c r="N79" s="1">
        <v>42174</v>
      </c>
      <c r="O79" s="19" t="s">
        <v>1424</v>
      </c>
      <c r="P79" s="19" t="s">
        <v>1426</v>
      </c>
      <c r="Q79" t="s">
        <v>211</v>
      </c>
      <c r="U79">
        <v>0</v>
      </c>
      <c r="X79">
        <v>0</v>
      </c>
    </row>
    <row r="80" spans="1:24" x14ac:dyDescent="0.25">
      <c r="A80" s="29">
        <v>50000108</v>
      </c>
      <c r="B80" s="20">
        <v>14157</v>
      </c>
      <c r="C80" s="19" t="s">
        <v>961</v>
      </c>
      <c r="D80" s="19">
        <v>1000</v>
      </c>
      <c r="E80" s="20" t="str">
        <f>VLOOKUP($A80,'[1]Datayes私募规模 最近'!$A:$H,4,0)</f>
        <v>20-50亿</v>
      </c>
      <c r="F80" s="20" t="s">
        <v>1522</v>
      </c>
      <c r="G80" s="20">
        <v>7</v>
      </c>
      <c r="H80" s="20" t="s">
        <v>3150</v>
      </c>
      <c r="I80" s="43"/>
      <c r="J80" s="35"/>
      <c r="K80" s="20" t="s">
        <v>1459</v>
      </c>
      <c r="L80" s="20">
        <v>383494</v>
      </c>
      <c r="M80" s="19" t="s">
        <v>1274</v>
      </c>
      <c r="N80" s="1">
        <v>43304</v>
      </c>
      <c r="O80" s="19" t="s">
        <v>1433</v>
      </c>
      <c r="P80" s="19" t="s">
        <v>1427</v>
      </c>
      <c r="U80">
        <v>0</v>
      </c>
      <c r="X80">
        <v>0</v>
      </c>
    </row>
    <row r="81" spans="1:24" x14ac:dyDescent="0.25">
      <c r="A81" s="29">
        <v>99258</v>
      </c>
      <c r="B81" s="20">
        <v>16395</v>
      </c>
      <c r="C81" s="19" t="s">
        <v>450</v>
      </c>
      <c r="D81" s="19">
        <v>1000</v>
      </c>
      <c r="E81" s="20" t="s">
        <v>2540</v>
      </c>
      <c r="F81" s="20" t="s">
        <v>449</v>
      </c>
      <c r="G81" s="20">
        <v>5</v>
      </c>
      <c r="H81" s="20" t="s">
        <v>3150</v>
      </c>
      <c r="I81" s="40">
        <v>160</v>
      </c>
      <c r="J81" s="40" t="s">
        <v>3276</v>
      </c>
      <c r="K81" s="20" t="s">
        <v>527</v>
      </c>
      <c r="L81" s="20">
        <v>210066</v>
      </c>
      <c r="M81" s="19" t="s">
        <v>452</v>
      </c>
      <c r="N81" s="1">
        <v>42541</v>
      </c>
      <c r="O81" s="19" t="s">
        <v>1433</v>
      </c>
      <c r="P81" s="19" t="s">
        <v>1428</v>
      </c>
      <c r="Q81" s="21" t="s">
        <v>1543</v>
      </c>
      <c r="R81" s="19" t="s">
        <v>2539</v>
      </c>
      <c r="U81">
        <v>0</v>
      </c>
      <c r="X81">
        <v>0</v>
      </c>
    </row>
    <row r="82" spans="1:24" x14ac:dyDescent="0.25">
      <c r="A82" s="29">
        <v>50014771</v>
      </c>
      <c r="B82" s="20">
        <v>44919</v>
      </c>
      <c r="C82" s="19" t="s">
        <v>390</v>
      </c>
      <c r="D82" s="19">
        <v>1000</v>
      </c>
      <c r="E82" s="20" t="str">
        <f>VLOOKUP($A82,'[1]Datayes私募规模 最近'!$A:$H,4,0)</f>
        <v>1-10亿</v>
      </c>
      <c r="F82" s="20" t="s">
        <v>1523</v>
      </c>
      <c r="G82" s="20">
        <v>6</v>
      </c>
      <c r="H82" s="20" t="s">
        <v>3149</v>
      </c>
      <c r="I82" s="43"/>
      <c r="J82" s="35"/>
      <c r="K82" s="20" t="s">
        <v>557</v>
      </c>
      <c r="L82" s="20">
        <v>399902</v>
      </c>
      <c r="M82" s="19" t="s">
        <v>503</v>
      </c>
      <c r="N82" s="1">
        <v>43405</v>
      </c>
      <c r="O82" s="19" t="s">
        <v>1433</v>
      </c>
      <c r="P82" s="19" t="s">
        <v>1428</v>
      </c>
      <c r="Q82" s="22" t="s">
        <v>1732</v>
      </c>
      <c r="U82">
        <v>0</v>
      </c>
      <c r="X82">
        <v>0</v>
      </c>
    </row>
    <row r="83" spans="1:24" x14ac:dyDescent="0.25">
      <c r="A83" s="29">
        <v>50010075</v>
      </c>
      <c r="B83" s="20">
        <v>38585</v>
      </c>
      <c r="C83" s="19" t="s">
        <v>393</v>
      </c>
      <c r="D83" s="19">
        <v>1000</v>
      </c>
      <c r="E83" s="20" t="str">
        <f>VLOOKUP($A83,'[1]Datayes私募规模 最近'!$A:$H,4,0)</f>
        <v>10-20亿</v>
      </c>
      <c r="F83" s="20" t="s">
        <v>392</v>
      </c>
      <c r="G83" s="20">
        <v>2</v>
      </c>
      <c r="H83" s="20" t="s">
        <v>3156</v>
      </c>
      <c r="I83" s="43"/>
      <c r="J83" s="35"/>
      <c r="K83" s="20" t="s">
        <v>551</v>
      </c>
      <c r="L83" s="20">
        <v>383808</v>
      </c>
      <c r="M83" s="19" t="s">
        <v>391</v>
      </c>
      <c r="N83" s="1">
        <v>43305</v>
      </c>
      <c r="O83" s="19" t="s">
        <v>1433</v>
      </c>
      <c r="P83" s="19" t="s">
        <v>1428</v>
      </c>
      <c r="Q83" s="22" t="s">
        <v>1544</v>
      </c>
      <c r="U83">
        <v>0</v>
      </c>
      <c r="X83">
        <v>0</v>
      </c>
    </row>
    <row r="84" spans="1:24" x14ac:dyDescent="0.25">
      <c r="A84" s="29">
        <v>96791</v>
      </c>
      <c r="B84" s="20">
        <v>14068</v>
      </c>
      <c r="C84" s="19" t="s">
        <v>416</v>
      </c>
      <c r="D84" s="19">
        <v>1000</v>
      </c>
      <c r="E84" s="20" t="str">
        <f>VLOOKUP($A84,'[1]Datayes私募规模 最近'!$A:$H,4,0)</f>
        <v>50亿以上</v>
      </c>
      <c r="F84" s="20" t="s">
        <v>415</v>
      </c>
      <c r="G84" s="20">
        <v>5</v>
      </c>
      <c r="H84" s="20" t="s">
        <v>3150</v>
      </c>
      <c r="I84" s="40" t="s">
        <v>3583</v>
      </c>
      <c r="J84" s="32"/>
      <c r="K84" s="20" t="s">
        <v>521</v>
      </c>
      <c r="L84" s="20">
        <v>106445</v>
      </c>
      <c r="M84" s="19" t="s">
        <v>414</v>
      </c>
      <c r="N84" s="1">
        <v>42230</v>
      </c>
      <c r="O84" s="19" t="s">
        <v>1433</v>
      </c>
      <c r="P84" s="19" t="s">
        <v>1428</v>
      </c>
      <c r="Q84" s="22" t="s">
        <v>1730</v>
      </c>
      <c r="U84">
        <v>0</v>
      </c>
      <c r="X84">
        <v>0</v>
      </c>
    </row>
    <row r="85" spans="1:24" x14ac:dyDescent="0.25">
      <c r="A85" s="29">
        <v>50002854</v>
      </c>
      <c r="B85" s="20">
        <v>16875</v>
      </c>
      <c r="C85" s="19" t="s">
        <v>422</v>
      </c>
      <c r="D85" s="19">
        <v>1000</v>
      </c>
      <c r="E85" s="20" t="e">
        <f>VLOOKUP($A85,'[1]Datayes私募规模 最近'!$A:$H,4,0)</f>
        <v>#N/A</v>
      </c>
      <c r="F85" s="20" t="s">
        <v>1386</v>
      </c>
      <c r="G85" s="20">
        <v>4</v>
      </c>
      <c r="H85" s="20" t="s">
        <v>3153</v>
      </c>
      <c r="I85" s="43"/>
      <c r="J85" s="35"/>
      <c r="K85" s="20" t="s">
        <v>1461</v>
      </c>
      <c r="L85" s="20">
        <v>371360</v>
      </c>
      <c r="M85" s="19" t="s">
        <v>1276</v>
      </c>
      <c r="N85" s="1">
        <v>43213</v>
      </c>
      <c r="O85" s="19" t="s">
        <v>1433</v>
      </c>
      <c r="P85" s="19" t="s">
        <v>1428</v>
      </c>
      <c r="Q85" s="21" t="s">
        <v>1731</v>
      </c>
      <c r="U85">
        <v>0</v>
      </c>
      <c r="X85">
        <v>0</v>
      </c>
    </row>
    <row r="86" spans="1:24" x14ac:dyDescent="0.25">
      <c r="A86" s="29">
        <v>50002306</v>
      </c>
      <c r="B86" s="20">
        <v>12650</v>
      </c>
      <c r="C86" s="19" t="s">
        <v>469</v>
      </c>
      <c r="D86" s="19">
        <v>4000</v>
      </c>
      <c r="E86" s="20" t="s">
        <v>2779</v>
      </c>
      <c r="F86" s="20" t="s">
        <v>1387</v>
      </c>
      <c r="G86" s="20">
        <v>4</v>
      </c>
      <c r="H86" s="20" t="s">
        <v>3154</v>
      </c>
      <c r="I86" s="40" t="s">
        <v>2780</v>
      </c>
      <c r="J86" s="35"/>
      <c r="K86" s="20" t="s">
        <v>1462</v>
      </c>
      <c r="L86" s="20">
        <v>429096</v>
      </c>
      <c r="M86" s="19" t="s">
        <v>1277</v>
      </c>
      <c r="N86" s="1">
        <v>43636</v>
      </c>
      <c r="O86" s="19" t="s">
        <v>1433</v>
      </c>
      <c r="P86" s="19" t="s">
        <v>1428</v>
      </c>
      <c r="Q86" s="22" t="s">
        <v>2777</v>
      </c>
      <c r="U86">
        <v>0</v>
      </c>
      <c r="V86" t="s">
        <v>2776</v>
      </c>
      <c r="X86">
        <v>0</v>
      </c>
    </row>
    <row r="87" spans="1:24" x14ac:dyDescent="0.25">
      <c r="A87" s="29">
        <v>50008575</v>
      </c>
      <c r="B87" s="20">
        <v>18337</v>
      </c>
      <c r="C87" s="19" t="s">
        <v>405</v>
      </c>
      <c r="D87" s="19">
        <v>5200</v>
      </c>
      <c r="E87" s="20" t="str">
        <f>VLOOKUP($A87,'[1]Datayes私募规模 最近'!$A:$H,4,0)</f>
        <v>10-20亿</v>
      </c>
      <c r="F87" s="20" t="s">
        <v>404</v>
      </c>
      <c r="G87" s="20">
        <v>4</v>
      </c>
      <c r="H87" s="20" t="s">
        <v>3150</v>
      </c>
      <c r="I87" s="43">
        <v>100</v>
      </c>
      <c r="J87" s="35"/>
      <c r="K87" s="20" t="s">
        <v>1463</v>
      </c>
      <c r="L87" s="20">
        <v>329836</v>
      </c>
      <c r="M87" s="19" t="s">
        <v>1278</v>
      </c>
      <c r="N87" s="1">
        <v>43055</v>
      </c>
      <c r="O87" s="19" t="s">
        <v>1433</v>
      </c>
      <c r="P87" s="19" t="s">
        <v>1428</v>
      </c>
      <c r="Q87" s="21" t="s">
        <v>2242</v>
      </c>
      <c r="U87">
        <v>0</v>
      </c>
      <c r="X87">
        <v>0</v>
      </c>
    </row>
    <row r="88" spans="1:24" x14ac:dyDescent="0.25">
      <c r="A88" s="29">
        <v>50009164</v>
      </c>
      <c r="B88" s="20">
        <v>19565</v>
      </c>
      <c r="C88" s="19" t="s">
        <v>410</v>
      </c>
      <c r="D88" s="19">
        <v>1000</v>
      </c>
      <c r="E88" s="20" t="str">
        <f>VLOOKUP($A88,'[1]Datayes私募规模 最近'!$A:$H,4,0)</f>
        <v>20-50亿</v>
      </c>
      <c r="F88" s="20" t="s">
        <v>409</v>
      </c>
      <c r="G88" s="20">
        <v>4</v>
      </c>
      <c r="H88" s="20" t="s">
        <v>3150</v>
      </c>
      <c r="I88" s="43"/>
      <c r="J88" s="35"/>
      <c r="K88" s="20" t="s">
        <v>549</v>
      </c>
      <c r="L88" s="20">
        <v>371665</v>
      </c>
      <c r="M88" s="19" t="s">
        <v>507</v>
      </c>
      <c r="N88" s="1">
        <v>43223</v>
      </c>
      <c r="O88" s="19" t="s">
        <v>1433</v>
      </c>
      <c r="P88" s="19" t="s">
        <v>1428</v>
      </c>
      <c r="Q88" s="22" t="s">
        <v>1544</v>
      </c>
      <c r="U88">
        <v>0</v>
      </c>
      <c r="X88">
        <v>0</v>
      </c>
    </row>
    <row r="89" spans="1:24" x14ac:dyDescent="0.25">
      <c r="A89" s="29">
        <v>50004142</v>
      </c>
      <c r="B89" s="20">
        <v>33970</v>
      </c>
      <c r="C89" s="19" t="s">
        <v>376</v>
      </c>
      <c r="D89" s="19">
        <v>1000</v>
      </c>
      <c r="E89" s="20" t="str">
        <f>VLOOKUP($A89,'[1]Datayes私募规模 最近'!$A:$H,4,0)</f>
        <v>1-10亿</v>
      </c>
      <c r="F89" s="20" t="s">
        <v>375</v>
      </c>
      <c r="G89" s="20">
        <v>6</v>
      </c>
      <c r="H89" s="20" t="s">
        <v>3153</v>
      </c>
      <c r="I89" s="43"/>
      <c r="J89" s="35"/>
      <c r="K89" s="20" t="s">
        <v>563</v>
      </c>
      <c r="L89" s="20">
        <v>428076</v>
      </c>
      <c r="M89" s="19" t="s">
        <v>1279</v>
      </c>
      <c r="N89" s="1">
        <v>43630</v>
      </c>
      <c r="O89" s="19" t="s">
        <v>1433</v>
      </c>
      <c r="P89" s="19" t="s">
        <v>1428</v>
      </c>
      <c r="Q89" s="22" t="s">
        <v>1545</v>
      </c>
      <c r="U89">
        <v>0</v>
      </c>
      <c r="X89">
        <v>0</v>
      </c>
    </row>
    <row r="90" spans="1:24" x14ac:dyDescent="0.25">
      <c r="A90" s="29">
        <v>50027999</v>
      </c>
      <c r="B90" s="20">
        <v>61210</v>
      </c>
      <c r="C90" s="19" t="s">
        <v>1342</v>
      </c>
      <c r="D90" s="19">
        <v>1000</v>
      </c>
      <c r="E90" s="20" t="str">
        <f>VLOOKUP($A90,'[1]Datayes私募规模 最近'!$A:$H,4,0)</f>
        <v>0-5亿</v>
      </c>
      <c r="F90" s="20" t="s">
        <v>1388</v>
      </c>
      <c r="G90" s="20">
        <v>3</v>
      </c>
      <c r="H90" s="20" t="s">
        <v>3150</v>
      </c>
      <c r="I90" s="40">
        <v>50</v>
      </c>
      <c r="J90" s="32"/>
      <c r="K90" s="20" t="s">
        <v>1464</v>
      </c>
      <c r="L90" s="20">
        <v>385347</v>
      </c>
      <c r="M90" s="19" t="s">
        <v>1280</v>
      </c>
      <c r="N90" s="1">
        <v>43311</v>
      </c>
      <c r="O90" s="19" t="s">
        <v>1433</v>
      </c>
      <c r="P90" s="19" t="s">
        <v>1428</v>
      </c>
      <c r="Q90" s="21" t="s">
        <v>1542</v>
      </c>
      <c r="U90">
        <v>0</v>
      </c>
      <c r="X90">
        <v>0</v>
      </c>
    </row>
    <row r="91" spans="1:24" x14ac:dyDescent="0.25">
      <c r="A91" s="29">
        <v>50000264</v>
      </c>
      <c r="B91" s="20">
        <v>14803</v>
      </c>
      <c r="C91" s="19" t="s">
        <v>431</v>
      </c>
      <c r="D91" s="19">
        <v>3000</v>
      </c>
      <c r="E91" s="20" t="s">
        <v>2280</v>
      </c>
      <c r="F91" s="20" t="s">
        <v>1510</v>
      </c>
      <c r="G91" s="20">
        <v>5</v>
      </c>
      <c r="H91" s="20" t="s">
        <v>3153</v>
      </c>
      <c r="I91" s="40">
        <v>650</v>
      </c>
      <c r="J91" s="32" t="s">
        <v>2809</v>
      </c>
      <c r="K91" s="20" t="s">
        <v>1465</v>
      </c>
      <c r="L91" s="20">
        <v>296183</v>
      </c>
      <c r="M91" s="19" t="s">
        <v>1281</v>
      </c>
      <c r="N91" s="1">
        <v>42905</v>
      </c>
      <c r="O91" s="19" t="s">
        <v>1433</v>
      </c>
      <c r="P91" s="19" t="s">
        <v>1428</v>
      </c>
      <c r="Q91" s="22" t="s">
        <v>1730</v>
      </c>
      <c r="U91">
        <v>0</v>
      </c>
      <c r="X91">
        <v>0</v>
      </c>
    </row>
    <row r="92" spans="1:24" x14ac:dyDescent="0.25">
      <c r="A92" s="29">
        <v>50014958</v>
      </c>
      <c r="B92" s="20">
        <v>43725</v>
      </c>
      <c r="C92" s="19" t="s">
        <v>428</v>
      </c>
      <c r="D92" s="19">
        <v>1000</v>
      </c>
      <c r="E92" s="20" t="s">
        <v>2642</v>
      </c>
      <c r="F92" s="20" t="s">
        <v>427</v>
      </c>
      <c r="G92" s="20">
        <v>5</v>
      </c>
      <c r="H92" s="20" t="s">
        <v>3150</v>
      </c>
      <c r="I92" s="44">
        <v>100</v>
      </c>
      <c r="J92" s="33" t="s">
        <v>2643</v>
      </c>
      <c r="K92" s="20" t="s">
        <v>1466</v>
      </c>
      <c r="L92" s="20">
        <v>351714</v>
      </c>
      <c r="M92" s="19" t="s">
        <v>1282</v>
      </c>
      <c r="N92" s="1">
        <v>43132</v>
      </c>
      <c r="O92" s="19" t="s">
        <v>1433</v>
      </c>
      <c r="P92" s="19" t="s">
        <v>1428</v>
      </c>
      <c r="Q92" s="22" t="s">
        <v>1545</v>
      </c>
      <c r="U92">
        <v>0</v>
      </c>
      <c r="X92">
        <v>0</v>
      </c>
    </row>
    <row r="93" spans="1:24" x14ac:dyDescent="0.25">
      <c r="A93" s="29">
        <v>99258</v>
      </c>
      <c r="B93" s="20">
        <v>16395</v>
      </c>
      <c r="C93" s="19" t="s">
        <v>450</v>
      </c>
      <c r="D93" s="19">
        <v>1000</v>
      </c>
      <c r="E93" s="20" t="s">
        <v>2540</v>
      </c>
      <c r="F93" s="20" t="s">
        <v>449</v>
      </c>
      <c r="G93" s="20">
        <v>5</v>
      </c>
      <c r="H93" s="20" t="s">
        <v>3150</v>
      </c>
      <c r="I93" s="40">
        <v>160</v>
      </c>
      <c r="J93" s="40" t="s">
        <v>3276</v>
      </c>
      <c r="K93" s="20" t="s">
        <v>530</v>
      </c>
      <c r="L93" s="20">
        <v>252056</v>
      </c>
      <c r="M93" s="19" t="s">
        <v>448</v>
      </c>
      <c r="N93" s="1">
        <v>42660</v>
      </c>
      <c r="O93" s="19" t="s">
        <v>1433</v>
      </c>
      <c r="P93" s="19" t="s">
        <v>1428</v>
      </c>
      <c r="Q93" s="21" t="s">
        <v>1539</v>
      </c>
      <c r="R93" s="19" t="s">
        <v>2539</v>
      </c>
      <c r="U93">
        <v>0</v>
      </c>
      <c r="X93">
        <v>0</v>
      </c>
    </row>
    <row r="94" spans="1:24" x14ac:dyDescent="0.25">
      <c r="A94" s="29">
        <v>99178</v>
      </c>
      <c r="B94" s="20">
        <v>18339</v>
      </c>
      <c r="C94" s="19" t="s">
        <v>459</v>
      </c>
      <c r="D94" s="19">
        <v>1571</v>
      </c>
      <c r="E94" s="20" t="str">
        <f>VLOOKUP($A94,'[1]Datayes私募规模 最近'!$A:$H,4,0)</f>
        <v>10-20亿</v>
      </c>
      <c r="F94" s="20" t="s">
        <v>458</v>
      </c>
      <c r="G94" s="20">
        <v>5</v>
      </c>
      <c r="H94" s="20" t="s">
        <v>3150</v>
      </c>
      <c r="I94" s="43"/>
      <c r="J94" s="35"/>
      <c r="K94" s="20" t="s">
        <v>1467</v>
      </c>
      <c r="L94" s="20">
        <v>345414</v>
      </c>
      <c r="M94" s="19" t="s">
        <v>457</v>
      </c>
      <c r="N94" s="1">
        <v>43096</v>
      </c>
      <c r="O94" s="19" t="s">
        <v>1433</v>
      </c>
      <c r="P94" s="19" t="s">
        <v>1428</v>
      </c>
      <c r="Q94" s="21" t="s">
        <v>1539</v>
      </c>
      <c r="U94">
        <v>0</v>
      </c>
      <c r="X94">
        <v>0</v>
      </c>
    </row>
    <row r="95" spans="1:24" x14ac:dyDescent="0.25">
      <c r="A95" s="29">
        <v>50010212</v>
      </c>
      <c r="B95" s="20">
        <v>31659</v>
      </c>
      <c r="C95" s="19" t="s">
        <v>1343</v>
      </c>
      <c r="D95" s="19">
        <v>1100</v>
      </c>
      <c r="E95" s="20" t="str">
        <f>VLOOKUP($A95,'[1]Datayes私募规模 最近'!$A:$H,4,0)</f>
        <v>10-20亿</v>
      </c>
      <c r="F95" s="20" t="s">
        <v>1524</v>
      </c>
      <c r="G95" s="20">
        <v>2</v>
      </c>
      <c r="H95" s="20" t="s">
        <v>3149</v>
      </c>
      <c r="I95" s="43"/>
      <c r="J95" s="35"/>
      <c r="K95" s="20" t="s">
        <v>1468</v>
      </c>
      <c r="L95" s="20">
        <v>331613</v>
      </c>
      <c r="M95" s="19" t="s">
        <v>1283</v>
      </c>
      <c r="N95" s="1">
        <v>43055</v>
      </c>
      <c r="O95" s="19" t="s">
        <v>1433</v>
      </c>
      <c r="P95" s="19" t="s">
        <v>1428</v>
      </c>
      <c r="Q95" s="21" t="s">
        <v>1540</v>
      </c>
      <c r="U95">
        <v>0</v>
      </c>
      <c r="X95">
        <v>0</v>
      </c>
    </row>
    <row r="96" spans="1:24" x14ac:dyDescent="0.25">
      <c r="A96" s="29">
        <v>50014771</v>
      </c>
      <c r="B96" s="20">
        <v>44919</v>
      </c>
      <c r="C96" s="19" t="s">
        <v>390</v>
      </c>
      <c r="D96" s="19">
        <v>1000</v>
      </c>
      <c r="E96" s="20" t="str">
        <f>VLOOKUP($A96,'[1]Datayes私募规模 最近'!$A:$H,4,0)</f>
        <v>1-10亿</v>
      </c>
      <c r="F96" s="20" t="s">
        <v>1523</v>
      </c>
      <c r="G96" s="20">
        <v>6</v>
      </c>
      <c r="H96" s="20" t="s">
        <v>3149</v>
      </c>
      <c r="I96" s="43"/>
      <c r="J96" s="35"/>
      <c r="K96" s="20" t="s">
        <v>1469</v>
      </c>
      <c r="L96" s="20">
        <v>454743</v>
      </c>
      <c r="M96" s="19" t="s">
        <v>1284</v>
      </c>
      <c r="N96" s="1">
        <v>43824</v>
      </c>
      <c r="O96" s="19" t="s">
        <v>1433</v>
      </c>
      <c r="P96" s="19" t="s">
        <v>1428</v>
      </c>
      <c r="Q96" s="22" t="s">
        <v>1541</v>
      </c>
      <c r="R96" t="s">
        <v>284</v>
      </c>
      <c r="U96">
        <v>0</v>
      </c>
      <c r="X96">
        <v>0</v>
      </c>
    </row>
    <row r="97" spans="1:24" x14ac:dyDescent="0.25">
      <c r="A97" s="29">
        <v>50026106</v>
      </c>
      <c r="B97" s="20">
        <v>58498</v>
      </c>
      <c r="C97" s="19" t="s">
        <v>1344</v>
      </c>
      <c r="D97" s="19">
        <v>1000</v>
      </c>
      <c r="E97" s="20" t="str">
        <f>VLOOKUP($A97,'[1]Datayes私募规模 最近'!$A:$H,4,0)</f>
        <v>1-10亿</v>
      </c>
      <c r="F97" s="20" t="s">
        <v>1525</v>
      </c>
      <c r="G97" s="20">
        <v>3</v>
      </c>
      <c r="H97" s="20" t="s">
        <v>3150</v>
      </c>
      <c r="I97" s="43"/>
      <c r="J97" s="35"/>
      <c r="K97" s="20" t="s">
        <v>1470</v>
      </c>
      <c r="L97" s="20">
        <v>350530</v>
      </c>
      <c r="M97" s="19" t="s">
        <v>1285</v>
      </c>
      <c r="N97" s="1">
        <v>43125</v>
      </c>
      <c r="O97" s="19" t="s">
        <v>1433</v>
      </c>
      <c r="P97" s="19" t="s">
        <v>1428</v>
      </c>
      <c r="Q97" s="22"/>
      <c r="R97" t="s">
        <v>284</v>
      </c>
      <c r="U97">
        <v>0</v>
      </c>
      <c r="X97">
        <v>0</v>
      </c>
    </row>
    <row r="98" spans="1:24" x14ac:dyDescent="0.25">
      <c r="A98" s="29">
        <v>50020478</v>
      </c>
      <c r="B98" s="20">
        <v>53741</v>
      </c>
      <c r="C98" s="19" t="s">
        <v>444</v>
      </c>
      <c r="D98" s="19">
        <v>1000</v>
      </c>
      <c r="E98" s="20" t="s">
        <v>2428</v>
      </c>
      <c r="F98" s="20" t="s">
        <v>1526</v>
      </c>
      <c r="G98" s="20">
        <v>4</v>
      </c>
      <c r="H98" s="20" t="s">
        <v>3150</v>
      </c>
      <c r="I98" s="40">
        <v>40</v>
      </c>
      <c r="J98" s="35"/>
      <c r="K98" s="20" t="s">
        <v>560</v>
      </c>
      <c r="L98" s="20">
        <v>411888</v>
      </c>
      <c r="M98" s="19" t="s">
        <v>443</v>
      </c>
      <c r="N98" s="1">
        <v>43524</v>
      </c>
      <c r="O98" s="19" t="s">
        <v>1433</v>
      </c>
      <c r="P98" s="19" t="s">
        <v>1428</v>
      </c>
      <c r="Q98" s="22"/>
      <c r="R98" t="s">
        <v>284</v>
      </c>
      <c r="U98">
        <v>0</v>
      </c>
      <c r="W98" t="s">
        <v>2427</v>
      </c>
      <c r="X98">
        <v>0</v>
      </c>
    </row>
    <row r="99" spans="1:24" x14ac:dyDescent="0.25">
      <c r="A99" s="29">
        <v>50028075</v>
      </c>
      <c r="B99" s="20">
        <v>61391</v>
      </c>
      <c r="C99" s="19" t="s">
        <v>1345</v>
      </c>
      <c r="D99" s="19">
        <v>200</v>
      </c>
      <c r="E99" s="20" t="str">
        <f>VLOOKUP($A99,'[1]Datayes私募规模 最近'!$A:$H,4,0)</f>
        <v>0-1亿</v>
      </c>
      <c r="F99" s="20" t="s">
        <v>387</v>
      </c>
      <c r="G99" s="20">
        <v>4</v>
      </c>
      <c r="H99" s="20" t="s">
        <v>3150</v>
      </c>
      <c r="I99" s="43"/>
      <c r="J99" s="35"/>
      <c r="K99" s="20" t="s">
        <v>1471</v>
      </c>
      <c r="L99" s="20">
        <v>391436</v>
      </c>
      <c r="M99" s="19" t="s">
        <v>1286</v>
      </c>
      <c r="N99" s="1">
        <v>43312</v>
      </c>
      <c r="O99" s="19" t="s">
        <v>1433</v>
      </c>
      <c r="P99" s="19" t="s">
        <v>1428</v>
      </c>
      <c r="Q99" s="21" t="s">
        <v>1539</v>
      </c>
      <c r="U99">
        <v>0</v>
      </c>
      <c r="X99">
        <v>0</v>
      </c>
    </row>
    <row r="100" spans="1:24" x14ac:dyDescent="0.25">
      <c r="A100" s="29">
        <v>50000012</v>
      </c>
      <c r="B100" s="20">
        <v>10852</v>
      </c>
      <c r="C100" s="19" t="s">
        <v>1346</v>
      </c>
      <c r="D100" s="19">
        <v>1000</v>
      </c>
      <c r="E100" s="20" t="str">
        <f>VLOOKUP($A100,'[1]Datayes私募规模 最近'!$A:$H,4,0)</f>
        <v>50-100亿</v>
      </c>
      <c r="F100" s="20" t="s">
        <v>1389</v>
      </c>
      <c r="G100" s="20">
        <v>2</v>
      </c>
      <c r="H100" s="20" t="s">
        <v>3150</v>
      </c>
      <c r="I100" s="43"/>
      <c r="J100" s="35"/>
      <c r="K100" s="20" t="s">
        <v>1472</v>
      </c>
      <c r="L100" s="20">
        <v>124963</v>
      </c>
      <c r="M100" s="19" t="s">
        <v>1287</v>
      </c>
      <c r="N100" s="1">
        <v>42311</v>
      </c>
      <c r="O100" s="19" t="s">
        <v>1433</v>
      </c>
      <c r="P100" s="19" t="s">
        <v>1428</v>
      </c>
      <c r="Q100" s="22" t="s">
        <v>1543</v>
      </c>
      <c r="U100">
        <v>0</v>
      </c>
      <c r="X100">
        <v>0</v>
      </c>
    </row>
    <row r="101" spans="1:24" x14ac:dyDescent="0.25">
      <c r="A101" s="29">
        <v>493540</v>
      </c>
      <c r="B101" s="20">
        <v>38123</v>
      </c>
      <c r="C101" s="19" t="s">
        <v>442</v>
      </c>
      <c r="D101" s="19">
        <v>1006</v>
      </c>
      <c r="E101" s="20" t="str">
        <f>VLOOKUP($A101,'[1]Datayes私募规模 最近'!$A:$H,4,0)</f>
        <v>10-20亿</v>
      </c>
      <c r="F101" s="20" t="s">
        <v>441</v>
      </c>
      <c r="G101" s="20">
        <v>3</v>
      </c>
      <c r="H101" s="20" t="s">
        <v>3149</v>
      </c>
      <c r="I101" s="43"/>
      <c r="J101" s="35"/>
      <c r="K101" s="20" t="s">
        <v>1572</v>
      </c>
      <c r="L101" s="20">
        <v>193305</v>
      </c>
      <c r="M101" s="19" t="s">
        <v>1571</v>
      </c>
      <c r="N101" s="1">
        <v>42496</v>
      </c>
      <c r="O101" s="19" t="s">
        <v>1433</v>
      </c>
      <c r="P101" s="19" t="s">
        <v>1428</v>
      </c>
      <c r="Q101" s="22" t="s">
        <v>1729</v>
      </c>
      <c r="U101">
        <v>0</v>
      </c>
      <c r="X101">
        <v>0</v>
      </c>
    </row>
    <row r="102" spans="1:24" x14ac:dyDescent="0.25">
      <c r="A102" s="29">
        <v>50015848</v>
      </c>
      <c r="B102" s="20">
        <v>50080</v>
      </c>
      <c r="C102" s="19" t="s">
        <v>397</v>
      </c>
      <c r="D102" s="19">
        <v>1000</v>
      </c>
      <c r="E102" s="20" t="str">
        <f>VLOOKUP($A102,'[1]Datayes私募规模 最近'!$A:$H,4,0)</f>
        <v>10-20亿</v>
      </c>
      <c r="F102" s="20" t="s">
        <v>396</v>
      </c>
      <c r="G102" s="20">
        <v>4</v>
      </c>
      <c r="H102" s="20" t="s">
        <v>3149</v>
      </c>
      <c r="I102" s="40" t="s">
        <v>2951</v>
      </c>
      <c r="J102" s="35" t="s">
        <v>2952</v>
      </c>
      <c r="K102" s="20" t="s">
        <v>1636</v>
      </c>
      <c r="L102" s="20">
        <v>515391</v>
      </c>
      <c r="M102" s="19" t="s">
        <v>1637</v>
      </c>
      <c r="N102" s="1">
        <v>44145</v>
      </c>
      <c r="O102" s="19" t="s">
        <v>1433</v>
      </c>
      <c r="P102" s="19" t="s">
        <v>1428</v>
      </c>
      <c r="Q102" s="22" t="s">
        <v>1638</v>
      </c>
      <c r="U102">
        <v>0</v>
      </c>
      <c r="X102">
        <v>0</v>
      </c>
    </row>
    <row r="103" spans="1:24" x14ac:dyDescent="0.25">
      <c r="A103" s="29">
        <v>50015848</v>
      </c>
      <c r="B103" s="20">
        <v>50080</v>
      </c>
      <c r="C103" s="19" t="s">
        <v>397</v>
      </c>
      <c r="D103" s="19">
        <v>1000</v>
      </c>
      <c r="E103" s="20" t="str">
        <f>VLOOKUP($A103,'[1]Datayes私募规模 最近'!$A:$H,4,0)</f>
        <v>10-20亿</v>
      </c>
      <c r="F103" s="20" t="s">
        <v>396</v>
      </c>
      <c r="G103" s="20">
        <v>4</v>
      </c>
      <c r="H103" s="20" t="s">
        <v>3149</v>
      </c>
      <c r="I103" s="40" t="s">
        <v>2951</v>
      </c>
      <c r="J103" s="35" t="s">
        <v>2952</v>
      </c>
      <c r="K103" s="20" t="s">
        <v>2474</v>
      </c>
      <c r="L103" s="20">
        <v>425928</v>
      </c>
      <c r="M103" s="19" t="s">
        <v>1702</v>
      </c>
      <c r="N103" s="1">
        <v>43675</v>
      </c>
      <c r="O103" s="19" t="s">
        <v>1433</v>
      </c>
      <c r="P103" s="19" t="s">
        <v>1428</v>
      </c>
      <c r="Q103" s="22"/>
      <c r="U103">
        <v>0</v>
      </c>
      <c r="X103">
        <v>0</v>
      </c>
    </row>
    <row r="104" spans="1:24" x14ac:dyDescent="0.25">
      <c r="A104" s="29">
        <v>50015848</v>
      </c>
      <c r="B104" s="20">
        <v>50080</v>
      </c>
      <c r="C104" s="19" t="s">
        <v>397</v>
      </c>
      <c r="D104" s="19">
        <v>1000</v>
      </c>
      <c r="E104" s="20" t="str">
        <f>VLOOKUP($A104,'[1]Datayes私募规模 最近'!$A:$H,4,0)</f>
        <v>10-20亿</v>
      </c>
      <c r="F104" s="20" t="s">
        <v>396</v>
      </c>
      <c r="G104" s="20">
        <v>4</v>
      </c>
      <c r="H104" s="20" t="s">
        <v>3149</v>
      </c>
      <c r="I104" s="40" t="s">
        <v>2951</v>
      </c>
      <c r="J104" s="35" t="s">
        <v>2952</v>
      </c>
      <c r="K104" s="20" t="s">
        <v>2474</v>
      </c>
      <c r="L104" s="20">
        <v>421772</v>
      </c>
      <c r="M104" s="19" t="s">
        <v>1703</v>
      </c>
      <c r="N104" s="1">
        <v>43584</v>
      </c>
      <c r="O104" s="19" t="s">
        <v>1433</v>
      </c>
      <c r="P104" s="19" t="s">
        <v>1428</v>
      </c>
      <c r="Q104" s="22"/>
      <c r="U104">
        <v>0</v>
      </c>
      <c r="X104">
        <v>0</v>
      </c>
    </row>
    <row r="105" spans="1:24" x14ac:dyDescent="0.25">
      <c r="A105" s="29">
        <v>50015848</v>
      </c>
      <c r="B105" s="20">
        <v>50080</v>
      </c>
      <c r="C105" s="19" t="s">
        <v>397</v>
      </c>
      <c r="D105" s="19">
        <v>1000</v>
      </c>
      <c r="E105" s="20" t="str">
        <f>VLOOKUP($A105,'[1]Datayes私募规模 最近'!$A:$H,4,0)</f>
        <v>10-20亿</v>
      </c>
      <c r="F105" s="20" t="s">
        <v>396</v>
      </c>
      <c r="G105" s="20">
        <v>4</v>
      </c>
      <c r="H105" s="20" t="s">
        <v>3149</v>
      </c>
      <c r="I105" s="40" t="s">
        <v>2951</v>
      </c>
      <c r="J105" s="35" t="s">
        <v>2952</v>
      </c>
      <c r="K105" s="20" t="s">
        <v>2474</v>
      </c>
      <c r="L105" s="20">
        <v>420684</v>
      </c>
      <c r="M105" s="19" t="s">
        <v>1704</v>
      </c>
      <c r="N105" s="1">
        <v>43580</v>
      </c>
      <c r="O105" s="19" t="s">
        <v>1433</v>
      </c>
      <c r="P105" s="19" t="s">
        <v>1428</v>
      </c>
      <c r="Q105" s="22"/>
      <c r="U105">
        <v>0</v>
      </c>
      <c r="X105">
        <v>0</v>
      </c>
    </row>
    <row r="106" spans="1:24" x14ac:dyDescent="0.25">
      <c r="A106" s="29">
        <v>50015848</v>
      </c>
      <c r="B106" s="20">
        <v>50080</v>
      </c>
      <c r="C106" s="19" t="s">
        <v>397</v>
      </c>
      <c r="D106" s="19">
        <v>1000</v>
      </c>
      <c r="E106" s="20" t="str">
        <f>VLOOKUP($A106,'[1]Datayes私募规模 最近'!$A:$H,4,0)</f>
        <v>10-20亿</v>
      </c>
      <c r="F106" s="20" t="s">
        <v>396</v>
      </c>
      <c r="G106" s="20">
        <v>4</v>
      </c>
      <c r="H106" s="20" t="s">
        <v>3149</v>
      </c>
      <c r="I106" s="40" t="s">
        <v>2951</v>
      </c>
      <c r="J106" s="35" t="s">
        <v>2952</v>
      </c>
      <c r="K106" s="20" t="s">
        <v>2474</v>
      </c>
      <c r="L106" s="20">
        <v>436562</v>
      </c>
      <c r="M106" s="19" t="s">
        <v>1705</v>
      </c>
      <c r="N106" s="1">
        <v>43717</v>
      </c>
      <c r="O106" s="19" t="s">
        <v>1433</v>
      </c>
      <c r="P106" s="19" t="s">
        <v>1428</v>
      </c>
      <c r="Q106" s="22"/>
      <c r="U106">
        <v>0</v>
      </c>
      <c r="X106">
        <v>0</v>
      </c>
    </row>
    <row r="107" spans="1:24" x14ac:dyDescent="0.25">
      <c r="A107" s="29">
        <v>50015848</v>
      </c>
      <c r="B107" s="20">
        <v>50080</v>
      </c>
      <c r="C107" s="19" t="s">
        <v>397</v>
      </c>
      <c r="D107" s="19">
        <v>1000</v>
      </c>
      <c r="E107" s="20" t="str">
        <f>VLOOKUP($A107,'[1]Datayes私募规模 最近'!$A:$H,4,0)</f>
        <v>10-20亿</v>
      </c>
      <c r="F107" s="20" t="s">
        <v>396</v>
      </c>
      <c r="G107" s="20">
        <v>4</v>
      </c>
      <c r="H107" s="20" t="s">
        <v>3149</v>
      </c>
      <c r="I107" s="40" t="s">
        <v>2951</v>
      </c>
      <c r="J107" s="35" t="s">
        <v>2952</v>
      </c>
      <c r="K107" s="20" t="s">
        <v>2474</v>
      </c>
      <c r="L107" s="20">
        <v>443858</v>
      </c>
      <c r="M107" s="19" t="s">
        <v>1706</v>
      </c>
      <c r="N107" s="1">
        <v>43766</v>
      </c>
      <c r="O107" s="19" t="s">
        <v>1433</v>
      </c>
      <c r="P107" s="19" t="s">
        <v>1428</v>
      </c>
      <c r="Q107" s="22"/>
      <c r="U107">
        <v>0</v>
      </c>
      <c r="X107">
        <v>0</v>
      </c>
    </row>
    <row r="108" spans="1:24" x14ac:dyDescent="0.25">
      <c r="A108" s="29">
        <v>50015848</v>
      </c>
      <c r="B108" s="20">
        <v>50080</v>
      </c>
      <c r="C108" s="19" t="s">
        <v>397</v>
      </c>
      <c r="D108" s="19">
        <v>1000</v>
      </c>
      <c r="E108" s="20" t="str">
        <f>VLOOKUP($A108,'[1]Datayes私募规模 最近'!$A:$H,4,0)</f>
        <v>10-20亿</v>
      </c>
      <c r="F108" s="20" t="s">
        <v>396</v>
      </c>
      <c r="G108" s="20">
        <v>4</v>
      </c>
      <c r="H108" s="20" t="s">
        <v>3149</v>
      </c>
      <c r="I108" s="40" t="s">
        <v>2951</v>
      </c>
      <c r="J108" s="35" t="s">
        <v>2952</v>
      </c>
      <c r="K108" s="20" t="s">
        <v>2474</v>
      </c>
      <c r="L108" s="20">
        <v>441298</v>
      </c>
      <c r="M108" s="19" t="s">
        <v>1707</v>
      </c>
      <c r="N108" s="1">
        <v>43759</v>
      </c>
      <c r="O108" s="19" t="s">
        <v>1433</v>
      </c>
      <c r="P108" s="19" t="s">
        <v>1428</v>
      </c>
      <c r="Q108" s="22"/>
      <c r="U108">
        <v>0</v>
      </c>
      <c r="X108">
        <v>0</v>
      </c>
    </row>
    <row r="109" spans="1:24" x14ac:dyDescent="0.25">
      <c r="A109" s="29">
        <v>50015848</v>
      </c>
      <c r="B109" s="20">
        <v>50080</v>
      </c>
      <c r="C109" s="19" t="s">
        <v>397</v>
      </c>
      <c r="D109" s="19">
        <v>1000</v>
      </c>
      <c r="E109" s="20" t="str">
        <f>VLOOKUP($A109,'[1]Datayes私募规模 最近'!$A:$H,4,0)</f>
        <v>10-20亿</v>
      </c>
      <c r="F109" s="20" t="s">
        <v>396</v>
      </c>
      <c r="G109" s="20">
        <v>4</v>
      </c>
      <c r="H109" s="20" t="s">
        <v>3149</v>
      </c>
      <c r="I109" s="40" t="s">
        <v>2951</v>
      </c>
      <c r="J109" s="35" t="s">
        <v>2952</v>
      </c>
      <c r="K109" s="20" t="s">
        <v>2474</v>
      </c>
      <c r="L109" s="20">
        <v>455761</v>
      </c>
      <c r="M109" s="19" t="s">
        <v>1708</v>
      </c>
      <c r="N109" s="1">
        <v>43830</v>
      </c>
      <c r="O109" s="19" t="s">
        <v>1433</v>
      </c>
      <c r="P109" s="19" t="s">
        <v>1428</v>
      </c>
      <c r="Q109" s="22"/>
      <c r="U109">
        <v>0</v>
      </c>
      <c r="X109">
        <v>0</v>
      </c>
    </row>
    <row r="110" spans="1:24" x14ac:dyDescent="0.25">
      <c r="A110" s="29">
        <v>50009503</v>
      </c>
      <c r="B110" s="20">
        <v>39206</v>
      </c>
      <c r="C110" s="19" t="s">
        <v>388</v>
      </c>
      <c r="D110" s="19">
        <v>1000</v>
      </c>
      <c r="E110" s="28" t="s">
        <v>2812</v>
      </c>
      <c r="F110" s="20" t="s">
        <v>1627</v>
      </c>
      <c r="G110" s="20">
        <v>2</v>
      </c>
      <c r="H110" s="20" t="s">
        <v>3150</v>
      </c>
      <c r="I110" s="43" t="s">
        <v>2811</v>
      </c>
      <c r="J110" s="35"/>
      <c r="K110" s="20" t="s">
        <v>1626</v>
      </c>
      <c r="L110" s="24">
        <v>235831</v>
      </c>
      <c r="M110" s="23" t="s">
        <v>1625</v>
      </c>
      <c r="N110" s="1">
        <v>42600</v>
      </c>
      <c r="O110" s="19" t="s">
        <v>1433</v>
      </c>
      <c r="P110" s="19" t="s">
        <v>1428</v>
      </c>
      <c r="Q110" s="22" t="s">
        <v>1728</v>
      </c>
      <c r="U110">
        <v>0</v>
      </c>
      <c r="W110" t="s">
        <v>2815</v>
      </c>
      <c r="X110">
        <v>0</v>
      </c>
    </row>
    <row r="111" spans="1:24" x14ac:dyDescent="0.25">
      <c r="A111" s="29">
        <v>50009503</v>
      </c>
      <c r="B111" s="24">
        <v>39206</v>
      </c>
      <c r="C111" t="s">
        <v>388</v>
      </c>
      <c r="D111" s="19">
        <v>1000</v>
      </c>
      <c r="E111" s="28" t="s">
        <v>2812</v>
      </c>
      <c r="F111" s="20" t="s">
        <v>1627</v>
      </c>
      <c r="G111" s="20">
        <v>2</v>
      </c>
      <c r="H111" s="20" t="s">
        <v>3150</v>
      </c>
      <c r="I111" s="43" t="s">
        <v>2811</v>
      </c>
      <c r="K111" s="27" t="s">
        <v>1726</v>
      </c>
      <c r="L111" s="20">
        <v>125352</v>
      </c>
      <c r="M111" s="19" t="s">
        <v>1727</v>
      </c>
      <c r="N111" s="1">
        <v>42312</v>
      </c>
      <c r="O111" s="19" t="s">
        <v>1433</v>
      </c>
      <c r="P111" s="19" t="s">
        <v>1428</v>
      </c>
      <c r="Q111" s="19" t="s">
        <v>2813</v>
      </c>
      <c r="R111" s="19" t="s">
        <v>2814</v>
      </c>
      <c r="S111" s="3"/>
      <c r="T111" s="3"/>
      <c r="U111">
        <v>0</v>
      </c>
      <c r="W111" t="s">
        <v>2815</v>
      </c>
      <c r="X111">
        <v>0</v>
      </c>
    </row>
    <row r="112" spans="1:24" x14ac:dyDescent="0.25">
      <c r="A112" s="29">
        <v>50005951</v>
      </c>
      <c r="B112" s="20">
        <v>33374</v>
      </c>
      <c r="C112" s="19" t="s">
        <v>1651</v>
      </c>
      <c r="D112" s="19">
        <v>1500</v>
      </c>
      <c r="E112" s="20" t="str">
        <f>VLOOKUP($A112,'[1]Datayes私募规模 最近'!$A:$H,4,0)</f>
        <v>1-10亿</v>
      </c>
      <c r="F112" s="20" t="s">
        <v>1652</v>
      </c>
      <c r="G112" s="20">
        <v>6</v>
      </c>
      <c r="H112" s="20" t="s">
        <v>3150</v>
      </c>
      <c r="I112" s="43"/>
      <c r="J112" s="35"/>
      <c r="K112" s="20" t="s">
        <v>1653</v>
      </c>
      <c r="L112" s="24">
        <v>276961</v>
      </c>
      <c r="M112" s="23" t="s">
        <v>1654</v>
      </c>
      <c r="N112" s="1">
        <v>42803</v>
      </c>
      <c r="O112" s="19" t="s">
        <v>1433</v>
      </c>
      <c r="P112" s="19" t="s">
        <v>1428</v>
      </c>
      <c r="Q112" s="22" t="s">
        <v>1655</v>
      </c>
      <c r="U112">
        <v>0</v>
      </c>
      <c r="X112">
        <v>0</v>
      </c>
    </row>
    <row r="113" spans="1:24" x14ac:dyDescent="0.25">
      <c r="A113" s="29">
        <v>53650</v>
      </c>
      <c r="B113" s="20">
        <v>11054</v>
      </c>
      <c r="C113" s="19" t="s">
        <v>969</v>
      </c>
      <c r="D113" s="19">
        <v>30000</v>
      </c>
      <c r="E113" s="20" t="e">
        <f>VLOOKUP($A113,'[1]Datayes私募规模 最近'!$A:$H,4,0)</f>
        <v>#N/A</v>
      </c>
      <c r="F113" s="20" t="s">
        <v>1527</v>
      </c>
      <c r="G113" s="20" t="s">
        <v>387</v>
      </c>
      <c r="H113" s="20" t="s">
        <v>3150</v>
      </c>
      <c r="I113" s="43"/>
      <c r="J113" s="35"/>
      <c r="K113" s="20" t="s">
        <v>710</v>
      </c>
      <c r="L113" s="20">
        <v>450867</v>
      </c>
      <c r="M113" s="19" t="s">
        <v>1289</v>
      </c>
      <c r="N113" s="1">
        <v>43802</v>
      </c>
      <c r="O113" s="19" t="s">
        <v>1429</v>
      </c>
      <c r="P113" s="19" t="s">
        <v>1429</v>
      </c>
      <c r="U113">
        <v>0</v>
      </c>
      <c r="W113" s="12" t="s">
        <v>1190</v>
      </c>
      <c r="X113">
        <v>0</v>
      </c>
    </row>
    <row r="114" spans="1:24" x14ac:dyDescent="0.25">
      <c r="A114" s="29">
        <v>50000035</v>
      </c>
      <c r="B114" s="20">
        <v>2700</v>
      </c>
      <c r="C114" s="19" t="s">
        <v>1347</v>
      </c>
      <c r="D114" s="19">
        <v>1000</v>
      </c>
      <c r="E114" s="20" t="str">
        <f>VLOOKUP($A114,'[1]Datayes私募规模 最近'!$A:$H,4,0)</f>
        <v>0-5亿</v>
      </c>
      <c r="F114" s="20" t="s">
        <v>1528</v>
      </c>
      <c r="G114" s="20">
        <v>7</v>
      </c>
      <c r="H114" s="20" t="s">
        <v>3150</v>
      </c>
      <c r="I114" s="43"/>
      <c r="J114" s="35"/>
      <c r="K114" s="20" t="s">
        <v>387</v>
      </c>
      <c r="L114" s="20">
        <v>220085</v>
      </c>
      <c r="M114" s="19" t="s">
        <v>1290</v>
      </c>
      <c r="N114" s="1">
        <v>42559</v>
      </c>
      <c r="O114" s="19" t="s">
        <v>1429</v>
      </c>
      <c r="P114" s="19" t="s">
        <v>1429</v>
      </c>
      <c r="U114">
        <v>0</v>
      </c>
      <c r="W114" s="12" t="s">
        <v>1190</v>
      </c>
      <c r="X114">
        <v>0</v>
      </c>
    </row>
    <row r="115" spans="1:24" x14ac:dyDescent="0.25">
      <c r="A115" s="29">
        <v>95924</v>
      </c>
      <c r="B115" s="20">
        <v>14658</v>
      </c>
      <c r="C115" s="19" t="s">
        <v>1348</v>
      </c>
      <c r="D115" s="19">
        <v>1000</v>
      </c>
      <c r="E115" s="20" t="str">
        <f>VLOOKUP($A115,'[1]Datayes私募规模 最近'!$A:$H,4,0)</f>
        <v>5-10亿</v>
      </c>
      <c r="F115" s="20" t="s">
        <v>1390</v>
      </c>
      <c r="G115" s="20">
        <v>6</v>
      </c>
      <c r="H115" s="20" t="s">
        <v>3152</v>
      </c>
      <c r="I115" s="43"/>
      <c r="J115" s="35"/>
      <c r="K115" s="20" t="s">
        <v>1473</v>
      </c>
      <c r="L115" s="20">
        <v>37737</v>
      </c>
      <c r="M115" s="19" t="s">
        <v>1291</v>
      </c>
      <c r="N115" s="1">
        <v>41897</v>
      </c>
      <c r="O115" s="19" t="s">
        <v>1429</v>
      </c>
      <c r="P115" s="19" t="s">
        <v>1429</v>
      </c>
      <c r="U115">
        <v>0</v>
      </c>
      <c r="X115">
        <v>0</v>
      </c>
    </row>
    <row r="116" spans="1:24" x14ac:dyDescent="0.25">
      <c r="A116" s="29">
        <v>50000148</v>
      </c>
      <c r="B116" s="20">
        <v>6762</v>
      </c>
      <c r="C116" s="19" t="s">
        <v>1349</v>
      </c>
      <c r="D116" s="19">
        <v>11800</v>
      </c>
      <c r="E116" s="20" t="str">
        <f>VLOOKUP($A116,'[1]Datayes私募规模 最近'!$A:$H,4,0)</f>
        <v>20-50亿</v>
      </c>
      <c r="F116" s="20" t="s">
        <v>1391</v>
      </c>
      <c r="G116" s="20">
        <v>5</v>
      </c>
      <c r="H116" s="20" t="s">
        <v>3150</v>
      </c>
      <c r="I116" s="43"/>
      <c r="J116" s="35"/>
      <c r="K116" s="20" t="s">
        <v>1474</v>
      </c>
      <c r="L116" s="20">
        <v>32223</v>
      </c>
      <c r="M116" s="19" t="s">
        <v>1292</v>
      </c>
      <c r="N116" s="1">
        <v>41901</v>
      </c>
      <c r="O116" s="19" t="s">
        <v>1429</v>
      </c>
      <c r="P116" s="19" t="s">
        <v>1429</v>
      </c>
      <c r="U116">
        <v>0</v>
      </c>
      <c r="X116">
        <v>0</v>
      </c>
    </row>
    <row r="117" spans="1:24" x14ac:dyDescent="0.25">
      <c r="A117" s="29">
        <v>50002530</v>
      </c>
      <c r="B117" s="20">
        <v>9328</v>
      </c>
      <c r="C117" s="19" t="s">
        <v>1350</v>
      </c>
      <c r="D117" s="19">
        <v>2500</v>
      </c>
      <c r="E117" s="20" t="str">
        <f>VLOOKUP($A117,'[1]Datayes私募规模 最近'!$A:$H,4,0)</f>
        <v>50亿以上</v>
      </c>
      <c r="F117" s="20" t="s">
        <v>1392</v>
      </c>
      <c r="G117" s="20">
        <v>5</v>
      </c>
      <c r="H117" s="20" t="s">
        <v>3153</v>
      </c>
      <c r="I117" s="43"/>
      <c r="J117" s="35"/>
      <c r="K117" s="20" t="s">
        <v>1475</v>
      </c>
      <c r="L117" s="20">
        <v>26869</v>
      </c>
      <c r="M117" s="19" t="s">
        <v>1293</v>
      </c>
      <c r="N117" s="1">
        <v>41745</v>
      </c>
      <c r="O117" s="19" t="s">
        <v>1429</v>
      </c>
      <c r="P117" s="19" t="s">
        <v>1429</v>
      </c>
      <c r="U117">
        <v>0</v>
      </c>
      <c r="X117">
        <v>0</v>
      </c>
    </row>
    <row r="118" spans="1:24" x14ac:dyDescent="0.25">
      <c r="A118" s="29">
        <v>925470</v>
      </c>
      <c r="B118" s="20">
        <v>15934</v>
      </c>
      <c r="C118" s="19" t="s">
        <v>1121</v>
      </c>
      <c r="D118" s="19">
        <v>10000</v>
      </c>
      <c r="E118" s="20" t="str">
        <f>VLOOKUP($A118,'[1]Datayes私募规模 最近'!$A:$H,4,0)</f>
        <v>50亿以上</v>
      </c>
      <c r="F118" s="20" t="s">
        <v>1529</v>
      </c>
      <c r="G118" s="20">
        <v>5</v>
      </c>
      <c r="H118" s="20" t="s">
        <v>3152</v>
      </c>
      <c r="I118" s="43"/>
      <c r="J118" s="35"/>
      <c r="K118" s="27" t="s">
        <v>355</v>
      </c>
      <c r="L118" s="20">
        <v>384628</v>
      </c>
      <c r="M118" s="19" t="s">
        <v>356</v>
      </c>
      <c r="N118" s="1">
        <v>43292</v>
      </c>
      <c r="O118" s="19" t="s">
        <v>1429</v>
      </c>
      <c r="P118" s="19" t="s">
        <v>1429</v>
      </c>
      <c r="U118">
        <v>0</v>
      </c>
      <c r="X118">
        <v>0</v>
      </c>
    </row>
    <row r="119" spans="1:24" x14ac:dyDescent="0.25">
      <c r="A119" s="29">
        <v>50017544</v>
      </c>
      <c r="B119" s="20">
        <v>56735</v>
      </c>
      <c r="C119" s="19" t="s">
        <v>1110</v>
      </c>
      <c r="D119" s="19">
        <v>1330</v>
      </c>
      <c r="E119" s="20" t="str">
        <f>VLOOKUP($A119,'[1]Datayes私募规模 最近'!$A:$H,4,0)</f>
        <v>1-10亿</v>
      </c>
      <c r="F119" s="20" t="s">
        <v>365</v>
      </c>
      <c r="G119" s="20">
        <v>5</v>
      </c>
      <c r="H119" s="20" t="s">
        <v>3150</v>
      </c>
      <c r="I119" s="43"/>
      <c r="J119" s="35"/>
      <c r="K119" s="20" t="s">
        <v>366</v>
      </c>
      <c r="L119" s="20">
        <v>338638</v>
      </c>
      <c r="M119" s="19" t="s">
        <v>367</v>
      </c>
      <c r="N119" s="1">
        <v>43083</v>
      </c>
      <c r="O119" s="19" t="s">
        <v>1429</v>
      </c>
      <c r="P119" s="19" t="s">
        <v>1429</v>
      </c>
      <c r="U119">
        <v>0</v>
      </c>
      <c r="X119">
        <v>0</v>
      </c>
    </row>
    <row r="120" spans="1:24" x14ac:dyDescent="0.25">
      <c r="A120" s="29">
        <v>50002507</v>
      </c>
      <c r="B120" s="20">
        <v>18219</v>
      </c>
      <c r="C120" s="19" t="s">
        <v>1351</v>
      </c>
      <c r="D120" s="19">
        <v>1000</v>
      </c>
      <c r="E120" s="20" t="str">
        <f>VLOOKUP($A120,'[1]Datayes私募规模 最近'!$A:$H,4,0)</f>
        <v>1-10亿</v>
      </c>
      <c r="F120" s="20" t="s">
        <v>1393</v>
      </c>
      <c r="G120" s="20">
        <v>6</v>
      </c>
      <c r="H120" s="20" t="s">
        <v>3153</v>
      </c>
      <c r="I120" s="43"/>
      <c r="J120" s="35"/>
      <c r="K120" s="20" t="s">
        <v>1476</v>
      </c>
      <c r="L120" s="20">
        <v>231730</v>
      </c>
      <c r="M120" s="19" t="s">
        <v>1294</v>
      </c>
      <c r="N120" s="1">
        <v>42605</v>
      </c>
      <c r="O120" s="19" t="s">
        <v>1429</v>
      </c>
      <c r="P120" s="19" t="s">
        <v>1429</v>
      </c>
      <c r="U120">
        <v>0</v>
      </c>
      <c r="X120">
        <v>0</v>
      </c>
    </row>
    <row r="121" spans="1:24" x14ac:dyDescent="0.25">
      <c r="A121" s="29">
        <v>50015270</v>
      </c>
      <c r="B121" s="20">
        <v>10402</v>
      </c>
      <c r="C121" s="19" t="s">
        <v>953</v>
      </c>
      <c r="D121" s="19">
        <v>5000</v>
      </c>
      <c r="E121" s="20" t="str">
        <f>VLOOKUP($A121,'[1]Datayes私募规模 最近'!$A:$H,4,0)</f>
        <v>20-50亿</v>
      </c>
      <c r="F121" s="20" t="s">
        <v>1394</v>
      </c>
      <c r="G121" s="20">
        <v>3</v>
      </c>
      <c r="H121" s="20" t="s">
        <v>3153</v>
      </c>
      <c r="I121" s="43"/>
      <c r="J121" s="35"/>
      <c r="K121" s="20" t="s">
        <v>893</v>
      </c>
      <c r="L121" s="20">
        <v>370066</v>
      </c>
      <c r="M121" s="19" t="s">
        <v>1295</v>
      </c>
      <c r="N121" s="1">
        <v>43203</v>
      </c>
      <c r="O121" s="19" t="s">
        <v>1430</v>
      </c>
      <c r="P121" s="19" t="s">
        <v>1430</v>
      </c>
      <c r="Q121" t="s">
        <v>325</v>
      </c>
      <c r="U121">
        <v>0</v>
      </c>
      <c r="V121" s="13" t="s">
        <v>1195</v>
      </c>
      <c r="W121" s="13" t="s">
        <v>1201</v>
      </c>
      <c r="X121">
        <v>0</v>
      </c>
    </row>
    <row r="122" spans="1:24" x14ac:dyDescent="0.25">
      <c r="A122" s="29">
        <v>50011550</v>
      </c>
      <c r="B122" s="20">
        <v>16251</v>
      </c>
      <c r="C122" s="19" t="s">
        <v>966</v>
      </c>
      <c r="D122" s="19">
        <v>3000</v>
      </c>
      <c r="E122" s="20" t="str">
        <f>VLOOKUP($A122,'[1]Datayes私募规模 最近'!$A:$H,4,0)</f>
        <v>0-1亿</v>
      </c>
      <c r="F122" s="20" t="s">
        <v>387</v>
      </c>
      <c r="G122" s="20">
        <v>6</v>
      </c>
      <c r="H122" s="20" t="s">
        <v>3149</v>
      </c>
      <c r="I122" s="43"/>
      <c r="J122" s="35"/>
      <c r="K122" s="20" t="s">
        <v>601</v>
      </c>
      <c r="L122" s="20">
        <v>385599</v>
      </c>
      <c r="M122" s="19" t="s">
        <v>1123</v>
      </c>
      <c r="N122" s="1">
        <v>43305</v>
      </c>
      <c r="O122" s="19" t="s">
        <v>1430</v>
      </c>
      <c r="P122" s="19" t="s">
        <v>1430</v>
      </c>
      <c r="Q122" t="s">
        <v>1199</v>
      </c>
      <c r="U122">
        <v>0</v>
      </c>
      <c r="V122" s="14" t="s">
        <v>1200</v>
      </c>
      <c r="W122" s="13" t="s">
        <v>1202</v>
      </c>
      <c r="X122">
        <v>0</v>
      </c>
    </row>
    <row r="123" spans="1:24" x14ac:dyDescent="0.25">
      <c r="A123" s="29">
        <v>50015270</v>
      </c>
      <c r="B123" s="20">
        <v>10402</v>
      </c>
      <c r="C123" s="19" t="s">
        <v>953</v>
      </c>
      <c r="D123" s="19">
        <v>5000</v>
      </c>
      <c r="E123" s="20" t="str">
        <f>VLOOKUP($A123,'[1]Datayes私募规模 最近'!$A:$H,4,0)</f>
        <v>20-50亿</v>
      </c>
      <c r="F123" s="20" t="s">
        <v>1395</v>
      </c>
      <c r="G123" s="20">
        <v>3</v>
      </c>
      <c r="H123" s="20" t="s">
        <v>3153</v>
      </c>
      <c r="I123" s="43"/>
      <c r="J123" s="35"/>
      <c r="K123" s="20" t="s">
        <v>658</v>
      </c>
      <c r="L123" s="20">
        <v>416357</v>
      </c>
      <c r="M123" s="19" t="s">
        <v>1296</v>
      </c>
      <c r="N123" s="1">
        <v>43536</v>
      </c>
      <c r="O123" s="19" t="s">
        <v>1430</v>
      </c>
      <c r="P123" s="19" t="s">
        <v>1430</v>
      </c>
      <c r="Q123" t="s">
        <v>2360</v>
      </c>
      <c r="U123">
        <v>0</v>
      </c>
      <c r="X123">
        <v>0</v>
      </c>
    </row>
    <row r="124" spans="1:24" x14ac:dyDescent="0.25">
      <c r="A124" s="29">
        <v>95915</v>
      </c>
      <c r="B124" s="20">
        <v>41757</v>
      </c>
      <c r="C124" s="19" t="s">
        <v>1352</v>
      </c>
      <c r="D124" s="19">
        <v>6310</v>
      </c>
      <c r="E124" s="20" t="str">
        <f>VLOOKUP($A124,'[1]Datayes私募规模 最近'!$A:$H,4,0)</f>
        <v>50亿以上</v>
      </c>
      <c r="F124" s="20" t="s">
        <v>1530</v>
      </c>
      <c r="G124" s="20">
        <v>5</v>
      </c>
      <c r="H124" s="20" t="s">
        <v>3153</v>
      </c>
      <c r="I124" s="43"/>
      <c r="J124" s="35"/>
      <c r="K124" s="20" t="s">
        <v>1477</v>
      </c>
      <c r="L124" s="20">
        <v>394732</v>
      </c>
      <c r="M124" s="19" t="s">
        <v>1297</v>
      </c>
      <c r="N124" s="1">
        <v>43346</v>
      </c>
      <c r="O124" s="19" t="s">
        <v>1430</v>
      </c>
      <c r="P124" s="19" t="s">
        <v>1430</v>
      </c>
      <c r="U124">
        <v>0</v>
      </c>
      <c r="X124">
        <v>0</v>
      </c>
    </row>
    <row r="125" spans="1:24" x14ac:dyDescent="0.25">
      <c r="A125" s="29">
        <v>50015276</v>
      </c>
      <c r="B125" s="20">
        <v>47216</v>
      </c>
      <c r="C125" s="19" t="s">
        <v>1353</v>
      </c>
      <c r="D125" s="19">
        <v>1000</v>
      </c>
      <c r="E125" s="20" t="str">
        <f>VLOOKUP($A125,'[1]Datayes私募规模 最近'!$A:$H,4,0)</f>
        <v>1-10亿</v>
      </c>
      <c r="F125" s="20" t="s">
        <v>1396</v>
      </c>
      <c r="G125" s="20">
        <v>6</v>
      </c>
      <c r="H125" s="20" t="s">
        <v>3149</v>
      </c>
      <c r="I125" s="43"/>
      <c r="J125" s="35"/>
      <c r="K125" s="20" t="s">
        <v>1478</v>
      </c>
      <c r="L125" s="20">
        <v>290561</v>
      </c>
      <c r="M125" s="19" t="s">
        <v>1298</v>
      </c>
      <c r="N125" s="1">
        <v>42867</v>
      </c>
      <c r="O125" s="19" t="s">
        <v>1430</v>
      </c>
      <c r="P125" s="19" t="s">
        <v>1430</v>
      </c>
      <c r="Q125" s="13" t="s">
        <v>1191</v>
      </c>
      <c r="U125">
        <v>0</v>
      </c>
      <c r="W125" s="13" t="s">
        <v>1192</v>
      </c>
      <c r="X125">
        <v>0</v>
      </c>
    </row>
    <row r="126" spans="1:24" x14ac:dyDescent="0.25">
      <c r="A126" s="29">
        <v>50015387</v>
      </c>
      <c r="B126" s="20">
        <v>47557</v>
      </c>
      <c r="C126" s="19" t="s">
        <v>1354</v>
      </c>
      <c r="D126" s="19">
        <v>3000</v>
      </c>
      <c r="E126" s="20" t="str">
        <f>VLOOKUP($A126,'[1]Datayes私募规模 最近'!$A:$H,4,0)</f>
        <v>10-20亿</v>
      </c>
      <c r="F126" s="20" t="s">
        <v>387</v>
      </c>
      <c r="G126" s="20">
        <v>2</v>
      </c>
      <c r="H126" s="20" t="s">
        <v>3153</v>
      </c>
      <c r="I126" s="43"/>
      <c r="J126" s="35"/>
      <c r="K126" s="20" t="s">
        <v>1479</v>
      </c>
      <c r="L126" s="20">
        <v>386391</v>
      </c>
      <c r="M126" s="19" t="s">
        <v>1299</v>
      </c>
      <c r="N126" s="1">
        <v>43315</v>
      </c>
      <c r="O126" s="19" t="s">
        <v>1430</v>
      </c>
      <c r="P126" s="19" t="s">
        <v>1430</v>
      </c>
      <c r="Q126" t="s">
        <v>2360</v>
      </c>
      <c r="U126">
        <v>0</v>
      </c>
      <c r="X126">
        <v>0</v>
      </c>
    </row>
    <row r="127" spans="1:24" x14ac:dyDescent="0.25">
      <c r="A127" s="29">
        <v>50002693</v>
      </c>
      <c r="B127" s="20">
        <v>18114</v>
      </c>
      <c r="C127" s="19" t="s">
        <v>1355</v>
      </c>
      <c r="D127" s="19">
        <v>2000</v>
      </c>
      <c r="E127" s="20" t="str">
        <f>VLOOKUP($A127,'[1]Datayes私募规模 最近'!$A:$H,4,0)</f>
        <v>10-20亿</v>
      </c>
      <c r="F127" s="20" t="s">
        <v>1397</v>
      </c>
      <c r="G127" s="20">
        <v>2</v>
      </c>
      <c r="H127" s="20" t="s">
        <v>3153</v>
      </c>
      <c r="I127" s="43"/>
      <c r="J127" s="35"/>
      <c r="K127" s="20" t="s">
        <v>1480</v>
      </c>
      <c r="L127" s="20">
        <v>101192</v>
      </c>
      <c r="M127" s="19" t="s">
        <v>1300</v>
      </c>
      <c r="N127" s="1">
        <v>42199</v>
      </c>
      <c r="O127" s="19" t="s">
        <v>1430</v>
      </c>
      <c r="P127" s="19" t="s">
        <v>1430</v>
      </c>
      <c r="U127">
        <v>0</v>
      </c>
      <c r="X127">
        <v>0</v>
      </c>
    </row>
    <row r="128" spans="1:24" x14ac:dyDescent="0.25">
      <c r="A128" s="29">
        <v>50000054</v>
      </c>
      <c r="B128" s="20">
        <v>6811</v>
      </c>
      <c r="C128" s="19" t="s">
        <v>1356</v>
      </c>
      <c r="D128" s="19">
        <v>1300</v>
      </c>
      <c r="E128" s="20" t="str">
        <f>VLOOKUP($A128,'[1]Datayes私募规模 最近'!$A:$H,4,0)</f>
        <v>0-20亿</v>
      </c>
      <c r="F128" s="20" t="s">
        <v>1398</v>
      </c>
      <c r="G128" s="20">
        <v>6</v>
      </c>
      <c r="H128" s="20" t="s">
        <v>3153</v>
      </c>
      <c r="I128" s="43"/>
      <c r="J128" s="35"/>
      <c r="K128" s="20" t="s">
        <v>1481</v>
      </c>
      <c r="L128" s="20">
        <v>39297</v>
      </c>
      <c r="M128" s="19" t="s">
        <v>1301</v>
      </c>
      <c r="N128" s="1">
        <v>41989</v>
      </c>
      <c r="O128" s="19" t="s">
        <v>1430</v>
      </c>
      <c r="P128" s="19" t="s">
        <v>1430</v>
      </c>
      <c r="U128">
        <v>0</v>
      </c>
      <c r="X128">
        <v>0</v>
      </c>
    </row>
    <row r="129" spans="1:24" x14ac:dyDescent="0.25">
      <c r="A129" s="29">
        <v>50000052</v>
      </c>
      <c r="B129" s="20">
        <v>7792</v>
      </c>
      <c r="C129" s="19" t="s">
        <v>1357</v>
      </c>
      <c r="D129" s="19">
        <v>1000</v>
      </c>
      <c r="E129" s="20" t="str">
        <f>VLOOKUP($A129,'[1]Datayes私募规模 最近'!$A:$H,4,0)</f>
        <v>50亿以上</v>
      </c>
      <c r="F129" s="20" t="s">
        <v>1399</v>
      </c>
      <c r="G129" s="20">
        <v>4</v>
      </c>
      <c r="H129" s="20" t="s">
        <v>3150</v>
      </c>
      <c r="I129" s="43"/>
      <c r="J129" s="35"/>
      <c r="K129" s="20" t="s">
        <v>1247</v>
      </c>
      <c r="L129" s="20">
        <v>43048</v>
      </c>
      <c r="M129" s="19" t="s">
        <v>1302</v>
      </c>
      <c r="N129" s="1">
        <v>42045</v>
      </c>
      <c r="O129" s="19" t="s">
        <v>1430</v>
      </c>
      <c r="P129" s="19" t="s">
        <v>1430</v>
      </c>
      <c r="Q129" t="s">
        <v>2360</v>
      </c>
      <c r="U129">
        <v>0</v>
      </c>
      <c r="X129">
        <v>0</v>
      </c>
    </row>
    <row r="130" spans="1:24" x14ac:dyDescent="0.25">
      <c r="A130" s="29">
        <v>50002793</v>
      </c>
      <c r="B130" s="20">
        <v>11048</v>
      </c>
      <c r="C130" s="19" t="s">
        <v>1358</v>
      </c>
      <c r="D130" s="19">
        <v>2000</v>
      </c>
      <c r="E130" s="20" t="str">
        <f>VLOOKUP($A130,'[1]Datayes私募规模 最近'!$A:$H,4,0)</f>
        <v>50亿以上</v>
      </c>
      <c r="F130" s="20" t="s">
        <v>387</v>
      </c>
      <c r="G130" s="20">
        <v>5</v>
      </c>
      <c r="H130" s="20" t="s">
        <v>3150</v>
      </c>
      <c r="I130" s="43"/>
      <c r="J130" s="35"/>
      <c r="K130" s="20" t="s">
        <v>1482</v>
      </c>
      <c r="L130" s="20">
        <v>307410</v>
      </c>
      <c r="M130" s="19" t="s">
        <v>1303</v>
      </c>
      <c r="N130" s="1">
        <v>42956</v>
      </c>
      <c r="O130" s="19" t="s">
        <v>1430</v>
      </c>
      <c r="P130" s="19" t="s">
        <v>1430</v>
      </c>
      <c r="Q130" t="s">
        <v>2360</v>
      </c>
      <c r="U130">
        <v>0</v>
      </c>
      <c r="X130">
        <v>0</v>
      </c>
    </row>
    <row r="131" spans="1:24" x14ac:dyDescent="0.25">
      <c r="A131" s="29">
        <v>50001202</v>
      </c>
      <c r="B131" s="20">
        <v>17227</v>
      </c>
      <c r="C131" s="19" t="s">
        <v>1359</v>
      </c>
      <c r="D131" s="19">
        <v>600</v>
      </c>
      <c r="E131" s="20" t="str">
        <f>VLOOKUP($A131,'[1]Datayes私募规模 最近'!$A:$H,4,0)</f>
        <v>0-20亿</v>
      </c>
      <c r="F131" s="20" t="s">
        <v>1400</v>
      </c>
      <c r="G131" s="20">
        <v>3</v>
      </c>
      <c r="H131" s="20" t="s">
        <v>3149</v>
      </c>
      <c r="I131" s="43"/>
      <c r="J131" s="35"/>
      <c r="K131" s="20" t="s">
        <v>1483</v>
      </c>
      <c r="L131" s="20">
        <v>114129</v>
      </c>
      <c r="M131" s="19" t="s">
        <v>1304</v>
      </c>
      <c r="N131" s="1">
        <v>42277</v>
      </c>
      <c r="O131" s="19" t="s">
        <v>1430</v>
      </c>
      <c r="P131" s="19" t="s">
        <v>1430</v>
      </c>
      <c r="Q131" s="19" t="s">
        <v>2200</v>
      </c>
      <c r="U131">
        <v>0</v>
      </c>
      <c r="X131">
        <v>0</v>
      </c>
    </row>
    <row r="132" spans="1:24" x14ac:dyDescent="0.25">
      <c r="A132" s="29">
        <v>50003143</v>
      </c>
      <c r="B132" s="20">
        <v>37441</v>
      </c>
      <c r="C132" s="19" t="s">
        <v>1082</v>
      </c>
      <c r="D132" s="19">
        <v>1000</v>
      </c>
      <c r="E132" s="20" t="str">
        <f>VLOOKUP($A132,'[1]Datayes私募规模 最近'!$A:$H,4,0)</f>
        <v>0-5亿</v>
      </c>
      <c r="F132" s="20" t="s">
        <v>1221</v>
      </c>
      <c r="G132" s="20">
        <v>5</v>
      </c>
      <c r="H132" s="20" t="s">
        <v>3150</v>
      </c>
      <c r="I132" s="43"/>
      <c r="J132" s="35"/>
      <c r="K132" s="20" t="s">
        <v>1484</v>
      </c>
      <c r="L132" s="20">
        <v>157675</v>
      </c>
      <c r="M132" s="19" t="s">
        <v>1305</v>
      </c>
      <c r="N132" s="1">
        <v>42319</v>
      </c>
      <c r="O132" s="19" t="s">
        <v>1431</v>
      </c>
      <c r="P132" s="19" t="s">
        <v>1431</v>
      </c>
      <c r="Q132" t="s">
        <v>357</v>
      </c>
      <c r="U132">
        <v>0</v>
      </c>
      <c r="X132">
        <v>0</v>
      </c>
    </row>
    <row r="133" spans="1:24" x14ac:dyDescent="0.25">
      <c r="A133" s="29">
        <v>50016219</v>
      </c>
      <c r="B133" s="20">
        <v>49525</v>
      </c>
      <c r="C133" s="19" t="s">
        <v>974</v>
      </c>
      <c r="D133" s="19">
        <v>1000</v>
      </c>
      <c r="E133" s="28" t="s">
        <v>2941</v>
      </c>
      <c r="F133" s="20" t="s">
        <v>322</v>
      </c>
      <c r="G133" s="20">
        <v>5</v>
      </c>
      <c r="H133" s="20" t="s">
        <v>3150</v>
      </c>
      <c r="I133" s="40" t="s">
        <v>2939</v>
      </c>
      <c r="J133" s="32" t="s">
        <v>2940</v>
      </c>
      <c r="K133" s="20" t="s">
        <v>323</v>
      </c>
      <c r="L133" s="20">
        <v>342624</v>
      </c>
      <c r="M133" s="19" t="s">
        <v>324</v>
      </c>
      <c r="N133" s="1">
        <v>43097</v>
      </c>
      <c r="O133" s="19" t="s">
        <v>1431</v>
      </c>
      <c r="P133" s="19" t="s">
        <v>1431</v>
      </c>
      <c r="Q133" t="s">
        <v>361</v>
      </c>
      <c r="U133">
        <v>0</v>
      </c>
      <c r="X133">
        <v>0</v>
      </c>
    </row>
    <row r="134" spans="1:24" x14ac:dyDescent="0.25">
      <c r="A134" s="29">
        <v>50000079</v>
      </c>
      <c r="B134" s="20">
        <v>2848</v>
      </c>
      <c r="C134" s="19" t="s">
        <v>1044</v>
      </c>
      <c r="D134" s="19">
        <v>3000</v>
      </c>
      <c r="E134" s="20" t="str">
        <f>VLOOKUP($A134,'[1]Datayes私募规模 最近'!$A:$H,4,0)</f>
        <v>50亿以上</v>
      </c>
      <c r="F134" s="20" t="s">
        <v>220</v>
      </c>
      <c r="G134" s="20">
        <v>3</v>
      </c>
      <c r="H134" s="20" t="s">
        <v>3150</v>
      </c>
      <c r="I134" s="43"/>
      <c r="J134" s="35"/>
      <c r="K134" s="20" t="s">
        <v>221</v>
      </c>
      <c r="L134" s="20">
        <v>94006</v>
      </c>
      <c r="M134" s="19" t="s">
        <v>222</v>
      </c>
      <c r="N134" s="1">
        <v>42185</v>
      </c>
      <c r="O134" s="19" t="s">
        <v>1431</v>
      </c>
      <c r="P134" s="19" t="s">
        <v>1431</v>
      </c>
      <c r="U134">
        <v>0</v>
      </c>
      <c r="X134">
        <v>0</v>
      </c>
    </row>
    <row r="135" spans="1:24" x14ac:dyDescent="0.25">
      <c r="A135" s="29">
        <v>50015109</v>
      </c>
      <c r="B135" s="20">
        <v>47411</v>
      </c>
      <c r="C135" s="19" t="s">
        <v>1083</v>
      </c>
      <c r="D135" s="19">
        <v>1000</v>
      </c>
      <c r="E135" s="20" t="str">
        <f>VLOOKUP($A135,'[1]Datayes私募规模 最近'!$A:$H,4,0)</f>
        <v>50亿以上</v>
      </c>
      <c r="F135" s="20" t="s">
        <v>1531</v>
      </c>
      <c r="G135" s="20">
        <v>5</v>
      </c>
      <c r="H135" s="20" t="s">
        <v>3153</v>
      </c>
      <c r="I135" s="40">
        <v>800</v>
      </c>
      <c r="J135" s="35"/>
      <c r="K135" s="20" t="s">
        <v>2787</v>
      </c>
      <c r="L135" s="20">
        <v>426934</v>
      </c>
      <c r="M135" s="19" t="s">
        <v>2786</v>
      </c>
      <c r="N135" s="1">
        <v>43629</v>
      </c>
      <c r="O135" s="19" t="s">
        <v>1431</v>
      </c>
      <c r="P135" s="19" t="s">
        <v>1431</v>
      </c>
      <c r="Q135" s="19" t="s">
        <v>2788</v>
      </c>
      <c r="U135">
        <v>0</v>
      </c>
      <c r="X135">
        <v>0</v>
      </c>
    </row>
    <row r="136" spans="1:24" x14ac:dyDescent="0.25">
      <c r="A136" s="29">
        <v>95848</v>
      </c>
      <c r="B136" s="20">
        <v>15980</v>
      </c>
      <c r="C136" s="19" t="s">
        <v>962</v>
      </c>
      <c r="D136" s="19">
        <v>1052.6310000000001</v>
      </c>
      <c r="E136" s="20" t="str">
        <f>VLOOKUP($A136,'[1]Datayes私募规模 最近'!$A:$H,4,0)</f>
        <v>50亿以上</v>
      </c>
      <c r="F136" s="20" t="s">
        <v>1532</v>
      </c>
      <c r="G136" s="20">
        <v>5</v>
      </c>
      <c r="H136" s="20" t="s">
        <v>3157</v>
      </c>
      <c r="I136" s="43"/>
      <c r="J136" s="35"/>
      <c r="K136" s="20" t="s">
        <v>1995</v>
      </c>
      <c r="L136" s="20">
        <v>6761</v>
      </c>
      <c r="M136" s="19" t="s">
        <v>1994</v>
      </c>
      <c r="N136" s="1">
        <v>40816</v>
      </c>
      <c r="O136" s="19" t="s">
        <v>1431</v>
      </c>
      <c r="P136" s="19" t="s">
        <v>1431</v>
      </c>
      <c r="Q136" t="s">
        <v>373</v>
      </c>
      <c r="U136">
        <v>0</v>
      </c>
      <c r="X136">
        <v>0</v>
      </c>
    </row>
    <row r="137" spans="1:24" x14ac:dyDescent="0.25">
      <c r="A137" s="29">
        <v>140521</v>
      </c>
      <c r="B137" s="20">
        <v>15842</v>
      </c>
      <c r="C137" s="19" t="s">
        <v>1037</v>
      </c>
      <c r="D137" s="19">
        <v>1000</v>
      </c>
      <c r="E137" s="20" t="str">
        <f>VLOOKUP($A137,'[1]Datayes私募规模 最近'!$A:$H,4,0)</f>
        <v>5-10亿</v>
      </c>
      <c r="F137" s="20" t="s">
        <v>150</v>
      </c>
      <c r="G137" s="20">
        <v>4</v>
      </c>
      <c r="H137" s="20" t="s">
        <v>3149</v>
      </c>
      <c r="I137" s="43"/>
      <c r="J137" s="35"/>
      <c r="K137" s="20" t="s">
        <v>2104</v>
      </c>
      <c r="L137" s="20">
        <v>201107</v>
      </c>
      <c r="M137" s="19" t="s">
        <v>2103</v>
      </c>
      <c r="N137" s="31">
        <v>42524</v>
      </c>
      <c r="O137" s="19" t="s">
        <v>1431</v>
      </c>
      <c r="P137" s="19" t="s">
        <v>1431</v>
      </c>
      <c r="U137">
        <v>0</v>
      </c>
      <c r="X137">
        <v>0</v>
      </c>
    </row>
    <row r="138" spans="1:24" x14ac:dyDescent="0.25">
      <c r="A138" s="29">
        <v>50000022</v>
      </c>
      <c r="B138" s="20">
        <v>14631</v>
      </c>
      <c r="C138" s="19" t="s">
        <v>970</v>
      </c>
      <c r="D138" s="19">
        <v>4583.3289999999997</v>
      </c>
      <c r="E138" s="20" t="str">
        <f>VLOOKUP($A138,'[1]Datayes私募规模 最近'!$A:$H,4,0)</f>
        <v>50亿以上</v>
      </c>
      <c r="F138" s="20" t="s">
        <v>201</v>
      </c>
      <c r="G138" s="20">
        <v>5</v>
      </c>
      <c r="H138" s="20" t="s">
        <v>3150</v>
      </c>
      <c r="I138" s="43"/>
      <c r="J138" s="35"/>
      <c r="K138" s="20" t="s">
        <v>2649</v>
      </c>
      <c r="L138" s="20">
        <v>317238</v>
      </c>
      <c r="M138" s="19" t="s">
        <v>2648</v>
      </c>
      <c r="N138" s="1">
        <v>43000</v>
      </c>
      <c r="O138" s="19" t="s">
        <v>1431</v>
      </c>
      <c r="P138" s="19" t="s">
        <v>1431</v>
      </c>
      <c r="Q138" t="s">
        <v>51</v>
      </c>
      <c r="U138">
        <v>0</v>
      </c>
      <c r="X138">
        <v>0</v>
      </c>
    </row>
    <row r="139" spans="1:24" x14ac:dyDescent="0.25">
      <c r="A139" s="29">
        <v>50000022</v>
      </c>
      <c r="B139" s="20">
        <v>14631</v>
      </c>
      <c r="C139" s="19" t="s">
        <v>970</v>
      </c>
      <c r="D139" s="19">
        <v>4583.3289999999997</v>
      </c>
      <c r="E139" s="20" t="str">
        <f>VLOOKUP($A139,'[1]Datayes私募规模 最近'!$A:$H,4,0)</f>
        <v>50亿以上</v>
      </c>
      <c r="F139" s="20" t="s">
        <v>1401</v>
      </c>
      <c r="G139" s="20">
        <v>5</v>
      </c>
      <c r="H139" s="20" t="s">
        <v>3150</v>
      </c>
      <c r="I139" s="43"/>
      <c r="J139" s="35"/>
      <c r="K139" s="19" t="s">
        <v>2187</v>
      </c>
      <c r="L139" s="20">
        <v>157933</v>
      </c>
      <c r="M139" s="19" t="s">
        <v>2186</v>
      </c>
      <c r="N139" s="1">
        <v>42382</v>
      </c>
      <c r="O139" s="19" t="s">
        <v>1431</v>
      </c>
      <c r="P139" s="19" t="s">
        <v>1431</v>
      </c>
      <c r="Q139" t="s">
        <v>374</v>
      </c>
      <c r="U139">
        <v>0</v>
      </c>
      <c r="X139">
        <v>0</v>
      </c>
    </row>
    <row r="140" spans="1:24" x14ac:dyDescent="0.25">
      <c r="A140" s="29">
        <v>50000022</v>
      </c>
      <c r="B140" s="20">
        <v>14631</v>
      </c>
      <c r="C140" s="19" t="s">
        <v>970</v>
      </c>
      <c r="D140" s="19">
        <v>4583.3289999999997</v>
      </c>
      <c r="E140" s="20" t="str">
        <f>VLOOKUP($A140,'[1]Datayes私募规模 最近'!$A:$H,4,0)</f>
        <v>50亿以上</v>
      </c>
      <c r="F140" s="20" t="s">
        <v>204</v>
      </c>
      <c r="G140" s="20">
        <v>5</v>
      </c>
      <c r="H140" s="20" t="s">
        <v>3150</v>
      </c>
      <c r="I140" s="43"/>
      <c r="J140" s="35"/>
      <c r="K140" s="20" t="s">
        <v>1905</v>
      </c>
      <c r="L140" s="20">
        <v>231</v>
      </c>
      <c r="M140" s="19" t="s">
        <v>1906</v>
      </c>
      <c r="N140" s="1">
        <v>39171</v>
      </c>
      <c r="O140" s="19" t="s">
        <v>1431</v>
      </c>
      <c r="P140" s="19" t="s">
        <v>1431</v>
      </c>
      <c r="Q140" t="s">
        <v>374</v>
      </c>
      <c r="U140">
        <v>0</v>
      </c>
      <c r="X140">
        <v>0</v>
      </c>
    </row>
    <row r="141" spans="1:24" x14ac:dyDescent="0.25">
      <c r="A141" s="29">
        <v>50000022</v>
      </c>
      <c r="B141" s="20">
        <v>14631</v>
      </c>
      <c r="C141" s="19" t="s">
        <v>970</v>
      </c>
      <c r="D141" s="19">
        <v>4583.3289999999997</v>
      </c>
      <c r="E141" s="20" t="str">
        <f>VLOOKUP($A141,'[1]Datayes私募规模 最近'!$A:$H,4,0)</f>
        <v>50亿以上</v>
      </c>
      <c r="F141" s="20" t="s">
        <v>1402</v>
      </c>
      <c r="G141" s="20">
        <v>5</v>
      </c>
      <c r="H141" s="20" t="s">
        <v>3150</v>
      </c>
      <c r="I141" s="43"/>
      <c r="J141" s="35"/>
      <c r="K141" s="20" t="s">
        <v>1485</v>
      </c>
      <c r="L141" s="20">
        <v>112</v>
      </c>
      <c r="M141" s="19" t="s">
        <v>1306</v>
      </c>
      <c r="N141" s="1">
        <v>39021</v>
      </c>
      <c r="O141" s="19" t="s">
        <v>1431</v>
      </c>
      <c r="P141" s="19" t="s">
        <v>1431</v>
      </c>
      <c r="Q141" t="s">
        <v>374</v>
      </c>
      <c r="U141">
        <v>0</v>
      </c>
      <c r="X141">
        <v>0</v>
      </c>
    </row>
    <row r="142" spans="1:24" x14ac:dyDescent="0.25">
      <c r="A142" s="29">
        <v>50000051</v>
      </c>
      <c r="B142" s="20">
        <v>6501</v>
      </c>
      <c r="C142" s="19" t="s">
        <v>143</v>
      </c>
      <c r="D142" s="19">
        <v>5000</v>
      </c>
      <c r="E142" s="20" t="str">
        <f>VLOOKUP($A142,'[1]Datayes私募规模 最近'!$A:$H,4,0)</f>
        <v>20-50亿</v>
      </c>
      <c r="F142" s="20" t="s">
        <v>144</v>
      </c>
      <c r="G142" s="20">
        <v>5</v>
      </c>
      <c r="H142" s="20" t="s">
        <v>3149</v>
      </c>
      <c r="I142" s="43"/>
      <c r="J142" s="35"/>
      <c r="K142" s="20" t="s">
        <v>2633</v>
      </c>
      <c r="L142" s="20">
        <v>103409</v>
      </c>
      <c r="M142" s="19" t="s">
        <v>2632</v>
      </c>
      <c r="N142" s="1">
        <v>42228</v>
      </c>
      <c r="O142" s="19" t="s">
        <v>1431</v>
      </c>
      <c r="P142" s="19" t="s">
        <v>1431</v>
      </c>
      <c r="Q142" t="s">
        <v>394</v>
      </c>
      <c r="U142">
        <v>0</v>
      </c>
      <c r="X142">
        <v>0</v>
      </c>
    </row>
    <row r="143" spans="1:24" x14ac:dyDescent="0.25">
      <c r="A143" s="29">
        <v>50000006</v>
      </c>
      <c r="B143" s="20">
        <v>7127</v>
      </c>
      <c r="C143" s="19" t="s">
        <v>985</v>
      </c>
      <c r="D143" s="19">
        <v>10400</v>
      </c>
      <c r="E143" s="20" t="str">
        <f>VLOOKUP($A143,'[1]Datayes私募规模 最近'!$A:$H,4,0)</f>
        <v>50亿以上</v>
      </c>
      <c r="F143" s="20" t="s">
        <v>216</v>
      </c>
      <c r="G143" s="20">
        <v>5</v>
      </c>
      <c r="H143" s="20" t="s">
        <v>3153</v>
      </c>
      <c r="I143" s="43"/>
      <c r="J143" s="35"/>
      <c r="K143" s="20" t="s">
        <v>387</v>
      </c>
      <c r="L143" s="20">
        <v>390480</v>
      </c>
      <c r="M143" s="19" t="s">
        <v>1648</v>
      </c>
      <c r="N143" s="1">
        <v>40077</v>
      </c>
      <c r="O143" s="19" t="s">
        <v>1431</v>
      </c>
      <c r="P143" s="19" t="s">
        <v>1431</v>
      </c>
      <c r="Q143" t="s">
        <v>398</v>
      </c>
      <c r="U143">
        <v>0</v>
      </c>
      <c r="X143">
        <v>0</v>
      </c>
    </row>
    <row r="144" spans="1:24" x14ac:dyDescent="0.25">
      <c r="A144" s="29">
        <v>50001472</v>
      </c>
      <c r="B144" s="20">
        <v>16895</v>
      </c>
      <c r="C144" s="19" t="s">
        <v>1034</v>
      </c>
      <c r="D144" s="19">
        <v>1000</v>
      </c>
      <c r="E144" s="20" t="str">
        <f>VLOOKUP($A144,'[1]Datayes私募规模 最近'!$A:$H,4,0)</f>
        <v>20-50亿</v>
      </c>
      <c r="F144" s="20" t="s">
        <v>1033</v>
      </c>
      <c r="G144" s="20">
        <v>3</v>
      </c>
      <c r="H144" s="20" t="s">
        <v>3150</v>
      </c>
      <c r="I144" s="43" t="s">
        <v>2910</v>
      </c>
      <c r="J144" s="35"/>
      <c r="K144" s="20" t="s">
        <v>184</v>
      </c>
      <c r="L144" s="20">
        <v>62316</v>
      </c>
      <c r="M144" s="19" t="s">
        <v>185</v>
      </c>
      <c r="N144" s="1">
        <v>42159</v>
      </c>
      <c r="O144" s="19" t="s">
        <v>1431</v>
      </c>
      <c r="P144" s="19" t="s">
        <v>1431</v>
      </c>
      <c r="Q144" t="s">
        <v>400</v>
      </c>
      <c r="U144">
        <v>0</v>
      </c>
      <c r="X144">
        <v>0</v>
      </c>
    </row>
    <row r="145" spans="1:24" x14ac:dyDescent="0.25">
      <c r="A145" s="29">
        <v>95829</v>
      </c>
      <c r="B145" s="20">
        <v>10940</v>
      </c>
      <c r="C145" s="19" t="s">
        <v>993</v>
      </c>
      <c r="D145" s="19">
        <v>1000</v>
      </c>
      <c r="E145" s="20" t="str">
        <f>VLOOKUP($A145,'[1]Datayes私募规模 最近'!$A:$H,4,0)</f>
        <v>50亿以上</v>
      </c>
      <c r="F145" s="20" t="s">
        <v>161</v>
      </c>
      <c r="G145" s="20">
        <v>5</v>
      </c>
      <c r="H145" s="20" t="s">
        <v>3153</v>
      </c>
      <c r="I145" s="43"/>
      <c r="J145" s="35"/>
      <c r="K145" s="20" t="s">
        <v>162</v>
      </c>
      <c r="L145" s="20">
        <v>16674</v>
      </c>
      <c r="M145" s="19" t="s">
        <v>163</v>
      </c>
      <c r="N145" s="1">
        <v>41527</v>
      </c>
      <c r="O145" s="19" t="s">
        <v>1431</v>
      </c>
      <c r="P145" s="19" t="s">
        <v>1431</v>
      </c>
      <c r="Q145" t="s">
        <v>374</v>
      </c>
      <c r="U145">
        <v>0</v>
      </c>
      <c r="X145">
        <v>0</v>
      </c>
    </row>
    <row r="146" spans="1:24" x14ac:dyDescent="0.25">
      <c r="A146" s="29">
        <v>50000167</v>
      </c>
      <c r="B146" s="20">
        <v>14791</v>
      </c>
      <c r="C146" s="19" t="s">
        <v>1360</v>
      </c>
      <c r="D146" s="19">
        <v>1000</v>
      </c>
      <c r="E146" s="20" t="str">
        <f>VLOOKUP($A146,'[1]Datayes私募规模 最近'!$A:$H,4,0)</f>
        <v>50亿以上</v>
      </c>
      <c r="F146" s="20" t="s">
        <v>1403</v>
      </c>
      <c r="G146" s="20">
        <v>4</v>
      </c>
      <c r="H146" s="20" t="s">
        <v>3153</v>
      </c>
      <c r="I146" s="43"/>
      <c r="J146" s="35"/>
      <c r="K146" s="20" t="s">
        <v>1486</v>
      </c>
      <c r="L146" s="20">
        <v>37063</v>
      </c>
      <c r="M146" s="19" t="s">
        <v>1307</v>
      </c>
      <c r="N146" s="1">
        <v>41991</v>
      </c>
      <c r="O146" s="19" t="s">
        <v>1431</v>
      </c>
      <c r="P146" s="19" t="s">
        <v>1431</v>
      </c>
      <c r="Q146" t="s">
        <v>374</v>
      </c>
      <c r="U146">
        <v>0</v>
      </c>
      <c r="X146">
        <v>0</v>
      </c>
    </row>
    <row r="147" spans="1:24" x14ac:dyDescent="0.25">
      <c r="A147" s="29">
        <v>93624</v>
      </c>
      <c r="B147" s="20">
        <v>14816</v>
      </c>
      <c r="C147" s="19" t="s">
        <v>1017</v>
      </c>
      <c r="D147" s="19">
        <v>35833</v>
      </c>
      <c r="E147" s="20" t="str">
        <f>VLOOKUP($A147,'[1]Datayes私募规模 最近'!$A:$H,4,0)</f>
        <v>50亿以上</v>
      </c>
      <c r="F147" s="20" t="s">
        <v>194</v>
      </c>
      <c r="G147" s="20">
        <v>5</v>
      </c>
      <c r="H147" s="20" t="s">
        <v>3149</v>
      </c>
      <c r="I147" s="43"/>
      <c r="J147" s="35"/>
      <c r="K147" s="20" t="s">
        <v>2912</v>
      </c>
      <c r="L147" s="20">
        <v>57456</v>
      </c>
      <c r="M147" s="19" t="s">
        <v>2911</v>
      </c>
      <c r="N147" s="1">
        <v>42145</v>
      </c>
      <c r="O147" s="19" t="s">
        <v>1431</v>
      </c>
      <c r="P147" s="19" t="s">
        <v>1431</v>
      </c>
      <c r="Q147" t="s">
        <v>411</v>
      </c>
      <c r="U147">
        <v>0</v>
      </c>
      <c r="X147">
        <v>0</v>
      </c>
    </row>
    <row r="148" spans="1:24" x14ac:dyDescent="0.25">
      <c r="A148" s="29">
        <v>93624</v>
      </c>
      <c r="B148" s="20">
        <v>14816</v>
      </c>
      <c r="C148" s="19" t="s">
        <v>1017</v>
      </c>
      <c r="D148" s="19">
        <v>35833</v>
      </c>
      <c r="E148" s="20" t="str">
        <f>VLOOKUP($A148,'[1]Datayes私募规模 最近'!$A:$H,4,0)</f>
        <v>50亿以上</v>
      </c>
      <c r="F148" s="20" t="s">
        <v>1404</v>
      </c>
      <c r="G148" s="20">
        <v>5</v>
      </c>
      <c r="H148" s="20" t="s">
        <v>3149</v>
      </c>
      <c r="I148" s="43"/>
      <c r="J148" s="35"/>
      <c r="K148" s="20" t="s">
        <v>1487</v>
      </c>
      <c r="L148" s="20">
        <v>116640</v>
      </c>
      <c r="M148" s="19" t="s">
        <v>1308</v>
      </c>
      <c r="N148" s="1">
        <v>42325</v>
      </c>
      <c r="O148" s="19" t="s">
        <v>1431</v>
      </c>
      <c r="P148" s="19" t="s">
        <v>1431</v>
      </c>
      <c r="Q148" t="s">
        <v>378</v>
      </c>
      <c r="U148">
        <v>0</v>
      </c>
      <c r="X148">
        <v>0</v>
      </c>
    </row>
    <row r="149" spans="1:24" x14ac:dyDescent="0.25">
      <c r="A149" s="29">
        <v>93624</v>
      </c>
      <c r="B149" s="20">
        <v>14816</v>
      </c>
      <c r="C149" s="19" t="s">
        <v>1017</v>
      </c>
      <c r="D149" s="19">
        <v>35833</v>
      </c>
      <c r="E149" s="20" t="str">
        <f>VLOOKUP($A149,'[1]Datayes私募规模 最近'!$A:$H,4,0)</f>
        <v>50亿以上</v>
      </c>
      <c r="F149" s="20" t="s">
        <v>191</v>
      </c>
      <c r="G149" s="20">
        <v>5</v>
      </c>
      <c r="H149" s="20" t="s">
        <v>3149</v>
      </c>
      <c r="I149" s="43"/>
      <c r="J149" s="35"/>
      <c r="K149" s="20" t="s">
        <v>2692</v>
      </c>
      <c r="L149" s="20">
        <v>111524</v>
      </c>
      <c r="M149" s="19" t="s">
        <v>2691</v>
      </c>
      <c r="N149" s="1">
        <v>42972</v>
      </c>
      <c r="O149" s="19" t="s">
        <v>1431</v>
      </c>
      <c r="P149" s="19" t="s">
        <v>1431</v>
      </c>
      <c r="Q149" t="s">
        <v>374</v>
      </c>
      <c r="U149">
        <v>0</v>
      </c>
      <c r="X149">
        <v>0</v>
      </c>
    </row>
    <row r="150" spans="1:24" x14ac:dyDescent="0.25">
      <c r="A150" s="29">
        <v>93624</v>
      </c>
      <c r="B150" s="20">
        <v>14816</v>
      </c>
      <c r="C150" s="19" t="s">
        <v>1017</v>
      </c>
      <c r="D150" s="19">
        <v>35833</v>
      </c>
      <c r="E150" s="20" t="str">
        <f>VLOOKUP($A150,'[1]Datayes私募规模 最近'!$A:$H,4,0)</f>
        <v>50亿以上</v>
      </c>
      <c r="F150" s="20" t="s">
        <v>198</v>
      </c>
      <c r="G150" s="20">
        <v>5</v>
      </c>
      <c r="H150" s="20" t="s">
        <v>3149</v>
      </c>
      <c r="I150" s="43"/>
      <c r="J150" s="35"/>
      <c r="K150" s="20" t="s">
        <v>199</v>
      </c>
      <c r="L150" s="20">
        <v>336309</v>
      </c>
      <c r="M150" s="19" t="s">
        <v>200</v>
      </c>
      <c r="N150" s="1">
        <v>43077</v>
      </c>
      <c r="O150" s="19" t="s">
        <v>1431</v>
      </c>
      <c r="P150" s="19" t="s">
        <v>1431</v>
      </c>
      <c r="Q150" t="s">
        <v>419</v>
      </c>
      <c r="U150">
        <v>0</v>
      </c>
      <c r="X150">
        <v>0</v>
      </c>
    </row>
    <row r="151" spans="1:24" x14ac:dyDescent="0.25">
      <c r="A151" s="29">
        <v>93624</v>
      </c>
      <c r="B151" s="20">
        <v>14816</v>
      </c>
      <c r="C151" s="19" t="s">
        <v>1017</v>
      </c>
      <c r="D151" s="19">
        <v>35833</v>
      </c>
      <c r="E151" s="20" t="str">
        <f>VLOOKUP($A151,'[1]Datayes私募规模 最近'!$A:$H,4,0)</f>
        <v>50亿以上</v>
      </c>
      <c r="F151" s="20" t="s">
        <v>1405</v>
      </c>
      <c r="G151" s="20">
        <v>5</v>
      </c>
      <c r="H151" s="20" t="s">
        <v>3149</v>
      </c>
      <c r="I151" s="43"/>
      <c r="J151" s="35"/>
      <c r="K151" s="20" t="s">
        <v>387</v>
      </c>
      <c r="L151" s="20">
        <v>330925</v>
      </c>
      <c r="M151" s="19" t="s">
        <v>1309</v>
      </c>
      <c r="N151" s="1">
        <v>43045</v>
      </c>
      <c r="O151" s="19" t="s">
        <v>1431</v>
      </c>
      <c r="P151" s="19" t="s">
        <v>1431</v>
      </c>
      <c r="Q151" t="s">
        <v>423</v>
      </c>
      <c r="U151">
        <v>0</v>
      </c>
      <c r="X151">
        <v>0</v>
      </c>
    </row>
    <row r="152" spans="1:24" x14ac:dyDescent="0.25">
      <c r="A152" s="29">
        <v>50000001</v>
      </c>
      <c r="B152" s="20">
        <v>6430</v>
      </c>
      <c r="C152" s="19" t="s">
        <v>207</v>
      </c>
      <c r="D152" s="19">
        <v>1000</v>
      </c>
      <c r="E152" s="20" t="str">
        <f>VLOOKUP($A152,'[1]Datayes私募规模 最近'!$A:$H,4,0)</f>
        <v>50亿以上</v>
      </c>
      <c r="F152" s="20" t="s">
        <v>1533</v>
      </c>
      <c r="G152" s="20">
        <v>5</v>
      </c>
      <c r="H152" s="20" t="s">
        <v>3153</v>
      </c>
      <c r="I152" s="43"/>
      <c r="J152" s="35"/>
      <c r="K152" s="20" t="s">
        <v>1488</v>
      </c>
      <c r="L152" s="20">
        <v>284</v>
      </c>
      <c r="M152" s="19" t="s">
        <v>1310</v>
      </c>
      <c r="N152" s="1">
        <v>39331</v>
      </c>
      <c r="O152" s="19" t="s">
        <v>1431</v>
      </c>
      <c r="P152" s="19" t="s">
        <v>1431</v>
      </c>
      <c r="Q152" t="s">
        <v>374</v>
      </c>
      <c r="U152">
        <v>0</v>
      </c>
      <c r="X152">
        <v>0</v>
      </c>
    </row>
    <row r="153" spans="1:24" x14ac:dyDescent="0.25">
      <c r="A153" s="29">
        <v>50000029</v>
      </c>
      <c r="B153" s="20">
        <v>2755</v>
      </c>
      <c r="C153" s="19" t="s">
        <v>1361</v>
      </c>
      <c r="D153" s="19">
        <v>5000</v>
      </c>
      <c r="E153" s="20" t="str">
        <f>VLOOKUP($A153,'[1]Datayes私募规模 最近'!$A:$H,4,0)</f>
        <v>5-10亿</v>
      </c>
      <c r="F153" s="20" t="s">
        <v>1406</v>
      </c>
      <c r="G153" s="20">
        <v>5</v>
      </c>
      <c r="H153" s="20" t="s">
        <v>3149</v>
      </c>
      <c r="I153" s="43"/>
      <c r="J153" s="35"/>
      <c r="K153" s="20" t="s">
        <v>1489</v>
      </c>
      <c r="L153" s="20">
        <v>558</v>
      </c>
      <c r="M153" s="19" t="s">
        <v>1311</v>
      </c>
      <c r="N153" s="1">
        <v>39364</v>
      </c>
      <c r="O153" s="19" t="s">
        <v>1431</v>
      </c>
      <c r="P153" s="19" t="s">
        <v>1431</v>
      </c>
      <c r="Q153" t="s">
        <v>374</v>
      </c>
      <c r="U153">
        <v>0</v>
      </c>
      <c r="X153">
        <v>0</v>
      </c>
    </row>
    <row r="154" spans="1:24" x14ac:dyDescent="0.25">
      <c r="A154" s="29">
        <v>50000014</v>
      </c>
      <c r="B154" s="20">
        <v>6901</v>
      </c>
      <c r="C154" s="19" t="s">
        <v>955</v>
      </c>
      <c r="D154" s="19">
        <v>10000</v>
      </c>
      <c r="E154" s="20" t="str">
        <f>VLOOKUP($A154,'[1]Datayes私募规模 最近'!$A:$H,4,0)</f>
        <v>20-50亿</v>
      </c>
      <c r="F154" s="20" t="s">
        <v>137</v>
      </c>
      <c r="G154" s="20">
        <v>2</v>
      </c>
      <c r="H154" s="20" t="s">
        <v>3153</v>
      </c>
      <c r="I154" s="43"/>
      <c r="J154" s="35"/>
      <c r="K154" s="20" t="s">
        <v>141</v>
      </c>
      <c r="L154" s="20">
        <v>37126</v>
      </c>
      <c r="M154" s="19" t="s">
        <v>142</v>
      </c>
      <c r="N154" s="1">
        <v>41978</v>
      </c>
      <c r="O154" s="19" t="s">
        <v>1431</v>
      </c>
      <c r="P154" s="19" t="s">
        <v>1431</v>
      </c>
      <c r="Q154" t="s">
        <v>433</v>
      </c>
      <c r="U154">
        <v>0</v>
      </c>
      <c r="X154">
        <v>0</v>
      </c>
    </row>
    <row r="155" spans="1:24" x14ac:dyDescent="0.25">
      <c r="A155" s="29">
        <v>50000014</v>
      </c>
      <c r="B155" s="20">
        <v>6901</v>
      </c>
      <c r="C155" s="19" t="s">
        <v>955</v>
      </c>
      <c r="D155" s="19">
        <v>10000</v>
      </c>
      <c r="E155" s="20" t="str">
        <f>VLOOKUP($A155,'[1]Datayes私募规模 最近'!$A:$H,4,0)</f>
        <v>20-50亿</v>
      </c>
      <c r="F155" s="20" t="s">
        <v>965</v>
      </c>
      <c r="G155" s="20">
        <v>2</v>
      </c>
      <c r="H155" s="20" t="s">
        <v>3153</v>
      </c>
      <c r="I155" s="43"/>
      <c r="J155" s="35"/>
      <c r="K155" s="20" t="s">
        <v>1490</v>
      </c>
      <c r="L155" s="20">
        <v>389654</v>
      </c>
      <c r="M155" s="19" t="s">
        <v>1312</v>
      </c>
      <c r="N155" s="1">
        <v>43333</v>
      </c>
      <c r="O155" s="19" t="s">
        <v>1431</v>
      </c>
      <c r="P155" s="19" t="s">
        <v>1431</v>
      </c>
      <c r="Q155" t="s">
        <v>400</v>
      </c>
      <c r="U155">
        <v>0</v>
      </c>
      <c r="X155">
        <v>0</v>
      </c>
    </row>
    <row r="156" spans="1:24" x14ac:dyDescent="0.25">
      <c r="A156" s="29">
        <v>50002617</v>
      </c>
      <c r="B156" s="20">
        <v>18414</v>
      </c>
      <c r="C156" s="19" t="s">
        <v>973</v>
      </c>
      <c r="D156" s="19">
        <v>1350</v>
      </c>
      <c r="E156" s="20" t="str">
        <f>VLOOKUP($A156,'[1]Datayes私募规模 最近'!$A:$H,4,0)</f>
        <v>50亿以上</v>
      </c>
      <c r="F156" s="20" t="s">
        <v>251</v>
      </c>
      <c r="G156" s="20">
        <v>4</v>
      </c>
      <c r="H156" s="20" t="s">
        <v>3153</v>
      </c>
      <c r="I156" s="50" t="s">
        <v>3212</v>
      </c>
      <c r="J156" s="35"/>
      <c r="K156" s="20" t="s">
        <v>1491</v>
      </c>
      <c r="L156" s="20">
        <v>288819</v>
      </c>
      <c r="M156" s="19" t="s">
        <v>1313</v>
      </c>
      <c r="N156" s="1">
        <v>42859</v>
      </c>
      <c r="O156" s="19" t="s">
        <v>1431</v>
      </c>
      <c r="P156" s="19" t="s">
        <v>1431</v>
      </c>
      <c r="Q156" t="s">
        <v>374</v>
      </c>
      <c r="U156">
        <v>0</v>
      </c>
      <c r="X156">
        <v>0</v>
      </c>
    </row>
    <row r="157" spans="1:24" x14ac:dyDescent="0.25">
      <c r="A157" s="29">
        <v>26817</v>
      </c>
      <c r="B157" s="20">
        <v>143</v>
      </c>
      <c r="C157" s="19" t="s">
        <v>1534</v>
      </c>
      <c r="D157" s="19">
        <v>15000</v>
      </c>
      <c r="E157" s="20" t="e">
        <f>VLOOKUP($A157,'[1]Datayes私募规模 最近'!$A:$H,4,0)</f>
        <v>#N/A</v>
      </c>
      <c r="F157" s="20" t="s">
        <v>1535</v>
      </c>
      <c r="G157" s="20" t="s">
        <v>387</v>
      </c>
      <c r="H157" s="20" t="s">
        <v>3153</v>
      </c>
      <c r="I157" s="43"/>
      <c r="J157" s="35"/>
      <c r="K157" s="20" t="s">
        <v>1492</v>
      </c>
      <c r="L157" s="20">
        <v>291543</v>
      </c>
      <c r="M157" s="19" t="s">
        <v>1314</v>
      </c>
      <c r="N157" s="1">
        <v>42879</v>
      </c>
      <c r="O157" s="19" t="s">
        <v>1431</v>
      </c>
      <c r="P157" s="19" t="s">
        <v>1431</v>
      </c>
      <c r="Q157" t="s">
        <v>374</v>
      </c>
      <c r="U157">
        <v>0</v>
      </c>
      <c r="X157">
        <v>0</v>
      </c>
    </row>
    <row r="158" spans="1:24" x14ac:dyDescent="0.25">
      <c r="A158" s="29">
        <v>50003143</v>
      </c>
      <c r="B158" s="20">
        <v>37441</v>
      </c>
      <c r="C158" s="19" t="s">
        <v>1082</v>
      </c>
      <c r="D158" s="19">
        <v>1000</v>
      </c>
      <c r="E158" s="20" t="str">
        <f>VLOOKUP($A158,'[1]Datayes私募规模 最近'!$A:$H,4,0)</f>
        <v>0-5亿</v>
      </c>
      <c r="F158" s="20" t="s">
        <v>1081</v>
      </c>
      <c r="G158" s="20">
        <v>5</v>
      </c>
      <c r="H158" s="20" t="s">
        <v>3150</v>
      </c>
      <c r="I158" s="43"/>
      <c r="J158" s="35"/>
      <c r="K158" s="20" t="s">
        <v>1493</v>
      </c>
      <c r="L158" s="20">
        <v>395248</v>
      </c>
      <c r="M158" s="19" t="s">
        <v>1315</v>
      </c>
      <c r="N158" s="1">
        <v>43356</v>
      </c>
      <c r="O158" s="19" t="s">
        <v>1431</v>
      </c>
      <c r="P158" s="19" t="s">
        <v>1431</v>
      </c>
      <c r="Q158" t="s">
        <v>374</v>
      </c>
      <c r="U158">
        <v>0</v>
      </c>
      <c r="X158">
        <v>0</v>
      </c>
    </row>
    <row r="159" spans="1:24" x14ac:dyDescent="0.25">
      <c r="A159" s="29">
        <v>50012242</v>
      </c>
      <c r="B159" s="20">
        <v>23592</v>
      </c>
      <c r="C159" s="19" t="s">
        <v>1362</v>
      </c>
      <c r="D159" s="19">
        <v>100</v>
      </c>
      <c r="E159" s="20" t="str">
        <f>VLOOKUP($A159,'[1]Datayes私募规模 最近'!$A:$H,4,0)</f>
        <v>1-10亿</v>
      </c>
      <c r="F159" s="20" t="s">
        <v>351</v>
      </c>
      <c r="G159" s="20">
        <v>6</v>
      </c>
      <c r="H159" s="20" t="s">
        <v>3150</v>
      </c>
      <c r="I159" s="43"/>
      <c r="J159" s="35"/>
      <c r="K159" s="20" t="s">
        <v>1494</v>
      </c>
      <c r="L159" s="20">
        <v>39371</v>
      </c>
      <c r="M159" s="19" t="s">
        <v>1316</v>
      </c>
      <c r="N159" s="1">
        <v>42010</v>
      </c>
      <c r="O159" s="19" t="s">
        <v>1431</v>
      </c>
      <c r="P159" s="19" t="s">
        <v>1431</v>
      </c>
      <c r="Q159" t="s">
        <v>398</v>
      </c>
      <c r="U159">
        <v>0</v>
      </c>
      <c r="X159">
        <v>0</v>
      </c>
    </row>
    <row r="160" spans="1:24" x14ac:dyDescent="0.25">
      <c r="A160" s="29">
        <v>50008547</v>
      </c>
      <c r="B160" s="20">
        <v>25565</v>
      </c>
      <c r="C160" s="19" t="s">
        <v>1363</v>
      </c>
      <c r="D160" s="19">
        <v>1000</v>
      </c>
      <c r="E160" s="20" t="str">
        <f>VLOOKUP($A160,'[1]Datayes私募规模 最近'!$A:$H,4,0)</f>
        <v>10-20亿</v>
      </c>
      <c r="F160" s="20" t="s">
        <v>1407</v>
      </c>
      <c r="G160" s="20">
        <v>2</v>
      </c>
      <c r="H160" s="20" t="s">
        <v>3150</v>
      </c>
      <c r="I160" s="43"/>
      <c r="J160" s="35"/>
      <c r="K160" s="20" t="s">
        <v>1495</v>
      </c>
      <c r="L160" s="20">
        <v>182216</v>
      </c>
      <c r="M160" s="19" t="s">
        <v>1317</v>
      </c>
      <c r="N160" s="1">
        <v>42459</v>
      </c>
      <c r="O160" s="19" t="s">
        <v>1431</v>
      </c>
      <c r="P160" s="19" t="s">
        <v>1431</v>
      </c>
      <c r="Q160" t="s">
        <v>451</v>
      </c>
      <c r="U160">
        <v>0</v>
      </c>
      <c r="X160">
        <v>0</v>
      </c>
    </row>
    <row r="161" spans="1:24" x14ac:dyDescent="0.25">
      <c r="A161" s="29">
        <v>50000110</v>
      </c>
      <c r="B161" s="20">
        <v>10645</v>
      </c>
      <c r="C161" s="19" t="s">
        <v>1009</v>
      </c>
      <c r="D161" s="19">
        <v>5000</v>
      </c>
      <c r="E161" s="20" t="str">
        <f>VLOOKUP($A161,'[1]Datayes私募规模 最近'!$A:$H,4,0)</f>
        <v>100亿以上</v>
      </c>
      <c r="F161" s="20" t="s">
        <v>226</v>
      </c>
      <c r="G161" s="20">
        <v>4</v>
      </c>
      <c r="H161" s="20" t="s">
        <v>3154</v>
      </c>
      <c r="I161" s="43"/>
      <c r="J161" s="35"/>
      <c r="K161" s="20" t="s">
        <v>227</v>
      </c>
      <c r="L161" s="20">
        <v>50173</v>
      </c>
      <c r="M161" s="19" t="s">
        <v>228</v>
      </c>
      <c r="N161" s="1">
        <v>42111</v>
      </c>
      <c r="O161" s="19" t="s">
        <v>1431</v>
      </c>
      <c r="P161" s="19" t="s">
        <v>1431</v>
      </c>
      <c r="Q161" t="s">
        <v>453</v>
      </c>
      <c r="U161">
        <v>0</v>
      </c>
      <c r="X161">
        <v>0</v>
      </c>
    </row>
    <row r="162" spans="1:24" x14ac:dyDescent="0.25">
      <c r="A162" s="29">
        <v>50014353</v>
      </c>
      <c r="B162" s="20">
        <v>43376</v>
      </c>
      <c r="C162" s="19" t="s">
        <v>1048</v>
      </c>
      <c r="D162" s="19">
        <v>1010.3</v>
      </c>
      <c r="E162" s="20" t="str">
        <f>VLOOKUP($A162,'[1]Datayes私募规模 最近'!$A:$H,4,0)</f>
        <v>100亿以上</v>
      </c>
      <c r="F162" s="20" t="s">
        <v>269</v>
      </c>
      <c r="G162" s="20">
        <v>2</v>
      </c>
      <c r="H162" s="20" t="s">
        <v>3150</v>
      </c>
      <c r="I162" s="43"/>
      <c r="J162" s="35"/>
      <c r="K162" s="20" t="s">
        <v>270</v>
      </c>
      <c r="L162" s="20">
        <v>101936</v>
      </c>
      <c r="M162" s="19" t="s">
        <v>271</v>
      </c>
      <c r="N162" s="1">
        <v>42215</v>
      </c>
      <c r="O162" s="19" t="s">
        <v>1431</v>
      </c>
      <c r="P162" s="19" t="s">
        <v>1431</v>
      </c>
      <c r="Q162" t="s">
        <v>374</v>
      </c>
      <c r="U162">
        <v>0</v>
      </c>
      <c r="X162">
        <v>0</v>
      </c>
    </row>
    <row r="163" spans="1:24" x14ac:dyDescent="0.25">
      <c r="A163" s="29">
        <v>50002754</v>
      </c>
      <c r="B163" s="20">
        <v>16357</v>
      </c>
      <c r="C163" s="19" t="s">
        <v>1056</v>
      </c>
      <c r="D163" s="19">
        <v>1050</v>
      </c>
      <c r="E163" s="20" t="str">
        <f>VLOOKUP($A163,'[1]Datayes私募规模 最近'!$A:$H,4,0)</f>
        <v>10-20亿</v>
      </c>
      <c r="F163" s="20" t="s">
        <v>240</v>
      </c>
      <c r="G163" s="20">
        <v>4</v>
      </c>
      <c r="H163" s="20" t="s">
        <v>3150</v>
      </c>
      <c r="I163" s="43"/>
      <c r="J163" s="35"/>
      <c r="K163" s="20" t="s">
        <v>241</v>
      </c>
      <c r="L163" s="20">
        <v>110854</v>
      </c>
      <c r="M163" s="19" t="s">
        <v>1318</v>
      </c>
      <c r="N163" s="1">
        <v>42101</v>
      </c>
      <c r="O163" s="19" t="s">
        <v>1431</v>
      </c>
      <c r="P163" s="19" t="s">
        <v>1431</v>
      </c>
      <c r="Q163" t="s">
        <v>400</v>
      </c>
      <c r="U163">
        <v>0</v>
      </c>
      <c r="X163">
        <v>0</v>
      </c>
    </row>
    <row r="164" spans="1:24" x14ac:dyDescent="0.25">
      <c r="A164" s="29">
        <v>50000002</v>
      </c>
      <c r="B164" s="20">
        <v>2356</v>
      </c>
      <c r="C164" s="19" t="s">
        <v>967</v>
      </c>
      <c r="D164" s="19">
        <v>22865.5</v>
      </c>
      <c r="E164" s="20" t="str">
        <f>VLOOKUP($A164,'[1]Datayes私募规模 最近'!$A:$H,4,0)</f>
        <v>50亿以上</v>
      </c>
      <c r="F164" s="20" t="s">
        <v>1536</v>
      </c>
      <c r="G164" s="20">
        <v>5</v>
      </c>
      <c r="H164" s="20" t="s">
        <v>3150</v>
      </c>
      <c r="I164" s="43"/>
      <c r="J164" s="35"/>
      <c r="K164" s="20" t="s">
        <v>1997</v>
      </c>
      <c r="L164" s="20">
        <v>5470</v>
      </c>
      <c r="M164" s="19" t="s">
        <v>1996</v>
      </c>
      <c r="N164" s="1">
        <v>40689</v>
      </c>
      <c r="O164" s="19" t="s">
        <v>1431</v>
      </c>
      <c r="P164" s="19" t="s">
        <v>1431</v>
      </c>
      <c r="Q164" t="s">
        <v>398</v>
      </c>
      <c r="U164">
        <v>0</v>
      </c>
      <c r="X164">
        <v>0</v>
      </c>
    </row>
    <row r="165" spans="1:24" x14ac:dyDescent="0.25">
      <c r="A165" s="29">
        <v>50009117</v>
      </c>
      <c r="B165" s="20">
        <v>39727</v>
      </c>
      <c r="C165" s="19" t="s">
        <v>1067</v>
      </c>
      <c r="D165" s="19">
        <v>1000</v>
      </c>
      <c r="E165" s="20" t="str">
        <f>VLOOKUP($A165,'[1]Datayes私募规模 最近'!$A:$H,4,0)</f>
        <v>0-5亿</v>
      </c>
      <c r="F165" s="20" t="s">
        <v>358</v>
      </c>
      <c r="G165" s="20">
        <v>5</v>
      </c>
      <c r="H165" s="20" t="s">
        <v>3149</v>
      </c>
      <c r="I165" s="43"/>
      <c r="J165" s="35"/>
      <c r="K165" s="20" t="s">
        <v>359</v>
      </c>
      <c r="L165" s="20">
        <v>173701</v>
      </c>
      <c r="M165" s="19" t="s">
        <v>360</v>
      </c>
      <c r="N165" s="1">
        <v>42429</v>
      </c>
      <c r="O165" s="19" t="s">
        <v>1431</v>
      </c>
      <c r="P165" s="19" t="s">
        <v>1431</v>
      </c>
      <c r="Q165" t="s">
        <v>400</v>
      </c>
      <c r="U165">
        <v>0</v>
      </c>
      <c r="X165">
        <v>0</v>
      </c>
    </row>
    <row r="166" spans="1:24" x14ac:dyDescent="0.25">
      <c r="A166" s="29">
        <v>96800</v>
      </c>
      <c r="B166" s="20">
        <v>14995</v>
      </c>
      <c r="C166" s="19" t="s">
        <v>1076</v>
      </c>
      <c r="D166" s="19">
        <v>3450</v>
      </c>
      <c r="E166" s="20" t="str">
        <f>VLOOKUP($A166,'[1]Datayes私募规模 最近'!$A:$H,4,0)</f>
        <v>10-20亿</v>
      </c>
      <c r="F166" s="20" t="s">
        <v>1075</v>
      </c>
      <c r="G166" s="20">
        <v>3</v>
      </c>
      <c r="H166" s="20" t="s">
        <v>3152</v>
      </c>
      <c r="I166" s="43"/>
      <c r="J166" s="35"/>
      <c r="K166" s="20" t="s">
        <v>320</v>
      </c>
      <c r="L166" s="20">
        <v>221079</v>
      </c>
      <c r="M166" s="19" t="s">
        <v>321</v>
      </c>
      <c r="N166" s="1">
        <v>42576</v>
      </c>
      <c r="O166" s="19" t="s">
        <v>1431</v>
      </c>
      <c r="P166" s="19" t="s">
        <v>1431</v>
      </c>
      <c r="Q166" t="s">
        <v>471</v>
      </c>
      <c r="U166">
        <v>0</v>
      </c>
      <c r="X166">
        <v>0</v>
      </c>
    </row>
    <row r="167" spans="1:24" x14ac:dyDescent="0.25">
      <c r="A167" s="29">
        <v>50000079</v>
      </c>
      <c r="B167" s="20">
        <v>2848</v>
      </c>
      <c r="C167" s="19" t="s">
        <v>1044</v>
      </c>
      <c r="D167" s="19">
        <v>3000</v>
      </c>
      <c r="E167" s="20" t="str">
        <f>VLOOKUP($A167,'[1]Datayes私募规模 最近'!$A:$H,4,0)</f>
        <v>50亿以上</v>
      </c>
      <c r="F167" s="20" t="s">
        <v>223</v>
      </c>
      <c r="G167" s="20">
        <v>3</v>
      </c>
      <c r="H167" s="20" t="s">
        <v>3150</v>
      </c>
      <c r="I167" s="43"/>
      <c r="J167" s="35"/>
      <c r="K167" s="20" t="s">
        <v>224</v>
      </c>
      <c r="L167" s="20">
        <v>269465</v>
      </c>
      <c r="M167" s="19" t="s">
        <v>225</v>
      </c>
      <c r="N167" s="1">
        <v>42758</v>
      </c>
      <c r="O167" s="19" t="s">
        <v>1431</v>
      </c>
      <c r="P167" s="19" t="s">
        <v>1431</v>
      </c>
      <c r="Q167" t="s">
        <v>400</v>
      </c>
      <c r="U167">
        <v>0</v>
      </c>
      <c r="X167">
        <v>0</v>
      </c>
    </row>
    <row r="168" spans="1:24" x14ac:dyDescent="0.25">
      <c r="A168" s="29">
        <v>50000064</v>
      </c>
      <c r="B168" s="20">
        <v>901</v>
      </c>
      <c r="C168" s="19" t="s">
        <v>247</v>
      </c>
      <c r="D168" s="19">
        <v>5300</v>
      </c>
      <c r="E168" s="20" t="str">
        <f>VLOOKUP($A168,'[1]Datayes私募规模 最近'!$A:$H,4,0)</f>
        <v>50-100亿</v>
      </c>
      <c r="F168" s="20" t="s">
        <v>248</v>
      </c>
      <c r="G168" s="20">
        <v>5</v>
      </c>
      <c r="H168" s="20" t="s">
        <v>3149</v>
      </c>
      <c r="I168" s="43"/>
      <c r="J168" s="35"/>
      <c r="K168" s="20" t="s">
        <v>249</v>
      </c>
      <c r="L168" s="20">
        <v>42979</v>
      </c>
      <c r="M168" s="19" t="s">
        <v>250</v>
      </c>
      <c r="N168" s="1">
        <v>42046</v>
      </c>
      <c r="O168" s="19" t="s">
        <v>1431</v>
      </c>
      <c r="P168" s="19" t="s">
        <v>1431</v>
      </c>
      <c r="Q168" t="s">
        <v>398</v>
      </c>
      <c r="U168">
        <v>0</v>
      </c>
      <c r="X168">
        <v>0</v>
      </c>
    </row>
    <row r="169" spans="1:24" x14ac:dyDescent="0.25">
      <c r="A169" s="29">
        <v>50000272</v>
      </c>
      <c r="B169" s="20">
        <v>7574</v>
      </c>
      <c r="C169" s="19" t="s">
        <v>1364</v>
      </c>
      <c r="D169" s="19">
        <v>2000</v>
      </c>
      <c r="E169" s="20" t="str">
        <f>VLOOKUP($A169,'[1]Datayes私募规模 最近'!$A:$H,4,0)</f>
        <v>1-10亿</v>
      </c>
      <c r="F169" s="20" t="s">
        <v>1408</v>
      </c>
      <c r="G169" s="20">
        <v>3</v>
      </c>
      <c r="H169" s="20" t="s">
        <v>3150</v>
      </c>
      <c r="I169" s="43"/>
      <c r="J169" s="35"/>
      <c r="K169" s="20" t="s">
        <v>1496</v>
      </c>
      <c r="L169" s="20">
        <v>167015</v>
      </c>
      <c r="M169" s="19" t="s">
        <v>1319</v>
      </c>
      <c r="N169" s="1">
        <v>42395</v>
      </c>
      <c r="O169" s="19" t="s">
        <v>1431</v>
      </c>
      <c r="P169" s="19" t="s">
        <v>1431</v>
      </c>
      <c r="Q169" t="s">
        <v>51</v>
      </c>
      <c r="U169">
        <v>0</v>
      </c>
      <c r="X169">
        <v>0</v>
      </c>
    </row>
    <row r="170" spans="1:24" x14ac:dyDescent="0.25">
      <c r="A170" s="29">
        <v>50007195</v>
      </c>
      <c r="B170" s="20">
        <v>35075</v>
      </c>
      <c r="C170" s="19" t="s">
        <v>1064</v>
      </c>
      <c r="D170" s="19">
        <v>1100</v>
      </c>
      <c r="E170" s="20" t="str">
        <f>VLOOKUP($A170,'[1]Datayes私募规模 最近'!$A:$H,4,0)</f>
        <v>10-20亿</v>
      </c>
      <c r="F170" s="20" t="s">
        <v>279</v>
      </c>
      <c r="G170" s="20">
        <v>3</v>
      </c>
      <c r="H170" s="20" t="s">
        <v>3149</v>
      </c>
      <c r="I170" s="43"/>
      <c r="J170" s="35"/>
      <c r="K170" s="20" t="s">
        <v>280</v>
      </c>
      <c r="L170" s="20">
        <v>421478</v>
      </c>
      <c r="M170" s="19" t="s">
        <v>281</v>
      </c>
      <c r="N170" s="1">
        <v>43574</v>
      </c>
      <c r="O170" s="19" t="s">
        <v>1431</v>
      </c>
      <c r="P170" s="19" t="s">
        <v>1431</v>
      </c>
      <c r="Q170" t="s">
        <v>374</v>
      </c>
      <c r="U170">
        <v>0</v>
      </c>
      <c r="X170">
        <v>0</v>
      </c>
    </row>
    <row r="171" spans="1:24" x14ac:dyDescent="0.25">
      <c r="A171" s="29">
        <v>50014414</v>
      </c>
      <c r="B171" s="20">
        <v>41601</v>
      </c>
      <c r="C171" s="19" t="s">
        <v>1073</v>
      </c>
      <c r="D171" s="19">
        <v>1000</v>
      </c>
      <c r="E171" s="20" t="str">
        <f>VLOOKUP($A171,'[1]Datayes私募规模 最近'!$A:$H,4,0)</f>
        <v>50亿以上</v>
      </c>
      <c r="F171" s="20" t="s">
        <v>332</v>
      </c>
      <c r="G171" s="20">
        <v>4</v>
      </c>
      <c r="H171" s="20" t="s">
        <v>3150</v>
      </c>
      <c r="I171" s="43"/>
      <c r="J171" s="35"/>
      <c r="K171" s="20" t="s">
        <v>333</v>
      </c>
      <c r="L171" s="20">
        <v>201137</v>
      </c>
      <c r="M171" s="19" t="s">
        <v>334</v>
      </c>
      <c r="N171" s="1">
        <v>42521</v>
      </c>
      <c r="O171" s="19" t="s">
        <v>1431</v>
      </c>
      <c r="P171" s="19" t="s">
        <v>1431</v>
      </c>
      <c r="Q171" t="s">
        <v>374</v>
      </c>
      <c r="U171">
        <v>0</v>
      </c>
      <c r="X171">
        <v>0</v>
      </c>
    </row>
    <row r="172" spans="1:24" x14ac:dyDescent="0.25">
      <c r="A172" s="29">
        <v>50009045</v>
      </c>
      <c r="B172" s="20">
        <v>12836</v>
      </c>
      <c r="C172" s="19" t="s">
        <v>1071</v>
      </c>
      <c r="D172" s="19">
        <v>1000</v>
      </c>
      <c r="E172" s="20" t="str">
        <f>VLOOKUP($A172,'[1]Datayes私募规模 最近'!$A:$H,4,0)</f>
        <v>50-100亿</v>
      </c>
      <c r="F172" s="20" t="s">
        <v>261</v>
      </c>
      <c r="G172" s="20">
        <v>4</v>
      </c>
      <c r="H172" s="20" t="s">
        <v>3150</v>
      </c>
      <c r="I172" s="43"/>
      <c r="J172" s="35"/>
      <c r="K172" s="20" t="s">
        <v>262</v>
      </c>
      <c r="L172" s="20">
        <v>194474</v>
      </c>
      <c r="M172" s="19" t="s">
        <v>263</v>
      </c>
      <c r="N172" s="1">
        <v>42494</v>
      </c>
      <c r="O172" s="19" t="s">
        <v>1431</v>
      </c>
      <c r="P172" s="19" t="s">
        <v>1431</v>
      </c>
      <c r="Q172" t="s">
        <v>374</v>
      </c>
      <c r="U172">
        <v>0</v>
      </c>
      <c r="X172">
        <v>0</v>
      </c>
    </row>
    <row r="173" spans="1:24" x14ac:dyDescent="0.25">
      <c r="A173" s="29">
        <v>50000009</v>
      </c>
      <c r="B173" s="20">
        <v>1472</v>
      </c>
      <c r="C173" s="19" t="s">
        <v>1012</v>
      </c>
      <c r="D173" s="19">
        <v>5000</v>
      </c>
      <c r="E173" s="20" t="str">
        <f>VLOOKUP($A173,'[1]Datayes私募规模 最近'!$A:$H,4,0)</f>
        <v>0-20亿</v>
      </c>
      <c r="F173" s="20" t="s">
        <v>236</v>
      </c>
      <c r="G173" s="20">
        <v>3</v>
      </c>
      <c r="H173" s="20" t="s">
        <v>3150</v>
      </c>
      <c r="I173" s="43"/>
      <c r="J173" s="35"/>
      <c r="K173" s="20" t="s">
        <v>237</v>
      </c>
      <c r="L173" s="20">
        <v>50978</v>
      </c>
      <c r="M173" s="19" t="s">
        <v>238</v>
      </c>
      <c r="N173" s="1">
        <v>42114</v>
      </c>
      <c r="O173" s="19" t="s">
        <v>1431</v>
      </c>
      <c r="P173" s="19" t="s">
        <v>1431</v>
      </c>
      <c r="Q173" t="s">
        <v>400</v>
      </c>
      <c r="U173">
        <v>0</v>
      </c>
      <c r="X173">
        <v>0</v>
      </c>
    </row>
    <row r="174" spans="1:24" x14ac:dyDescent="0.25">
      <c r="A174" s="29">
        <v>50000128</v>
      </c>
      <c r="B174" s="20">
        <v>14596</v>
      </c>
      <c r="C174" s="19" t="s">
        <v>999</v>
      </c>
      <c r="D174" s="19">
        <v>1000</v>
      </c>
      <c r="E174" s="20" t="str">
        <f>VLOOKUP($A174,'[1]Datayes私募规模 最近'!$A:$H,4,0)</f>
        <v>10-20亿</v>
      </c>
      <c r="F174" s="20" t="s">
        <v>1409</v>
      </c>
      <c r="G174" s="20">
        <v>3</v>
      </c>
      <c r="H174" s="20" t="s">
        <v>3150</v>
      </c>
      <c r="I174" s="43"/>
      <c r="J174" s="35"/>
      <c r="K174" s="20" t="s">
        <v>336</v>
      </c>
      <c r="L174" s="20">
        <v>37042</v>
      </c>
      <c r="M174" s="19" t="s">
        <v>337</v>
      </c>
      <c r="N174" s="1">
        <v>41981</v>
      </c>
      <c r="O174" s="19" t="s">
        <v>1431</v>
      </c>
      <c r="P174" s="19" t="s">
        <v>1431</v>
      </c>
      <c r="Q174" t="s">
        <v>400</v>
      </c>
      <c r="U174">
        <v>0</v>
      </c>
      <c r="X174">
        <v>0</v>
      </c>
    </row>
    <row r="175" spans="1:24" x14ac:dyDescent="0.25">
      <c r="A175" s="29">
        <v>50025487</v>
      </c>
      <c r="B175" s="20">
        <v>57867</v>
      </c>
      <c r="C175" s="19" t="s">
        <v>1216</v>
      </c>
      <c r="D175" s="19">
        <v>1105</v>
      </c>
      <c r="E175" s="20" t="str">
        <f>VLOOKUP($A175,'[1]Datayes私募规模 最近'!$A:$H,4,0)</f>
        <v>50-100亿</v>
      </c>
      <c r="F175" s="20" t="s">
        <v>147</v>
      </c>
      <c r="G175" s="20">
        <v>4</v>
      </c>
      <c r="H175" s="20" t="s">
        <v>3150</v>
      </c>
      <c r="I175" s="43"/>
      <c r="J175" s="35"/>
      <c r="K175" s="20" t="s">
        <v>1649</v>
      </c>
      <c r="L175" s="20">
        <v>52345</v>
      </c>
      <c r="M175" s="19" t="s">
        <v>1650</v>
      </c>
      <c r="N175" s="1">
        <v>42122</v>
      </c>
      <c r="O175" s="19" t="s">
        <v>1431</v>
      </c>
      <c r="P175" s="19" t="s">
        <v>1431</v>
      </c>
      <c r="Q175" t="s">
        <v>497</v>
      </c>
      <c r="U175">
        <v>0</v>
      </c>
      <c r="X175">
        <v>0</v>
      </c>
    </row>
    <row r="176" spans="1:24" x14ac:dyDescent="0.25">
      <c r="A176" s="29">
        <v>50010612</v>
      </c>
      <c r="B176" s="20">
        <v>17995</v>
      </c>
      <c r="C176" s="19" t="s">
        <v>287</v>
      </c>
      <c r="D176" s="19">
        <v>1000</v>
      </c>
      <c r="E176" s="20" t="str">
        <f>VLOOKUP($A176,'[1]Datayes私募规模 最近'!$A:$H,4,0)</f>
        <v>20-50亿</v>
      </c>
      <c r="F176" s="20" t="s">
        <v>1072</v>
      </c>
      <c r="G176" s="20">
        <v>2</v>
      </c>
      <c r="H176" s="20" t="s">
        <v>3149</v>
      </c>
      <c r="K176" s="27" t="s">
        <v>289</v>
      </c>
      <c r="L176" s="20">
        <v>194517</v>
      </c>
      <c r="M176" s="19" t="s">
        <v>290</v>
      </c>
      <c r="N176" s="1">
        <v>42487</v>
      </c>
      <c r="O176" s="19" t="s">
        <v>1431</v>
      </c>
      <c r="P176" s="19" t="s">
        <v>1431</v>
      </c>
      <c r="S176" s="3" t="s">
        <v>565</v>
      </c>
      <c r="T176" s="3"/>
      <c r="U176">
        <v>0</v>
      </c>
      <c r="X176">
        <v>0</v>
      </c>
    </row>
    <row r="177" spans="1:24" x14ac:dyDescent="0.25">
      <c r="A177" s="29">
        <v>417242</v>
      </c>
      <c r="B177" s="20">
        <v>16083</v>
      </c>
      <c r="C177" s="19" t="s">
        <v>1008</v>
      </c>
      <c r="D177" s="19">
        <v>1000</v>
      </c>
      <c r="E177" s="20" t="str">
        <f>VLOOKUP($A177,'[1]Datayes私募规模 最近'!$A:$H,4,0)</f>
        <v>1-10亿</v>
      </c>
      <c r="F177" s="20" t="s">
        <v>1007</v>
      </c>
      <c r="G177" s="20">
        <v>3</v>
      </c>
      <c r="H177" s="20" t="s">
        <v>3149</v>
      </c>
      <c r="K177" s="27" t="s">
        <v>308</v>
      </c>
      <c r="L177" s="20">
        <v>48646</v>
      </c>
      <c r="M177" s="19" t="s">
        <v>309</v>
      </c>
      <c r="N177" s="1">
        <v>42096</v>
      </c>
      <c r="O177" s="19" t="s">
        <v>1431</v>
      </c>
      <c r="P177" s="19" t="s">
        <v>1431</v>
      </c>
      <c r="S177" s="3" t="s">
        <v>567</v>
      </c>
      <c r="T177" s="3"/>
      <c r="U177">
        <v>0</v>
      </c>
      <c r="X177">
        <v>0</v>
      </c>
    </row>
    <row r="178" spans="1:24" x14ac:dyDescent="0.25">
      <c r="A178" s="29">
        <v>50005292</v>
      </c>
      <c r="B178" s="20">
        <v>34814</v>
      </c>
      <c r="C178" s="19" t="s">
        <v>1079</v>
      </c>
      <c r="D178" s="19">
        <v>1000</v>
      </c>
      <c r="E178" s="20" t="str">
        <f>VLOOKUP($A178,'[1]Datayes私募规模 最近'!$A:$H,4,0)</f>
        <v>50亿以上</v>
      </c>
      <c r="F178" s="20" t="s">
        <v>1078</v>
      </c>
      <c r="G178" s="20">
        <v>5</v>
      </c>
      <c r="H178" s="20" t="s">
        <v>3149</v>
      </c>
      <c r="K178" s="27" t="s">
        <v>166</v>
      </c>
      <c r="L178" s="20">
        <v>240446</v>
      </c>
      <c r="M178" s="19" t="s">
        <v>167</v>
      </c>
      <c r="N178" s="1">
        <v>42636</v>
      </c>
      <c r="O178" s="19" t="s">
        <v>1431</v>
      </c>
      <c r="P178" s="19" t="s">
        <v>1431</v>
      </c>
      <c r="S178" s="3" t="s">
        <v>570</v>
      </c>
      <c r="T178" s="3"/>
      <c r="U178">
        <v>0</v>
      </c>
      <c r="X178">
        <v>0</v>
      </c>
    </row>
    <row r="179" spans="1:24" x14ac:dyDescent="0.25">
      <c r="A179" s="29">
        <v>50014321</v>
      </c>
      <c r="B179" s="20">
        <v>43394</v>
      </c>
      <c r="C179" s="19" t="s">
        <v>1080</v>
      </c>
      <c r="D179" s="19">
        <v>1333.3330000000001</v>
      </c>
      <c r="E179" s="20" t="str">
        <f>VLOOKUP($A179,'[1]Datayes私募规模 最近'!$A:$H,4,0)</f>
        <v>20-50亿</v>
      </c>
      <c r="F179" s="20" t="s">
        <v>338</v>
      </c>
      <c r="G179" s="20">
        <v>3</v>
      </c>
      <c r="H179" s="20" t="s">
        <v>3149</v>
      </c>
      <c r="K179" s="27" t="s">
        <v>339</v>
      </c>
      <c r="L179" s="20">
        <v>244533</v>
      </c>
      <c r="M179" s="19" t="s">
        <v>340</v>
      </c>
      <c r="N179" s="1">
        <v>42655</v>
      </c>
      <c r="O179" s="19" t="s">
        <v>1431</v>
      </c>
      <c r="P179" s="19" t="s">
        <v>1431</v>
      </c>
      <c r="S179" s="3" t="s">
        <v>573</v>
      </c>
      <c r="T179" s="3"/>
      <c r="U179">
        <v>0</v>
      </c>
      <c r="X179">
        <v>0</v>
      </c>
    </row>
    <row r="180" spans="1:24" x14ac:dyDescent="0.25">
      <c r="A180" s="29">
        <v>101304</v>
      </c>
      <c r="B180" s="20">
        <v>16025</v>
      </c>
      <c r="C180" s="19" t="s">
        <v>1062</v>
      </c>
      <c r="D180" s="19">
        <v>5000.0050000000001</v>
      </c>
      <c r="E180" s="20" t="str">
        <f>VLOOKUP($A180,'[1]Datayes私募规模 最近'!$A:$H,4,0)</f>
        <v>50亿以上</v>
      </c>
      <c r="F180" s="20" t="s">
        <v>1061</v>
      </c>
      <c r="G180" s="20">
        <v>5</v>
      </c>
      <c r="H180" s="20" t="s">
        <v>3153</v>
      </c>
      <c r="I180" s="44">
        <v>170</v>
      </c>
      <c r="K180" s="27" t="s">
        <v>259</v>
      </c>
      <c r="L180" s="20">
        <v>114683</v>
      </c>
      <c r="M180" s="19" t="s">
        <v>260</v>
      </c>
      <c r="N180" s="1">
        <v>42312</v>
      </c>
      <c r="O180" s="19" t="s">
        <v>1431</v>
      </c>
      <c r="P180" s="19" t="s">
        <v>1431</v>
      </c>
      <c r="Q180" s="19" t="s">
        <v>2327</v>
      </c>
      <c r="S180" s="3" t="s">
        <v>2328</v>
      </c>
      <c r="T180" s="3"/>
      <c r="U180">
        <v>0</v>
      </c>
      <c r="V180" t="s">
        <v>2329</v>
      </c>
      <c r="W180" t="s">
        <v>2326</v>
      </c>
      <c r="X180">
        <v>0</v>
      </c>
    </row>
    <row r="181" spans="1:24" x14ac:dyDescent="0.25">
      <c r="A181" s="29">
        <v>50002312</v>
      </c>
      <c r="B181" s="20">
        <v>39764</v>
      </c>
      <c r="C181" s="19" t="s">
        <v>1042</v>
      </c>
      <c r="D181" s="19">
        <v>1000</v>
      </c>
      <c r="E181" s="20" t="str">
        <f>VLOOKUP($A181,'[1]Datayes私募规模 最近'!$A:$H,4,0)</f>
        <v>50亿以上</v>
      </c>
      <c r="F181" s="20" t="s">
        <v>48</v>
      </c>
      <c r="G181" s="20">
        <v>5</v>
      </c>
      <c r="H181" s="20" t="s">
        <v>3150</v>
      </c>
      <c r="K181" s="27" t="s">
        <v>275</v>
      </c>
      <c r="L181" s="20">
        <v>254035</v>
      </c>
      <c r="M181" s="19" t="s">
        <v>2083</v>
      </c>
      <c r="N181" s="1">
        <v>42626</v>
      </c>
      <c r="O181" s="19" t="s">
        <v>1431</v>
      </c>
      <c r="P181" s="19" t="s">
        <v>1431</v>
      </c>
      <c r="S181" s="3" t="s">
        <v>579</v>
      </c>
      <c r="T181" s="3"/>
      <c r="U181">
        <v>0</v>
      </c>
      <c r="X181">
        <v>0</v>
      </c>
    </row>
    <row r="182" spans="1:24" x14ac:dyDescent="0.25">
      <c r="A182" s="29">
        <v>50001986</v>
      </c>
      <c r="B182" s="20">
        <v>10309</v>
      </c>
      <c r="C182" s="19" t="s">
        <v>1015</v>
      </c>
      <c r="D182" s="19">
        <v>1000</v>
      </c>
      <c r="E182" s="20" t="str">
        <f>VLOOKUP($A182,'[1]Datayes私募规模 最近'!$A:$H,4,0)</f>
        <v>100亿以上</v>
      </c>
      <c r="F182" s="20" t="s">
        <v>169</v>
      </c>
      <c r="G182" s="20">
        <v>5</v>
      </c>
      <c r="H182" s="20" t="s">
        <v>3150</v>
      </c>
      <c r="K182" s="27" t="s">
        <v>170</v>
      </c>
      <c r="L182" s="20">
        <v>55802</v>
      </c>
      <c r="M182" s="19" t="s">
        <v>171</v>
      </c>
      <c r="N182" s="1">
        <v>42136</v>
      </c>
      <c r="O182" s="19" t="s">
        <v>1431</v>
      </c>
      <c r="P182" s="19" t="s">
        <v>1431</v>
      </c>
      <c r="S182" s="3" t="s">
        <v>582</v>
      </c>
      <c r="T182" s="3"/>
      <c r="U182">
        <v>0</v>
      </c>
      <c r="X182">
        <v>0</v>
      </c>
    </row>
    <row r="183" spans="1:24" x14ac:dyDescent="0.25">
      <c r="A183" s="29">
        <v>96095</v>
      </c>
      <c r="B183" s="20">
        <v>39744</v>
      </c>
      <c r="C183" s="19" t="s">
        <v>1365</v>
      </c>
      <c r="D183" s="19">
        <v>1000</v>
      </c>
      <c r="E183" s="20" t="str">
        <f>VLOOKUP($A183,'[1]Datayes私募规模 最近'!$A:$H,4,0)</f>
        <v>50亿以上</v>
      </c>
      <c r="F183" s="20" t="s">
        <v>1410</v>
      </c>
      <c r="G183" s="20">
        <v>4</v>
      </c>
      <c r="H183" s="20" t="s">
        <v>3150</v>
      </c>
      <c r="K183" s="27" t="s">
        <v>1497</v>
      </c>
      <c r="L183" s="20">
        <v>42472</v>
      </c>
      <c r="M183" s="19" t="s">
        <v>1320</v>
      </c>
      <c r="N183" s="1">
        <v>42038</v>
      </c>
      <c r="O183" s="19" t="s">
        <v>1431</v>
      </c>
      <c r="P183" s="19" t="s">
        <v>1431</v>
      </c>
      <c r="S183" s="3" t="s">
        <v>585</v>
      </c>
      <c r="T183" s="3"/>
      <c r="U183">
        <v>0</v>
      </c>
      <c r="X183">
        <v>0</v>
      </c>
    </row>
    <row r="184" spans="1:24" x14ac:dyDescent="0.25">
      <c r="A184" s="29">
        <v>95874</v>
      </c>
      <c r="B184" s="20">
        <v>14655</v>
      </c>
      <c r="C184" s="19" t="s">
        <v>997</v>
      </c>
      <c r="D184" s="19">
        <v>1000</v>
      </c>
      <c r="E184" s="20" t="str">
        <f>VLOOKUP($A184,'[1]Datayes私募规模 最近'!$A:$H,4,0)</f>
        <v>10-20亿</v>
      </c>
      <c r="F184" s="20" t="s">
        <v>299</v>
      </c>
      <c r="G184" s="20">
        <v>3</v>
      </c>
      <c r="H184" s="20" t="s">
        <v>3158</v>
      </c>
      <c r="K184" s="27" t="s">
        <v>300</v>
      </c>
      <c r="L184" s="20">
        <v>29789</v>
      </c>
      <c r="M184" s="19" t="s">
        <v>301</v>
      </c>
      <c r="N184" s="1">
        <v>41827</v>
      </c>
      <c r="O184" s="19" t="s">
        <v>1431</v>
      </c>
      <c r="P184" s="19" t="s">
        <v>1431</v>
      </c>
      <c r="S184" s="3" t="s">
        <v>588</v>
      </c>
      <c r="T184" s="3"/>
      <c r="U184">
        <v>0</v>
      </c>
      <c r="X184">
        <v>0</v>
      </c>
    </row>
    <row r="185" spans="1:24" x14ac:dyDescent="0.25">
      <c r="A185" s="29">
        <v>50001988</v>
      </c>
      <c r="B185" s="20">
        <v>17369</v>
      </c>
      <c r="C185" s="19" t="s">
        <v>1052</v>
      </c>
      <c r="D185" s="19">
        <v>1000</v>
      </c>
      <c r="E185" s="20" t="str">
        <f>VLOOKUP($A185,'[1]Datayes私募规模 最近'!$A:$H,4,0)</f>
        <v>10-20亿</v>
      </c>
      <c r="F185" s="20" t="s">
        <v>1051</v>
      </c>
      <c r="G185" s="20">
        <v>3</v>
      </c>
      <c r="H185" s="20" t="s">
        <v>3153</v>
      </c>
      <c r="K185" s="27" t="s">
        <v>305</v>
      </c>
      <c r="L185" s="20">
        <v>106517</v>
      </c>
      <c r="M185" s="19" t="s">
        <v>306</v>
      </c>
      <c r="N185" s="1">
        <v>42164</v>
      </c>
      <c r="O185" s="19" t="s">
        <v>1431</v>
      </c>
      <c r="P185" s="19" t="s">
        <v>1431</v>
      </c>
      <c r="Q185" t="s">
        <v>29</v>
      </c>
      <c r="S185" s="3" t="s">
        <v>591</v>
      </c>
      <c r="T185" s="3"/>
      <c r="U185">
        <v>0</v>
      </c>
      <c r="X185">
        <v>0</v>
      </c>
    </row>
    <row r="186" spans="1:24" x14ac:dyDescent="0.25">
      <c r="A186" s="29">
        <v>50001562</v>
      </c>
      <c r="B186" s="20">
        <v>39653</v>
      </c>
      <c r="C186" s="19" t="s">
        <v>1366</v>
      </c>
      <c r="D186" s="19">
        <v>1000</v>
      </c>
      <c r="E186" s="20" t="str">
        <f>VLOOKUP($A186,'[1]Datayes私募规模 最近'!$A:$H,4,0)</f>
        <v>5-10亿</v>
      </c>
      <c r="F186" s="20" t="s">
        <v>1411</v>
      </c>
      <c r="G186" s="20">
        <v>3</v>
      </c>
      <c r="H186" s="20" t="s">
        <v>3153</v>
      </c>
      <c r="K186" s="27" t="s">
        <v>1498</v>
      </c>
      <c r="L186" s="20">
        <v>9257</v>
      </c>
      <c r="M186" s="19" t="s">
        <v>1321</v>
      </c>
      <c r="N186" s="1">
        <v>41145</v>
      </c>
      <c r="O186" s="19" t="s">
        <v>1431</v>
      </c>
      <c r="P186" s="19" t="s">
        <v>1431</v>
      </c>
      <c r="S186" s="3" t="s">
        <v>593</v>
      </c>
      <c r="T186" s="3"/>
      <c r="U186">
        <v>0</v>
      </c>
      <c r="X186">
        <v>0</v>
      </c>
    </row>
    <row r="187" spans="1:24" x14ac:dyDescent="0.25">
      <c r="A187" s="29">
        <v>50000620</v>
      </c>
      <c r="B187" s="20">
        <v>7590</v>
      </c>
      <c r="C187" s="19" t="s">
        <v>1106</v>
      </c>
      <c r="D187" s="19">
        <v>1000</v>
      </c>
      <c r="E187" s="20" t="str">
        <f>VLOOKUP($A187,'[1]Datayes私募规模 最近'!$A:$H,4,0)</f>
        <v>10-20亿</v>
      </c>
      <c r="F187" s="20" t="s">
        <v>2723</v>
      </c>
      <c r="G187" s="20">
        <v>3</v>
      </c>
      <c r="H187" s="20" t="s">
        <v>3150</v>
      </c>
      <c r="K187" s="27" t="s">
        <v>330</v>
      </c>
      <c r="L187" s="20">
        <v>325216</v>
      </c>
      <c r="M187" s="19" t="s">
        <v>331</v>
      </c>
      <c r="N187" s="1">
        <v>43041</v>
      </c>
      <c r="O187" s="19" t="s">
        <v>1431</v>
      </c>
      <c r="P187" s="19" t="s">
        <v>1431</v>
      </c>
      <c r="S187" s="3" t="s">
        <v>596</v>
      </c>
      <c r="T187" s="3"/>
      <c r="U187">
        <v>0</v>
      </c>
      <c r="X187">
        <v>0</v>
      </c>
    </row>
    <row r="188" spans="1:24" x14ac:dyDescent="0.25">
      <c r="A188" s="29">
        <v>940859</v>
      </c>
      <c r="B188" s="20">
        <v>16364</v>
      </c>
      <c r="C188" s="19" t="s">
        <v>1011</v>
      </c>
      <c r="D188" s="19">
        <v>1000</v>
      </c>
      <c r="E188" s="20" t="str">
        <f>VLOOKUP($A188,'[1]Datayes私募规模 最近'!$A:$H,4,0)</f>
        <v>50亿以上</v>
      </c>
      <c r="F188" s="20" t="s">
        <v>157</v>
      </c>
      <c r="G188" s="20">
        <v>3</v>
      </c>
      <c r="H188" s="20" t="s">
        <v>3150</v>
      </c>
      <c r="K188" s="27" t="s">
        <v>158</v>
      </c>
      <c r="L188" s="20">
        <v>50949</v>
      </c>
      <c r="M188" s="19" t="s">
        <v>159</v>
      </c>
      <c r="N188" s="1">
        <v>42110</v>
      </c>
      <c r="O188" s="19" t="s">
        <v>1431</v>
      </c>
      <c r="P188" s="19" t="s">
        <v>1431</v>
      </c>
      <c r="S188" s="3" t="s">
        <v>599</v>
      </c>
      <c r="T188" s="3"/>
      <c r="U188">
        <v>0</v>
      </c>
      <c r="X188">
        <v>0</v>
      </c>
    </row>
    <row r="189" spans="1:24" x14ac:dyDescent="0.25">
      <c r="A189" s="29">
        <v>50005169</v>
      </c>
      <c r="B189" s="20">
        <v>17902</v>
      </c>
      <c r="C189" s="19" t="s">
        <v>1101</v>
      </c>
      <c r="D189" s="19">
        <v>1000</v>
      </c>
      <c r="E189" s="20" t="str">
        <f>VLOOKUP($A189,'[1]Datayes私募规模 最近'!$A:$H,4,0)</f>
        <v>1-10亿</v>
      </c>
      <c r="F189" s="20" t="s">
        <v>1100</v>
      </c>
      <c r="G189" s="20">
        <v>3</v>
      </c>
      <c r="H189" s="20" t="s">
        <v>3153</v>
      </c>
      <c r="K189" s="27" t="s">
        <v>255</v>
      </c>
      <c r="L189" s="20">
        <v>305922</v>
      </c>
      <c r="M189" s="19" t="s">
        <v>256</v>
      </c>
      <c r="N189" s="1">
        <v>42951</v>
      </c>
      <c r="O189" s="19" t="s">
        <v>1431</v>
      </c>
      <c r="P189" s="19" t="s">
        <v>1431</v>
      </c>
      <c r="S189" s="3" t="s">
        <v>602</v>
      </c>
      <c r="T189" s="3"/>
      <c r="U189">
        <v>0</v>
      </c>
      <c r="X189">
        <v>0</v>
      </c>
    </row>
    <row r="190" spans="1:24" x14ac:dyDescent="0.25">
      <c r="A190" s="29">
        <v>50001717</v>
      </c>
      <c r="B190" s="20">
        <v>14720</v>
      </c>
      <c r="C190" s="19" t="s">
        <v>1367</v>
      </c>
      <c r="D190" s="19">
        <v>1000</v>
      </c>
      <c r="E190" s="20" t="str">
        <f>VLOOKUP($A190,'[1]Datayes私募规模 最近'!$A:$H,4,0)</f>
        <v>50亿以上</v>
      </c>
      <c r="F190" s="20" t="s">
        <v>1412</v>
      </c>
      <c r="G190" s="20">
        <v>5</v>
      </c>
      <c r="H190" s="20" t="s">
        <v>3150</v>
      </c>
      <c r="I190" s="44">
        <v>200</v>
      </c>
      <c r="K190" s="27" t="s">
        <v>1499</v>
      </c>
      <c r="L190" s="20">
        <v>124282</v>
      </c>
      <c r="M190" s="19" t="s">
        <v>1322</v>
      </c>
      <c r="N190" s="1">
        <v>42305</v>
      </c>
      <c r="O190" s="19" t="s">
        <v>1431</v>
      </c>
      <c r="P190" s="19" t="s">
        <v>1431</v>
      </c>
      <c r="S190" s="3" t="s">
        <v>605</v>
      </c>
      <c r="T190" s="3"/>
      <c r="U190">
        <v>0</v>
      </c>
      <c r="X190">
        <v>0</v>
      </c>
    </row>
    <row r="191" spans="1:24" x14ac:dyDescent="0.25">
      <c r="A191" s="29">
        <v>50017351</v>
      </c>
      <c r="B191" s="20">
        <v>57533</v>
      </c>
      <c r="C191" s="19" t="s">
        <v>1120</v>
      </c>
      <c r="D191" s="19">
        <v>1000</v>
      </c>
      <c r="E191" s="20" t="str">
        <f>VLOOKUP($A191,'[1]Datayes私募规模 最近'!$A:$H,4,0)</f>
        <v>50亿以上</v>
      </c>
      <c r="F191" s="20" t="s">
        <v>1413</v>
      </c>
      <c r="G191" s="20">
        <v>4</v>
      </c>
      <c r="H191" s="20" t="s">
        <v>3150</v>
      </c>
      <c r="K191" s="27" t="s">
        <v>234</v>
      </c>
      <c r="L191" s="20">
        <v>383618</v>
      </c>
      <c r="M191" s="19" t="s">
        <v>235</v>
      </c>
      <c r="N191" s="1">
        <v>43285</v>
      </c>
      <c r="O191" s="19" t="s">
        <v>1431</v>
      </c>
      <c r="P191" s="19" t="s">
        <v>1431</v>
      </c>
      <c r="S191" s="3" t="s">
        <v>608</v>
      </c>
      <c r="T191" s="3"/>
      <c r="U191">
        <v>0</v>
      </c>
      <c r="X191">
        <v>0</v>
      </c>
    </row>
    <row r="192" spans="1:24" x14ac:dyDescent="0.25">
      <c r="A192" s="29">
        <v>50004007</v>
      </c>
      <c r="B192" s="20">
        <v>17534</v>
      </c>
      <c r="C192" s="19" t="s">
        <v>1047</v>
      </c>
      <c r="D192" s="19">
        <v>1000</v>
      </c>
      <c r="F192" s="20" t="s">
        <v>173</v>
      </c>
      <c r="G192" s="20">
        <v>4</v>
      </c>
      <c r="H192" s="20" t="s">
        <v>3153</v>
      </c>
      <c r="I192" s="28" t="s">
        <v>2726</v>
      </c>
      <c r="K192" s="27" t="s">
        <v>174</v>
      </c>
      <c r="L192" s="20">
        <v>98426</v>
      </c>
      <c r="M192" s="19" t="s">
        <v>175</v>
      </c>
      <c r="N192" s="1">
        <v>42194</v>
      </c>
      <c r="O192" s="19" t="s">
        <v>1431</v>
      </c>
      <c r="P192" s="19" t="s">
        <v>1431</v>
      </c>
      <c r="Q192" s="19" t="s">
        <v>2725</v>
      </c>
      <c r="S192" s="3" t="s">
        <v>611</v>
      </c>
      <c r="T192" s="3"/>
      <c r="U192">
        <v>0</v>
      </c>
      <c r="X192">
        <v>0</v>
      </c>
    </row>
    <row r="193" spans="1:24" x14ac:dyDescent="0.25">
      <c r="A193" s="29">
        <v>50000124</v>
      </c>
      <c r="B193" s="20">
        <v>2792</v>
      </c>
      <c r="C193" s="19" t="s">
        <v>1368</v>
      </c>
      <c r="D193" s="19">
        <v>3000</v>
      </c>
      <c r="E193" s="20">
        <v>12</v>
      </c>
      <c r="F193" s="20" t="s">
        <v>1414</v>
      </c>
      <c r="G193" s="20">
        <v>2</v>
      </c>
      <c r="H193" s="20" t="s">
        <v>3150</v>
      </c>
      <c r="K193" s="27" t="s">
        <v>1500</v>
      </c>
      <c r="L193" s="20">
        <v>49429</v>
      </c>
      <c r="M193" s="19" t="s">
        <v>1323</v>
      </c>
      <c r="N193" s="1">
        <v>42103</v>
      </c>
      <c r="O193" s="19" t="s">
        <v>1431</v>
      </c>
      <c r="P193" s="19" t="s">
        <v>1431</v>
      </c>
      <c r="S193" s="3" t="s">
        <v>614</v>
      </c>
      <c r="T193" s="3"/>
      <c r="U193">
        <v>0</v>
      </c>
      <c r="X193">
        <v>0</v>
      </c>
    </row>
    <row r="194" spans="1:24" x14ac:dyDescent="0.25">
      <c r="A194" s="29">
        <v>50000442</v>
      </c>
      <c r="B194" s="20">
        <v>11064</v>
      </c>
      <c r="C194" s="19" t="s">
        <v>1369</v>
      </c>
      <c r="D194" s="19">
        <v>1111</v>
      </c>
      <c r="E194" s="20" t="str">
        <f>VLOOKUP($A194,'[1]Datayes私募规模 最近'!$A:$H,4,0)</f>
        <v>5-10亿</v>
      </c>
      <c r="F194" s="20" t="s">
        <v>1415</v>
      </c>
      <c r="G194" s="20">
        <v>7</v>
      </c>
      <c r="H194" s="20" t="s">
        <v>3149</v>
      </c>
      <c r="K194" s="27" t="s">
        <v>1501</v>
      </c>
      <c r="L194" s="20">
        <v>190054</v>
      </c>
      <c r="M194" s="19" t="s">
        <v>1324</v>
      </c>
      <c r="N194" s="1">
        <v>42486</v>
      </c>
      <c r="O194" s="19" t="s">
        <v>1431</v>
      </c>
      <c r="P194" s="19" t="s">
        <v>1431</v>
      </c>
      <c r="S194" s="3" t="s">
        <v>617</v>
      </c>
      <c r="T194" s="3"/>
      <c r="U194">
        <v>0</v>
      </c>
      <c r="X194">
        <v>0</v>
      </c>
    </row>
    <row r="195" spans="1:24" x14ac:dyDescent="0.25">
      <c r="A195" s="29">
        <v>50000203</v>
      </c>
      <c r="B195" s="20">
        <v>10950</v>
      </c>
      <c r="C195" s="19" t="s">
        <v>1049</v>
      </c>
      <c r="D195" s="19">
        <v>1000</v>
      </c>
      <c r="E195" s="20" t="str">
        <f>VLOOKUP($A195,'[1]Datayes私募规模 最近'!$A:$H,4,0)</f>
        <v>0-20亿</v>
      </c>
      <c r="F195" s="20" t="s">
        <v>154</v>
      </c>
      <c r="G195" s="20">
        <v>3</v>
      </c>
      <c r="H195" s="20" t="s">
        <v>3159</v>
      </c>
      <c r="K195" s="27" t="s">
        <v>155</v>
      </c>
      <c r="L195" s="20">
        <v>101986</v>
      </c>
      <c r="M195" s="19" t="s">
        <v>156</v>
      </c>
      <c r="N195" s="1">
        <v>42215</v>
      </c>
      <c r="O195" s="19" t="s">
        <v>1431</v>
      </c>
      <c r="P195" s="19" t="s">
        <v>1431</v>
      </c>
      <c r="S195" s="3" t="s">
        <v>620</v>
      </c>
      <c r="T195" s="3"/>
      <c r="U195">
        <v>0</v>
      </c>
      <c r="X195">
        <v>0</v>
      </c>
    </row>
    <row r="196" spans="1:24" x14ac:dyDescent="0.25">
      <c r="A196" s="29">
        <v>50000047</v>
      </c>
      <c r="B196" s="20">
        <v>2818</v>
      </c>
      <c r="C196" s="19" t="s">
        <v>1370</v>
      </c>
      <c r="D196" s="19">
        <v>1000</v>
      </c>
      <c r="E196" s="20" t="str">
        <f>VLOOKUP($A196,'[1]Datayes私募规模 最近'!$A:$H,4,0)</f>
        <v>0-1亿</v>
      </c>
      <c r="F196" s="20" t="s">
        <v>1416</v>
      </c>
      <c r="G196" s="20">
        <v>7</v>
      </c>
      <c r="H196" s="20" t="s">
        <v>3153</v>
      </c>
      <c r="K196" s="27" t="s">
        <v>1502</v>
      </c>
      <c r="L196" s="20">
        <v>1300</v>
      </c>
      <c r="M196" s="19" t="s">
        <v>1325</v>
      </c>
      <c r="N196" s="1">
        <v>40206</v>
      </c>
      <c r="O196" s="19" t="s">
        <v>1431</v>
      </c>
      <c r="P196" s="19" t="s">
        <v>1431</v>
      </c>
      <c r="S196" s="3" t="s">
        <v>623</v>
      </c>
      <c r="T196" s="3"/>
      <c r="U196">
        <v>0</v>
      </c>
      <c r="X196">
        <v>0</v>
      </c>
    </row>
    <row r="197" spans="1:24" x14ac:dyDescent="0.25">
      <c r="A197" s="29">
        <v>50007111</v>
      </c>
      <c r="B197" s="20">
        <v>31028</v>
      </c>
      <c r="C197" s="19" t="s">
        <v>1371</v>
      </c>
      <c r="D197" s="19">
        <v>1000</v>
      </c>
      <c r="E197" s="20" t="str">
        <f>VLOOKUP($A197,'[1]Datayes私募规模 最近'!$A:$H,4,0)</f>
        <v>20-50亿</v>
      </c>
      <c r="F197" s="20" t="s">
        <v>1403</v>
      </c>
      <c r="G197" s="20">
        <v>4</v>
      </c>
      <c r="H197" s="20" t="s">
        <v>3153</v>
      </c>
      <c r="K197" s="27" t="s">
        <v>1503</v>
      </c>
      <c r="L197" s="20">
        <v>322517</v>
      </c>
      <c r="M197" s="19" t="s">
        <v>1326</v>
      </c>
      <c r="N197" s="1">
        <v>43032</v>
      </c>
      <c r="O197" s="19" t="s">
        <v>1431</v>
      </c>
      <c r="P197" s="19" t="s">
        <v>1431</v>
      </c>
      <c r="S197" s="3" t="s">
        <v>626</v>
      </c>
      <c r="T197" s="3"/>
      <c r="U197">
        <v>0</v>
      </c>
      <c r="X197">
        <v>0</v>
      </c>
    </row>
    <row r="198" spans="1:24" x14ac:dyDescent="0.25">
      <c r="A198" s="29">
        <v>50000033</v>
      </c>
      <c r="B198" s="20">
        <v>1911</v>
      </c>
      <c r="C198" s="19" t="s">
        <v>983</v>
      </c>
      <c r="D198" s="19">
        <v>3987</v>
      </c>
      <c r="E198" s="20" t="str">
        <f>VLOOKUP($A198,'[1]Datayes私募规模 最近'!$A:$H,4,0)</f>
        <v>1-10亿</v>
      </c>
      <c r="F198" s="20" t="s">
        <v>982</v>
      </c>
      <c r="G198" s="20">
        <v>6</v>
      </c>
      <c r="H198" s="20" t="s">
        <v>3150</v>
      </c>
      <c r="K198" s="27" t="s">
        <v>297</v>
      </c>
      <c r="L198" s="20">
        <v>538</v>
      </c>
      <c r="M198" s="19" t="s">
        <v>1327</v>
      </c>
      <c r="N198" s="1">
        <v>39756</v>
      </c>
      <c r="O198" s="19" t="s">
        <v>1431</v>
      </c>
      <c r="P198" s="19" t="s">
        <v>1431</v>
      </c>
      <c r="S198" s="3" t="s">
        <v>629</v>
      </c>
      <c r="T198" s="3"/>
      <c r="U198">
        <v>0</v>
      </c>
      <c r="X198">
        <v>0</v>
      </c>
    </row>
    <row r="199" spans="1:24" x14ac:dyDescent="0.25">
      <c r="A199" s="29">
        <v>93492</v>
      </c>
      <c r="B199" s="20">
        <v>10995</v>
      </c>
      <c r="C199" s="19" t="s">
        <v>994</v>
      </c>
      <c r="D199" s="19">
        <v>1000</v>
      </c>
      <c r="E199" s="20" t="str">
        <f>VLOOKUP($A199,'[1]Datayes私募规模 最近'!$A:$H,4,0)</f>
        <v>1-10亿</v>
      </c>
      <c r="F199" s="20" t="s">
        <v>351</v>
      </c>
      <c r="G199" s="20">
        <v>3</v>
      </c>
      <c r="H199" s="20" t="s">
        <v>3153</v>
      </c>
      <c r="K199" s="27" t="s">
        <v>387</v>
      </c>
      <c r="L199" s="20">
        <v>20867</v>
      </c>
      <c r="M199" s="19" t="s">
        <v>1328</v>
      </c>
      <c r="N199" s="1">
        <v>41715</v>
      </c>
      <c r="O199" s="19" t="s">
        <v>1431</v>
      </c>
      <c r="P199" s="19" t="s">
        <v>1431</v>
      </c>
      <c r="S199" s="3" t="s">
        <v>632</v>
      </c>
      <c r="T199" s="3"/>
      <c r="U199">
        <v>0</v>
      </c>
      <c r="X199">
        <v>0</v>
      </c>
    </row>
    <row r="200" spans="1:24" x14ac:dyDescent="0.25">
      <c r="A200" s="29">
        <v>101301</v>
      </c>
      <c r="B200" s="20">
        <v>15682</v>
      </c>
      <c r="C200" s="19" t="s">
        <v>1070</v>
      </c>
      <c r="D200" s="19">
        <v>1000</v>
      </c>
      <c r="E200" s="20" t="str">
        <f>VLOOKUP($A200,'[1]Datayes私募规模 最近'!$A:$H,4,0)</f>
        <v>0-5亿</v>
      </c>
      <c r="F200" s="20" t="s">
        <v>1069</v>
      </c>
      <c r="G200" s="20">
        <v>7</v>
      </c>
      <c r="H200" s="20" t="s">
        <v>3153</v>
      </c>
      <c r="K200" s="27" t="s">
        <v>311</v>
      </c>
      <c r="L200" s="20">
        <v>190786</v>
      </c>
      <c r="M200" s="19" t="s">
        <v>312</v>
      </c>
      <c r="N200" s="1">
        <v>42493</v>
      </c>
      <c r="O200" s="19" t="s">
        <v>1431</v>
      </c>
      <c r="P200" s="19" t="s">
        <v>1431</v>
      </c>
      <c r="S200" s="3" t="s">
        <v>635</v>
      </c>
      <c r="T200" s="3"/>
      <c r="U200">
        <v>0</v>
      </c>
      <c r="X200">
        <v>0</v>
      </c>
    </row>
    <row r="201" spans="1:24" x14ac:dyDescent="0.25">
      <c r="A201" s="29">
        <v>50000214</v>
      </c>
      <c r="B201" s="20">
        <v>887</v>
      </c>
      <c r="C201" s="19" t="s">
        <v>988</v>
      </c>
      <c r="D201" s="19">
        <v>1250</v>
      </c>
      <c r="E201" s="20" t="str">
        <f>VLOOKUP($A201,'[1]Datayes私募规模 最近'!$A:$H,4,0)</f>
        <v>0-5亿</v>
      </c>
      <c r="F201" s="20" t="s">
        <v>230</v>
      </c>
      <c r="G201" s="20">
        <v>3</v>
      </c>
      <c r="H201" s="20" t="s">
        <v>3149</v>
      </c>
      <c r="K201" s="27" t="s">
        <v>231</v>
      </c>
      <c r="L201" s="20">
        <v>2110</v>
      </c>
      <c r="M201" s="19" t="s">
        <v>232</v>
      </c>
      <c r="N201" s="1">
        <v>40487</v>
      </c>
      <c r="O201" s="19" t="s">
        <v>1431</v>
      </c>
      <c r="P201" s="19" t="s">
        <v>1431</v>
      </c>
      <c r="S201" s="3" t="s">
        <v>638</v>
      </c>
      <c r="T201" s="3"/>
      <c r="U201">
        <v>0</v>
      </c>
      <c r="X201">
        <v>0</v>
      </c>
    </row>
    <row r="202" spans="1:24" x14ac:dyDescent="0.25">
      <c r="A202" s="29">
        <v>50003092</v>
      </c>
      <c r="B202" s="20">
        <v>17435</v>
      </c>
      <c r="C202" s="19" t="s">
        <v>1043</v>
      </c>
      <c r="D202" s="19">
        <v>5000</v>
      </c>
      <c r="E202" s="20" t="str">
        <f>VLOOKUP($A202,'[1]Datayes私募规模 最近'!$A:$H,4,0)</f>
        <v>20-50亿</v>
      </c>
      <c r="F202" s="20" t="s">
        <v>2904</v>
      </c>
      <c r="G202" s="20">
        <v>5</v>
      </c>
      <c r="H202" s="20" t="s">
        <v>3150</v>
      </c>
      <c r="I202" s="44">
        <v>400</v>
      </c>
      <c r="K202" s="27" t="s">
        <v>363</v>
      </c>
      <c r="L202" s="20">
        <v>93907</v>
      </c>
      <c r="M202" s="19" t="s">
        <v>364</v>
      </c>
      <c r="N202" s="1">
        <v>42187</v>
      </c>
      <c r="O202" s="19" t="s">
        <v>1431</v>
      </c>
      <c r="P202" s="19" t="s">
        <v>1431</v>
      </c>
      <c r="S202" s="3" t="s">
        <v>644</v>
      </c>
      <c r="T202" s="3"/>
      <c r="U202">
        <v>0</v>
      </c>
      <c r="X202">
        <v>0</v>
      </c>
    </row>
    <row r="203" spans="1:24" x14ac:dyDescent="0.25">
      <c r="A203" s="29">
        <v>50000110</v>
      </c>
      <c r="B203" s="20">
        <v>10645</v>
      </c>
      <c r="C203" s="19" t="s">
        <v>1009</v>
      </c>
      <c r="D203" s="19">
        <v>5000</v>
      </c>
      <c r="E203" s="20" t="str">
        <f>VLOOKUP($A203,'[1]Datayes私募规模 最近'!$A:$H,4,0)</f>
        <v>100亿以上</v>
      </c>
      <c r="F203" s="20" t="s">
        <v>1417</v>
      </c>
      <c r="G203" s="20">
        <v>4</v>
      </c>
      <c r="H203" s="20" t="s">
        <v>3154</v>
      </c>
      <c r="K203" s="27" t="s">
        <v>1504</v>
      </c>
      <c r="L203" s="20">
        <v>65122</v>
      </c>
      <c r="M203" s="19" t="s">
        <v>1329</v>
      </c>
      <c r="N203" s="1">
        <v>42171</v>
      </c>
      <c r="O203" s="19" t="s">
        <v>1431</v>
      </c>
      <c r="P203" s="19" t="s">
        <v>1431</v>
      </c>
      <c r="S203" s="3" t="s">
        <v>647</v>
      </c>
      <c r="T203" s="3"/>
      <c r="U203">
        <v>0</v>
      </c>
      <c r="X203">
        <v>0</v>
      </c>
    </row>
    <row r="204" spans="1:24" x14ac:dyDescent="0.25">
      <c r="A204" s="29">
        <v>50014353</v>
      </c>
      <c r="B204" s="20">
        <v>43376</v>
      </c>
      <c r="C204" s="19" t="s">
        <v>1048</v>
      </c>
      <c r="D204" s="19">
        <v>1010.3</v>
      </c>
      <c r="E204" s="20" t="str">
        <f>VLOOKUP($A204,'[1]Datayes私募规模 最近'!$A:$H,4,0)</f>
        <v>100亿以上</v>
      </c>
      <c r="F204" s="20" t="s">
        <v>1418</v>
      </c>
      <c r="G204" s="20">
        <v>2</v>
      </c>
      <c r="H204" s="20" t="s">
        <v>3150</v>
      </c>
      <c r="K204" s="27" t="s">
        <v>1505</v>
      </c>
      <c r="L204" s="20">
        <v>313836</v>
      </c>
      <c r="M204" s="19" t="s">
        <v>1330</v>
      </c>
      <c r="N204" s="1">
        <v>42985</v>
      </c>
      <c r="O204" s="19" t="s">
        <v>1431</v>
      </c>
      <c r="P204" s="19" t="s">
        <v>1431</v>
      </c>
      <c r="S204" s="3" t="s">
        <v>650</v>
      </c>
      <c r="T204" s="3"/>
      <c r="U204">
        <v>0</v>
      </c>
      <c r="X204">
        <v>0</v>
      </c>
    </row>
    <row r="205" spans="1:24" x14ac:dyDescent="0.25">
      <c r="A205" s="29">
        <v>10006777</v>
      </c>
      <c r="B205" s="20">
        <v>15976</v>
      </c>
      <c r="C205" s="19" t="s">
        <v>1372</v>
      </c>
      <c r="D205" s="19">
        <v>1220</v>
      </c>
      <c r="E205" s="20" t="str">
        <f>VLOOKUP($A205,'[1]Datayes私募规模 最近'!$A:$H,4,0)</f>
        <v>50亿以上</v>
      </c>
      <c r="F205" s="20" t="s">
        <v>1419</v>
      </c>
      <c r="G205" s="20">
        <v>6</v>
      </c>
      <c r="H205" s="20" t="s">
        <v>3152</v>
      </c>
      <c r="K205" s="27" t="s">
        <v>1506</v>
      </c>
      <c r="L205" s="20">
        <v>55186</v>
      </c>
      <c r="M205" s="19" t="s">
        <v>1331</v>
      </c>
      <c r="N205" s="1">
        <v>42131</v>
      </c>
      <c r="O205" s="19" t="s">
        <v>1431</v>
      </c>
      <c r="P205" s="19" t="s">
        <v>1431</v>
      </c>
      <c r="S205" s="3" t="s">
        <v>653</v>
      </c>
      <c r="T205" s="3"/>
      <c r="U205">
        <v>0</v>
      </c>
      <c r="X205">
        <v>0</v>
      </c>
    </row>
    <row r="206" spans="1:24" x14ac:dyDescent="0.25">
      <c r="A206" s="29">
        <v>50000021</v>
      </c>
      <c r="B206" s="20">
        <v>2418</v>
      </c>
      <c r="C206" s="19" t="s">
        <v>1129</v>
      </c>
      <c r="D206" s="19">
        <v>1140</v>
      </c>
      <c r="E206" s="20" t="str">
        <f>VLOOKUP($A206,'[1]Datayes私募规模 最近'!$A:$H,4,0)</f>
        <v>0-20亿</v>
      </c>
      <c r="F206" s="20" t="s">
        <v>1537</v>
      </c>
      <c r="G206" s="20">
        <v>2</v>
      </c>
      <c r="H206" s="20" t="s">
        <v>3150</v>
      </c>
      <c r="K206" s="27" t="s">
        <v>188</v>
      </c>
      <c r="L206" s="20">
        <v>407529</v>
      </c>
      <c r="M206" s="19" t="s">
        <v>189</v>
      </c>
      <c r="N206" s="1">
        <v>43468</v>
      </c>
      <c r="O206" s="19" t="s">
        <v>1431</v>
      </c>
      <c r="P206" s="19" t="s">
        <v>1431</v>
      </c>
      <c r="S206" s="3" t="s">
        <v>656</v>
      </c>
      <c r="T206" s="3"/>
      <c r="U206">
        <v>0</v>
      </c>
      <c r="X206">
        <v>0</v>
      </c>
    </row>
    <row r="207" spans="1:24" x14ac:dyDescent="0.25">
      <c r="A207" s="29">
        <v>50000534</v>
      </c>
      <c r="B207" s="20">
        <v>10861</v>
      </c>
      <c r="C207" s="19" t="s">
        <v>1001</v>
      </c>
      <c r="D207" s="19">
        <v>1451.133</v>
      </c>
      <c r="E207" s="20" t="str">
        <f>VLOOKUP($A207,'[1]Datayes私募规模 最近'!$A:$H,4,0)</f>
        <v>10-20亿</v>
      </c>
      <c r="F207" s="20" t="s">
        <v>292</v>
      </c>
      <c r="G207" s="20">
        <v>7</v>
      </c>
      <c r="H207" s="20" t="s">
        <v>3153</v>
      </c>
      <c r="K207" s="27" t="s">
        <v>293</v>
      </c>
      <c r="L207" s="20">
        <v>37101</v>
      </c>
      <c r="M207" s="19" t="s">
        <v>294</v>
      </c>
      <c r="N207" s="1">
        <v>41976</v>
      </c>
      <c r="O207" s="19" t="s">
        <v>1431</v>
      </c>
      <c r="P207" s="19" t="s">
        <v>1431</v>
      </c>
      <c r="S207" s="3" t="s">
        <v>659</v>
      </c>
      <c r="T207" s="3"/>
      <c r="U207">
        <v>0</v>
      </c>
      <c r="X207">
        <v>0</v>
      </c>
    </row>
    <row r="208" spans="1:24" x14ac:dyDescent="0.25">
      <c r="A208" s="29">
        <v>50000135</v>
      </c>
      <c r="B208" s="20">
        <v>12727</v>
      </c>
      <c r="C208" s="19" t="s">
        <v>1373</v>
      </c>
      <c r="D208" s="19">
        <v>1203.2</v>
      </c>
      <c r="E208" s="20" t="str">
        <f>VLOOKUP($A208,'[1]Datayes私募规模 最近'!$A:$H,4,0)</f>
        <v>0-20亿</v>
      </c>
      <c r="F208" s="20" t="s">
        <v>1420</v>
      </c>
      <c r="G208" s="20">
        <v>3</v>
      </c>
      <c r="H208" s="20" t="s">
        <v>3150</v>
      </c>
      <c r="K208" s="27" t="s">
        <v>1507</v>
      </c>
      <c r="L208" s="20">
        <v>348903</v>
      </c>
      <c r="M208" s="19" t="s">
        <v>1332</v>
      </c>
      <c r="N208" s="1">
        <v>43119</v>
      </c>
      <c r="O208" s="19" t="s">
        <v>1431</v>
      </c>
      <c r="P208" s="19" t="s">
        <v>1431</v>
      </c>
      <c r="Q208" t="s">
        <v>268</v>
      </c>
      <c r="S208" s="3" t="s">
        <v>662</v>
      </c>
      <c r="T208" s="3"/>
      <c r="U208">
        <v>0</v>
      </c>
      <c r="X208">
        <v>0</v>
      </c>
    </row>
    <row r="209" spans="1:24" x14ac:dyDescent="0.25">
      <c r="A209" s="29">
        <v>50002569</v>
      </c>
      <c r="B209" s="20">
        <v>10937</v>
      </c>
      <c r="C209" s="19" t="s">
        <v>1374</v>
      </c>
      <c r="D209" s="19">
        <v>2000</v>
      </c>
      <c r="E209" s="20" t="str">
        <f>VLOOKUP($A209,'[1]Datayes私募规模 最近'!$A:$H,4,0)</f>
        <v>10-20亿</v>
      </c>
      <c r="F209" s="20" t="s">
        <v>1421</v>
      </c>
      <c r="G209" s="20">
        <v>2</v>
      </c>
      <c r="H209" s="20" t="s">
        <v>3150</v>
      </c>
      <c r="K209" s="27" t="s">
        <v>1508</v>
      </c>
      <c r="L209" s="20">
        <v>303</v>
      </c>
      <c r="M209" s="19" t="s">
        <v>1333</v>
      </c>
      <c r="N209" s="1">
        <v>39233</v>
      </c>
      <c r="O209" s="19" t="s">
        <v>1431</v>
      </c>
      <c r="P209" s="19" t="s">
        <v>1431</v>
      </c>
      <c r="S209" s="3" t="s">
        <v>663</v>
      </c>
      <c r="T209" s="3"/>
      <c r="U209">
        <v>0</v>
      </c>
      <c r="X209">
        <v>0</v>
      </c>
    </row>
    <row r="210" spans="1:24" x14ac:dyDescent="0.25">
      <c r="A210" s="29">
        <v>50000581</v>
      </c>
      <c r="B210" s="20">
        <v>10915</v>
      </c>
      <c r="C210" s="19" t="s">
        <v>992</v>
      </c>
      <c r="D210" s="19">
        <v>650</v>
      </c>
      <c r="E210" s="20" t="str">
        <f>VLOOKUP($A210,'[1]Datayes私募规模 最近'!$A:$H,4,0)</f>
        <v>5-10亿</v>
      </c>
      <c r="F210" s="20" t="s">
        <v>991</v>
      </c>
      <c r="G210" s="20">
        <v>3</v>
      </c>
      <c r="H210" s="20" t="s">
        <v>3149</v>
      </c>
      <c r="K210" s="27" t="s">
        <v>327</v>
      </c>
      <c r="L210" s="20">
        <v>16106</v>
      </c>
      <c r="M210" s="19" t="s">
        <v>328</v>
      </c>
      <c r="N210" s="1">
        <v>41521</v>
      </c>
      <c r="O210" s="19" t="s">
        <v>1431</v>
      </c>
      <c r="P210" s="19" t="s">
        <v>1431</v>
      </c>
      <c r="S210" s="3" t="s">
        <v>669</v>
      </c>
      <c r="T210" s="3"/>
      <c r="U210">
        <v>0</v>
      </c>
      <c r="X210">
        <v>0</v>
      </c>
    </row>
    <row r="211" spans="1:24" x14ac:dyDescent="0.25">
      <c r="A211" s="29">
        <v>96085</v>
      </c>
      <c r="B211" s="20">
        <v>39696</v>
      </c>
      <c r="C211" s="19" t="s">
        <v>1126</v>
      </c>
      <c r="D211" s="19">
        <v>1000</v>
      </c>
      <c r="E211" s="20" t="str">
        <f>VLOOKUP($A211,'[1]Datayes私募规模 最近'!$A:$H,4,0)</f>
        <v>50亿以上</v>
      </c>
      <c r="F211" s="20" t="s">
        <v>1538</v>
      </c>
      <c r="G211" s="20">
        <v>5</v>
      </c>
      <c r="H211" s="20" t="s">
        <v>3160</v>
      </c>
      <c r="K211" s="27" t="s">
        <v>244</v>
      </c>
      <c r="L211" s="20">
        <v>394808</v>
      </c>
      <c r="M211" s="19" t="s">
        <v>245</v>
      </c>
      <c r="N211" s="1">
        <v>43348</v>
      </c>
      <c r="O211" s="19" t="s">
        <v>1431</v>
      </c>
      <c r="P211" s="19" t="s">
        <v>1431</v>
      </c>
      <c r="S211" s="3" t="s">
        <v>675</v>
      </c>
      <c r="T211" s="3"/>
      <c r="U211">
        <v>0</v>
      </c>
      <c r="X211">
        <v>0</v>
      </c>
    </row>
    <row r="212" spans="1:24" x14ac:dyDescent="0.25">
      <c r="A212" s="29">
        <v>50002059</v>
      </c>
      <c r="B212" s="20">
        <v>8312</v>
      </c>
      <c r="C212" s="19" t="s">
        <v>1375</v>
      </c>
      <c r="D212" s="19">
        <v>1000</v>
      </c>
      <c r="E212" s="20" t="str">
        <f>VLOOKUP($A212,'[1]Datayes私募规模 最近'!$A:$H,4,0)</f>
        <v>0-1亿</v>
      </c>
      <c r="F212" s="20" t="s">
        <v>1422</v>
      </c>
      <c r="G212" s="20">
        <v>2</v>
      </c>
      <c r="H212" s="20" t="s">
        <v>3153</v>
      </c>
      <c r="K212" s="27" t="s">
        <v>1509</v>
      </c>
      <c r="L212" s="20">
        <v>2201</v>
      </c>
      <c r="M212" s="19" t="s">
        <v>1334</v>
      </c>
      <c r="N212" s="1">
        <v>40497</v>
      </c>
      <c r="O212" s="19" t="s">
        <v>1431</v>
      </c>
      <c r="P212" s="19" t="s">
        <v>1431</v>
      </c>
      <c r="S212" s="3" t="s">
        <v>681</v>
      </c>
      <c r="T212" s="3"/>
      <c r="U212">
        <v>0</v>
      </c>
      <c r="X212">
        <v>0</v>
      </c>
    </row>
    <row r="213" spans="1:24" x14ac:dyDescent="0.25">
      <c r="A213" s="29">
        <v>50002191</v>
      </c>
      <c r="B213" s="20">
        <v>7500</v>
      </c>
      <c r="C213" s="19" t="s">
        <v>1054</v>
      </c>
      <c r="D213" s="19">
        <v>1250</v>
      </c>
      <c r="E213" s="20" t="e">
        <f>VLOOKUP($A213,'[1]Datayes私募规模 最近'!$A:$H,4,0)</f>
        <v>#N/A</v>
      </c>
      <c r="F213" s="20" t="s">
        <v>341</v>
      </c>
      <c r="G213" s="20">
        <v>4</v>
      </c>
      <c r="H213" s="20" t="s">
        <v>3149</v>
      </c>
      <c r="K213" s="27" t="s">
        <v>342</v>
      </c>
      <c r="L213" s="20">
        <v>110215</v>
      </c>
      <c r="M213" s="19" t="s">
        <v>343</v>
      </c>
      <c r="N213" s="1">
        <v>42265</v>
      </c>
      <c r="O213" s="19" t="s">
        <v>1431</v>
      </c>
      <c r="P213" s="19" t="s">
        <v>1431</v>
      </c>
      <c r="S213" s="3" t="s">
        <v>684</v>
      </c>
      <c r="T213" s="3"/>
      <c r="U213">
        <v>0</v>
      </c>
      <c r="X213">
        <v>0</v>
      </c>
    </row>
    <row r="214" spans="1:24" x14ac:dyDescent="0.25">
      <c r="A214" s="29">
        <v>50000447</v>
      </c>
      <c r="B214" s="20">
        <v>36857</v>
      </c>
      <c r="C214" s="19" t="s">
        <v>1107</v>
      </c>
      <c r="D214" s="19">
        <v>1000</v>
      </c>
      <c r="E214" s="20" t="str">
        <f>VLOOKUP($A214,'[1]Datayes私募规模 最近'!$A:$H,4,0)</f>
        <v>1-10亿</v>
      </c>
      <c r="F214" s="20" t="s">
        <v>344</v>
      </c>
      <c r="G214" s="20">
        <v>6</v>
      </c>
      <c r="H214" s="20" t="s">
        <v>3149</v>
      </c>
      <c r="K214" s="27" t="s">
        <v>345</v>
      </c>
      <c r="L214" s="20">
        <v>332931</v>
      </c>
      <c r="M214" s="19" t="s">
        <v>346</v>
      </c>
      <c r="N214" s="1">
        <v>43060</v>
      </c>
      <c r="O214" s="19" t="s">
        <v>1431</v>
      </c>
      <c r="P214" s="19" t="s">
        <v>1431</v>
      </c>
      <c r="S214" s="3" t="s">
        <v>687</v>
      </c>
      <c r="T214" s="3"/>
      <c r="U214">
        <v>0</v>
      </c>
      <c r="X214">
        <v>0</v>
      </c>
    </row>
    <row r="215" spans="1:24" x14ac:dyDescent="0.25">
      <c r="A215" s="29">
        <v>50016745</v>
      </c>
      <c r="B215" s="20">
        <v>54182</v>
      </c>
      <c r="C215" s="19" t="s">
        <v>1102</v>
      </c>
      <c r="D215" s="19">
        <v>1000</v>
      </c>
      <c r="E215" s="20" t="str">
        <f>VLOOKUP($A215,'[1]Datayes私募规模 最近'!$A:$H,4,0)</f>
        <v>10-20亿</v>
      </c>
      <c r="F215" s="20" t="s">
        <v>348</v>
      </c>
      <c r="G215" s="20">
        <v>5</v>
      </c>
      <c r="H215" s="20" t="s">
        <v>3153</v>
      </c>
      <c r="K215" s="27" t="s">
        <v>349</v>
      </c>
      <c r="L215" s="20">
        <v>307966</v>
      </c>
      <c r="M215" s="19" t="s">
        <v>350</v>
      </c>
      <c r="N215" s="1">
        <v>42956</v>
      </c>
      <c r="O215" s="19" t="s">
        <v>1431</v>
      </c>
      <c r="P215" s="19" t="s">
        <v>1431</v>
      </c>
      <c r="S215" s="3" t="s">
        <v>690</v>
      </c>
      <c r="T215" s="3"/>
      <c r="U215">
        <v>0</v>
      </c>
      <c r="X215">
        <v>0</v>
      </c>
    </row>
    <row r="216" spans="1:24" x14ac:dyDescent="0.25">
      <c r="A216" s="29">
        <v>50033464</v>
      </c>
      <c r="B216" s="20">
        <v>74919</v>
      </c>
      <c r="C216" s="19" t="s">
        <v>1629</v>
      </c>
      <c r="D216" s="19">
        <v>500</v>
      </c>
      <c r="E216" s="20" t="str">
        <f>VLOOKUP($A216,'[1]Datayes私募规模 最近'!$A:$H,4,0)</f>
        <v>5-10亿</v>
      </c>
      <c r="F216" s="20" t="s">
        <v>1630</v>
      </c>
      <c r="G216" s="20">
        <v>7</v>
      </c>
      <c r="H216" s="20" t="s">
        <v>3150</v>
      </c>
      <c r="K216" s="27" t="s">
        <v>1631</v>
      </c>
      <c r="L216" s="20">
        <v>501691</v>
      </c>
      <c r="M216" s="19" t="s">
        <v>1628</v>
      </c>
      <c r="N216" s="1">
        <v>44092</v>
      </c>
      <c r="O216" s="19" t="s">
        <v>1431</v>
      </c>
      <c r="P216" s="19" t="s">
        <v>1431</v>
      </c>
      <c r="S216" s="3"/>
      <c r="T216" s="3"/>
      <c r="U216">
        <v>0</v>
      </c>
      <c r="X216">
        <v>0</v>
      </c>
    </row>
    <row r="217" spans="1:24" x14ac:dyDescent="0.25">
      <c r="A217" s="29">
        <v>50028264</v>
      </c>
      <c r="B217" s="20">
        <v>61720</v>
      </c>
      <c r="C217" s="19" t="s">
        <v>1632</v>
      </c>
      <c r="D217" s="19">
        <v>250.001</v>
      </c>
      <c r="E217" s="20" t="str">
        <f>VLOOKUP($A217,'[1]Datayes私募规模 最近'!$A:$H,4,0)</f>
        <v>1-10亿</v>
      </c>
      <c r="G217" s="20">
        <v>2</v>
      </c>
      <c r="H217" s="20" t="s">
        <v>3150</v>
      </c>
      <c r="K217" s="27" t="s">
        <v>1633</v>
      </c>
      <c r="L217" s="20">
        <v>405751</v>
      </c>
      <c r="M217" s="19" t="s">
        <v>1634</v>
      </c>
      <c r="N217" s="1">
        <v>43453</v>
      </c>
      <c r="O217" s="19" t="s">
        <v>1431</v>
      </c>
      <c r="P217" s="19" t="s">
        <v>1431</v>
      </c>
      <c r="Q217" s="19" t="s">
        <v>1635</v>
      </c>
      <c r="S217" s="3"/>
      <c r="T217" s="3"/>
      <c r="U217">
        <v>0</v>
      </c>
      <c r="X217">
        <v>0</v>
      </c>
    </row>
    <row r="218" spans="1:24" x14ac:dyDescent="0.25">
      <c r="A218" s="29">
        <v>50000425</v>
      </c>
      <c r="B218" s="20">
        <v>10879</v>
      </c>
      <c r="C218" s="19" t="s">
        <v>1662</v>
      </c>
      <c r="D218" s="19">
        <v>1000</v>
      </c>
      <c r="E218" s="20" t="str">
        <f>VLOOKUP($A218,'[1]Datayes私募规模 最近'!$A:$H,4,0)</f>
        <v>10-20亿</v>
      </c>
      <c r="F218" s="20" t="s">
        <v>1663</v>
      </c>
      <c r="G218" s="20">
        <v>6</v>
      </c>
      <c r="H218" s="20" t="s">
        <v>3150</v>
      </c>
      <c r="K218" s="27" t="s">
        <v>1661</v>
      </c>
      <c r="L218" s="20">
        <v>298219</v>
      </c>
      <c r="M218" s="19" t="s">
        <v>1658</v>
      </c>
      <c r="N218" s="1">
        <v>42901</v>
      </c>
      <c r="O218" s="19" t="s">
        <v>1659</v>
      </c>
      <c r="P218" s="19" t="s">
        <v>1659</v>
      </c>
      <c r="Q218" s="19" t="s">
        <v>1660</v>
      </c>
      <c r="S218" s="3"/>
      <c r="T218" s="3"/>
      <c r="U218">
        <v>0</v>
      </c>
      <c r="X218">
        <v>0</v>
      </c>
    </row>
    <row r="219" spans="1:24" x14ac:dyDescent="0.25">
      <c r="A219" s="29">
        <v>50015446</v>
      </c>
      <c r="B219" s="20">
        <v>30115</v>
      </c>
      <c r="C219" s="19" t="s">
        <v>1664</v>
      </c>
      <c r="D219" s="19">
        <v>1000</v>
      </c>
      <c r="E219" s="20" t="str">
        <f>VLOOKUP($A219,'[1]Datayes私募规模 最近'!$A:$H,4,0)</f>
        <v>20-50亿</v>
      </c>
      <c r="F219" s="20" t="s">
        <v>1665</v>
      </c>
      <c r="G219" s="20">
        <v>3</v>
      </c>
      <c r="H219" s="20" t="s">
        <v>3149</v>
      </c>
      <c r="K219" s="27" t="s">
        <v>1666</v>
      </c>
      <c r="L219" s="20">
        <v>417771</v>
      </c>
      <c r="M219" s="19" t="s">
        <v>1667</v>
      </c>
      <c r="N219" s="1">
        <v>43567</v>
      </c>
      <c r="O219" s="19" t="s">
        <v>1659</v>
      </c>
      <c r="P219" s="19" t="s">
        <v>1659</v>
      </c>
      <c r="Q219" s="19" t="s">
        <v>1668</v>
      </c>
      <c r="S219" s="3"/>
      <c r="T219" s="3"/>
      <c r="U219">
        <v>0</v>
      </c>
      <c r="X219">
        <v>0</v>
      </c>
    </row>
    <row r="220" spans="1:24" x14ac:dyDescent="0.25">
      <c r="A220" s="29">
        <v>50015544</v>
      </c>
      <c r="B220" s="20">
        <v>47421</v>
      </c>
      <c r="C220" s="19" t="s">
        <v>1669</v>
      </c>
      <c r="D220" s="19">
        <v>250</v>
      </c>
      <c r="E220" s="20" t="str">
        <f>VLOOKUP($A220,'[1]Datayes私募规模 最近'!$A:$H,4,0)</f>
        <v>0-1亿</v>
      </c>
      <c r="F220" s="20" t="s">
        <v>1670</v>
      </c>
      <c r="G220" s="20">
        <v>6</v>
      </c>
      <c r="H220" s="20" t="s">
        <v>3149</v>
      </c>
      <c r="K220" s="27" t="s">
        <v>1671</v>
      </c>
      <c r="L220" s="20">
        <v>445074</v>
      </c>
      <c r="M220" s="19" t="s">
        <v>1672</v>
      </c>
      <c r="N220" s="1">
        <v>43774</v>
      </c>
      <c r="O220" s="19" t="s">
        <v>1431</v>
      </c>
      <c r="P220" s="19" t="s">
        <v>1431</v>
      </c>
      <c r="Q220" s="19" t="s">
        <v>1673</v>
      </c>
      <c r="S220" s="3"/>
      <c r="T220" s="3"/>
      <c r="U220">
        <v>0</v>
      </c>
      <c r="X220">
        <v>0</v>
      </c>
    </row>
    <row r="221" spans="1:24" x14ac:dyDescent="0.25">
      <c r="A221" s="30">
        <v>50000544</v>
      </c>
      <c r="B221" s="20">
        <v>15295</v>
      </c>
      <c r="C221" s="19" t="s">
        <v>1693</v>
      </c>
      <c r="D221" s="19">
        <v>1000</v>
      </c>
      <c r="E221" s="20" t="str">
        <f>VLOOKUP($A221,'[1]Datayes私募规模 最近'!$A:$H,4,0)</f>
        <v>20-50亿</v>
      </c>
      <c r="F221" s="20" t="s">
        <v>1696</v>
      </c>
      <c r="G221" s="20">
        <v>2</v>
      </c>
      <c r="H221" s="20" t="s">
        <v>3150</v>
      </c>
      <c r="K221" s="27" t="s">
        <v>1686</v>
      </c>
      <c r="L221" s="20">
        <v>241417</v>
      </c>
      <c r="M221" s="19" t="s">
        <v>1683</v>
      </c>
      <c r="N221" s="1">
        <v>42654</v>
      </c>
      <c r="O221" s="19" t="s">
        <v>1431</v>
      </c>
      <c r="P221" s="19" t="s">
        <v>1431</v>
      </c>
      <c r="Q221" s="19" t="s">
        <v>1691</v>
      </c>
      <c r="S221" s="3"/>
      <c r="T221" s="3"/>
      <c r="U221">
        <v>0</v>
      </c>
      <c r="X221">
        <v>0</v>
      </c>
    </row>
    <row r="222" spans="1:24" x14ac:dyDescent="0.25">
      <c r="A222" s="30">
        <v>50000097</v>
      </c>
      <c r="B222" s="20">
        <v>9004</v>
      </c>
      <c r="C222" s="19" t="s">
        <v>1694</v>
      </c>
      <c r="D222" s="19">
        <v>1000</v>
      </c>
      <c r="E222" s="20" t="str">
        <f>VLOOKUP($A222,'[1]Datayes私募规模 最近'!$A:$H,4,0)</f>
        <v>0-5亿</v>
      </c>
      <c r="F222" s="20" t="s">
        <v>1692</v>
      </c>
      <c r="G222" s="20">
        <v>6</v>
      </c>
      <c r="H222" s="20" t="s">
        <v>3150</v>
      </c>
      <c r="K222" s="27" t="s">
        <v>1687</v>
      </c>
      <c r="L222" s="20">
        <v>441451</v>
      </c>
      <c r="M222" s="19" t="s">
        <v>1684</v>
      </c>
      <c r="N222" s="1">
        <v>43749</v>
      </c>
      <c r="O222" s="19" t="s">
        <v>2615</v>
      </c>
      <c r="P222" s="19" t="s">
        <v>1659</v>
      </c>
      <c r="Q222" s="19" t="s">
        <v>1689</v>
      </c>
      <c r="S222" s="3"/>
      <c r="T222" s="3"/>
      <c r="U222">
        <v>0</v>
      </c>
      <c r="X222">
        <v>0</v>
      </c>
    </row>
    <row r="223" spans="1:24" x14ac:dyDescent="0.25">
      <c r="A223" s="30">
        <v>206275</v>
      </c>
      <c r="B223" s="20">
        <v>29272</v>
      </c>
      <c r="C223" s="19" t="s">
        <v>1695</v>
      </c>
      <c r="D223" s="19">
        <v>5500</v>
      </c>
      <c r="E223" s="20" t="str">
        <f>VLOOKUP($A223,'[1]Datayes私募规模 最近'!$A:$H,4,0)</f>
        <v>5-10亿</v>
      </c>
      <c r="G223" s="20">
        <v>2</v>
      </c>
      <c r="H223" s="20" t="s">
        <v>3150</v>
      </c>
      <c r="K223" s="27" t="s">
        <v>1688</v>
      </c>
      <c r="L223" s="20">
        <v>460036</v>
      </c>
      <c r="M223" s="19" t="s">
        <v>1685</v>
      </c>
      <c r="N223" s="1">
        <v>43873</v>
      </c>
      <c r="O223" s="19" t="s">
        <v>1659</v>
      </c>
      <c r="P223" s="19" t="s">
        <v>1659</v>
      </c>
      <c r="Q223" s="19" t="s">
        <v>1690</v>
      </c>
      <c r="S223" s="3"/>
      <c r="T223" s="3"/>
      <c r="U223">
        <v>0</v>
      </c>
      <c r="X223">
        <v>0</v>
      </c>
    </row>
    <row r="224" spans="1:24" x14ac:dyDescent="0.25">
      <c r="A224" s="29">
        <v>50028395</v>
      </c>
      <c r="B224" s="24">
        <v>62070</v>
      </c>
      <c r="C224" s="19" t="s">
        <v>1709</v>
      </c>
      <c r="D224" s="19">
        <v>1000</v>
      </c>
      <c r="E224" s="20" t="str">
        <f>VLOOKUP($A224,'[1]Datayes私募规模 最近'!$A:$H,4,0)</f>
        <v>10-20亿</v>
      </c>
      <c r="F224" s="20" t="s">
        <v>1710</v>
      </c>
      <c r="G224" s="20">
        <v>6</v>
      </c>
      <c r="H224" s="20" t="s">
        <v>3149</v>
      </c>
      <c r="K224" s="27" t="s">
        <v>1711</v>
      </c>
      <c r="L224" s="20">
        <v>418073</v>
      </c>
      <c r="M224" s="19" t="s">
        <v>1712</v>
      </c>
      <c r="N224" s="1">
        <v>43565</v>
      </c>
      <c r="O224" s="19" t="s">
        <v>1431</v>
      </c>
      <c r="P224" s="19" t="s">
        <v>1431</v>
      </c>
      <c r="Q224" s="19" t="s">
        <v>2332</v>
      </c>
      <c r="S224" s="3"/>
      <c r="T224" s="3"/>
      <c r="U224">
        <v>0</v>
      </c>
      <c r="X224">
        <v>0</v>
      </c>
    </row>
    <row r="225" spans="1:24" x14ac:dyDescent="0.25">
      <c r="A225" s="30">
        <v>50019931</v>
      </c>
      <c r="B225" s="24">
        <v>53290</v>
      </c>
      <c r="C225" s="19" t="s">
        <v>1713</v>
      </c>
      <c r="D225" s="19">
        <v>500</v>
      </c>
      <c r="E225" s="20" t="str">
        <f>VLOOKUP($A225,'[1]Datayes私募规模 最近'!$A:$H,4,0)</f>
        <v>0-5亿</v>
      </c>
      <c r="F225" s="20" t="s">
        <v>1714</v>
      </c>
      <c r="G225" s="20">
        <v>6</v>
      </c>
      <c r="H225" s="20" t="s">
        <v>3149</v>
      </c>
      <c r="K225" s="27" t="s">
        <v>1715</v>
      </c>
      <c r="L225" s="20">
        <v>332847</v>
      </c>
      <c r="M225" s="19" t="s">
        <v>1716</v>
      </c>
      <c r="N225" s="1">
        <v>43068</v>
      </c>
      <c r="O225" s="19" t="s">
        <v>1429</v>
      </c>
      <c r="P225" s="19" t="s">
        <v>1429</v>
      </c>
      <c r="Q225" s="19" t="s">
        <v>1717</v>
      </c>
      <c r="S225" s="3"/>
      <c r="T225" s="3"/>
      <c r="U225">
        <v>0</v>
      </c>
      <c r="X225">
        <v>0</v>
      </c>
    </row>
    <row r="226" spans="1:24" x14ac:dyDescent="0.25">
      <c r="A226" s="30">
        <v>50032497</v>
      </c>
      <c r="B226" s="24">
        <v>72026</v>
      </c>
      <c r="C226" s="19" t="s">
        <v>1718</v>
      </c>
      <c r="D226" s="19">
        <v>500</v>
      </c>
      <c r="E226" s="20" t="str">
        <f>VLOOKUP($A226,'[1]Datayes私募规模 最近'!$A:$H,4,0)</f>
        <v>5-10亿</v>
      </c>
      <c r="G226" s="20">
        <v>7</v>
      </c>
      <c r="H226" s="20" t="s">
        <v>3156</v>
      </c>
      <c r="K226" s="27" t="s">
        <v>1719</v>
      </c>
      <c r="L226" s="20">
        <v>445927</v>
      </c>
      <c r="M226" s="19" t="s">
        <v>1720</v>
      </c>
      <c r="N226" s="1">
        <v>43776</v>
      </c>
      <c r="O226" s="19" t="s">
        <v>1431</v>
      </c>
      <c r="P226" s="19" t="s">
        <v>1431</v>
      </c>
      <c r="Q226" s="19" t="s">
        <v>1721</v>
      </c>
      <c r="S226" s="3"/>
      <c r="T226" s="3"/>
      <c r="U226">
        <v>0</v>
      </c>
      <c r="X226">
        <v>0</v>
      </c>
    </row>
    <row r="227" spans="1:24" x14ac:dyDescent="0.25">
      <c r="A227" s="30">
        <v>50007788</v>
      </c>
      <c r="B227" s="24">
        <v>27197</v>
      </c>
      <c r="C227" t="s">
        <v>1722</v>
      </c>
      <c r="D227" s="19">
        <v>3100</v>
      </c>
      <c r="E227" s="20" t="str">
        <f>VLOOKUP($A227,'[1]Datayes私募规模 最近'!$A:$H,4,0)</f>
        <v>0-5亿</v>
      </c>
      <c r="G227" s="20">
        <v>6</v>
      </c>
      <c r="H227" s="20" t="s">
        <v>3150</v>
      </c>
      <c r="K227" s="27" t="s">
        <v>1725</v>
      </c>
      <c r="L227" s="20">
        <v>433028</v>
      </c>
      <c r="M227" s="19" t="s">
        <v>1723</v>
      </c>
      <c r="N227" s="1">
        <v>43664</v>
      </c>
      <c r="O227" s="19" t="s">
        <v>1570</v>
      </c>
      <c r="P227" s="19" t="s">
        <v>1570</v>
      </c>
      <c r="Q227" s="19" t="s">
        <v>1724</v>
      </c>
      <c r="S227" s="3"/>
      <c r="T227" s="3"/>
      <c r="U227">
        <v>0</v>
      </c>
      <c r="X227">
        <v>0</v>
      </c>
    </row>
    <row r="228" spans="1:24" x14ac:dyDescent="0.25">
      <c r="A228" s="30">
        <v>50001206</v>
      </c>
      <c r="B228" s="24">
        <v>15031</v>
      </c>
      <c r="C228" t="s">
        <v>473</v>
      </c>
      <c r="D228" s="19">
        <v>1000</v>
      </c>
      <c r="E228" s="20" t="e">
        <f>VLOOKUP($A228,'[1]Datayes私募规模 最近'!$A:$H,4,0)</f>
        <v>#N/A</v>
      </c>
      <c r="F228" s="20" t="s">
        <v>472</v>
      </c>
      <c r="G228" s="20">
        <v>5</v>
      </c>
      <c r="H228" s="20" t="s">
        <v>3150</v>
      </c>
      <c r="K228" s="27" t="s">
        <v>1742</v>
      </c>
      <c r="L228" s="20">
        <v>162369</v>
      </c>
      <c r="M228" s="19" t="s">
        <v>1738</v>
      </c>
      <c r="N228" s="1">
        <v>42389</v>
      </c>
      <c r="O228" s="19" t="s">
        <v>1205</v>
      </c>
      <c r="P228" s="19" t="s">
        <v>1205</v>
      </c>
      <c r="Q228" s="19" t="s">
        <v>1745</v>
      </c>
      <c r="S228" s="3"/>
      <c r="T228" s="3"/>
      <c r="U228">
        <v>0</v>
      </c>
      <c r="X228">
        <v>0</v>
      </c>
    </row>
    <row r="229" spans="1:24" x14ac:dyDescent="0.25">
      <c r="A229" s="30">
        <v>100313</v>
      </c>
      <c r="B229" s="24">
        <v>18057</v>
      </c>
      <c r="C229" t="s">
        <v>434</v>
      </c>
      <c r="D229" s="19">
        <v>1360</v>
      </c>
      <c r="E229" s="20" t="e">
        <f>VLOOKUP($A229,'[1]Datayes私募规模 最近'!$A:$H,4,0)</f>
        <v>#N/A</v>
      </c>
      <c r="F229" s="20" t="s">
        <v>1749</v>
      </c>
      <c r="G229" s="20">
        <v>5</v>
      </c>
      <c r="H229" s="20" t="s">
        <v>3161</v>
      </c>
      <c r="K229" s="27" t="s">
        <v>1743</v>
      </c>
      <c r="L229" s="20">
        <v>114136</v>
      </c>
      <c r="M229" s="19" t="s">
        <v>1739</v>
      </c>
      <c r="N229" s="1">
        <v>42258</v>
      </c>
      <c r="O229" s="19" t="s">
        <v>1205</v>
      </c>
      <c r="P229" s="19" t="s">
        <v>1205</v>
      </c>
      <c r="Q229" s="19" t="s">
        <v>1746</v>
      </c>
      <c r="S229" s="3"/>
      <c r="T229" s="3"/>
      <c r="U229">
        <v>0</v>
      </c>
      <c r="X229">
        <v>0</v>
      </c>
    </row>
    <row r="230" spans="1:24" x14ac:dyDescent="0.25">
      <c r="A230" s="30">
        <v>100313</v>
      </c>
      <c r="B230" s="24">
        <v>18057</v>
      </c>
      <c r="C230" t="s">
        <v>434</v>
      </c>
      <c r="D230" s="19">
        <v>1360</v>
      </c>
      <c r="E230" s="20" t="e">
        <f>VLOOKUP($A230,'[1]Datayes私募规模 最近'!$A:$H,4,0)</f>
        <v>#N/A</v>
      </c>
      <c r="F230" s="20" t="s">
        <v>1750</v>
      </c>
      <c r="G230" s="20">
        <v>5</v>
      </c>
      <c r="H230" s="20" t="s">
        <v>3161</v>
      </c>
      <c r="K230" s="27" t="s">
        <v>1744</v>
      </c>
      <c r="L230" s="20">
        <v>124173</v>
      </c>
      <c r="M230" s="19" t="s">
        <v>1740</v>
      </c>
      <c r="N230" s="1">
        <v>42333</v>
      </c>
      <c r="O230" s="19" t="s">
        <v>1570</v>
      </c>
      <c r="P230" s="19" t="s">
        <v>1570</v>
      </c>
      <c r="Q230" s="19" t="s">
        <v>1747</v>
      </c>
      <c r="S230" s="3"/>
      <c r="T230" s="3"/>
      <c r="U230">
        <v>0</v>
      </c>
      <c r="X230">
        <v>0</v>
      </c>
    </row>
    <row r="231" spans="1:24" x14ac:dyDescent="0.25">
      <c r="A231" s="30">
        <v>50000056</v>
      </c>
      <c r="B231" s="24">
        <v>10855</v>
      </c>
      <c r="C231" t="s">
        <v>370</v>
      </c>
      <c r="D231" s="19">
        <v>1000</v>
      </c>
      <c r="E231" s="20" t="str">
        <f>VLOOKUP($A231,'[1]Datayes私募规模 最近'!$A:$H,4,0)</f>
        <v>10-20亿</v>
      </c>
      <c r="F231" s="20" t="s">
        <v>369</v>
      </c>
      <c r="G231" s="20">
        <v>4</v>
      </c>
      <c r="H231" s="20" t="s">
        <v>3149</v>
      </c>
      <c r="K231" s="27" t="s">
        <v>387</v>
      </c>
      <c r="L231" s="20">
        <v>96901</v>
      </c>
      <c r="M231" s="19" t="s">
        <v>1741</v>
      </c>
      <c r="N231" s="1">
        <v>41842</v>
      </c>
      <c r="O231" s="19" t="s">
        <v>1205</v>
      </c>
      <c r="P231" s="19" t="s">
        <v>1205</v>
      </c>
      <c r="Q231" s="19" t="s">
        <v>1748</v>
      </c>
      <c r="S231" s="3"/>
      <c r="T231" s="3"/>
      <c r="U231">
        <v>0</v>
      </c>
      <c r="X231">
        <v>0</v>
      </c>
    </row>
    <row r="232" spans="1:24" x14ac:dyDescent="0.25">
      <c r="A232" s="30">
        <v>50021955</v>
      </c>
      <c r="B232" s="24">
        <v>56982</v>
      </c>
      <c r="C232" t="s">
        <v>1065</v>
      </c>
      <c r="D232" s="19">
        <v>1000</v>
      </c>
      <c r="E232" s="20" t="str">
        <f>VLOOKUP($A232,'[1]Datayes私募规模 最近'!$A:$H,4,0)</f>
        <v>20-50亿</v>
      </c>
      <c r="F232" s="20" t="s">
        <v>42</v>
      </c>
      <c r="G232" s="20">
        <v>5</v>
      </c>
      <c r="H232" s="20" t="s">
        <v>3151</v>
      </c>
      <c r="I232" s="40">
        <v>100</v>
      </c>
      <c r="K232" s="27" t="s">
        <v>103</v>
      </c>
      <c r="L232" s="20">
        <v>336107</v>
      </c>
      <c r="M232" s="19" t="s">
        <v>104</v>
      </c>
      <c r="N232" s="1">
        <v>43076</v>
      </c>
      <c r="O232" s="19" t="s">
        <v>1570</v>
      </c>
      <c r="P232" s="19" t="s">
        <v>1570</v>
      </c>
      <c r="Q232" s="19" t="s">
        <v>1747</v>
      </c>
      <c r="S232" s="5" t="s">
        <v>2452</v>
      </c>
      <c r="T232" s="5"/>
      <c r="U232">
        <v>0</v>
      </c>
      <c r="X232">
        <v>0</v>
      </c>
    </row>
    <row r="233" spans="1:24" x14ac:dyDescent="0.25">
      <c r="A233" s="20">
        <v>50033910</v>
      </c>
      <c r="B233" s="24">
        <v>76031</v>
      </c>
      <c r="C233" t="s">
        <v>1760</v>
      </c>
      <c r="D233" s="19">
        <v>1000</v>
      </c>
      <c r="E233" s="20" t="e">
        <f>VLOOKUP($A233,'[1]Datayes私募规模 最近'!$A:$H,4,0)</f>
        <v>#N/A</v>
      </c>
      <c r="F233" s="20" t="s">
        <v>1761</v>
      </c>
      <c r="G233" s="20">
        <v>3</v>
      </c>
      <c r="H233" s="20" t="s">
        <v>3153</v>
      </c>
      <c r="I233" s="44">
        <v>30</v>
      </c>
      <c r="J233" s="33"/>
      <c r="K233" s="27" t="s">
        <v>1762</v>
      </c>
      <c r="L233" s="20">
        <v>539056</v>
      </c>
      <c r="M233" s="19" t="s">
        <v>1764</v>
      </c>
      <c r="N233" s="1">
        <v>44230</v>
      </c>
      <c r="O233" s="19" t="s">
        <v>1570</v>
      </c>
      <c r="P233" s="19" t="s">
        <v>1570</v>
      </c>
      <c r="Q233" s="19"/>
      <c r="S233" s="3" t="s">
        <v>2902</v>
      </c>
      <c r="T233" s="3"/>
      <c r="U233">
        <v>0</v>
      </c>
      <c r="X233">
        <v>0</v>
      </c>
    </row>
    <row r="234" spans="1:24" x14ac:dyDescent="0.25">
      <c r="A234" s="20">
        <v>50033910</v>
      </c>
      <c r="B234" s="24">
        <v>76031</v>
      </c>
      <c r="C234" t="s">
        <v>1760</v>
      </c>
      <c r="D234" s="19">
        <v>1000</v>
      </c>
      <c r="E234" s="20" t="e">
        <f>VLOOKUP($A234,'[1]Datayes私募规模 最近'!$A:$H,4,0)</f>
        <v>#N/A</v>
      </c>
      <c r="F234" s="20" t="s">
        <v>1761</v>
      </c>
      <c r="G234" s="20">
        <v>3</v>
      </c>
      <c r="H234" s="20" t="s">
        <v>3153</v>
      </c>
      <c r="I234" s="44">
        <v>30</v>
      </c>
      <c r="J234" s="33"/>
      <c r="K234" s="27" t="s">
        <v>1763</v>
      </c>
      <c r="L234" s="20">
        <v>539058</v>
      </c>
      <c r="M234" s="19" t="s">
        <v>1765</v>
      </c>
      <c r="N234" s="1">
        <v>44230</v>
      </c>
      <c r="O234" s="19" t="s">
        <v>1424</v>
      </c>
      <c r="P234" s="19" t="s">
        <v>1424</v>
      </c>
      <c r="Q234" s="19"/>
      <c r="S234" s="3"/>
      <c r="T234" s="3"/>
      <c r="U234">
        <v>0</v>
      </c>
      <c r="X234">
        <v>0</v>
      </c>
    </row>
    <row r="235" spans="1:24" x14ac:dyDescent="0.25">
      <c r="A235" s="20">
        <v>50004146</v>
      </c>
      <c r="B235" s="24">
        <v>31400</v>
      </c>
      <c r="C235" t="s">
        <v>1766</v>
      </c>
      <c r="D235" s="19">
        <v>1000</v>
      </c>
      <c r="E235" s="20" t="e">
        <f>VLOOKUP($A235,'[1]Datayes私募规模 最近'!$A:$H,4,0)</f>
        <v>#N/A</v>
      </c>
      <c r="F235" s="20" t="s">
        <v>1767</v>
      </c>
      <c r="G235" s="20">
        <v>6</v>
      </c>
      <c r="H235" s="20" t="s">
        <v>3153</v>
      </c>
      <c r="K235" s="27" t="s">
        <v>1768</v>
      </c>
      <c r="L235" s="20">
        <v>452661</v>
      </c>
      <c r="M235" s="19" t="s">
        <v>1770</v>
      </c>
      <c r="N235" s="1">
        <v>43811</v>
      </c>
      <c r="O235" s="19" t="s">
        <v>1433</v>
      </c>
      <c r="P235" s="19" t="s">
        <v>1428</v>
      </c>
      <c r="Q235" s="19"/>
      <c r="S235" s="3"/>
      <c r="T235" s="3"/>
      <c r="U235">
        <v>0</v>
      </c>
      <c r="X235">
        <v>1</v>
      </c>
    </row>
    <row r="236" spans="1:24" x14ac:dyDescent="0.25">
      <c r="A236" s="20">
        <v>50004146</v>
      </c>
      <c r="B236" s="24">
        <v>31400</v>
      </c>
      <c r="C236" t="s">
        <v>1766</v>
      </c>
      <c r="D236" s="19">
        <v>1000</v>
      </c>
      <c r="E236" s="20" t="e">
        <f>VLOOKUP($A236,'[1]Datayes私募规模 最近'!$A:$H,4,0)</f>
        <v>#N/A</v>
      </c>
      <c r="F236" s="20" t="s">
        <v>1767</v>
      </c>
      <c r="G236" s="20">
        <v>6</v>
      </c>
      <c r="H236" s="20" t="s">
        <v>3153</v>
      </c>
      <c r="K236" s="27" t="s">
        <v>1769</v>
      </c>
      <c r="L236" s="20">
        <v>449911</v>
      </c>
      <c r="M236" s="19" t="s">
        <v>1771</v>
      </c>
      <c r="N236" s="1">
        <v>43797</v>
      </c>
      <c r="O236" s="19" t="s">
        <v>1433</v>
      </c>
      <c r="P236" s="19" t="s">
        <v>1428</v>
      </c>
      <c r="Q236" s="19"/>
      <c r="S236" s="3"/>
      <c r="T236" s="3"/>
      <c r="U236">
        <v>0</v>
      </c>
      <c r="X236">
        <v>0</v>
      </c>
    </row>
    <row r="237" spans="1:24" x14ac:dyDescent="0.25">
      <c r="A237" s="20">
        <v>50002784</v>
      </c>
      <c r="B237" s="24">
        <v>38948</v>
      </c>
      <c r="C237" t="s">
        <v>1778</v>
      </c>
      <c r="D237" s="19">
        <v>1000</v>
      </c>
      <c r="E237" s="20" t="s">
        <v>2442</v>
      </c>
      <c r="F237" s="20" t="s">
        <v>1780</v>
      </c>
      <c r="G237" s="20">
        <v>3</v>
      </c>
      <c r="H237" s="20" t="s">
        <v>3150</v>
      </c>
      <c r="I237" s="44">
        <v>38</v>
      </c>
      <c r="K237" s="27" t="s">
        <v>1776</v>
      </c>
      <c r="L237" s="20">
        <v>346729</v>
      </c>
      <c r="M237" s="19" t="s">
        <v>1772</v>
      </c>
      <c r="N237" s="1">
        <v>43112</v>
      </c>
      <c r="O237" s="19" t="s">
        <v>135</v>
      </c>
      <c r="P237" s="19" t="s">
        <v>135</v>
      </c>
      <c r="Q237" s="19" t="s">
        <v>2444</v>
      </c>
      <c r="S237" s="3"/>
      <c r="T237" s="3"/>
      <c r="U237">
        <v>0</v>
      </c>
      <c r="W237" t="s">
        <v>2443</v>
      </c>
      <c r="X237">
        <v>0</v>
      </c>
    </row>
    <row r="238" spans="1:24" x14ac:dyDescent="0.25">
      <c r="A238" s="20">
        <v>50000357</v>
      </c>
      <c r="B238" s="24">
        <v>7733</v>
      </c>
      <c r="C238" t="s">
        <v>1779</v>
      </c>
      <c r="D238" s="19">
        <v>25000</v>
      </c>
      <c r="E238" s="20" t="s">
        <v>2757</v>
      </c>
      <c r="F238" s="20" t="s">
        <v>1781</v>
      </c>
      <c r="G238" s="20">
        <v>5</v>
      </c>
      <c r="H238" s="20" t="s">
        <v>3152</v>
      </c>
      <c r="K238" s="27" t="s">
        <v>1777</v>
      </c>
      <c r="L238" s="20">
        <v>314817</v>
      </c>
      <c r="M238" s="19" t="s">
        <v>1773</v>
      </c>
      <c r="N238" s="1">
        <v>42990</v>
      </c>
      <c r="O238" s="19" t="s">
        <v>267</v>
      </c>
      <c r="P238" s="19" t="s">
        <v>267</v>
      </c>
      <c r="Q238" s="19" t="s">
        <v>1774</v>
      </c>
      <c r="S238" s="3"/>
      <c r="T238" s="3"/>
      <c r="U238">
        <v>0</v>
      </c>
      <c r="X238">
        <v>0</v>
      </c>
    </row>
    <row r="239" spans="1:24" x14ac:dyDescent="0.25">
      <c r="A239" s="20">
        <v>50026157</v>
      </c>
      <c r="B239" s="20">
        <v>55667</v>
      </c>
      <c r="C239" s="23" t="s">
        <v>1784</v>
      </c>
      <c r="D239" s="19">
        <v>1000</v>
      </c>
      <c r="E239" s="20" t="e">
        <f>VLOOKUP($A239,'[1]Datayes私募规模 最近'!$A:$H,4,0)</f>
        <v>#N/A</v>
      </c>
      <c r="F239" s="20" t="s">
        <v>1785</v>
      </c>
      <c r="G239" s="20">
        <v>4</v>
      </c>
      <c r="H239" s="20" t="s">
        <v>3153</v>
      </c>
      <c r="I239" s="44">
        <v>100</v>
      </c>
      <c r="J239" s="33"/>
      <c r="K239" s="27" t="s">
        <v>1786</v>
      </c>
      <c r="L239" s="20">
        <v>452499</v>
      </c>
      <c r="M239" s="19" t="s">
        <v>1787</v>
      </c>
      <c r="N239" s="1">
        <v>43810</v>
      </c>
      <c r="O239" s="19" t="s">
        <v>1570</v>
      </c>
      <c r="P239" s="19" t="s">
        <v>3490</v>
      </c>
      <c r="Q239" s="19"/>
      <c r="S239" s="3"/>
      <c r="T239" s="3"/>
      <c r="U239">
        <v>0</v>
      </c>
      <c r="X239">
        <v>0</v>
      </c>
    </row>
    <row r="240" spans="1:24" x14ac:dyDescent="0.25">
      <c r="A240" s="20">
        <v>50033910</v>
      </c>
      <c r="B240" s="20">
        <v>76031</v>
      </c>
      <c r="C240" s="23" t="s">
        <v>1760</v>
      </c>
      <c r="D240" s="19">
        <v>1000</v>
      </c>
      <c r="E240" s="20" t="e">
        <f>VLOOKUP($A240,'[1]Datayes私募规模 最近'!$A:$H,4,0)</f>
        <v>#N/A</v>
      </c>
      <c r="F240" s="20" t="s">
        <v>1761</v>
      </c>
      <c r="G240" s="20">
        <v>3</v>
      </c>
      <c r="H240" s="20" t="s">
        <v>3153</v>
      </c>
      <c r="I240" s="44">
        <v>30</v>
      </c>
      <c r="J240" s="33"/>
      <c r="K240" s="27" t="s">
        <v>1793</v>
      </c>
      <c r="L240" s="20">
        <v>553512</v>
      </c>
      <c r="M240" s="19" t="s">
        <v>1794</v>
      </c>
      <c r="N240" s="1">
        <v>44284</v>
      </c>
      <c r="O240" s="19" t="s">
        <v>1570</v>
      </c>
      <c r="P240" s="19" t="s">
        <v>3491</v>
      </c>
      <c r="Q240" s="19"/>
      <c r="S240" s="3" t="s">
        <v>2902</v>
      </c>
      <c r="T240" s="3"/>
      <c r="U240">
        <v>0</v>
      </c>
      <c r="X240">
        <v>0</v>
      </c>
    </row>
    <row r="241" spans="1:24" x14ac:dyDescent="0.25">
      <c r="A241" s="20">
        <v>97817</v>
      </c>
      <c r="B241" s="20">
        <v>14626</v>
      </c>
      <c r="C241" s="23" t="s">
        <v>996</v>
      </c>
      <c r="D241" s="19">
        <v>1000</v>
      </c>
      <c r="E241" s="20" t="str">
        <f>VLOOKUP($A241,'[1]Datayes私募规模 最近'!$A:$H,4,0)</f>
        <v>50亿以上</v>
      </c>
      <c r="F241" s="20" t="s">
        <v>995</v>
      </c>
      <c r="G241" s="20">
        <v>5</v>
      </c>
      <c r="H241" s="20" t="s">
        <v>3153</v>
      </c>
      <c r="I241" s="40">
        <v>530</v>
      </c>
      <c r="J241" s="32"/>
      <c r="K241" s="27" t="s">
        <v>1803</v>
      </c>
      <c r="L241" s="20">
        <v>556757</v>
      </c>
      <c r="M241" s="19" t="s">
        <v>1798</v>
      </c>
      <c r="N241" s="1">
        <v>44294</v>
      </c>
      <c r="O241" t="s">
        <v>1802</v>
      </c>
      <c r="P241" t="s">
        <v>1802</v>
      </c>
      <c r="Q241" s="19"/>
      <c r="S241" s="3"/>
      <c r="T241" s="3"/>
      <c r="U241">
        <v>0</v>
      </c>
      <c r="X241">
        <v>0</v>
      </c>
    </row>
    <row r="242" spans="1:24" x14ac:dyDescent="0.25">
      <c r="A242" s="20">
        <v>97817</v>
      </c>
      <c r="B242" s="20">
        <v>14626</v>
      </c>
      <c r="C242" s="23" t="s">
        <v>996</v>
      </c>
      <c r="D242" s="19">
        <v>1000</v>
      </c>
      <c r="E242" s="20" t="str">
        <f>VLOOKUP($A242,'[1]Datayes私募规模 最近'!$A:$H,4,0)</f>
        <v>50亿以上</v>
      </c>
      <c r="F242" s="20" t="s">
        <v>995</v>
      </c>
      <c r="G242" s="20">
        <v>5</v>
      </c>
      <c r="H242" s="20" t="s">
        <v>3153</v>
      </c>
      <c r="I242" s="40">
        <v>530</v>
      </c>
      <c r="J242" s="32"/>
      <c r="K242" s="27" t="s">
        <v>387</v>
      </c>
      <c r="L242" s="20">
        <v>572436</v>
      </c>
      <c r="M242" s="19" t="s">
        <v>1799</v>
      </c>
      <c r="N242" s="1">
        <v>44341</v>
      </c>
      <c r="O242" t="s">
        <v>1425</v>
      </c>
      <c r="P242" t="s">
        <v>1425</v>
      </c>
      <c r="Q242" s="19"/>
      <c r="S242" s="3"/>
      <c r="T242" s="3"/>
      <c r="U242">
        <v>0</v>
      </c>
      <c r="X242">
        <v>0</v>
      </c>
    </row>
    <row r="243" spans="1:24" x14ac:dyDescent="0.25">
      <c r="A243" s="20">
        <v>95976</v>
      </c>
      <c r="B243" s="20">
        <v>19456</v>
      </c>
      <c r="C243" s="23" t="s">
        <v>1335</v>
      </c>
      <c r="D243" s="19">
        <v>1000</v>
      </c>
      <c r="E243" s="20" t="str">
        <f>VLOOKUP($A243,'[1]Datayes私募规模 最近'!$A:$H,4,0)</f>
        <v>10-20亿</v>
      </c>
      <c r="F243" s="20" t="s">
        <v>1511</v>
      </c>
      <c r="G243" s="20">
        <v>5</v>
      </c>
      <c r="H243" s="20" t="s">
        <v>3149</v>
      </c>
      <c r="I243" s="40">
        <v>440</v>
      </c>
      <c r="J243" s="32"/>
      <c r="K243" s="27" t="s">
        <v>1804</v>
      </c>
      <c r="L243" s="20">
        <v>464308</v>
      </c>
      <c r="M243" s="19" t="s">
        <v>1800</v>
      </c>
      <c r="N243" s="1">
        <v>43903</v>
      </c>
      <c r="O243" t="s">
        <v>1802</v>
      </c>
      <c r="P243" t="s">
        <v>1802</v>
      </c>
      <c r="Q243" t="s">
        <v>1854</v>
      </c>
      <c r="S243" s="3"/>
      <c r="T243" s="3"/>
      <c r="U243">
        <v>0</v>
      </c>
      <c r="X243">
        <v>0</v>
      </c>
    </row>
    <row r="244" spans="1:24" x14ac:dyDescent="0.25">
      <c r="A244" s="20">
        <v>50029055</v>
      </c>
      <c r="B244" s="20">
        <v>62717</v>
      </c>
      <c r="C244" s="23" t="s">
        <v>1806</v>
      </c>
      <c r="D244" s="19">
        <v>1000</v>
      </c>
      <c r="E244" s="20" t="e">
        <f>VLOOKUP($A244,'[1]Datayes私募规模 最近'!$A:$H,4,0)</f>
        <v>#N/A</v>
      </c>
      <c r="F244" s="20" t="s">
        <v>1807</v>
      </c>
      <c r="G244" s="20">
        <v>2</v>
      </c>
      <c r="H244" s="20" t="s">
        <v>3150</v>
      </c>
      <c r="K244" s="27" t="s">
        <v>1805</v>
      </c>
      <c r="L244" s="20">
        <v>406152</v>
      </c>
      <c r="M244" s="19" t="s">
        <v>1801</v>
      </c>
      <c r="N244" s="1">
        <v>43462</v>
      </c>
      <c r="O244" t="s">
        <v>135</v>
      </c>
      <c r="P244" t="s">
        <v>135</v>
      </c>
      <c r="Q244" s="19"/>
      <c r="S244" s="3"/>
      <c r="T244" s="3"/>
      <c r="U244">
        <v>0</v>
      </c>
      <c r="X244">
        <v>0</v>
      </c>
    </row>
    <row r="245" spans="1:24" x14ac:dyDescent="0.25">
      <c r="A245" s="20">
        <v>50028628</v>
      </c>
      <c r="B245" s="20">
        <v>62092</v>
      </c>
      <c r="C245" s="23" t="s">
        <v>1808</v>
      </c>
      <c r="D245" s="19">
        <v>1000</v>
      </c>
      <c r="E245" s="20" t="e">
        <f>VLOOKUP($A245,'[1]Datayes私募规模 最近'!$A:$H,4,0)</f>
        <v>#N/A</v>
      </c>
      <c r="G245" s="20">
        <v>3</v>
      </c>
      <c r="H245" s="20" t="s">
        <v>3152</v>
      </c>
      <c r="K245" s="27" t="s">
        <v>1809</v>
      </c>
      <c r="L245" s="20">
        <v>404148</v>
      </c>
      <c r="M245" s="19" t="s">
        <v>3582</v>
      </c>
      <c r="N245" s="1">
        <v>43441</v>
      </c>
      <c r="O245" s="19" t="s">
        <v>1424</v>
      </c>
      <c r="P245" s="19" t="s">
        <v>1424</v>
      </c>
      <c r="Q245" s="19" t="s">
        <v>1812</v>
      </c>
      <c r="S245" s="3"/>
      <c r="T245" s="3"/>
      <c r="U245">
        <v>0</v>
      </c>
      <c r="X245">
        <v>0</v>
      </c>
    </row>
    <row r="246" spans="1:24" x14ac:dyDescent="0.25">
      <c r="A246" s="20">
        <v>50033076</v>
      </c>
      <c r="B246" s="20">
        <v>72957</v>
      </c>
      <c r="C246" s="23" t="s">
        <v>1339</v>
      </c>
      <c r="D246" s="19">
        <v>300</v>
      </c>
      <c r="E246" s="20" t="s">
        <v>2831</v>
      </c>
      <c r="F246" s="20" t="s">
        <v>2829</v>
      </c>
      <c r="G246" s="20">
        <v>3</v>
      </c>
      <c r="H246" s="20" t="s">
        <v>3155</v>
      </c>
      <c r="I246" s="43" t="s">
        <v>2830</v>
      </c>
      <c r="K246" s="27" t="s">
        <v>1810</v>
      </c>
      <c r="L246" s="20">
        <v>476010</v>
      </c>
      <c r="M246" s="19" t="s">
        <v>1811</v>
      </c>
      <c r="N246" s="1">
        <v>43976</v>
      </c>
      <c r="O246" s="19" t="s">
        <v>1424</v>
      </c>
      <c r="P246" s="19" t="s">
        <v>1424</v>
      </c>
      <c r="Q246" s="19" t="s">
        <v>1813</v>
      </c>
      <c r="S246" s="3"/>
      <c r="T246" s="3"/>
      <c r="U246">
        <v>0</v>
      </c>
      <c r="X246">
        <v>0</v>
      </c>
    </row>
    <row r="247" spans="1:24" x14ac:dyDescent="0.25">
      <c r="A247" s="20">
        <v>50002793</v>
      </c>
      <c r="B247" s="20">
        <v>11048</v>
      </c>
      <c r="C247" s="23" t="s">
        <v>1818</v>
      </c>
      <c r="D247" s="19">
        <v>2000</v>
      </c>
      <c r="E247" s="20" t="str">
        <f>VLOOKUP($A247,'[1]Datayes私募规模 最近'!$A:$H,4,0)</f>
        <v>50亿以上</v>
      </c>
      <c r="F247" s="20" t="s">
        <v>1822</v>
      </c>
      <c r="G247" s="20">
        <v>5</v>
      </c>
      <c r="H247" s="20" t="s">
        <v>3150</v>
      </c>
      <c r="K247" s="19" t="s">
        <v>1830</v>
      </c>
      <c r="L247" s="20">
        <v>460890</v>
      </c>
      <c r="M247" s="19" t="s">
        <v>1824</v>
      </c>
      <c r="N247" s="1">
        <v>43875</v>
      </c>
      <c r="O247" t="s">
        <v>1432</v>
      </c>
      <c r="P247" s="19" t="s">
        <v>3490</v>
      </c>
      <c r="Q247" s="19" t="s">
        <v>1836</v>
      </c>
      <c r="S247" s="3"/>
      <c r="T247" s="3"/>
      <c r="U247">
        <v>0</v>
      </c>
      <c r="X247">
        <v>0</v>
      </c>
    </row>
    <row r="248" spans="1:24" x14ac:dyDescent="0.25">
      <c r="A248" s="20">
        <v>997356</v>
      </c>
      <c r="B248" s="20">
        <v>16257</v>
      </c>
      <c r="C248" s="23" t="s">
        <v>1815</v>
      </c>
      <c r="D248" s="19">
        <v>5300</v>
      </c>
      <c r="E248" s="20" t="e">
        <f>VLOOKUP($A248,'[1]Datayes私募规模 最近'!$A:$H,4,0)</f>
        <v>#N/A</v>
      </c>
      <c r="F248" s="20" t="s">
        <v>1819</v>
      </c>
      <c r="G248" s="20">
        <v>4</v>
      </c>
      <c r="H248" s="20" t="s">
        <v>3150</v>
      </c>
      <c r="K248" s="19" t="s">
        <v>1831</v>
      </c>
      <c r="L248" s="20">
        <v>321965</v>
      </c>
      <c r="M248" s="19" t="s">
        <v>1825</v>
      </c>
      <c r="N248" s="1">
        <v>43026</v>
      </c>
      <c r="O248" t="s">
        <v>1432</v>
      </c>
      <c r="P248" s="19" t="s">
        <v>3490</v>
      </c>
      <c r="Q248" s="19" t="s">
        <v>1837</v>
      </c>
      <c r="S248" s="3"/>
      <c r="T248" s="3"/>
      <c r="U248">
        <v>0</v>
      </c>
      <c r="X248">
        <v>0</v>
      </c>
    </row>
    <row r="249" spans="1:24" x14ac:dyDescent="0.25">
      <c r="A249" s="20">
        <v>50016217</v>
      </c>
      <c r="B249" s="20">
        <v>51114</v>
      </c>
      <c r="C249" s="23" t="s">
        <v>1823</v>
      </c>
      <c r="D249" s="19">
        <v>1000</v>
      </c>
      <c r="E249" s="20" t="e">
        <f>VLOOKUP($A249,'[1]Datayes私募规模 最近'!$A:$H,4,0)</f>
        <v>#N/A</v>
      </c>
      <c r="F249" s="20" t="s">
        <v>1821</v>
      </c>
      <c r="G249" s="20">
        <v>5</v>
      </c>
      <c r="H249" s="20" t="s">
        <v>3154</v>
      </c>
      <c r="I249" s="44">
        <v>170</v>
      </c>
      <c r="J249" s="33"/>
      <c r="K249" s="19" t="s">
        <v>1832</v>
      </c>
      <c r="L249" s="20">
        <v>458845</v>
      </c>
      <c r="M249" s="19" t="s">
        <v>1826</v>
      </c>
      <c r="N249" s="1">
        <v>43847</v>
      </c>
      <c r="O249" t="s">
        <v>1432</v>
      </c>
      <c r="P249" s="19" t="s">
        <v>3490</v>
      </c>
      <c r="Q249" s="19" t="s">
        <v>1813</v>
      </c>
      <c r="S249" s="3"/>
      <c r="T249" s="3"/>
      <c r="U249">
        <v>0</v>
      </c>
      <c r="X249">
        <v>0</v>
      </c>
    </row>
    <row r="250" spans="1:24" x14ac:dyDescent="0.25">
      <c r="A250" s="20">
        <v>50031719</v>
      </c>
      <c r="B250" s="20">
        <v>62299</v>
      </c>
      <c r="C250" s="23" t="s">
        <v>1816</v>
      </c>
      <c r="D250" s="19">
        <v>1000</v>
      </c>
      <c r="E250" s="20" t="e">
        <f>VLOOKUP($A250,'[1]Datayes私募规模 最近'!$A:$H,4,0)</f>
        <v>#N/A</v>
      </c>
      <c r="F250" s="20" t="s">
        <v>1820</v>
      </c>
      <c r="G250" s="20">
        <v>2</v>
      </c>
      <c r="H250" s="20" t="s">
        <v>3150</v>
      </c>
      <c r="K250" s="19" t="s">
        <v>1833</v>
      </c>
      <c r="L250" s="20">
        <v>428264</v>
      </c>
      <c r="M250" s="19" t="s">
        <v>1827</v>
      </c>
      <c r="N250" s="1">
        <v>43671</v>
      </c>
      <c r="O250" t="s">
        <v>1432</v>
      </c>
      <c r="P250" s="19" t="s">
        <v>3490</v>
      </c>
      <c r="Q250" s="19" t="s">
        <v>1838</v>
      </c>
      <c r="S250" s="3"/>
      <c r="T250" s="3"/>
      <c r="U250">
        <v>0</v>
      </c>
      <c r="X250">
        <v>0</v>
      </c>
    </row>
    <row r="251" spans="1:24" x14ac:dyDescent="0.25">
      <c r="A251" s="20">
        <v>50009579</v>
      </c>
      <c r="B251" s="20">
        <v>75000</v>
      </c>
      <c r="C251" s="23" t="s">
        <v>1817</v>
      </c>
      <c r="D251" s="19">
        <v>1000</v>
      </c>
      <c r="E251" s="20" t="e">
        <f>VLOOKUP($A251,'[1]Datayes私募规模 最近'!$A:$H,4,0)</f>
        <v>#N/A</v>
      </c>
      <c r="F251" s="20" t="s">
        <v>387</v>
      </c>
      <c r="G251" s="20">
        <v>3</v>
      </c>
      <c r="H251" s="20" t="s">
        <v>3150</v>
      </c>
      <c r="I251" s="44">
        <v>20</v>
      </c>
      <c r="K251" s="19" t="s">
        <v>1834</v>
      </c>
      <c r="L251" s="20">
        <v>526139</v>
      </c>
      <c r="M251" s="19" t="s">
        <v>1828</v>
      </c>
      <c r="N251" s="1">
        <v>44182</v>
      </c>
      <c r="O251" s="19" t="s">
        <v>1424</v>
      </c>
      <c r="P251" s="19" t="s">
        <v>1424</v>
      </c>
      <c r="Q251" s="19" t="s">
        <v>1813</v>
      </c>
      <c r="S251" s="3"/>
      <c r="T251" s="3"/>
      <c r="U251">
        <v>0</v>
      </c>
      <c r="X251">
        <v>1</v>
      </c>
    </row>
    <row r="252" spans="1:24" x14ac:dyDescent="0.25">
      <c r="A252" s="20">
        <v>50016217</v>
      </c>
      <c r="B252" s="20">
        <v>51114</v>
      </c>
      <c r="C252" s="23" t="s">
        <v>1823</v>
      </c>
      <c r="D252" s="19">
        <v>1000</v>
      </c>
      <c r="E252" s="20" t="e">
        <f>VLOOKUP($A252,'[1]Datayes私募规模 最近'!$A:$H,4,0)</f>
        <v>#N/A</v>
      </c>
      <c r="F252" s="20" t="s">
        <v>1821</v>
      </c>
      <c r="G252" s="20">
        <v>5</v>
      </c>
      <c r="H252" s="20" t="s">
        <v>3154</v>
      </c>
      <c r="I252" s="44">
        <v>170</v>
      </c>
      <c r="J252" s="33"/>
      <c r="K252" s="19" t="s">
        <v>1835</v>
      </c>
      <c r="L252" s="20">
        <v>371408</v>
      </c>
      <c r="M252" s="19" t="s">
        <v>1829</v>
      </c>
      <c r="N252" s="1">
        <v>43216</v>
      </c>
      <c r="O252" s="19" t="s">
        <v>1424</v>
      </c>
      <c r="P252" s="19" t="s">
        <v>1424</v>
      </c>
      <c r="Q252" s="19" t="s">
        <v>1813</v>
      </c>
      <c r="S252" s="3"/>
      <c r="T252" s="3"/>
      <c r="U252">
        <v>0</v>
      </c>
      <c r="X252">
        <v>0</v>
      </c>
    </row>
    <row r="253" spans="1:24" x14ac:dyDescent="0.25">
      <c r="A253" s="20">
        <v>50016219</v>
      </c>
      <c r="B253" s="20">
        <v>49525</v>
      </c>
      <c r="C253" s="23" t="s">
        <v>974</v>
      </c>
      <c r="D253" s="19">
        <v>1000</v>
      </c>
      <c r="E253" s="28" t="s">
        <v>2941</v>
      </c>
      <c r="F253" s="20" t="s">
        <v>1842</v>
      </c>
      <c r="G253" s="20">
        <v>5</v>
      </c>
      <c r="H253" s="20" t="s">
        <v>3150</v>
      </c>
      <c r="I253" s="40" t="s">
        <v>2939</v>
      </c>
      <c r="J253" s="32" t="s">
        <v>2940</v>
      </c>
      <c r="K253" s="19" t="s">
        <v>1843</v>
      </c>
      <c r="L253" s="20">
        <v>592901</v>
      </c>
      <c r="M253" s="19" t="s">
        <v>2781</v>
      </c>
      <c r="N253" s="1">
        <v>43517</v>
      </c>
      <c r="O253" s="19" t="s">
        <v>1431</v>
      </c>
      <c r="P253" s="19" t="s">
        <v>1431</v>
      </c>
      <c r="Q253" s="19" t="s">
        <v>1845</v>
      </c>
      <c r="S253" s="3"/>
      <c r="T253" s="3"/>
      <c r="U253">
        <v>0</v>
      </c>
      <c r="X253">
        <v>0</v>
      </c>
    </row>
    <row r="254" spans="1:24" x14ac:dyDescent="0.25">
      <c r="A254" s="20">
        <v>50015294</v>
      </c>
      <c r="B254" s="20">
        <v>46473</v>
      </c>
      <c r="C254" s="23" t="s">
        <v>1840</v>
      </c>
      <c r="D254" s="19">
        <v>1000</v>
      </c>
      <c r="E254" s="20" t="e">
        <f>VLOOKUP($A254,'[1]Datayes私募规模 最近'!$A:$H,4,0)</f>
        <v>#N/A</v>
      </c>
      <c r="F254" s="20" t="s">
        <v>1841</v>
      </c>
      <c r="G254" s="20">
        <v>3</v>
      </c>
      <c r="H254" s="20" t="s">
        <v>3150</v>
      </c>
      <c r="K254" s="19" t="s">
        <v>1844</v>
      </c>
      <c r="L254" s="20">
        <v>264975</v>
      </c>
      <c r="M254" s="19" t="s">
        <v>1839</v>
      </c>
      <c r="N254" s="1">
        <v>42738</v>
      </c>
      <c r="O254" s="19" t="s">
        <v>1431</v>
      </c>
      <c r="P254" s="19" t="s">
        <v>1431</v>
      </c>
      <c r="Q254" s="19"/>
      <c r="S254" s="3"/>
      <c r="T254" s="3"/>
      <c r="U254">
        <v>0</v>
      </c>
      <c r="X254">
        <v>0</v>
      </c>
    </row>
    <row r="255" spans="1:24" x14ac:dyDescent="0.25">
      <c r="A255" s="20">
        <v>99159</v>
      </c>
      <c r="B255" s="20">
        <v>15727</v>
      </c>
      <c r="C255" s="23" t="s">
        <v>1005</v>
      </c>
      <c r="D255" s="19">
        <v>1000</v>
      </c>
      <c r="E255" s="20" t="s">
        <v>2543</v>
      </c>
      <c r="F255" s="20" t="s">
        <v>69</v>
      </c>
      <c r="G255" s="20">
        <v>5</v>
      </c>
      <c r="H255" s="20" t="s">
        <v>3153</v>
      </c>
      <c r="I255" s="40" t="s">
        <v>2549</v>
      </c>
      <c r="J255" s="32"/>
      <c r="K255" s="19" t="s">
        <v>1850</v>
      </c>
      <c r="L255" s="20">
        <v>287375</v>
      </c>
      <c r="M255" s="19" t="s">
        <v>1846</v>
      </c>
      <c r="N255" s="1">
        <v>42823</v>
      </c>
      <c r="O255" t="s">
        <v>1802</v>
      </c>
      <c r="P255" t="s">
        <v>1802</v>
      </c>
      <c r="Q255" s="19"/>
      <c r="R255" s="19" t="s">
        <v>2214</v>
      </c>
      <c r="S255" s="3"/>
      <c r="T255" s="3"/>
      <c r="U255">
        <v>0</v>
      </c>
      <c r="X255">
        <v>0</v>
      </c>
    </row>
    <row r="256" spans="1:24" x14ac:dyDescent="0.25">
      <c r="A256" s="20">
        <v>96596</v>
      </c>
      <c r="B256" s="20">
        <v>14812</v>
      </c>
      <c r="C256" s="23" t="s">
        <v>1337</v>
      </c>
      <c r="D256" s="19">
        <v>1790</v>
      </c>
      <c r="E256" s="20" t="str">
        <f>VLOOKUP($A256,'[1]Datayes私募规模 最近'!$A:$H,4,0)</f>
        <v>0-5亿</v>
      </c>
      <c r="F256" s="20" t="s">
        <v>1383</v>
      </c>
      <c r="G256" s="20">
        <v>5</v>
      </c>
      <c r="H256" s="20" t="s">
        <v>3150</v>
      </c>
      <c r="I256" s="40" t="s">
        <v>2950</v>
      </c>
      <c r="J256" s="32"/>
      <c r="K256" s="19" t="s">
        <v>1851</v>
      </c>
      <c r="L256" s="20">
        <v>192222</v>
      </c>
      <c r="M256" s="19" t="s">
        <v>1847</v>
      </c>
      <c r="N256" s="1">
        <v>42494</v>
      </c>
      <c r="O256" t="s">
        <v>1802</v>
      </c>
      <c r="P256" t="s">
        <v>1802</v>
      </c>
      <c r="Q256" s="19"/>
      <c r="S256" s="3"/>
      <c r="T256" s="3"/>
      <c r="U256">
        <v>0</v>
      </c>
      <c r="X256">
        <v>0</v>
      </c>
    </row>
    <row r="257" spans="1:24" x14ac:dyDescent="0.25">
      <c r="A257" s="20">
        <v>96791</v>
      </c>
      <c r="B257" s="20">
        <v>14068</v>
      </c>
      <c r="C257" s="23" t="s">
        <v>416</v>
      </c>
      <c r="D257" s="19">
        <v>1000</v>
      </c>
      <c r="E257" s="20" t="str">
        <f>VLOOKUP($A257,'[1]Datayes私募规模 最近'!$A:$H,4,0)</f>
        <v>50亿以上</v>
      </c>
      <c r="F257" s="20" t="s">
        <v>415</v>
      </c>
      <c r="G257" s="20">
        <v>5</v>
      </c>
      <c r="H257" s="20" t="s">
        <v>3150</v>
      </c>
      <c r="I257" s="40" t="s">
        <v>3583</v>
      </c>
      <c r="J257" s="32"/>
      <c r="K257" s="19" t="s">
        <v>1852</v>
      </c>
      <c r="L257" s="20">
        <v>490911</v>
      </c>
      <c r="M257" s="19" t="s">
        <v>1848</v>
      </c>
      <c r="N257" s="1">
        <v>44053</v>
      </c>
      <c r="O257" t="s">
        <v>1802</v>
      </c>
      <c r="P257" t="s">
        <v>1802</v>
      </c>
      <c r="Q257" s="19"/>
      <c r="S257" s="3"/>
      <c r="T257" s="3"/>
      <c r="U257">
        <v>0</v>
      </c>
      <c r="X257">
        <v>0</v>
      </c>
    </row>
    <row r="258" spans="1:24" x14ac:dyDescent="0.25">
      <c r="A258" s="20">
        <v>50000264</v>
      </c>
      <c r="B258" s="20">
        <v>14803</v>
      </c>
      <c r="C258" s="23" t="s">
        <v>431</v>
      </c>
      <c r="D258" s="19">
        <v>3000</v>
      </c>
      <c r="E258" s="20" t="s">
        <v>2280</v>
      </c>
      <c r="F258" s="20" t="s">
        <v>387</v>
      </c>
      <c r="G258" s="20">
        <v>5</v>
      </c>
      <c r="H258" s="20" t="s">
        <v>3153</v>
      </c>
      <c r="I258" s="40">
        <v>650</v>
      </c>
      <c r="J258" s="32"/>
      <c r="K258" s="19" t="s">
        <v>1853</v>
      </c>
      <c r="L258" s="20">
        <v>551195</v>
      </c>
      <c r="M258" s="19" t="s">
        <v>1849</v>
      </c>
      <c r="N258" s="1">
        <v>44279</v>
      </c>
      <c r="O258" t="s">
        <v>1802</v>
      </c>
      <c r="P258" t="s">
        <v>1802</v>
      </c>
      <c r="Q258" s="19"/>
      <c r="S258" s="3"/>
      <c r="T258" s="3"/>
      <c r="U258">
        <v>0</v>
      </c>
      <c r="X258">
        <v>0</v>
      </c>
    </row>
    <row r="259" spans="1:24" x14ac:dyDescent="0.25">
      <c r="A259" s="20">
        <v>50033763</v>
      </c>
      <c r="B259" s="20">
        <v>75784</v>
      </c>
      <c r="C259" s="23" t="s">
        <v>1855</v>
      </c>
      <c r="D259" s="19">
        <v>1000</v>
      </c>
      <c r="E259" s="20" t="e">
        <f>VLOOKUP($A259,'[1]Datayes私募规模 最近'!$A:$H,4,0)</f>
        <v>#N/A</v>
      </c>
      <c r="F259" s="20" t="s">
        <v>1858</v>
      </c>
      <c r="G259" s="20">
        <v>4</v>
      </c>
      <c r="H259" s="20" t="s">
        <v>3150</v>
      </c>
      <c r="K259" s="19" t="s">
        <v>1859</v>
      </c>
      <c r="L259" s="20">
        <v>559004</v>
      </c>
      <c r="M259" s="19" t="s">
        <v>1861</v>
      </c>
      <c r="N259" s="1">
        <v>44301</v>
      </c>
      <c r="O259" s="19" t="s">
        <v>1431</v>
      </c>
      <c r="P259" s="19" t="s">
        <v>1431</v>
      </c>
      <c r="Q259" s="19" t="s">
        <v>1864</v>
      </c>
      <c r="S259" s="3"/>
      <c r="T259" s="3"/>
      <c r="U259">
        <v>0</v>
      </c>
      <c r="X259">
        <v>0</v>
      </c>
    </row>
    <row r="260" spans="1:24" x14ac:dyDescent="0.25">
      <c r="A260" s="20">
        <v>100616</v>
      </c>
      <c r="B260" s="20">
        <v>39803</v>
      </c>
      <c r="C260" s="23" t="s">
        <v>1856</v>
      </c>
      <c r="D260" s="19">
        <v>500</v>
      </c>
      <c r="E260" s="20" t="e">
        <f>VLOOKUP($A260,'[1]Datayes私募规模 最近'!$A:$H,4,0)</f>
        <v>#N/A</v>
      </c>
      <c r="F260" s="20" t="s">
        <v>1857</v>
      </c>
      <c r="G260" s="20">
        <v>6</v>
      </c>
      <c r="H260" s="20" t="s">
        <v>3149</v>
      </c>
      <c r="K260" s="19" t="s">
        <v>1860</v>
      </c>
      <c r="L260" s="20">
        <v>244862</v>
      </c>
      <c r="M260" s="19" t="s">
        <v>1862</v>
      </c>
      <c r="N260" s="1">
        <v>42633</v>
      </c>
      <c r="O260" s="19" t="s">
        <v>1431</v>
      </c>
      <c r="P260" s="19" t="s">
        <v>1431</v>
      </c>
      <c r="Q260" s="19" t="s">
        <v>1863</v>
      </c>
      <c r="S260" s="3"/>
      <c r="T260" s="3"/>
      <c r="U260">
        <v>0</v>
      </c>
      <c r="X260">
        <v>0</v>
      </c>
    </row>
    <row r="261" spans="1:24" x14ac:dyDescent="0.25">
      <c r="A261" s="20">
        <v>50000544</v>
      </c>
      <c r="B261" s="20">
        <v>15295</v>
      </c>
      <c r="C261" s="23" t="s">
        <v>1693</v>
      </c>
      <c r="D261" s="19">
        <v>1000</v>
      </c>
      <c r="E261" s="20" t="str">
        <f>VLOOKUP($A261,'[1]Datayes私募规模 最近'!$A:$H,4,0)</f>
        <v>20-50亿</v>
      </c>
      <c r="F261" s="20" t="s">
        <v>1696</v>
      </c>
      <c r="G261" s="20">
        <v>2</v>
      </c>
      <c r="H261" s="20" t="s">
        <v>3150</v>
      </c>
      <c r="K261" s="19" t="s">
        <v>1865</v>
      </c>
      <c r="L261" s="20">
        <v>427906</v>
      </c>
      <c r="M261" s="19" t="s">
        <v>1866</v>
      </c>
      <c r="N261" s="1">
        <v>43634</v>
      </c>
      <c r="O261" s="19" t="s">
        <v>1431</v>
      </c>
      <c r="P261" s="19" t="s">
        <v>1431</v>
      </c>
      <c r="Q261" s="19"/>
      <c r="S261" s="3"/>
      <c r="T261" s="3"/>
      <c r="U261">
        <v>0</v>
      </c>
      <c r="X261">
        <v>0</v>
      </c>
    </row>
    <row r="262" spans="1:24" x14ac:dyDescent="0.25">
      <c r="A262" s="20">
        <v>50021799</v>
      </c>
      <c r="B262" s="20">
        <v>57006</v>
      </c>
      <c r="C262" s="23" t="s">
        <v>1907</v>
      </c>
      <c r="D262" s="19">
        <v>1000</v>
      </c>
      <c r="E262" s="20" t="e">
        <f>VLOOKUP($A262,'[1]Datayes私募规模 最近'!$A:$H,4,0)</f>
        <v>#N/A</v>
      </c>
      <c r="F262" s="20" t="s">
        <v>1909</v>
      </c>
      <c r="G262" s="20">
        <v>4</v>
      </c>
      <c r="H262" s="20" t="s">
        <v>3149</v>
      </c>
      <c r="K262" s="19" t="s">
        <v>1913</v>
      </c>
      <c r="L262" s="20">
        <v>512387</v>
      </c>
      <c r="M262" s="19" t="s">
        <v>1921</v>
      </c>
      <c r="N262" s="1">
        <v>44140</v>
      </c>
      <c r="O262" s="19" t="s">
        <v>1424</v>
      </c>
      <c r="P262" s="19" t="s">
        <v>1424</v>
      </c>
      <c r="Q262" s="19"/>
      <c r="S262" s="3"/>
      <c r="T262" s="3"/>
      <c r="U262">
        <v>0</v>
      </c>
      <c r="X262">
        <v>0</v>
      </c>
    </row>
    <row r="263" spans="1:24" x14ac:dyDescent="0.25">
      <c r="A263" s="20">
        <v>50021799</v>
      </c>
      <c r="B263" s="20">
        <v>57006</v>
      </c>
      <c r="C263" s="23" t="s">
        <v>1907</v>
      </c>
      <c r="D263" s="19">
        <v>1000</v>
      </c>
      <c r="E263" s="20" t="e">
        <f>VLOOKUP($A263,'[1]Datayes私募规模 最近'!$A:$H,4,0)</f>
        <v>#N/A</v>
      </c>
      <c r="F263" s="20" t="s">
        <v>1910</v>
      </c>
      <c r="G263" s="20">
        <v>4</v>
      </c>
      <c r="H263" s="20" t="s">
        <v>3149</v>
      </c>
      <c r="K263" s="19" t="s">
        <v>1914</v>
      </c>
      <c r="L263" s="20">
        <v>514700</v>
      </c>
      <c r="M263" s="19" t="s">
        <v>1922</v>
      </c>
      <c r="N263" s="1">
        <v>44144</v>
      </c>
      <c r="O263" t="s">
        <v>1432</v>
      </c>
      <c r="P263" s="19" t="s">
        <v>3491</v>
      </c>
      <c r="Q263" s="19"/>
      <c r="S263" s="3"/>
      <c r="T263" s="3"/>
      <c r="U263">
        <v>0</v>
      </c>
      <c r="X263">
        <v>0</v>
      </c>
    </row>
    <row r="264" spans="1:24" x14ac:dyDescent="0.25">
      <c r="A264" s="20">
        <v>50021799</v>
      </c>
      <c r="B264" s="20">
        <v>57006</v>
      </c>
      <c r="C264" s="23" t="s">
        <v>1907</v>
      </c>
      <c r="D264" s="19">
        <v>1000</v>
      </c>
      <c r="E264" s="20" t="e">
        <f>VLOOKUP($A264,'[1]Datayes私募规模 最近'!$A:$H,4,0)</f>
        <v>#N/A</v>
      </c>
      <c r="F264" s="20" t="s">
        <v>1911</v>
      </c>
      <c r="G264" s="20">
        <v>4</v>
      </c>
      <c r="H264" s="20" t="s">
        <v>3149</v>
      </c>
      <c r="K264" s="19" t="s">
        <v>1915</v>
      </c>
      <c r="L264" s="20">
        <v>514702</v>
      </c>
      <c r="M264" s="19" t="s">
        <v>1923</v>
      </c>
      <c r="N264" s="1">
        <v>44144</v>
      </c>
      <c r="O264" t="s">
        <v>1432</v>
      </c>
      <c r="P264" s="19" t="s">
        <v>3490</v>
      </c>
      <c r="Q264" s="19"/>
      <c r="S264" s="3"/>
      <c r="T264" s="3"/>
      <c r="U264">
        <v>0</v>
      </c>
      <c r="X264">
        <v>0</v>
      </c>
    </row>
    <row r="265" spans="1:24" x14ac:dyDescent="0.25">
      <c r="A265" s="20">
        <v>50021799</v>
      </c>
      <c r="B265" s="20">
        <v>57006</v>
      </c>
      <c r="C265" s="23" t="s">
        <v>1907</v>
      </c>
      <c r="D265" s="19">
        <v>1000</v>
      </c>
      <c r="E265" s="20" t="e">
        <f>VLOOKUP($A265,'[1]Datayes私募规模 最近'!$A:$H,4,0)</f>
        <v>#N/A</v>
      </c>
      <c r="F265" s="20" t="s">
        <v>1911</v>
      </c>
      <c r="G265" s="20">
        <v>4</v>
      </c>
      <c r="H265" s="20" t="s">
        <v>3149</v>
      </c>
      <c r="K265" s="19" t="s">
        <v>1916</v>
      </c>
      <c r="L265" s="20">
        <v>517315</v>
      </c>
      <c r="M265" s="19" t="s">
        <v>1924</v>
      </c>
      <c r="N265" s="1">
        <v>44153</v>
      </c>
      <c r="O265" t="s">
        <v>1659</v>
      </c>
      <c r="P265" t="s">
        <v>1659</v>
      </c>
      <c r="Q265" s="19" t="s">
        <v>1931</v>
      </c>
      <c r="S265" s="3"/>
      <c r="T265" s="3" t="s">
        <v>3090</v>
      </c>
      <c r="U265">
        <v>0</v>
      </c>
      <c r="X265">
        <v>0</v>
      </c>
    </row>
    <row r="266" spans="1:24" x14ac:dyDescent="0.25">
      <c r="A266" s="20">
        <v>50021799</v>
      </c>
      <c r="B266" s="20">
        <v>57006</v>
      </c>
      <c r="C266" s="23" t="s">
        <v>1907</v>
      </c>
      <c r="D266" s="19">
        <v>1000</v>
      </c>
      <c r="E266" s="20" t="e">
        <f>VLOOKUP($A266,'[1]Datayes私募规模 最近'!$A:$H,4,0)</f>
        <v>#N/A</v>
      </c>
      <c r="F266" s="20" t="s">
        <v>387</v>
      </c>
      <c r="G266" s="20">
        <v>4</v>
      </c>
      <c r="H266" s="20" t="s">
        <v>3149</v>
      </c>
      <c r="K266" s="19" t="s">
        <v>1917</v>
      </c>
      <c r="L266" s="20">
        <v>520641</v>
      </c>
      <c r="M266" s="19" t="s">
        <v>1925</v>
      </c>
      <c r="N266" s="1">
        <v>44166</v>
      </c>
      <c r="O266" t="s">
        <v>1802</v>
      </c>
      <c r="P266" t="s">
        <v>1802</v>
      </c>
      <c r="Q266" s="19" t="s">
        <v>1930</v>
      </c>
      <c r="S266" s="3"/>
      <c r="T266" s="3"/>
      <c r="U266">
        <v>0</v>
      </c>
      <c r="X266">
        <v>0</v>
      </c>
    </row>
    <row r="267" spans="1:24" x14ac:dyDescent="0.25">
      <c r="A267" s="20">
        <v>50021799</v>
      </c>
      <c r="B267" s="20">
        <v>57006</v>
      </c>
      <c r="C267" s="23" t="s">
        <v>1907</v>
      </c>
      <c r="D267" s="19">
        <v>1000</v>
      </c>
      <c r="E267" s="20" t="e">
        <f>VLOOKUP($A267,'[1]Datayes私募规模 最近'!$A:$H,4,0)</f>
        <v>#N/A</v>
      </c>
      <c r="F267" s="20" t="s">
        <v>387</v>
      </c>
      <c r="G267" s="20">
        <v>4</v>
      </c>
      <c r="H267" s="20" t="s">
        <v>3149</v>
      </c>
      <c r="K267" s="19" t="s">
        <v>1918</v>
      </c>
      <c r="L267" s="20">
        <v>534344</v>
      </c>
      <c r="M267" s="19" t="s">
        <v>1926</v>
      </c>
      <c r="N267" s="1">
        <v>44214</v>
      </c>
      <c r="O267" s="19" t="s">
        <v>1433</v>
      </c>
      <c r="P267" s="19" t="s">
        <v>1428</v>
      </c>
      <c r="Q267" s="19"/>
      <c r="S267" s="3"/>
      <c r="T267" s="3"/>
      <c r="U267">
        <v>0</v>
      </c>
      <c r="X267">
        <v>0</v>
      </c>
    </row>
    <row r="268" spans="1:24" x14ac:dyDescent="0.25">
      <c r="A268" s="20">
        <v>50021799</v>
      </c>
      <c r="B268" s="20">
        <v>57006</v>
      </c>
      <c r="C268" s="23" t="s">
        <v>1907</v>
      </c>
      <c r="D268" s="19">
        <v>1000</v>
      </c>
      <c r="E268" s="20" t="e">
        <f>VLOOKUP($A268,'[1]Datayes私募规模 最近'!$A:$H,4,0)</f>
        <v>#N/A</v>
      </c>
      <c r="F268" s="20" t="s">
        <v>1911</v>
      </c>
      <c r="G268" s="20">
        <v>4</v>
      </c>
      <c r="H268" s="20" t="s">
        <v>3149</v>
      </c>
      <c r="K268" s="19" t="s">
        <v>1919</v>
      </c>
      <c r="L268" s="20">
        <v>540856</v>
      </c>
      <c r="M268" s="19" t="s">
        <v>1927</v>
      </c>
      <c r="N268" s="1">
        <v>44229</v>
      </c>
      <c r="O268" t="s">
        <v>1802</v>
      </c>
      <c r="P268" t="s">
        <v>1802</v>
      </c>
      <c r="Q268" s="19" t="s">
        <v>1929</v>
      </c>
      <c r="S268" s="3"/>
      <c r="T268" s="3"/>
      <c r="U268">
        <v>0</v>
      </c>
      <c r="X268">
        <v>0</v>
      </c>
    </row>
    <row r="269" spans="1:24" x14ac:dyDescent="0.25">
      <c r="A269" s="20">
        <v>50008640</v>
      </c>
      <c r="B269" s="20">
        <v>36820</v>
      </c>
      <c r="C269" s="23" t="s">
        <v>1908</v>
      </c>
      <c r="D269" s="19">
        <v>1000</v>
      </c>
      <c r="E269" s="20" t="e">
        <f>VLOOKUP($A269,'[1]Datayes私募规模 最近'!$A:$H,4,0)</f>
        <v>#N/A</v>
      </c>
      <c r="F269" s="20" t="s">
        <v>1912</v>
      </c>
      <c r="G269" s="20">
        <v>3</v>
      </c>
      <c r="H269" s="20" t="s">
        <v>3150</v>
      </c>
      <c r="K269" s="19" t="s">
        <v>1920</v>
      </c>
      <c r="L269" s="20">
        <v>361906</v>
      </c>
      <c r="M269" s="19" t="s">
        <v>1928</v>
      </c>
      <c r="N269" s="1">
        <v>43174</v>
      </c>
      <c r="O269" t="s">
        <v>135</v>
      </c>
      <c r="P269" t="s">
        <v>135</v>
      </c>
      <c r="Q269" s="19"/>
      <c r="S269" s="3"/>
      <c r="T269" s="3"/>
      <c r="U269">
        <v>0</v>
      </c>
      <c r="X269">
        <v>0</v>
      </c>
    </row>
    <row r="270" spans="1:24" x14ac:dyDescent="0.25">
      <c r="A270" s="20">
        <v>50007788</v>
      </c>
      <c r="B270" s="20">
        <v>17294</v>
      </c>
      <c r="C270" s="23" t="s">
        <v>1936</v>
      </c>
      <c r="D270" s="19">
        <v>200</v>
      </c>
      <c r="E270" s="20" t="str">
        <f>VLOOKUP($A270,'[1]Datayes私募规模 最近'!$A:$H,4,0)</f>
        <v>0-5亿</v>
      </c>
      <c r="F270" s="20" t="s">
        <v>1938</v>
      </c>
      <c r="G270" s="20">
        <v>6</v>
      </c>
      <c r="H270" s="20" t="s">
        <v>3152</v>
      </c>
      <c r="K270" s="19" t="s">
        <v>2474</v>
      </c>
      <c r="L270" s="20">
        <v>406716</v>
      </c>
      <c r="M270" s="19" t="s">
        <v>1934</v>
      </c>
      <c r="N270" s="1">
        <v>43453</v>
      </c>
      <c r="O270" s="19" t="s">
        <v>1433</v>
      </c>
      <c r="P270" s="19" t="s">
        <v>1428</v>
      </c>
      <c r="Q270" s="19" t="s">
        <v>1942</v>
      </c>
      <c r="S270" s="3"/>
      <c r="T270" s="3"/>
      <c r="U270">
        <v>0</v>
      </c>
      <c r="X270">
        <v>0</v>
      </c>
    </row>
    <row r="271" spans="1:24" x14ac:dyDescent="0.25">
      <c r="A271" s="20">
        <v>50032973</v>
      </c>
      <c r="B271" s="20">
        <v>72923</v>
      </c>
      <c r="C271" s="23" t="s">
        <v>1937</v>
      </c>
      <c r="D271" s="19">
        <v>1000</v>
      </c>
      <c r="E271" s="20" t="e">
        <f>VLOOKUP($A271,'[1]Datayes私募规模 最近'!$A:$H,4,0)</f>
        <v>#N/A</v>
      </c>
      <c r="F271" s="20" t="s">
        <v>1939</v>
      </c>
      <c r="G271" s="20">
        <v>7</v>
      </c>
      <c r="H271" s="20" t="s">
        <v>3150</v>
      </c>
      <c r="K271" s="19" t="s">
        <v>1940</v>
      </c>
      <c r="L271" s="20">
        <v>493584</v>
      </c>
      <c r="M271" s="19" t="s">
        <v>1935</v>
      </c>
      <c r="N271" s="1">
        <v>44056</v>
      </c>
      <c r="O271" t="s">
        <v>135</v>
      </c>
      <c r="P271" t="s">
        <v>135</v>
      </c>
      <c r="Q271" s="19" t="s">
        <v>1941</v>
      </c>
      <c r="S271" s="3"/>
      <c r="T271" s="3"/>
      <c r="U271">
        <v>0</v>
      </c>
      <c r="X271">
        <v>0</v>
      </c>
    </row>
    <row r="272" spans="1:24" x14ac:dyDescent="0.25">
      <c r="A272" s="20">
        <v>50002874</v>
      </c>
      <c r="B272" s="20">
        <v>16370</v>
      </c>
      <c r="C272" s="23" t="s">
        <v>496</v>
      </c>
      <c r="D272" s="19">
        <v>3300</v>
      </c>
      <c r="E272" s="20" t="e">
        <f>VLOOKUP($A272,'[1]Datayes私募规模 最近'!$A:$H,4,0)</f>
        <v>#N/A</v>
      </c>
      <c r="F272" s="20" t="s">
        <v>495</v>
      </c>
      <c r="G272" s="20">
        <v>4</v>
      </c>
      <c r="H272" s="20" t="s">
        <v>3150</v>
      </c>
      <c r="I272" s="44">
        <v>120</v>
      </c>
      <c r="J272" s="33"/>
      <c r="K272" s="19" t="s">
        <v>1957</v>
      </c>
      <c r="L272" s="20">
        <v>439550</v>
      </c>
      <c r="M272" s="19" t="s">
        <v>1959</v>
      </c>
      <c r="N272" s="1">
        <v>43724</v>
      </c>
      <c r="O272" s="19" t="s">
        <v>1570</v>
      </c>
      <c r="P272" s="19" t="s">
        <v>3490</v>
      </c>
      <c r="Q272" s="19"/>
      <c r="S272" s="3" t="s">
        <v>2452</v>
      </c>
      <c r="T272" s="3"/>
      <c r="U272">
        <v>0</v>
      </c>
      <c r="W272" t="s">
        <v>2453</v>
      </c>
      <c r="X272">
        <v>0</v>
      </c>
    </row>
    <row r="273" spans="1:24" x14ac:dyDescent="0.25">
      <c r="A273" s="20">
        <v>50002874</v>
      </c>
      <c r="B273" s="20">
        <v>16370</v>
      </c>
      <c r="C273" s="23" t="s">
        <v>496</v>
      </c>
      <c r="D273" s="19">
        <v>3300</v>
      </c>
      <c r="E273" s="20" t="e">
        <f>VLOOKUP($A273,'[1]Datayes私募规模 最近'!$A:$H,4,0)</f>
        <v>#N/A</v>
      </c>
      <c r="F273" s="20" t="s">
        <v>495</v>
      </c>
      <c r="G273" s="20">
        <v>4</v>
      </c>
      <c r="H273" s="20" t="s">
        <v>3150</v>
      </c>
      <c r="I273" s="44">
        <v>120</v>
      </c>
      <c r="J273" s="33"/>
      <c r="K273" s="19" t="s">
        <v>1958</v>
      </c>
      <c r="L273" s="20">
        <v>442737</v>
      </c>
      <c r="M273" s="19" t="s">
        <v>1960</v>
      </c>
      <c r="N273" s="1">
        <v>43747</v>
      </c>
      <c r="O273" s="19" t="s">
        <v>1424</v>
      </c>
      <c r="P273" s="19" t="s">
        <v>1424</v>
      </c>
      <c r="Q273" s="19"/>
      <c r="S273" s="3" t="s">
        <v>2452</v>
      </c>
      <c r="T273" s="3"/>
      <c r="U273">
        <v>0</v>
      </c>
      <c r="W273" t="s">
        <v>2453</v>
      </c>
      <c r="X273">
        <v>0</v>
      </c>
    </row>
    <row r="274" spans="1:24" x14ac:dyDescent="0.25">
      <c r="A274" s="20"/>
      <c r="B274" s="20">
        <v>45627</v>
      </c>
      <c r="C274" s="23" t="s">
        <v>2055</v>
      </c>
      <c r="D274" s="19">
        <v>1500</v>
      </c>
      <c r="E274" s="20" t="e">
        <f>VLOOKUP($A274,'[1]Datayes私募规模 最近'!$A:$H,4,0)</f>
        <v>#N/A</v>
      </c>
      <c r="F274" s="20" t="s">
        <v>1962</v>
      </c>
      <c r="G274" s="20">
        <v>5</v>
      </c>
      <c r="H274" s="20" t="s">
        <v>3150</v>
      </c>
      <c r="I274" s="44">
        <v>240</v>
      </c>
      <c r="J274" s="33"/>
      <c r="K274" s="19" t="s">
        <v>1963</v>
      </c>
      <c r="L274" s="20">
        <v>418894</v>
      </c>
      <c r="M274" s="19" t="s">
        <v>1966</v>
      </c>
      <c r="N274" s="1">
        <v>43572</v>
      </c>
      <c r="O274" s="19" t="s">
        <v>1570</v>
      </c>
      <c r="P274" s="19" t="s">
        <v>1969</v>
      </c>
      <c r="Q274" s="19"/>
      <c r="S274" s="3"/>
      <c r="T274" s="3"/>
      <c r="U274">
        <v>0</v>
      </c>
      <c r="X274">
        <v>0</v>
      </c>
    </row>
    <row r="275" spans="1:24" x14ac:dyDescent="0.25">
      <c r="A275" s="20"/>
      <c r="B275" s="20">
        <v>45627</v>
      </c>
      <c r="C275" s="23" t="s">
        <v>1961</v>
      </c>
      <c r="D275" s="19">
        <v>1500</v>
      </c>
      <c r="E275" s="20" t="e">
        <f>VLOOKUP($A275,'[1]Datayes私募规模 最近'!$A:$H,4,0)</f>
        <v>#N/A</v>
      </c>
      <c r="F275" s="20" t="s">
        <v>1962</v>
      </c>
      <c r="G275" s="20">
        <v>5</v>
      </c>
      <c r="H275" s="20" t="s">
        <v>3150</v>
      </c>
      <c r="I275" s="44">
        <v>240</v>
      </c>
      <c r="J275" s="33"/>
      <c r="K275" s="19" t="s">
        <v>1964</v>
      </c>
      <c r="L275" s="20">
        <v>483705</v>
      </c>
      <c r="M275" s="19" t="s">
        <v>1967</v>
      </c>
      <c r="N275" s="1">
        <v>44015</v>
      </c>
      <c r="O275" s="19" t="s">
        <v>1570</v>
      </c>
      <c r="P275" s="19" t="s">
        <v>3491</v>
      </c>
      <c r="Q275" s="19"/>
      <c r="S275" s="3"/>
      <c r="T275" s="3"/>
      <c r="U275">
        <v>0</v>
      </c>
      <c r="X275">
        <v>0</v>
      </c>
    </row>
    <row r="276" spans="1:24" x14ac:dyDescent="0.25">
      <c r="A276" s="20"/>
      <c r="B276" s="20">
        <v>45627</v>
      </c>
      <c r="C276" s="23" t="s">
        <v>1961</v>
      </c>
      <c r="D276" s="19">
        <v>1500</v>
      </c>
      <c r="E276" s="20" t="e">
        <f>VLOOKUP($A276,'[1]Datayes私募规模 最近'!$A:$H,4,0)</f>
        <v>#N/A</v>
      </c>
      <c r="F276" s="20" t="s">
        <v>1962</v>
      </c>
      <c r="G276" s="20">
        <v>5</v>
      </c>
      <c r="H276" s="20" t="s">
        <v>3150</v>
      </c>
      <c r="I276" s="44">
        <v>240</v>
      </c>
      <c r="J276" s="33"/>
      <c r="K276" s="19" t="s">
        <v>1965</v>
      </c>
      <c r="L276" s="20">
        <v>483707</v>
      </c>
      <c r="M276" s="19" t="s">
        <v>1968</v>
      </c>
      <c r="N276" s="1">
        <v>44015</v>
      </c>
      <c r="O276" s="19" t="s">
        <v>1570</v>
      </c>
      <c r="P276" s="19" t="s">
        <v>3490</v>
      </c>
      <c r="Q276" s="19"/>
      <c r="S276" s="3"/>
      <c r="T276" s="3"/>
      <c r="U276">
        <v>0</v>
      </c>
      <c r="X276">
        <v>0</v>
      </c>
    </row>
    <row r="277" spans="1:24" x14ac:dyDescent="0.25">
      <c r="A277" s="20"/>
      <c r="B277" s="20">
        <v>1810453</v>
      </c>
      <c r="C277" s="19" t="s">
        <v>2724</v>
      </c>
      <c r="D277" s="19">
        <v>301.88900000000001</v>
      </c>
      <c r="E277" s="20" t="s">
        <v>2914</v>
      </c>
      <c r="F277" s="20" t="s">
        <v>1979</v>
      </c>
      <c r="G277" s="20">
        <v>6</v>
      </c>
      <c r="H277" s="20" t="s">
        <v>3149</v>
      </c>
      <c r="K277" s="19" t="s">
        <v>1981</v>
      </c>
      <c r="L277" s="20">
        <v>560803</v>
      </c>
      <c r="M277" s="19" t="s">
        <v>1985</v>
      </c>
      <c r="N277" s="31">
        <v>44305</v>
      </c>
      <c r="O277" t="s">
        <v>1802</v>
      </c>
      <c r="P277" t="s">
        <v>1802</v>
      </c>
      <c r="Q277" s="19" t="s">
        <v>2917</v>
      </c>
      <c r="R277" t="s">
        <v>2915</v>
      </c>
      <c r="S277" s="3" t="s">
        <v>2913</v>
      </c>
      <c r="T277" s="3"/>
      <c r="U277">
        <v>0</v>
      </c>
      <c r="W277" t="s">
        <v>2916</v>
      </c>
      <c r="X277">
        <v>0</v>
      </c>
    </row>
    <row r="278" spans="1:24" x14ac:dyDescent="0.25">
      <c r="A278" s="20">
        <v>50005542</v>
      </c>
      <c r="B278" s="20">
        <v>36064</v>
      </c>
      <c r="C278" s="19" t="s">
        <v>1975</v>
      </c>
      <c r="D278" s="19">
        <v>1120</v>
      </c>
      <c r="E278" s="20" t="s">
        <v>1977</v>
      </c>
      <c r="F278" s="20" t="s">
        <v>1978</v>
      </c>
      <c r="G278" s="20">
        <v>5</v>
      </c>
      <c r="H278" s="20" t="s">
        <v>3149</v>
      </c>
      <c r="K278" s="19" t="s">
        <v>1982</v>
      </c>
      <c r="L278" s="20">
        <v>338904</v>
      </c>
      <c r="M278" s="19" t="s">
        <v>1986</v>
      </c>
      <c r="N278" s="31">
        <v>43080</v>
      </c>
      <c r="O278" t="s">
        <v>1802</v>
      </c>
      <c r="P278" t="s">
        <v>1802</v>
      </c>
      <c r="Q278" s="19"/>
      <c r="S278" s="3"/>
      <c r="T278" s="3"/>
      <c r="U278">
        <v>0</v>
      </c>
      <c r="X278">
        <v>0</v>
      </c>
    </row>
    <row r="279" spans="1:24" x14ac:dyDescent="0.25">
      <c r="A279" s="20">
        <v>50033910</v>
      </c>
      <c r="B279" s="20">
        <v>76031</v>
      </c>
      <c r="C279" s="19" t="s">
        <v>1760</v>
      </c>
      <c r="D279" s="19">
        <v>1000</v>
      </c>
      <c r="E279" s="20" t="s">
        <v>1973</v>
      </c>
      <c r="F279" s="20" t="s">
        <v>1761</v>
      </c>
      <c r="G279" s="20">
        <v>3</v>
      </c>
      <c r="H279" s="20" t="s">
        <v>3153</v>
      </c>
      <c r="I279" s="44">
        <v>30</v>
      </c>
      <c r="J279" s="33"/>
      <c r="K279" s="19" t="s">
        <v>1983</v>
      </c>
      <c r="L279" s="20">
        <v>588801</v>
      </c>
      <c r="M279" s="19" t="s">
        <v>1987</v>
      </c>
      <c r="N279" s="31">
        <v>44403</v>
      </c>
      <c r="O279" t="s">
        <v>1802</v>
      </c>
      <c r="P279" t="s">
        <v>1802</v>
      </c>
      <c r="Q279" s="19"/>
      <c r="S279" s="3" t="s">
        <v>2902</v>
      </c>
      <c r="T279" s="3"/>
      <c r="U279">
        <v>0</v>
      </c>
      <c r="X279">
        <v>0</v>
      </c>
    </row>
    <row r="280" spans="1:24" x14ac:dyDescent="0.25">
      <c r="A280" s="29">
        <v>50005292</v>
      </c>
      <c r="B280" s="20">
        <v>34814</v>
      </c>
      <c r="C280" s="19" t="s">
        <v>1079</v>
      </c>
      <c r="D280" s="19">
        <v>1000</v>
      </c>
      <c r="E280" s="20" t="str">
        <f>VLOOKUP($A280,'[1]Datayes私募规模 最近'!$A:$H,4,0)</f>
        <v>50亿以上</v>
      </c>
      <c r="F280" s="20" t="s">
        <v>165</v>
      </c>
      <c r="G280" s="20">
        <v>5</v>
      </c>
      <c r="H280" s="20" t="s">
        <v>3149</v>
      </c>
      <c r="K280" s="27" t="s">
        <v>1563</v>
      </c>
      <c r="L280" s="20">
        <v>420748</v>
      </c>
      <c r="M280" s="19" t="s">
        <v>1550</v>
      </c>
      <c r="N280" s="1">
        <v>43572</v>
      </c>
      <c r="O280" s="19" t="s">
        <v>1431</v>
      </c>
      <c r="P280" s="19" t="s">
        <v>1431</v>
      </c>
      <c r="Q280" s="19" t="s">
        <v>1775</v>
      </c>
      <c r="S280" s="3"/>
      <c r="T280" s="3"/>
      <c r="U280">
        <v>1</v>
      </c>
      <c r="X280">
        <v>0</v>
      </c>
    </row>
    <row r="281" spans="1:24" x14ac:dyDescent="0.25">
      <c r="A281" s="29" t="e">
        <v>#N/A</v>
      </c>
      <c r="B281" s="20" t="s">
        <v>387</v>
      </c>
      <c r="C281" s="19" t="s">
        <v>1556</v>
      </c>
      <c r="D281" s="19" t="s">
        <v>3147</v>
      </c>
      <c r="E281" s="20" t="e">
        <f>VLOOKUP($A281,'[1]Datayes私募规模 最近'!$A:$H,4,0)</f>
        <v>#N/A</v>
      </c>
      <c r="G281" s="20" t="s">
        <v>3147</v>
      </c>
      <c r="H281" s="20" t="s">
        <v>3147</v>
      </c>
      <c r="K281" s="27" t="s">
        <v>387</v>
      </c>
      <c r="L281" s="20">
        <v>440498</v>
      </c>
      <c r="M281" s="19" t="s">
        <v>1555</v>
      </c>
      <c r="N281" s="1">
        <v>43697</v>
      </c>
      <c r="O281" s="19" t="s">
        <v>1430</v>
      </c>
      <c r="P281" s="19" t="s">
        <v>1430</v>
      </c>
      <c r="Q281" t="s">
        <v>2361</v>
      </c>
      <c r="S281" s="3"/>
      <c r="T281" s="3"/>
      <c r="U281">
        <v>1</v>
      </c>
      <c r="X281">
        <v>0</v>
      </c>
    </row>
    <row r="282" spans="1:24" x14ac:dyDescent="0.25">
      <c r="A282" s="29">
        <v>828839</v>
      </c>
      <c r="B282" s="20">
        <v>18155</v>
      </c>
      <c r="C282" s="19" t="s">
        <v>20</v>
      </c>
      <c r="D282" s="19">
        <v>1000</v>
      </c>
      <c r="E282" s="20" t="s">
        <v>2283</v>
      </c>
      <c r="F282" s="20" t="s">
        <v>1521</v>
      </c>
      <c r="G282" s="20">
        <v>5</v>
      </c>
      <c r="H282" s="20" t="s">
        <v>3150</v>
      </c>
      <c r="I282" s="40" t="s">
        <v>2772</v>
      </c>
      <c r="J282" s="32"/>
      <c r="K282" s="27" t="s">
        <v>1560</v>
      </c>
      <c r="L282" s="20">
        <v>438305</v>
      </c>
      <c r="M282" s="19" t="s">
        <v>1548</v>
      </c>
      <c r="N282" s="1">
        <v>43718</v>
      </c>
      <c r="O282" s="19" t="s">
        <v>1570</v>
      </c>
      <c r="P282" s="19" t="s">
        <v>3490</v>
      </c>
      <c r="S282" s="3"/>
      <c r="T282" s="3"/>
      <c r="U282">
        <v>1</v>
      </c>
      <c r="X282">
        <v>0</v>
      </c>
    </row>
    <row r="283" spans="1:24" x14ac:dyDescent="0.25">
      <c r="A283" s="29">
        <v>124410</v>
      </c>
      <c r="B283" s="20" t="s">
        <v>387</v>
      </c>
      <c r="C283" s="19" t="s">
        <v>1556</v>
      </c>
      <c r="D283" s="19" t="s">
        <v>3147</v>
      </c>
      <c r="E283" s="20" t="e">
        <f>VLOOKUP($A283,'[1]Datayes私募规模 最近'!$A:$H,4,0)</f>
        <v>#N/A</v>
      </c>
      <c r="G283" s="20" t="s">
        <v>3147</v>
      </c>
      <c r="H283" s="20" t="s">
        <v>3147</v>
      </c>
      <c r="K283" s="27" t="s">
        <v>1567</v>
      </c>
      <c r="L283" s="20">
        <v>458339</v>
      </c>
      <c r="M283" s="19" t="s">
        <v>1554</v>
      </c>
      <c r="N283" s="1">
        <v>43847</v>
      </c>
      <c r="O283" s="19" t="s">
        <v>1430</v>
      </c>
      <c r="P283" s="19" t="s">
        <v>1430</v>
      </c>
      <c r="Q283" t="s">
        <v>2360</v>
      </c>
      <c r="S283" s="3"/>
      <c r="T283" s="3"/>
      <c r="U283">
        <v>1</v>
      </c>
      <c r="X283">
        <v>0</v>
      </c>
    </row>
    <row r="284" spans="1:24" x14ac:dyDescent="0.25">
      <c r="A284" s="29">
        <v>50026000</v>
      </c>
      <c r="B284" s="20">
        <v>58359</v>
      </c>
      <c r="C284" s="19" t="s">
        <v>1558</v>
      </c>
      <c r="D284" s="19">
        <v>2000</v>
      </c>
      <c r="E284" s="20" t="str">
        <f>VLOOKUP($A284,'[1]Datayes私募规模 最近'!$A:$H,4,0)</f>
        <v>1-10亿</v>
      </c>
      <c r="G284" s="20">
        <v>2</v>
      </c>
      <c r="H284" s="20" t="s">
        <v>3150</v>
      </c>
      <c r="K284" s="27" t="s">
        <v>1559</v>
      </c>
      <c r="L284" s="20">
        <v>471481</v>
      </c>
      <c r="M284" s="19" t="s">
        <v>1547</v>
      </c>
      <c r="N284" s="1">
        <v>43943</v>
      </c>
      <c r="O284" s="19" t="s">
        <v>1429</v>
      </c>
      <c r="P284" s="19" t="s">
        <v>1429</v>
      </c>
      <c r="S284" s="3"/>
      <c r="T284" s="3"/>
      <c r="U284">
        <v>1</v>
      </c>
      <c r="X284">
        <v>0</v>
      </c>
    </row>
    <row r="285" spans="1:24" x14ac:dyDescent="0.25">
      <c r="A285" s="29">
        <v>50007195</v>
      </c>
      <c r="B285" s="20">
        <v>35075</v>
      </c>
      <c r="C285" s="19" t="s">
        <v>1064</v>
      </c>
      <c r="D285" s="19">
        <v>1100</v>
      </c>
      <c r="E285" s="20" t="str">
        <f>VLOOKUP($A285,'[1]Datayes私募规模 最近'!$A:$H,4,0)</f>
        <v>10-20亿</v>
      </c>
      <c r="F285" s="20" t="s">
        <v>1568</v>
      </c>
      <c r="G285" s="20">
        <v>3</v>
      </c>
      <c r="H285" s="20" t="s">
        <v>3149</v>
      </c>
      <c r="K285" s="27" t="s">
        <v>1557</v>
      </c>
      <c r="L285" s="20">
        <v>475324</v>
      </c>
      <c r="M285" s="19" t="s">
        <v>1546</v>
      </c>
      <c r="N285" s="1">
        <v>43970</v>
      </c>
      <c r="O285" s="19" t="s">
        <v>1429</v>
      </c>
      <c r="P285" s="19" t="s">
        <v>1429</v>
      </c>
      <c r="S285" s="3"/>
      <c r="T285" s="3"/>
      <c r="U285">
        <v>1</v>
      </c>
      <c r="X285">
        <v>0</v>
      </c>
    </row>
    <row r="286" spans="1:24" x14ac:dyDescent="0.25">
      <c r="A286" s="29">
        <v>50016219</v>
      </c>
      <c r="B286" s="20">
        <v>49525</v>
      </c>
      <c r="C286" s="19" t="s">
        <v>974</v>
      </c>
      <c r="D286" s="19">
        <v>1000</v>
      </c>
      <c r="E286" s="28" t="s">
        <v>2941</v>
      </c>
      <c r="F286" s="20" t="s">
        <v>322</v>
      </c>
      <c r="G286" s="20">
        <v>5</v>
      </c>
      <c r="H286" s="20" t="s">
        <v>3150</v>
      </c>
      <c r="I286" s="40" t="s">
        <v>2939</v>
      </c>
      <c r="J286" s="32" t="s">
        <v>2940</v>
      </c>
      <c r="K286" s="27" t="s">
        <v>1566</v>
      </c>
      <c r="L286" s="20">
        <v>488650</v>
      </c>
      <c r="M286" s="19" t="s">
        <v>1553</v>
      </c>
      <c r="N286" s="1">
        <v>44034</v>
      </c>
      <c r="O286" s="19" t="s">
        <v>1431</v>
      </c>
      <c r="P286" s="19" t="s">
        <v>1431</v>
      </c>
      <c r="Q286" s="19" t="s">
        <v>1574</v>
      </c>
      <c r="S286" s="3"/>
      <c r="T286" s="3"/>
      <c r="U286">
        <v>1</v>
      </c>
      <c r="X286">
        <v>0</v>
      </c>
    </row>
    <row r="287" spans="1:24" x14ac:dyDescent="0.25">
      <c r="A287" s="29">
        <v>99178</v>
      </c>
      <c r="B287" s="20">
        <v>18339</v>
      </c>
      <c r="C287" s="19" t="s">
        <v>459</v>
      </c>
      <c r="D287" s="19">
        <v>1571</v>
      </c>
      <c r="E287" s="20" t="str">
        <f>VLOOKUP($A287,'[1]Datayes私募规模 最近'!$A:$H,4,0)</f>
        <v>10-20亿</v>
      </c>
      <c r="F287" s="20" t="s">
        <v>1569</v>
      </c>
      <c r="G287" s="20">
        <v>5</v>
      </c>
      <c r="H287" s="20" t="s">
        <v>3150</v>
      </c>
      <c r="K287" s="27" t="s">
        <v>1565</v>
      </c>
      <c r="L287" s="20">
        <v>510985</v>
      </c>
      <c r="M287" s="19" t="s">
        <v>1552</v>
      </c>
      <c r="N287" s="1">
        <v>44133</v>
      </c>
      <c r="O287" s="19" t="s">
        <v>1433</v>
      </c>
      <c r="P287" s="19" t="s">
        <v>1428</v>
      </c>
      <c r="Q287" t="s">
        <v>1573</v>
      </c>
      <c r="S287" s="3"/>
      <c r="T287" s="3"/>
      <c r="U287">
        <v>1</v>
      </c>
      <c r="X287">
        <v>0</v>
      </c>
    </row>
    <row r="288" spans="1:24" x14ac:dyDescent="0.25">
      <c r="A288" s="29">
        <v>101151</v>
      </c>
      <c r="B288" s="20">
        <v>14424</v>
      </c>
      <c r="C288" s="19" t="s">
        <v>1622</v>
      </c>
      <c r="D288" s="19">
        <v>1200</v>
      </c>
      <c r="E288" s="20" t="str">
        <f>VLOOKUP($A288,'[1]Datayes私募规模 最近'!$A:$H,4,0)</f>
        <v>1-10亿</v>
      </c>
      <c r="F288" s="20" t="s">
        <v>1623</v>
      </c>
      <c r="G288" s="20">
        <v>7</v>
      </c>
      <c r="H288" s="20" t="s">
        <v>3149</v>
      </c>
      <c r="K288" s="27" t="s">
        <v>1624</v>
      </c>
      <c r="L288" s="20">
        <v>511658</v>
      </c>
      <c r="M288" s="19" t="s">
        <v>1788</v>
      </c>
      <c r="N288" s="1">
        <v>44139</v>
      </c>
      <c r="O288" s="19" t="s">
        <v>1429</v>
      </c>
      <c r="P288" s="19" t="s">
        <v>1429</v>
      </c>
      <c r="S288" s="3"/>
      <c r="T288" s="3"/>
      <c r="U288">
        <v>1</v>
      </c>
      <c r="X288">
        <v>0</v>
      </c>
    </row>
    <row r="289" spans="1:24" x14ac:dyDescent="0.25">
      <c r="A289" s="29">
        <v>50014572</v>
      </c>
      <c r="B289" s="20">
        <v>43611</v>
      </c>
      <c r="C289" s="19" t="s">
        <v>972</v>
      </c>
      <c r="D289" s="19">
        <v>1000</v>
      </c>
      <c r="E289" s="20" t="str">
        <f>VLOOKUP($A289,'[1]Datayes私募规模 最近'!$A:$H,4,0)</f>
        <v>50-100亿</v>
      </c>
      <c r="F289" s="20" t="s">
        <v>1516</v>
      </c>
      <c r="G289" s="20">
        <v>5</v>
      </c>
      <c r="H289" s="20" t="s">
        <v>3152</v>
      </c>
      <c r="I289" s="40">
        <v>500</v>
      </c>
      <c r="J289" s="32"/>
      <c r="K289" s="27" t="s">
        <v>1564</v>
      </c>
      <c r="L289" s="20">
        <v>514450</v>
      </c>
      <c r="M289" s="19" t="s">
        <v>1551</v>
      </c>
      <c r="N289" s="1">
        <v>44146</v>
      </c>
      <c r="O289" s="19" t="s">
        <v>1570</v>
      </c>
      <c r="P289" s="19" t="s">
        <v>3490</v>
      </c>
      <c r="Q289" t="s">
        <v>13</v>
      </c>
      <c r="R289" s="19" t="s">
        <v>2214</v>
      </c>
      <c r="S289" s="19" t="s">
        <v>2215</v>
      </c>
      <c r="T289" s="19"/>
      <c r="U289">
        <v>1</v>
      </c>
      <c r="X289">
        <v>0</v>
      </c>
    </row>
    <row r="290" spans="1:24" x14ac:dyDescent="0.25">
      <c r="A290" s="29">
        <v>50032590</v>
      </c>
      <c r="B290" s="20">
        <v>71824</v>
      </c>
      <c r="C290" s="19" t="s">
        <v>1139</v>
      </c>
      <c r="D290" s="19">
        <v>1000</v>
      </c>
      <c r="E290" s="20" t="s">
        <v>2889</v>
      </c>
      <c r="F290" s="20" t="s">
        <v>1513</v>
      </c>
      <c r="G290" s="20">
        <v>5</v>
      </c>
      <c r="H290" s="20" t="s">
        <v>3150</v>
      </c>
      <c r="I290" s="40" t="s">
        <v>2947</v>
      </c>
      <c r="J290" s="32"/>
      <c r="K290" s="27" t="s">
        <v>1562</v>
      </c>
      <c r="L290" s="20">
        <v>524493</v>
      </c>
      <c r="M290" s="19" t="s">
        <v>1549</v>
      </c>
      <c r="N290" s="1">
        <v>44176</v>
      </c>
      <c r="O290" s="19" t="s">
        <v>1570</v>
      </c>
      <c r="P290" s="19" t="s">
        <v>3491</v>
      </c>
      <c r="R290" s="19" t="s">
        <v>2205</v>
      </c>
      <c r="S290" t="s">
        <v>2771</v>
      </c>
      <c r="U290">
        <v>1</v>
      </c>
      <c r="X290">
        <v>0</v>
      </c>
    </row>
    <row r="291" spans="1:24" x14ac:dyDescent="0.25">
      <c r="A291" s="29">
        <v>50017192</v>
      </c>
      <c r="B291" s="20">
        <v>50482</v>
      </c>
      <c r="C291" s="19" t="s">
        <v>1338</v>
      </c>
      <c r="D291" s="19">
        <v>1000</v>
      </c>
      <c r="E291" s="20" t="s">
        <v>2208</v>
      </c>
      <c r="F291" s="20" t="s">
        <v>1378</v>
      </c>
      <c r="G291" s="20">
        <v>3</v>
      </c>
      <c r="H291" s="20" t="s">
        <v>3150</v>
      </c>
      <c r="I291" s="40">
        <v>75</v>
      </c>
      <c r="J291" s="32">
        <v>110</v>
      </c>
      <c r="K291" s="27" t="s">
        <v>1561</v>
      </c>
      <c r="L291" s="20">
        <v>551405</v>
      </c>
      <c r="M291" s="19" t="s">
        <v>2897</v>
      </c>
      <c r="N291" s="1">
        <v>44270</v>
      </c>
      <c r="O291" s="19" t="s">
        <v>1424</v>
      </c>
      <c r="P291" s="19" t="s">
        <v>1424</v>
      </c>
      <c r="Q291" t="s">
        <v>2212</v>
      </c>
      <c r="R291" s="19" t="s">
        <v>2209</v>
      </c>
      <c r="S291" s="19" t="s">
        <v>2211</v>
      </c>
      <c r="T291" s="19"/>
      <c r="U291">
        <v>1</v>
      </c>
      <c r="X291">
        <v>0</v>
      </c>
    </row>
    <row r="292" spans="1:24" x14ac:dyDescent="0.25">
      <c r="A292" s="29">
        <v>50000064</v>
      </c>
      <c r="B292" s="20">
        <v>901</v>
      </c>
      <c r="C292" s="19" t="s">
        <v>247</v>
      </c>
      <c r="D292" s="19">
        <v>5300</v>
      </c>
      <c r="E292" s="20" t="str">
        <f>VLOOKUP($A292,'[1]Datayes私募规模 最近'!$A:$H,4,0)</f>
        <v>50-100亿</v>
      </c>
      <c r="F292" s="20" t="s">
        <v>248</v>
      </c>
      <c r="G292" s="20">
        <v>5</v>
      </c>
      <c r="H292" s="20" t="s">
        <v>3149</v>
      </c>
      <c r="K292" s="27" t="s">
        <v>1656</v>
      </c>
      <c r="L292" s="20">
        <v>556063</v>
      </c>
      <c r="M292" s="19" t="s">
        <v>1657</v>
      </c>
      <c r="N292" s="1">
        <v>44293</v>
      </c>
      <c r="O292" s="19" t="s">
        <v>1431</v>
      </c>
      <c r="P292" s="19" t="s">
        <v>1431</v>
      </c>
      <c r="S292" s="3"/>
      <c r="T292" s="3"/>
      <c r="U292">
        <v>1</v>
      </c>
      <c r="X292">
        <v>0</v>
      </c>
    </row>
    <row r="293" spans="1:24" x14ac:dyDescent="0.25">
      <c r="A293" s="29">
        <v>50032590</v>
      </c>
      <c r="B293" s="20">
        <v>71824</v>
      </c>
      <c r="C293" s="19" t="s">
        <v>1139</v>
      </c>
      <c r="D293" s="19">
        <v>1000</v>
      </c>
      <c r="E293" s="20" t="s">
        <v>2889</v>
      </c>
      <c r="F293" s="20" t="s">
        <v>1513</v>
      </c>
      <c r="G293" s="20">
        <v>5</v>
      </c>
      <c r="H293" s="20" t="s">
        <v>3150</v>
      </c>
      <c r="I293" s="40" t="s">
        <v>2947</v>
      </c>
      <c r="J293" s="32"/>
      <c r="K293" s="27" t="s">
        <v>1676</v>
      </c>
      <c r="L293" s="20">
        <v>561728</v>
      </c>
      <c r="M293" s="19" t="s">
        <v>1674</v>
      </c>
      <c r="N293" s="1">
        <v>44312</v>
      </c>
      <c r="O293" s="19" t="s">
        <v>1424</v>
      </c>
      <c r="P293" s="19" t="s">
        <v>1424</v>
      </c>
      <c r="Q293" t="s">
        <v>1675</v>
      </c>
      <c r="R293" s="19" t="s">
        <v>2205</v>
      </c>
      <c r="S293" t="s">
        <v>2771</v>
      </c>
      <c r="U293">
        <v>1</v>
      </c>
      <c r="X293">
        <v>0</v>
      </c>
    </row>
    <row r="294" spans="1:24" x14ac:dyDescent="0.25">
      <c r="A294" s="29">
        <v>50009503</v>
      </c>
      <c r="B294" s="20">
        <v>39206</v>
      </c>
      <c r="C294" s="19" t="s">
        <v>388</v>
      </c>
      <c r="D294" s="19">
        <v>1000</v>
      </c>
      <c r="E294" s="28" t="s">
        <v>2812</v>
      </c>
      <c r="F294" s="20" t="s">
        <v>1627</v>
      </c>
      <c r="G294" s="20">
        <v>2</v>
      </c>
      <c r="H294" s="20" t="s">
        <v>3150</v>
      </c>
      <c r="I294" s="43" t="s">
        <v>2811</v>
      </c>
      <c r="K294" s="27" t="s">
        <v>1736</v>
      </c>
      <c r="L294" s="20">
        <v>563090</v>
      </c>
      <c r="M294" s="19" t="s">
        <v>1737</v>
      </c>
      <c r="N294" s="1">
        <v>44315</v>
      </c>
      <c r="O294" s="19" t="s">
        <v>1433</v>
      </c>
      <c r="P294" s="19" t="s">
        <v>1428</v>
      </c>
      <c r="Q294" s="19" t="s">
        <v>2813</v>
      </c>
      <c r="R294" s="19" t="s">
        <v>2814</v>
      </c>
      <c r="S294" s="3"/>
      <c r="T294" s="3"/>
      <c r="U294">
        <v>1</v>
      </c>
      <c r="W294" t="s">
        <v>2815</v>
      </c>
      <c r="X294">
        <v>0</v>
      </c>
    </row>
    <row r="295" spans="1:24" x14ac:dyDescent="0.25">
      <c r="A295" s="29">
        <v>99258</v>
      </c>
      <c r="B295" s="20">
        <v>16395</v>
      </c>
      <c r="C295" s="19" t="s">
        <v>450</v>
      </c>
      <c r="D295" s="19">
        <v>1000</v>
      </c>
      <c r="E295" s="20" t="s">
        <v>2540</v>
      </c>
      <c r="F295" s="20" t="s">
        <v>449</v>
      </c>
      <c r="G295" s="20">
        <v>5</v>
      </c>
      <c r="H295" s="20" t="s">
        <v>3150</v>
      </c>
      <c r="I295" s="40">
        <v>160</v>
      </c>
      <c r="J295" s="40" t="s">
        <v>3276</v>
      </c>
      <c r="K295" s="27" t="s">
        <v>2474</v>
      </c>
      <c r="L295" s="20">
        <v>567869</v>
      </c>
      <c r="M295" s="19" t="s">
        <v>1790</v>
      </c>
      <c r="N295" s="1">
        <v>44211</v>
      </c>
      <c r="O295" s="19" t="s">
        <v>1433</v>
      </c>
      <c r="P295" s="19" t="s">
        <v>1428</v>
      </c>
      <c r="Q295" s="19" t="s">
        <v>2290</v>
      </c>
      <c r="R295" s="19" t="s">
        <v>2539</v>
      </c>
      <c r="S295" s="3"/>
      <c r="T295" s="3"/>
      <c r="U295">
        <v>1</v>
      </c>
      <c r="X295">
        <v>0</v>
      </c>
    </row>
    <row r="296" spans="1:24" x14ac:dyDescent="0.25">
      <c r="A296" s="29">
        <v>50017192</v>
      </c>
      <c r="B296" s="20">
        <v>50482</v>
      </c>
      <c r="C296" s="19" t="s">
        <v>1338</v>
      </c>
      <c r="D296" s="19">
        <v>1000</v>
      </c>
      <c r="E296" s="20" t="s">
        <v>2208</v>
      </c>
      <c r="F296" s="20" t="s">
        <v>1378</v>
      </c>
      <c r="G296" s="20">
        <v>3</v>
      </c>
      <c r="H296" s="20" t="s">
        <v>3150</v>
      </c>
      <c r="I296" s="40">
        <v>75</v>
      </c>
      <c r="J296" s="32">
        <v>110</v>
      </c>
      <c r="K296" s="27" t="s">
        <v>1791</v>
      </c>
      <c r="L296" s="20">
        <v>586220</v>
      </c>
      <c r="M296" s="19" t="s">
        <v>1792</v>
      </c>
      <c r="N296" s="1">
        <v>44397</v>
      </c>
      <c r="O296" s="19" t="s">
        <v>1432</v>
      </c>
      <c r="P296" s="19" t="s">
        <v>3490</v>
      </c>
      <c r="Q296" t="s">
        <v>2210</v>
      </c>
      <c r="R296" s="19" t="s">
        <v>2209</v>
      </c>
      <c r="S296" s="19" t="s">
        <v>2211</v>
      </c>
      <c r="T296" s="19"/>
      <c r="U296">
        <v>1</v>
      </c>
      <c r="X296">
        <v>0</v>
      </c>
    </row>
    <row r="297" spans="1:24" x14ac:dyDescent="0.25">
      <c r="A297" s="29">
        <v>50028395</v>
      </c>
      <c r="B297" s="20">
        <v>62070</v>
      </c>
      <c r="C297" t="s">
        <v>1709</v>
      </c>
      <c r="D297" s="19">
        <v>1000</v>
      </c>
      <c r="E297" s="20" t="str">
        <f>VLOOKUP($A297,'[1]Datayes私募规模 最近'!$A:$H,4,0)</f>
        <v>10-20亿</v>
      </c>
      <c r="F297" s="20" t="s">
        <v>1710</v>
      </c>
      <c r="G297" s="20">
        <v>6</v>
      </c>
      <c r="H297" s="20" t="s">
        <v>3149</v>
      </c>
      <c r="K297" s="27" t="s">
        <v>1933</v>
      </c>
      <c r="L297" s="20">
        <v>594706</v>
      </c>
      <c r="M297" s="19" t="s">
        <v>1932</v>
      </c>
      <c r="N297" s="1">
        <v>44418</v>
      </c>
      <c r="O297" s="19" t="s">
        <v>1431</v>
      </c>
      <c r="P297" s="19" t="s">
        <v>1431</v>
      </c>
      <c r="Q297" s="19" t="s">
        <v>2332</v>
      </c>
      <c r="S297" s="3"/>
      <c r="T297" s="3"/>
      <c r="U297">
        <v>1</v>
      </c>
      <c r="X297">
        <v>0</v>
      </c>
    </row>
    <row r="298" spans="1:24" x14ac:dyDescent="0.25">
      <c r="A298" s="29">
        <v>50002591</v>
      </c>
      <c r="B298" s="20">
        <v>36957</v>
      </c>
      <c r="C298" t="s">
        <v>1077</v>
      </c>
      <c r="D298" s="19">
        <v>1260</v>
      </c>
      <c r="E298" s="20" t="e">
        <f>VLOOKUP($A298,'[1]Datayes私募规模 最近'!$A:$H,4,0)</f>
        <v>#N/A</v>
      </c>
      <c r="F298" s="20" t="s">
        <v>1944</v>
      </c>
      <c r="G298" s="20">
        <v>4</v>
      </c>
      <c r="H298" s="20" t="s">
        <v>3150</v>
      </c>
      <c r="K298" s="27" t="s">
        <v>1943</v>
      </c>
      <c r="L298" s="20">
        <v>608092</v>
      </c>
      <c r="M298" s="19" t="s">
        <v>1945</v>
      </c>
      <c r="N298" s="1">
        <v>44462</v>
      </c>
      <c r="O298" s="19" t="s">
        <v>8</v>
      </c>
      <c r="P298" s="19" t="s">
        <v>8</v>
      </c>
      <c r="Q298" s="19" t="s">
        <v>2292</v>
      </c>
      <c r="S298" s="3"/>
      <c r="T298" s="3"/>
      <c r="U298">
        <v>1</v>
      </c>
      <c r="X298">
        <v>0</v>
      </c>
    </row>
    <row r="299" spans="1:24" x14ac:dyDescent="0.25">
      <c r="A299" s="29">
        <v>50027325</v>
      </c>
      <c r="B299" s="20">
        <v>60091</v>
      </c>
      <c r="C299" t="s">
        <v>1948</v>
      </c>
      <c r="D299" s="19">
        <v>362</v>
      </c>
      <c r="E299" s="20" t="e">
        <f>VLOOKUP($A299,'[1]Datayes私募规模 最近'!$A:$H,4,0)</f>
        <v>#N/A</v>
      </c>
      <c r="F299" s="20" t="s">
        <v>1949</v>
      </c>
      <c r="G299" s="20">
        <v>2</v>
      </c>
      <c r="H299" s="20" t="s">
        <v>3152</v>
      </c>
      <c r="I299" s="44">
        <v>19</v>
      </c>
      <c r="K299" s="27" t="s">
        <v>1947</v>
      </c>
      <c r="L299" s="20">
        <v>543044</v>
      </c>
      <c r="M299" s="19" t="s">
        <v>1946</v>
      </c>
      <c r="N299" s="1">
        <v>44230</v>
      </c>
      <c r="O299" s="19" t="s">
        <v>1205</v>
      </c>
      <c r="P299" s="19" t="s">
        <v>1205</v>
      </c>
      <c r="Q299" s="19"/>
      <c r="S299" s="3"/>
      <c r="T299" s="3"/>
      <c r="U299">
        <v>1</v>
      </c>
      <c r="X299">
        <v>0</v>
      </c>
    </row>
    <row r="300" spans="1:24" x14ac:dyDescent="0.25">
      <c r="A300" s="29">
        <v>484587</v>
      </c>
      <c r="B300" s="20">
        <v>10780</v>
      </c>
      <c r="C300" t="s">
        <v>1091</v>
      </c>
      <c r="D300" s="19">
        <v>1000</v>
      </c>
      <c r="E300" s="20" t="str">
        <f>VLOOKUP($A300,'[1]Datayes私募规模 最近'!$A:$H,4,0)</f>
        <v>0-5亿</v>
      </c>
      <c r="F300" s="20" t="s">
        <v>1952</v>
      </c>
      <c r="G300" s="20">
        <v>5</v>
      </c>
      <c r="H300" s="20" t="s">
        <v>3150</v>
      </c>
      <c r="I300" s="40">
        <v>118</v>
      </c>
      <c r="J300" s="32"/>
      <c r="K300" s="27" t="s">
        <v>1951</v>
      </c>
      <c r="L300" s="20">
        <v>463932</v>
      </c>
      <c r="M300" s="19" t="s">
        <v>1950</v>
      </c>
      <c r="N300" s="1">
        <v>43902</v>
      </c>
      <c r="O300" s="19" t="s">
        <v>1432</v>
      </c>
      <c r="P300" s="19" t="s">
        <v>3491</v>
      </c>
      <c r="Q300" s="19" t="s">
        <v>1953</v>
      </c>
      <c r="R300" s="19" t="s">
        <v>2214</v>
      </c>
      <c r="S300" s="3" t="s">
        <v>2900</v>
      </c>
      <c r="T300" s="3"/>
      <c r="U300">
        <v>1</v>
      </c>
      <c r="X300">
        <v>0</v>
      </c>
    </row>
    <row r="301" spans="1:24" x14ac:dyDescent="0.25">
      <c r="A301" s="29">
        <v>50033910</v>
      </c>
      <c r="B301" s="20">
        <v>76031</v>
      </c>
      <c r="C301" t="s">
        <v>1972</v>
      </c>
      <c r="D301" s="19">
        <v>1000</v>
      </c>
      <c r="E301" s="20" t="e">
        <f>VLOOKUP($A301,'[1]Datayes私募规模 最近'!$A:$H,4,0)</f>
        <v>#N/A</v>
      </c>
      <c r="F301" s="20" t="s">
        <v>1761</v>
      </c>
      <c r="G301" s="20">
        <v>3</v>
      </c>
      <c r="H301" s="20" t="s">
        <v>3153</v>
      </c>
      <c r="I301" s="44">
        <v>30</v>
      </c>
      <c r="J301" s="33"/>
      <c r="K301" s="27" t="s">
        <v>1974</v>
      </c>
      <c r="L301" s="20">
        <v>619568</v>
      </c>
      <c r="M301" s="19" t="s">
        <v>1970</v>
      </c>
      <c r="N301" s="1">
        <v>44498</v>
      </c>
      <c r="O301" s="19" t="s">
        <v>1432</v>
      </c>
      <c r="P301" s="19" t="s">
        <v>3490</v>
      </c>
      <c r="Q301" s="19" t="s">
        <v>1971</v>
      </c>
      <c r="S301" s="3" t="s">
        <v>2902</v>
      </c>
      <c r="T301" s="3"/>
      <c r="U301">
        <v>1</v>
      </c>
      <c r="X301">
        <v>0</v>
      </c>
    </row>
    <row r="302" spans="1:24" x14ac:dyDescent="0.25">
      <c r="A302" s="29">
        <v>50033910</v>
      </c>
      <c r="B302" s="20">
        <v>76031</v>
      </c>
      <c r="C302" t="s">
        <v>1972</v>
      </c>
      <c r="D302" s="19">
        <v>1000</v>
      </c>
      <c r="E302" s="20" t="e">
        <f>VLOOKUP($A302,'[1]Datayes私募规模 最近'!$A:$H,4,0)</f>
        <v>#N/A</v>
      </c>
      <c r="F302" s="20" t="s">
        <v>1761</v>
      </c>
      <c r="G302" s="20">
        <v>3</v>
      </c>
      <c r="H302" s="20" t="s">
        <v>3153</v>
      </c>
      <c r="I302" s="44">
        <v>30</v>
      </c>
      <c r="J302" s="33"/>
      <c r="K302" s="27" t="s">
        <v>2025</v>
      </c>
      <c r="L302" s="20">
        <v>602460</v>
      </c>
      <c r="M302" s="19" t="s">
        <v>2024</v>
      </c>
      <c r="N302" s="1">
        <v>44505</v>
      </c>
      <c r="O302" s="19" t="s">
        <v>8</v>
      </c>
      <c r="P302" s="19" t="s">
        <v>8</v>
      </c>
      <c r="Q302" s="19" t="s">
        <v>1971</v>
      </c>
      <c r="S302" s="3"/>
      <c r="T302" s="3"/>
      <c r="U302">
        <v>1</v>
      </c>
      <c r="X302">
        <v>0</v>
      </c>
    </row>
    <row r="303" spans="1:24" x14ac:dyDescent="0.25">
      <c r="A303" s="29">
        <v>50027999</v>
      </c>
      <c r="B303" s="20">
        <v>61210</v>
      </c>
      <c r="C303" t="s">
        <v>2040</v>
      </c>
      <c r="D303" s="19">
        <v>1000</v>
      </c>
      <c r="E303" s="20" t="str">
        <f>VLOOKUP($A303,'[1]Datayes私募规模 最近'!$A:$H,4,0)</f>
        <v>0-5亿</v>
      </c>
      <c r="F303" s="20" t="s">
        <v>1388</v>
      </c>
      <c r="G303" s="20">
        <v>3</v>
      </c>
      <c r="H303" s="20" t="s">
        <v>3150</v>
      </c>
      <c r="I303" s="40">
        <v>50</v>
      </c>
      <c r="J303" s="32"/>
      <c r="K303" s="27" t="s">
        <v>2038</v>
      </c>
      <c r="L303" s="20">
        <v>642930</v>
      </c>
      <c r="M303" s="19" t="s">
        <v>2039</v>
      </c>
      <c r="N303" s="1">
        <v>44553</v>
      </c>
      <c r="O303" s="19" t="s">
        <v>1433</v>
      </c>
      <c r="P303" s="19" t="s">
        <v>1428</v>
      </c>
      <c r="Q303" s="21" t="s">
        <v>2291</v>
      </c>
      <c r="S303" s="3"/>
      <c r="T303" s="3"/>
      <c r="U303">
        <v>1</v>
      </c>
      <c r="X303">
        <v>0</v>
      </c>
    </row>
    <row r="304" spans="1:24" x14ac:dyDescent="0.25">
      <c r="A304" s="29">
        <v>50009097</v>
      </c>
      <c r="B304" s="20">
        <v>27188</v>
      </c>
      <c r="C304" s="19" t="s">
        <v>1104</v>
      </c>
      <c r="D304" s="19">
        <v>1000</v>
      </c>
      <c r="E304" s="20" t="s">
        <v>2810</v>
      </c>
      <c r="F304" s="20" t="s">
        <v>55</v>
      </c>
      <c r="G304" s="20">
        <v>5</v>
      </c>
      <c r="H304" s="20" t="s">
        <v>3150</v>
      </c>
      <c r="I304" s="40">
        <v>100</v>
      </c>
      <c r="J304" s="35"/>
      <c r="K304" s="27" t="s">
        <v>2114</v>
      </c>
      <c r="L304" s="20">
        <v>614309</v>
      </c>
      <c r="M304" s="19" t="s">
        <v>2105</v>
      </c>
      <c r="N304" s="1">
        <v>44484</v>
      </c>
      <c r="O304" s="19" t="s">
        <v>1432</v>
      </c>
      <c r="P304" s="19" t="s">
        <v>3491</v>
      </c>
      <c r="Q304" s="19"/>
      <c r="S304" s="3"/>
      <c r="T304" s="3"/>
      <c r="U304">
        <v>1</v>
      </c>
      <c r="X304">
        <v>0</v>
      </c>
    </row>
    <row r="305" spans="1:24" x14ac:dyDescent="0.25">
      <c r="A305" s="29">
        <v>50009097</v>
      </c>
      <c r="B305" s="20">
        <v>27188</v>
      </c>
      <c r="C305" s="19" t="s">
        <v>1104</v>
      </c>
      <c r="D305" s="19">
        <v>1000</v>
      </c>
      <c r="E305" s="20" t="s">
        <v>2810</v>
      </c>
      <c r="F305" s="20" t="s">
        <v>55</v>
      </c>
      <c r="G305" s="20">
        <v>5</v>
      </c>
      <c r="H305" s="20" t="s">
        <v>3150</v>
      </c>
      <c r="I305" s="40">
        <v>100</v>
      </c>
      <c r="J305" s="35"/>
      <c r="K305" s="27" t="s">
        <v>2474</v>
      </c>
      <c r="L305" s="20">
        <v>615987</v>
      </c>
      <c r="M305" s="19" t="s">
        <v>2106</v>
      </c>
      <c r="N305" s="1">
        <v>44491</v>
      </c>
      <c r="O305" s="19" t="s">
        <v>1432</v>
      </c>
      <c r="P305" s="19" t="s">
        <v>2109</v>
      </c>
      <c r="Q305" s="19"/>
      <c r="S305" s="3"/>
      <c r="T305" s="3"/>
      <c r="U305">
        <v>1</v>
      </c>
      <c r="X305">
        <v>0</v>
      </c>
    </row>
    <row r="306" spans="1:24" x14ac:dyDescent="0.25">
      <c r="A306" s="29">
        <v>50033910</v>
      </c>
      <c r="B306" s="20">
        <v>76031</v>
      </c>
      <c r="C306" t="s">
        <v>1972</v>
      </c>
      <c r="D306" s="19">
        <v>1000</v>
      </c>
      <c r="E306" s="20" t="e">
        <f>VLOOKUP($A306,'[1]Datayes私募规模 最近'!$A:$H,4,0)</f>
        <v>#N/A</v>
      </c>
      <c r="F306" s="20" t="s">
        <v>1761</v>
      </c>
      <c r="G306" s="20">
        <v>3</v>
      </c>
      <c r="H306" s="20" t="s">
        <v>3153</v>
      </c>
      <c r="I306" s="44">
        <v>30</v>
      </c>
      <c r="J306" s="33"/>
      <c r="K306" s="27" t="s">
        <v>2474</v>
      </c>
      <c r="L306" s="20">
        <v>660033</v>
      </c>
      <c r="M306" s="19" t="s">
        <v>2107</v>
      </c>
      <c r="N306" s="1">
        <v>44621</v>
      </c>
      <c r="O306" s="19" t="s">
        <v>1432</v>
      </c>
      <c r="P306" s="19" t="s">
        <v>1969</v>
      </c>
      <c r="Q306" s="19"/>
      <c r="S306" s="3"/>
      <c r="T306" s="3"/>
      <c r="U306">
        <v>1</v>
      </c>
      <c r="X306">
        <v>0</v>
      </c>
    </row>
    <row r="307" spans="1:24" x14ac:dyDescent="0.25">
      <c r="A307" s="29">
        <v>50015401</v>
      </c>
      <c r="B307" s="20">
        <v>48797</v>
      </c>
      <c r="C307" t="s">
        <v>2112</v>
      </c>
      <c r="D307" s="19">
        <v>250</v>
      </c>
      <c r="E307" s="20" t="e">
        <f>VLOOKUP($A307,'[1]Datayes私募规模 最近'!$A:$H,4,0)</f>
        <v>#N/A</v>
      </c>
      <c r="F307" s="20" t="s">
        <v>2113</v>
      </c>
      <c r="G307" s="20">
        <v>3</v>
      </c>
      <c r="H307" s="20" t="s">
        <v>3150</v>
      </c>
      <c r="K307" s="27" t="s">
        <v>2474</v>
      </c>
      <c r="L307" s="20">
        <v>660572</v>
      </c>
      <c r="M307" s="19" t="s">
        <v>2111</v>
      </c>
      <c r="N307" s="1">
        <v>44624</v>
      </c>
      <c r="O307" s="19" t="s">
        <v>1205</v>
      </c>
      <c r="P307" s="19" t="s">
        <v>1205</v>
      </c>
      <c r="Q307" s="19" t="s">
        <v>2778</v>
      </c>
      <c r="S307" s="3"/>
      <c r="T307" s="3"/>
      <c r="U307">
        <v>1</v>
      </c>
      <c r="X307">
        <v>0</v>
      </c>
    </row>
    <row r="308" spans="1:24" x14ac:dyDescent="0.25">
      <c r="A308" s="20">
        <v>50028510</v>
      </c>
      <c r="B308" s="20">
        <v>62336</v>
      </c>
      <c r="C308" s="19" t="s">
        <v>2110</v>
      </c>
      <c r="D308" s="19">
        <v>1000</v>
      </c>
      <c r="E308" s="20" t="s">
        <v>2673</v>
      </c>
      <c r="F308" s="20" t="s">
        <v>2036</v>
      </c>
      <c r="G308" s="20">
        <v>4</v>
      </c>
      <c r="H308" s="20" t="s">
        <v>3150</v>
      </c>
      <c r="I308" s="44">
        <v>55</v>
      </c>
      <c r="K308" s="27" t="s">
        <v>2474</v>
      </c>
      <c r="L308" s="20">
        <v>672979</v>
      </c>
      <c r="M308" s="19" t="s">
        <v>2108</v>
      </c>
      <c r="N308" s="1">
        <v>44670</v>
      </c>
      <c r="O308" s="19" t="s">
        <v>1431</v>
      </c>
      <c r="P308" s="19" t="s">
        <v>1431</v>
      </c>
      <c r="Q308" s="19" t="s">
        <v>2674</v>
      </c>
      <c r="S308" s="3"/>
      <c r="T308" s="3"/>
      <c r="U308">
        <v>1</v>
      </c>
      <c r="X308">
        <v>0</v>
      </c>
    </row>
    <row r="309" spans="1:24" x14ac:dyDescent="0.25">
      <c r="B309" s="20">
        <v>8151</v>
      </c>
      <c r="C309" t="s">
        <v>2508</v>
      </c>
      <c r="D309" s="19">
        <v>1100</v>
      </c>
      <c r="E309" s="20" t="s">
        <v>2509</v>
      </c>
      <c r="G309" s="20">
        <v>4</v>
      </c>
      <c r="H309" s="20" t="s">
        <v>3150</v>
      </c>
      <c r="K309" s="27" t="s">
        <v>2474</v>
      </c>
      <c r="L309" s="41">
        <v>551573</v>
      </c>
      <c r="M309" s="42" t="s">
        <v>2507</v>
      </c>
      <c r="N309" s="1">
        <v>44279</v>
      </c>
      <c r="O309" s="19" t="s">
        <v>8</v>
      </c>
      <c r="P309" s="19" t="s">
        <v>2510</v>
      </c>
      <c r="Q309" s="19"/>
      <c r="S309" s="3"/>
      <c r="T309" s="3"/>
      <c r="U309">
        <v>1</v>
      </c>
      <c r="X309">
        <v>0</v>
      </c>
    </row>
    <row r="310" spans="1:24" x14ac:dyDescent="0.25">
      <c r="A310" s="29" t="e">
        <v>#N/A</v>
      </c>
      <c r="B310" s="20">
        <v>8254</v>
      </c>
      <c r="C310" s="19" t="s">
        <v>1677</v>
      </c>
      <c r="D310" s="19">
        <v>22500</v>
      </c>
      <c r="E310" s="20" t="e">
        <f>VLOOKUP($A310,'[1]Datayes私募规模 最近'!$A:$H,4,0)</f>
        <v>#N/A</v>
      </c>
      <c r="F310" s="20" t="s">
        <v>387</v>
      </c>
      <c r="G310" s="20" t="s">
        <v>387</v>
      </c>
      <c r="H310" s="20" t="s">
        <v>3150</v>
      </c>
      <c r="K310" s="27" t="s">
        <v>1678</v>
      </c>
      <c r="L310" s="20">
        <v>445558</v>
      </c>
      <c r="M310" s="19" t="s">
        <v>1680</v>
      </c>
      <c r="N310" s="1">
        <v>43783</v>
      </c>
      <c r="O310" s="19" t="s">
        <v>1433</v>
      </c>
      <c r="P310" s="19" t="s">
        <v>1679</v>
      </c>
      <c r="S310" s="3"/>
      <c r="T310" s="3"/>
      <c r="U310">
        <v>0</v>
      </c>
      <c r="X310">
        <v>0</v>
      </c>
    </row>
    <row r="311" spans="1:24" x14ac:dyDescent="0.25">
      <c r="A311" s="29">
        <v>828839</v>
      </c>
      <c r="B311" s="20">
        <v>18155</v>
      </c>
      <c r="C311" s="19" t="s">
        <v>20</v>
      </c>
      <c r="D311" s="19">
        <v>1000</v>
      </c>
      <c r="E311" s="20" t="s">
        <v>2283</v>
      </c>
      <c r="F311" s="20" t="s">
        <v>1521</v>
      </c>
      <c r="G311" s="20">
        <v>5</v>
      </c>
      <c r="H311" s="20" t="s">
        <v>3150</v>
      </c>
      <c r="I311" s="40" t="s">
        <v>2772</v>
      </c>
      <c r="J311" s="32"/>
      <c r="K311" s="27" t="s">
        <v>93</v>
      </c>
      <c r="L311" s="20">
        <v>193999</v>
      </c>
      <c r="M311" s="19" t="s">
        <v>94</v>
      </c>
      <c r="N311" s="1">
        <v>42494</v>
      </c>
      <c r="O311" s="19" t="s">
        <v>1432</v>
      </c>
      <c r="P311" s="19" t="s">
        <v>3490</v>
      </c>
      <c r="Q311" t="s">
        <v>13</v>
      </c>
      <c r="S311" s="3"/>
      <c r="T311" s="3"/>
      <c r="U311">
        <v>0</v>
      </c>
      <c r="X311">
        <v>0</v>
      </c>
    </row>
    <row r="312" spans="1:24" x14ac:dyDescent="0.25">
      <c r="A312" s="29">
        <v>50032590</v>
      </c>
      <c r="B312" s="20">
        <v>71824</v>
      </c>
      <c r="C312" s="19" t="s">
        <v>1139</v>
      </c>
      <c r="D312" s="19">
        <v>1000</v>
      </c>
      <c r="E312" s="20" t="s">
        <v>2889</v>
      </c>
      <c r="F312" s="20" t="s">
        <v>62</v>
      </c>
      <c r="G312" s="20">
        <v>5</v>
      </c>
      <c r="H312" s="20" t="s">
        <v>3150</v>
      </c>
      <c r="I312" s="40" t="s">
        <v>2947</v>
      </c>
      <c r="J312" s="32"/>
      <c r="K312" s="27" t="s">
        <v>1444</v>
      </c>
      <c r="L312" s="20">
        <v>455188</v>
      </c>
      <c r="M312" s="19" t="s">
        <v>2041</v>
      </c>
      <c r="N312" s="1">
        <v>43824</v>
      </c>
      <c r="O312" s="19" t="s">
        <v>1432</v>
      </c>
      <c r="P312" s="19" t="s">
        <v>3491</v>
      </c>
      <c r="Q312" t="s">
        <v>13</v>
      </c>
      <c r="R312" s="19" t="s">
        <v>2205</v>
      </c>
      <c r="S312" t="s">
        <v>2771</v>
      </c>
      <c r="U312">
        <v>0</v>
      </c>
      <c r="X312">
        <v>0</v>
      </c>
    </row>
    <row r="313" spans="1:24" x14ac:dyDescent="0.25">
      <c r="A313" s="29">
        <v>50032590</v>
      </c>
      <c r="B313" s="20">
        <v>71824</v>
      </c>
      <c r="C313" s="19" t="s">
        <v>1139</v>
      </c>
      <c r="D313" s="19">
        <v>1000</v>
      </c>
      <c r="E313" s="20" t="s">
        <v>2889</v>
      </c>
      <c r="F313" s="20" t="s">
        <v>62</v>
      </c>
      <c r="G313" s="20">
        <v>5</v>
      </c>
      <c r="H313" s="20" t="s">
        <v>3150</v>
      </c>
      <c r="I313" s="40" t="s">
        <v>2947</v>
      </c>
      <c r="J313" s="32"/>
      <c r="K313" s="27" t="s">
        <v>1455</v>
      </c>
      <c r="L313" s="20">
        <v>477272</v>
      </c>
      <c r="M313" s="19" t="s">
        <v>1271</v>
      </c>
      <c r="N313" s="1">
        <v>43983</v>
      </c>
      <c r="O313" s="19" t="s">
        <v>8</v>
      </c>
      <c r="P313" s="19" t="s">
        <v>8</v>
      </c>
      <c r="Q313" t="s">
        <v>1681</v>
      </c>
      <c r="R313" s="19" t="s">
        <v>2205</v>
      </c>
      <c r="S313" t="s">
        <v>2771</v>
      </c>
      <c r="U313">
        <v>0</v>
      </c>
      <c r="X313">
        <v>0</v>
      </c>
    </row>
    <row r="314" spans="1:24" x14ac:dyDescent="0.25">
      <c r="A314" s="29">
        <v>50017192</v>
      </c>
      <c r="B314" s="20">
        <v>50482</v>
      </c>
      <c r="C314" s="19" t="s">
        <v>1338</v>
      </c>
      <c r="D314" s="19">
        <v>1000</v>
      </c>
      <c r="E314" s="20" t="s">
        <v>2208</v>
      </c>
      <c r="F314" s="20" t="s">
        <v>1378</v>
      </c>
      <c r="G314" s="20">
        <v>3</v>
      </c>
      <c r="H314" s="20" t="s">
        <v>3150</v>
      </c>
      <c r="I314" s="40">
        <v>75</v>
      </c>
      <c r="J314" s="32">
        <v>110</v>
      </c>
      <c r="K314" s="27" t="s">
        <v>1639</v>
      </c>
      <c r="L314" s="20">
        <v>408838</v>
      </c>
      <c r="M314" s="19" t="s">
        <v>1640</v>
      </c>
      <c r="N314" s="1">
        <v>43493</v>
      </c>
      <c r="O314" s="19" t="s">
        <v>8</v>
      </c>
      <c r="P314" s="19" t="s">
        <v>8</v>
      </c>
      <c r="Q314" t="s">
        <v>2212</v>
      </c>
      <c r="R314" s="19" t="s">
        <v>2209</v>
      </c>
      <c r="S314" s="19" t="s">
        <v>2211</v>
      </c>
      <c r="T314" s="19"/>
      <c r="U314">
        <v>0</v>
      </c>
      <c r="X314">
        <v>0</v>
      </c>
    </row>
    <row r="315" spans="1:24" x14ac:dyDescent="0.25">
      <c r="A315" s="29">
        <v>50000059</v>
      </c>
      <c r="B315" s="20">
        <v>10285</v>
      </c>
      <c r="C315" s="19" t="s">
        <v>989</v>
      </c>
      <c r="D315" s="19">
        <v>3000</v>
      </c>
      <c r="F315" s="20" t="s">
        <v>1993</v>
      </c>
      <c r="G315" s="20">
        <v>5</v>
      </c>
      <c r="H315" s="20" t="s">
        <v>3150</v>
      </c>
      <c r="I315" s="40">
        <v>350</v>
      </c>
      <c r="J315" s="32"/>
      <c r="K315" s="27" t="s">
        <v>2474</v>
      </c>
      <c r="L315" s="20">
        <v>486303</v>
      </c>
      <c r="M315" s="19" t="s">
        <v>3116</v>
      </c>
      <c r="N315" s="1">
        <v>44021</v>
      </c>
      <c r="O315" s="19" t="s">
        <v>1432</v>
      </c>
      <c r="P315" s="19" t="s">
        <v>3490</v>
      </c>
      <c r="Q315" t="s">
        <v>2213</v>
      </c>
      <c r="R315" s="19" t="s">
        <v>2205</v>
      </c>
      <c r="S315" s="3"/>
      <c r="T315" s="3"/>
      <c r="U315">
        <v>0</v>
      </c>
      <c r="X315">
        <v>0</v>
      </c>
    </row>
    <row r="316" spans="1:24" x14ac:dyDescent="0.25">
      <c r="A316" s="20">
        <v>50011745</v>
      </c>
      <c r="B316" s="20">
        <v>35386</v>
      </c>
      <c r="C316" s="19" t="s">
        <v>2005</v>
      </c>
      <c r="D316" s="19">
        <v>1000</v>
      </c>
      <c r="E316" s="20" t="e">
        <f>VLOOKUP($A316,'[1]Datayes私募规模 最近'!$A:$H,4,0)</f>
        <v>#N/A</v>
      </c>
      <c r="F316" s="20" t="s">
        <v>2011</v>
      </c>
      <c r="G316" s="20">
        <v>5</v>
      </c>
      <c r="H316" s="20" t="s">
        <v>3149</v>
      </c>
      <c r="K316" s="27" t="s">
        <v>2016</v>
      </c>
      <c r="L316" s="20">
        <v>218390</v>
      </c>
      <c r="M316" s="19" t="s">
        <v>1998</v>
      </c>
      <c r="N316" s="1">
        <v>42565</v>
      </c>
      <c r="O316" t="s">
        <v>135</v>
      </c>
      <c r="P316" t="s">
        <v>135</v>
      </c>
      <c r="S316" s="3"/>
      <c r="T316" s="3"/>
      <c r="U316">
        <v>0</v>
      </c>
      <c r="X316">
        <v>0</v>
      </c>
    </row>
    <row r="317" spans="1:24" x14ac:dyDescent="0.25">
      <c r="A317" s="20">
        <v>50009117</v>
      </c>
      <c r="B317" s="20">
        <v>39727</v>
      </c>
      <c r="C317" s="19" t="s">
        <v>1067</v>
      </c>
      <c r="D317" s="19">
        <v>1000</v>
      </c>
      <c r="E317" s="20" t="str">
        <f>VLOOKUP($A317,'[1]Datayes私募规模 最近'!$A:$H,4,0)</f>
        <v>0-5亿</v>
      </c>
      <c r="F317" s="20" t="s">
        <v>2012</v>
      </c>
      <c r="G317" s="20">
        <v>5</v>
      </c>
      <c r="H317" s="20" t="s">
        <v>3149</v>
      </c>
      <c r="K317" s="27" t="s">
        <v>2017</v>
      </c>
      <c r="L317" s="20">
        <v>324039</v>
      </c>
      <c r="M317" s="19" t="s">
        <v>1999</v>
      </c>
      <c r="N317" s="1">
        <v>43027</v>
      </c>
      <c r="O317" t="s">
        <v>135</v>
      </c>
      <c r="P317" t="s">
        <v>135</v>
      </c>
      <c r="S317" s="3"/>
      <c r="T317" s="3"/>
      <c r="U317">
        <v>0</v>
      </c>
      <c r="X317">
        <v>0</v>
      </c>
    </row>
    <row r="318" spans="1:24" x14ac:dyDescent="0.25">
      <c r="A318" s="20">
        <v>230613</v>
      </c>
      <c r="B318" s="20">
        <v>51350</v>
      </c>
      <c r="C318" s="19" t="s">
        <v>2006</v>
      </c>
      <c r="D318" s="19">
        <v>1000</v>
      </c>
      <c r="E318" s="20" t="e">
        <f>VLOOKUP($A318,'[1]Datayes私募规模 最近'!$A:$H,4,0)</f>
        <v>#N/A</v>
      </c>
      <c r="F318" s="20" t="s">
        <v>2013</v>
      </c>
      <c r="G318" s="20">
        <v>4</v>
      </c>
      <c r="H318" s="20" t="s">
        <v>3150</v>
      </c>
      <c r="K318" s="27" t="s">
        <v>2018</v>
      </c>
      <c r="L318" s="20">
        <v>304016</v>
      </c>
      <c r="M318" s="19" t="s">
        <v>2000</v>
      </c>
      <c r="N318" s="1">
        <v>42940</v>
      </c>
      <c r="O318" t="s">
        <v>135</v>
      </c>
      <c r="P318" t="s">
        <v>135</v>
      </c>
      <c r="S318" s="3"/>
      <c r="T318" s="3"/>
      <c r="U318">
        <v>0</v>
      </c>
      <c r="X318">
        <v>0</v>
      </c>
    </row>
    <row r="319" spans="1:24" x14ac:dyDescent="0.25">
      <c r="A319" s="20">
        <v>50014385</v>
      </c>
      <c r="B319" s="20">
        <v>45043</v>
      </c>
      <c r="C319" s="19" t="s">
        <v>2007</v>
      </c>
      <c r="D319" s="19">
        <v>1050</v>
      </c>
      <c r="E319" s="20" t="e">
        <f>VLOOKUP($A319,'[1]Datayes私募规模 最近'!$A:$H,4,0)</f>
        <v>#N/A</v>
      </c>
      <c r="F319" s="20" t="s">
        <v>387</v>
      </c>
      <c r="G319" s="20">
        <v>5</v>
      </c>
      <c r="H319" s="20" t="s">
        <v>3150</v>
      </c>
      <c r="K319" s="27" t="s">
        <v>2019</v>
      </c>
      <c r="L319" s="20">
        <v>464068</v>
      </c>
      <c r="M319" s="19" t="s">
        <v>2001</v>
      </c>
      <c r="N319" s="1">
        <v>43900</v>
      </c>
      <c r="O319" t="s">
        <v>1425</v>
      </c>
      <c r="P319" t="s">
        <v>1425</v>
      </c>
      <c r="S319" s="3"/>
      <c r="T319" s="3"/>
      <c r="U319">
        <v>0</v>
      </c>
      <c r="X319">
        <v>0</v>
      </c>
    </row>
    <row r="320" spans="1:24" x14ac:dyDescent="0.25">
      <c r="A320" s="20">
        <v>50001617</v>
      </c>
      <c r="B320" s="20">
        <v>37271</v>
      </c>
      <c r="C320" s="19" t="s">
        <v>2008</v>
      </c>
      <c r="D320" s="19">
        <v>1300</v>
      </c>
      <c r="E320" s="20" t="e">
        <f>VLOOKUP($A320,'[1]Datayes私募规模 最近'!$A:$H,4,0)</f>
        <v>#N/A</v>
      </c>
      <c r="F320" s="20" t="s">
        <v>2014</v>
      </c>
      <c r="G320" s="20">
        <v>5</v>
      </c>
      <c r="H320" s="20" t="s">
        <v>3153</v>
      </c>
      <c r="K320" s="27" t="s">
        <v>2020</v>
      </c>
      <c r="L320" s="20">
        <v>231937</v>
      </c>
      <c r="M320" s="19" t="s">
        <v>2002</v>
      </c>
      <c r="N320" s="1">
        <v>42601</v>
      </c>
      <c r="O320" t="s">
        <v>1429</v>
      </c>
      <c r="P320" t="s">
        <v>1429</v>
      </c>
      <c r="S320" s="3"/>
      <c r="T320" s="3"/>
      <c r="U320">
        <v>0</v>
      </c>
      <c r="X320">
        <v>0</v>
      </c>
    </row>
    <row r="321" spans="1:24" x14ac:dyDescent="0.25">
      <c r="A321" s="20">
        <v>99932</v>
      </c>
      <c r="B321" s="20">
        <v>14232</v>
      </c>
      <c r="C321" s="19" t="s">
        <v>2009</v>
      </c>
      <c r="D321" s="19">
        <v>2750</v>
      </c>
      <c r="E321" s="20" t="e">
        <f>VLOOKUP($A321,'[1]Datayes私募规模 最近'!$A:$H,4,0)</f>
        <v>#N/A</v>
      </c>
      <c r="F321" s="20" t="s">
        <v>387</v>
      </c>
      <c r="G321" s="20">
        <v>5</v>
      </c>
      <c r="H321" s="20" t="s">
        <v>3149</v>
      </c>
      <c r="K321" s="27" t="s">
        <v>2021</v>
      </c>
      <c r="L321" s="20">
        <v>419524</v>
      </c>
      <c r="M321" s="19" t="s">
        <v>2003</v>
      </c>
      <c r="N321" s="1">
        <v>43570</v>
      </c>
      <c r="O321" t="s">
        <v>2023</v>
      </c>
      <c r="P321" t="s">
        <v>2023</v>
      </c>
      <c r="S321" s="3"/>
      <c r="T321" s="3"/>
      <c r="U321">
        <v>0</v>
      </c>
      <c r="X321">
        <v>0</v>
      </c>
    </row>
    <row r="322" spans="1:24" x14ac:dyDescent="0.25">
      <c r="A322" s="20">
        <v>50017349</v>
      </c>
      <c r="B322" s="20">
        <v>57648</v>
      </c>
      <c r="C322" s="19" t="s">
        <v>2010</v>
      </c>
      <c r="D322" s="19">
        <v>1000</v>
      </c>
      <c r="E322" s="20" t="e">
        <f>VLOOKUP($A322,'[1]Datayes私募规模 最近'!$A:$H,4,0)</f>
        <v>#N/A</v>
      </c>
      <c r="F322" s="20" t="s">
        <v>2015</v>
      </c>
      <c r="G322" s="20">
        <v>5</v>
      </c>
      <c r="H322" s="20" t="s">
        <v>3150</v>
      </c>
      <c r="K322" s="27" t="s">
        <v>2022</v>
      </c>
      <c r="L322" s="20">
        <v>340743</v>
      </c>
      <c r="M322" s="19" t="s">
        <v>2004</v>
      </c>
      <c r="N322" s="1">
        <v>43089</v>
      </c>
      <c r="O322" t="s">
        <v>135</v>
      </c>
      <c r="P322" t="s">
        <v>135</v>
      </c>
      <c r="S322" s="3"/>
      <c r="T322" s="3"/>
      <c r="U322">
        <v>0</v>
      </c>
      <c r="X322">
        <v>0</v>
      </c>
    </row>
    <row r="323" spans="1:24" x14ac:dyDescent="0.25">
      <c r="A323" s="20">
        <v>99159</v>
      </c>
      <c r="B323" s="20">
        <v>15727</v>
      </c>
      <c r="C323" s="19" t="s">
        <v>1005</v>
      </c>
      <c r="D323" s="19">
        <v>1000</v>
      </c>
      <c r="E323" s="20" t="s">
        <v>2544</v>
      </c>
      <c r="F323" s="20" t="s">
        <v>1517</v>
      </c>
      <c r="G323" s="20">
        <v>5</v>
      </c>
      <c r="H323" s="20" t="s">
        <v>3153</v>
      </c>
      <c r="I323" s="40" t="s">
        <v>2549</v>
      </c>
      <c r="J323" s="32"/>
      <c r="K323" s="27" t="s">
        <v>2026</v>
      </c>
      <c r="L323" s="20">
        <v>462345</v>
      </c>
      <c r="M323" s="19" t="s">
        <v>2027</v>
      </c>
      <c r="N323" s="1">
        <v>43887</v>
      </c>
      <c r="O323" s="19" t="s">
        <v>1885</v>
      </c>
      <c r="P323" s="19" t="s">
        <v>1969</v>
      </c>
      <c r="R323" s="19" t="s">
        <v>2214</v>
      </c>
      <c r="S323" s="3"/>
      <c r="T323" s="3"/>
      <c r="U323">
        <v>0</v>
      </c>
      <c r="X323">
        <v>0</v>
      </c>
    </row>
    <row r="324" spans="1:24" x14ac:dyDescent="0.25">
      <c r="A324" s="20">
        <v>50028510</v>
      </c>
      <c r="B324" s="20">
        <v>62336</v>
      </c>
      <c r="C324" s="19" t="s">
        <v>2110</v>
      </c>
      <c r="D324" s="19">
        <v>1000</v>
      </c>
      <c r="E324" s="20" t="s">
        <v>2673</v>
      </c>
      <c r="F324" s="20" t="s">
        <v>2036</v>
      </c>
      <c r="G324" s="20">
        <v>4</v>
      </c>
      <c r="H324" s="20" t="s">
        <v>3150</v>
      </c>
      <c r="I324" s="44">
        <v>55</v>
      </c>
      <c r="K324" s="27" t="s">
        <v>2031</v>
      </c>
      <c r="L324" s="20">
        <v>403760</v>
      </c>
      <c r="M324" s="19" t="s">
        <v>2033</v>
      </c>
      <c r="N324" s="1">
        <v>43437</v>
      </c>
      <c r="O324" t="s">
        <v>135</v>
      </c>
      <c r="P324" t="s">
        <v>135</v>
      </c>
      <c r="S324" s="3"/>
      <c r="T324" s="3"/>
      <c r="U324">
        <v>0</v>
      </c>
      <c r="X324">
        <v>0</v>
      </c>
    </row>
    <row r="325" spans="1:24" x14ac:dyDescent="0.25">
      <c r="A325" s="20">
        <v>50010212</v>
      </c>
      <c r="B325" s="20">
        <v>31659</v>
      </c>
      <c r="C325" s="19" t="s">
        <v>2035</v>
      </c>
      <c r="D325" s="19">
        <v>1100</v>
      </c>
      <c r="E325" s="20" t="str">
        <f>VLOOKUP($A325,'[1]Datayes私募规模 最近'!$A:$H,4,0)</f>
        <v>10-20亿</v>
      </c>
      <c r="F325" s="20" t="s">
        <v>2030</v>
      </c>
      <c r="G325" s="20">
        <v>2</v>
      </c>
      <c r="H325" s="20" t="s">
        <v>3149</v>
      </c>
      <c r="K325" s="27" t="s">
        <v>2032</v>
      </c>
      <c r="L325" s="20">
        <v>376078</v>
      </c>
      <c r="M325" s="19" t="s">
        <v>2034</v>
      </c>
      <c r="N325" s="1">
        <v>43236</v>
      </c>
      <c r="O325" t="s">
        <v>135</v>
      </c>
      <c r="P325" t="s">
        <v>135</v>
      </c>
      <c r="S325" s="3"/>
      <c r="T325" s="3"/>
      <c r="U325">
        <v>0</v>
      </c>
      <c r="X325">
        <v>0</v>
      </c>
    </row>
    <row r="326" spans="1:24" x14ac:dyDescent="0.25">
      <c r="A326" s="20">
        <v>50001634</v>
      </c>
      <c r="B326" s="20">
        <v>6532</v>
      </c>
      <c r="C326" s="19" t="s">
        <v>2044</v>
      </c>
      <c r="D326" s="19">
        <v>3000</v>
      </c>
      <c r="E326" s="28" t="s">
        <v>2620</v>
      </c>
      <c r="F326" s="20" t="s">
        <v>2045</v>
      </c>
      <c r="G326" s="20">
        <v>7</v>
      </c>
      <c r="H326" s="20" t="s">
        <v>3156</v>
      </c>
      <c r="I326" s="33" t="s">
        <v>2621</v>
      </c>
      <c r="K326" s="27" t="s">
        <v>2046</v>
      </c>
      <c r="L326" s="20">
        <v>351144</v>
      </c>
      <c r="M326" s="19" t="s">
        <v>2047</v>
      </c>
      <c r="N326" s="31">
        <v>43126</v>
      </c>
      <c r="O326" t="s">
        <v>1659</v>
      </c>
      <c r="P326" t="s">
        <v>1659</v>
      </c>
      <c r="Q326" t="s">
        <v>2624</v>
      </c>
      <c r="S326" s="3" t="s">
        <v>2619</v>
      </c>
      <c r="T326" s="3"/>
      <c r="U326">
        <v>0</v>
      </c>
      <c r="X326">
        <v>0</v>
      </c>
    </row>
    <row r="327" spans="1:24" x14ac:dyDescent="0.25">
      <c r="A327" s="20">
        <v>101151</v>
      </c>
      <c r="B327" s="20">
        <v>14424</v>
      </c>
      <c r="C327" s="19" t="s">
        <v>1622</v>
      </c>
      <c r="D327" s="19">
        <v>1200</v>
      </c>
      <c r="E327" s="20" t="str">
        <f>VLOOKUP($A327,'[1]Datayes私募规模 最近'!$A:$H,4,0)</f>
        <v>1-10亿</v>
      </c>
      <c r="F327" s="20" t="s">
        <v>2048</v>
      </c>
      <c r="G327" s="20">
        <v>7</v>
      </c>
      <c r="H327" s="20" t="s">
        <v>3149</v>
      </c>
      <c r="K327" s="27" t="s">
        <v>2049</v>
      </c>
      <c r="L327" s="20">
        <v>465079</v>
      </c>
      <c r="M327" s="19" t="s">
        <v>2050</v>
      </c>
      <c r="N327" s="31">
        <v>43909</v>
      </c>
      <c r="O327" s="19" t="s">
        <v>1433</v>
      </c>
      <c r="P327" s="19" t="s">
        <v>1428</v>
      </c>
      <c r="Q327" s="19" t="s">
        <v>2071</v>
      </c>
      <c r="S327" s="3"/>
      <c r="T327" s="3"/>
      <c r="U327">
        <v>0</v>
      </c>
      <c r="X327">
        <v>0</v>
      </c>
    </row>
    <row r="328" spans="1:24" x14ac:dyDescent="0.25">
      <c r="A328" s="20">
        <v>50027325</v>
      </c>
      <c r="B328" s="20">
        <v>60091</v>
      </c>
      <c r="C328" s="19" t="s">
        <v>1948</v>
      </c>
      <c r="D328" s="19">
        <v>362</v>
      </c>
      <c r="E328" s="20" t="e">
        <f>VLOOKUP($A328,'[1]Datayes私募规模 最近'!$A:$H,4,0)</f>
        <v>#N/A</v>
      </c>
      <c r="F328" s="20" t="s">
        <v>1949</v>
      </c>
      <c r="G328" s="20">
        <v>2</v>
      </c>
      <c r="H328" s="20" t="s">
        <v>3152</v>
      </c>
      <c r="I328" s="44">
        <v>19</v>
      </c>
      <c r="K328" s="27" t="s">
        <v>2052</v>
      </c>
      <c r="L328" s="20">
        <v>437470</v>
      </c>
      <c r="M328" s="19" t="s">
        <v>2051</v>
      </c>
      <c r="N328" s="31">
        <v>43710</v>
      </c>
      <c r="O328" t="s">
        <v>2023</v>
      </c>
      <c r="P328" t="s">
        <v>2023</v>
      </c>
      <c r="Q328" s="19"/>
      <c r="S328" s="3"/>
      <c r="T328" s="3"/>
      <c r="U328">
        <v>0</v>
      </c>
      <c r="X328">
        <v>0</v>
      </c>
    </row>
    <row r="329" spans="1:24" x14ac:dyDescent="0.25">
      <c r="A329" s="20">
        <v>50027326</v>
      </c>
      <c r="B329" s="20">
        <v>55595</v>
      </c>
      <c r="C329" s="19" t="s">
        <v>2053</v>
      </c>
      <c r="D329" s="19">
        <v>1000</v>
      </c>
      <c r="E329" s="20" t="s">
        <v>2906</v>
      </c>
      <c r="F329" s="20" t="s">
        <v>2054</v>
      </c>
      <c r="G329" s="20">
        <v>3</v>
      </c>
      <c r="H329" s="20" t="s">
        <v>3150</v>
      </c>
      <c r="I329" s="44" t="s">
        <v>2905</v>
      </c>
      <c r="K329" s="27" t="s">
        <v>548</v>
      </c>
      <c r="L329" s="20">
        <v>355600</v>
      </c>
      <c r="M329" s="19" t="s">
        <v>508</v>
      </c>
      <c r="N329" s="31">
        <v>43133</v>
      </c>
      <c r="O329" t="s">
        <v>2589</v>
      </c>
      <c r="P329" t="s">
        <v>2614</v>
      </c>
      <c r="Q329" s="19" t="s">
        <v>2907</v>
      </c>
      <c r="S329" s="3"/>
      <c r="T329" s="3"/>
      <c r="U329">
        <v>0</v>
      </c>
      <c r="W329" t="s">
        <v>2909</v>
      </c>
      <c r="X329">
        <v>0</v>
      </c>
    </row>
    <row r="330" spans="1:24" x14ac:dyDescent="0.25">
      <c r="A330" s="20">
        <v>50027326</v>
      </c>
      <c r="B330" s="20">
        <v>55595</v>
      </c>
      <c r="C330" s="19" t="s">
        <v>2053</v>
      </c>
      <c r="D330" s="19">
        <v>1000</v>
      </c>
      <c r="E330" s="20" t="s">
        <v>2906</v>
      </c>
      <c r="F330" s="20" t="s">
        <v>2054</v>
      </c>
      <c r="G330" s="20">
        <v>3</v>
      </c>
      <c r="H330" s="20" t="s">
        <v>3150</v>
      </c>
      <c r="I330" s="44" t="s">
        <v>2905</v>
      </c>
      <c r="K330" s="27" t="s">
        <v>548</v>
      </c>
      <c r="L330" s="20">
        <v>402002</v>
      </c>
      <c r="M330" s="19" t="s">
        <v>2232</v>
      </c>
      <c r="N330" s="31">
        <v>43423</v>
      </c>
      <c r="O330" t="s">
        <v>2589</v>
      </c>
      <c r="P330" t="s">
        <v>2614</v>
      </c>
      <c r="Q330" s="19" t="s">
        <v>2908</v>
      </c>
      <c r="S330" s="3"/>
      <c r="T330" s="3"/>
      <c r="U330">
        <v>0</v>
      </c>
      <c r="X330">
        <v>0</v>
      </c>
    </row>
    <row r="331" spans="1:24" x14ac:dyDescent="0.25">
      <c r="A331" s="20">
        <v>50012860</v>
      </c>
      <c r="B331" s="20">
        <v>40616</v>
      </c>
      <c r="C331" s="19" t="s">
        <v>1130</v>
      </c>
      <c r="D331" s="19">
        <v>1300</v>
      </c>
      <c r="E331" s="20" t="str">
        <f>VLOOKUP($A331,'[1]Datayes私募规模 最近'!$A:$H,4,0)</f>
        <v>0-1亿</v>
      </c>
      <c r="F331" s="20" t="s">
        <v>2298</v>
      </c>
      <c r="G331" s="20">
        <v>4</v>
      </c>
      <c r="H331" s="20" t="s">
        <v>3152</v>
      </c>
      <c r="I331" s="40">
        <v>110</v>
      </c>
      <c r="J331" s="32"/>
      <c r="K331" s="27" t="s">
        <v>2061</v>
      </c>
      <c r="L331" s="20">
        <v>386549</v>
      </c>
      <c r="M331" s="19" t="s">
        <v>2056</v>
      </c>
      <c r="N331" s="31">
        <v>43313</v>
      </c>
      <c r="O331" s="19" t="s">
        <v>1885</v>
      </c>
      <c r="P331" t="s">
        <v>3490</v>
      </c>
      <c r="Q331" s="19"/>
      <c r="S331" s="3"/>
      <c r="T331" s="3"/>
      <c r="U331">
        <v>0</v>
      </c>
      <c r="X331">
        <v>0</v>
      </c>
    </row>
    <row r="332" spans="1:24" x14ac:dyDescent="0.25">
      <c r="A332" s="20">
        <v>50012860</v>
      </c>
      <c r="B332" s="20">
        <v>40616</v>
      </c>
      <c r="C332" s="19" t="s">
        <v>1130</v>
      </c>
      <c r="D332" s="19">
        <v>1300</v>
      </c>
      <c r="E332" s="20" t="str">
        <f>VLOOKUP($A332,'[1]Datayes私募规模 最近'!$A:$H,4,0)</f>
        <v>0-1亿</v>
      </c>
      <c r="F332" s="20" t="s">
        <v>2068</v>
      </c>
      <c r="G332" s="20">
        <v>4</v>
      </c>
      <c r="H332" s="20" t="s">
        <v>3152</v>
      </c>
      <c r="I332" s="40">
        <v>110</v>
      </c>
      <c r="J332" s="32"/>
      <c r="K332" s="27" t="s">
        <v>2062</v>
      </c>
      <c r="L332" s="20">
        <v>404612</v>
      </c>
      <c r="M332" s="19" t="s">
        <v>2057</v>
      </c>
      <c r="N332" s="31">
        <v>43444</v>
      </c>
      <c r="O332" s="19" t="s">
        <v>1433</v>
      </c>
      <c r="P332" s="19" t="s">
        <v>1428</v>
      </c>
      <c r="Q332" s="19"/>
      <c r="S332" s="3"/>
      <c r="T332" s="3"/>
      <c r="U332">
        <v>0</v>
      </c>
      <c r="X332">
        <v>0</v>
      </c>
    </row>
    <row r="333" spans="1:24" x14ac:dyDescent="0.25">
      <c r="A333" s="20">
        <v>50012860</v>
      </c>
      <c r="B333" s="20">
        <v>40616</v>
      </c>
      <c r="C333" s="19" t="s">
        <v>1130</v>
      </c>
      <c r="D333" s="19">
        <v>1300</v>
      </c>
      <c r="E333" s="20" t="str">
        <f>VLOOKUP($A333,'[1]Datayes私募规模 最近'!$A:$H,4,0)</f>
        <v>0-1亿</v>
      </c>
      <c r="F333" s="20" t="s">
        <v>2069</v>
      </c>
      <c r="G333" s="20">
        <v>4</v>
      </c>
      <c r="H333" s="20" t="s">
        <v>3152</v>
      </c>
      <c r="I333" s="40">
        <v>110</v>
      </c>
      <c r="J333" s="32"/>
      <c r="K333" s="27" t="s">
        <v>2063</v>
      </c>
      <c r="L333" s="20">
        <v>435913</v>
      </c>
      <c r="M333" s="19" t="s">
        <v>2058</v>
      </c>
      <c r="N333" s="31">
        <v>43698</v>
      </c>
      <c r="O333" t="s">
        <v>1659</v>
      </c>
      <c r="P333" t="s">
        <v>75</v>
      </c>
      <c r="Q333" s="19" t="s">
        <v>2072</v>
      </c>
      <c r="S333" s="3"/>
      <c r="T333" s="3"/>
      <c r="U333">
        <v>0</v>
      </c>
      <c r="X333">
        <v>0</v>
      </c>
    </row>
    <row r="334" spans="1:24" x14ac:dyDescent="0.25">
      <c r="A334" s="20">
        <v>50008797</v>
      </c>
      <c r="B334" s="20">
        <v>33539</v>
      </c>
      <c r="C334" s="19" t="s">
        <v>2073</v>
      </c>
      <c r="D334" s="19">
        <v>1000</v>
      </c>
      <c r="E334" s="20" t="e">
        <f>VLOOKUP($A334,'[1]Datayes私募规模 最近'!$A:$H,4,0)</f>
        <v>#N/A</v>
      </c>
      <c r="F334" s="20" t="s">
        <v>2075</v>
      </c>
      <c r="G334" s="20">
        <v>2</v>
      </c>
      <c r="H334" s="20" t="s">
        <v>3150</v>
      </c>
      <c r="K334" s="27" t="s">
        <v>2076</v>
      </c>
      <c r="L334" s="20">
        <v>374440</v>
      </c>
      <c r="M334" s="19" t="s">
        <v>2078</v>
      </c>
      <c r="N334" s="31">
        <v>43229</v>
      </c>
      <c r="O334" t="s">
        <v>135</v>
      </c>
      <c r="P334" t="s">
        <v>135</v>
      </c>
      <c r="Q334" s="19"/>
      <c r="S334" s="3"/>
      <c r="T334" s="3"/>
      <c r="U334">
        <v>0</v>
      </c>
      <c r="X334">
        <v>0</v>
      </c>
    </row>
    <row r="335" spans="1:24" x14ac:dyDescent="0.25">
      <c r="A335" s="20">
        <v>50013386</v>
      </c>
      <c r="B335" s="20">
        <v>27694</v>
      </c>
      <c r="C335" s="19" t="s">
        <v>2074</v>
      </c>
      <c r="D335" s="19">
        <v>5000</v>
      </c>
      <c r="E335" s="20" t="e">
        <f>VLOOKUP($A335,'[1]Datayes私募规模 最近'!$A:$H,4,0)</f>
        <v>#N/A</v>
      </c>
      <c r="F335" s="20" t="s">
        <v>2706</v>
      </c>
      <c r="G335" s="20">
        <v>5</v>
      </c>
      <c r="H335" s="20" t="s">
        <v>3153</v>
      </c>
      <c r="I335" s="28" t="s">
        <v>2188</v>
      </c>
      <c r="K335" s="27" t="s">
        <v>2077</v>
      </c>
      <c r="L335" s="20">
        <v>339146</v>
      </c>
      <c r="M335" s="19" t="s">
        <v>2079</v>
      </c>
      <c r="N335" s="31">
        <v>43081</v>
      </c>
      <c r="O335" t="s">
        <v>135</v>
      </c>
      <c r="P335" t="s">
        <v>135</v>
      </c>
      <c r="Q335" s="19"/>
      <c r="S335" s="3"/>
      <c r="T335" s="3"/>
      <c r="U335">
        <v>0</v>
      </c>
      <c r="X335">
        <v>0</v>
      </c>
    </row>
    <row r="336" spans="1:24" x14ac:dyDescent="0.25">
      <c r="A336" s="20">
        <v>50033464</v>
      </c>
      <c r="B336" s="20">
        <v>74919</v>
      </c>
      <c r="C336" s="19" t="s">
        <v>1629</v>
      </c>
      <c r="D336" s="19">
        <v>500</v>
      </c>
      <c r="E336" s="20" t="str">
        <f>VLOOKUP($A336,'[1]Datayes私募规模 最近'!$A:$H,4,0)</f>
        <v>5-10亿</v>
      </c>
      <c r="F336" s="20" t="s">
        <v>1630</v>
      </c>
      <c r="G336" s="20">
        <v>7</v>
      </c>
      <c r="H336" s="20" t="s">
        <v>3150</v>
      </c>
      <c r="K336" s="27" t="s">
        <v>2081</v>
      </c>
      <c r="L336" s="20">
        <v>514268</v>
      </c>
      <c r="M336" s="19" t="s">
        <v>2080</v>
      </c>
      <c r="N336" s="31">
        <v>44145</v>
      </c>
      <c r="O336" t="s">
        <v>135</v>
      </c>
      <c r="P336" t="s">
        <v>135</v>
      </c>
      <c r="Q336" s="19"/>
      <c r="S336" s="3"/>
      <c r="T336" s="3"/>
      <c r="U336">
        <v>0</v>
      </c>
      <c r="X336">
        <v>0</v>
      </c>
    </row>
    <row r="337" spans="1:24" x14ac:dyDescent="0.25">
      <c r="A337" s="20">
        <v>50014958</v>
      </c>
      <c r="B337" s="20">
        <v>43725</v>
      </c>
      <c r="C337" s="19" t="s">
        <v>428</v>
      </c>
      <c r="D337" s="19">
        <v>1000</v>
      </c>
      <c r="E337" s="20" t="s">
        <v>2642</v>
      </c>
      <c r="F337" s="20" t="s">
        <v>2084</v>
      </c>
      <c r="G337" s="20">
        <v>5</v>
      </c>
      <c r="H337" s="20" t="s">
        <v>3150</v>
      </c>
      <c r="I337" s="44">
        <v>100</v>
      </c>
      <c r="J337" s="33" t="s">
        <v>2643</v>
      </c>
      <c r="K337" s="27" t="s">
        <v>2085</v>
      </c>
      <c r="L337" s="20">
        <v>292298</v>
      </c>
      <c r="M337" s="19" t="s">
        <v>2086</v>
      </c>
      <c r="N337" s="31">
        <v>42877</v>
      </c>
      <c r="O337" s="19" t="s">
        <v>1433</v>
      </c>
      <c r="P337" s="19" t="s">
        <v>1428</v>
      </c>
      <c r="Q337" s="19" t="s">
        <v>2087</v>
      </c>
      <c r="S337" s="3"/>
      <c r="T337" s="3"/>
      <c r="U337">
        <v>0</v>
      </c>
      <c r="X337">
        <v>0</v>
      </c>
    </row>
    <row r="338" spans="1:24" x14ac:dyDescent="0.25">
      <c r="A338" s="20">
        <v>50031691</v>
      </c>
      <c r="B338" s="20">
        <v>65593</v>
      </c>
      <c r="C338" s="19" t="s">
        <v>2088</v>
      </c>
      <c r="D338" s="19">
        <v>10000</v>
      </c>
      <c r="E338" s="20" t="e">
        <f>VLOOKUP($A338,'[1]Datayes私募规模 最近'!$A:$H,4,0)</f>
        <v>#N/A</v>
      </c>
      <c r="F338" s="20" t="s">
        <v>2102</v>
      </c>
      <c r="G338" s="20">
        <v>4</v>
      </c>
      <c r="H338" s="20" t="s">
        <v>3153</v>
      </c>
      <c r="I338" s="44">
        <v>65</v>
      </c>
      <c r="K338" s="27" t="s">
        <v>2089</v>
      </c>
      <c r="L338" s="20">
        <v>458069</v>
      </c>
      <c r="M338" s="19" t="s">
        <v>2093</v>
      </c>
      <c r="N338" s="31">
        <v>43839</v>
      </c>
      <c r="O338" t="s">
        <v>135</v>
      </c>
      <c r="P338" t="s">
        <v>135</v>
      </c>
      <c r="Q338" s="19" t="s">
        <v>2097</v>
      </c>
      <c r="S338" s="3"/>
      <c r="T338" s="3"/>
      <c r="U338">
        <v>0</v>
      </c>
      <c r="X338">
        <v>0</v>
      </c>
    </row>
    <row r="339" spans="1:24" x14ac:dyDescent="0.25">
      <c r="A339" s="20">
        <v>50031691</v>
      </c>
      <c r="B339" s="20">
        <v>65593</v>
      </c>
      <c r="C339" s="19" t="s">
        <v>2088</v>
      </c>
      <c r="D339" s="19">
        <v>10000</v>
      </c>
      <c r="E339" s="20" t="e">
        <f>VLOOKUP($A339,'[1]Datayes私募规模 最近'!$A:$H,4,0)</f>
        <v>#N/A</v>
      </c>
      <c r="F339" s="20" t="s">
        <v>2101</v>
      </c>
      <c r="G339" s="20">
        <v>4</v>
      </c>
      <c r="H339" s="20" t="s">
        <v>3153</v>
      </c>
      <c r="I339" s="44">
        <v>65</v>
      </c>
      <c r="K339" s="27" t="s">
        <v>2090</v>
      </c>
      <c r="L339" s="20">
        <v>459346</v>
      </c>
      <c r="M339" s="19" t="s">
        <v>2094</v>
      </c>
      <c r="N339" s="31">
        <v>43852</v>
      </c>
      <c r="O339" t="s">
        <v>135</v>
      </c>
      <c r="P339" t="s">
        <v>135</v>
      </c>
      <c r="Q339" s="19" t="s">
        <v>2097</v>
      </c>
      <c r="S339" s="3"/>
      <c r="T339" s="3"/>
      <c r="U339">
        <v>0</v>
      </c>
      <c r="X339">
        <v>0</v>
      </c>
    </row>
    <row r="340" spans="1:24" x14ac:dyDescent="0.25">
      <c r="A340" s="20">
        <v>50031691</v>
      </c>
      <c r="B340" s="20">
        <v>65593</v>
      </c>
      <c r="C340" s="19" t="s">
        <v>2088</v>
      </c>
      <c r="D340" s="19">
        <v>10000</v>
      </c>
      <c r="E340" s="20" t="e">
        <f>VLOOKUP($A340,'[1]Datayes私募规模 最近'!$A:$H,4,0)</f>
        <v>#N/A</v>
      </c>
      <c r="F340" s="20" t="s">
        <v>2099</v>
      </c>
      <c r="G340" s="20">
        <v>4</v>
      </c>
      <c r="H340" s="20" t="s">
        <v>3153</v>
      </c>
      <c r="I340" s="44">
        <v>65</v>
      </c>
      <c r="K340" s="27" t="s">
        <v>2091</v>
      </c>
      <c r="L340" s="20">
        <v>460436</v>
      </c>
      <c r="M340" s="19" t="s">
        <v>2095</v>
      </c>
      <c r="N340" s="31">
        <v>43875</v>
      </c>
      <c r="O340" t="s">
        <v>135</v>
      </c>
      <c r="P340" t="s">
        <v>135</v>
      </c>
      <c r="Q340" s="19" t="s">
        <v>2098</v>
      </c>
      <c r="S340" s="3"/>
      <c r="T340" s="3"/>
      <c r="U340">
        <v>0</v>
      </c>
      <c r="X340">
        <v>0</v>
      </c>
    </row>
    <row r="341" spans="1:24" x14ac:dyDescent="0.25">
      <c r="A341" s="20">
        <v>50031691</v>
      </c>
      <c r="B341" s="20">
        <v>65593</v>
      </c>
      <c r="C341" s="19" t="s">
        <v>2088</v>
      </c>
      <c r="D341" s="19">
        <v>10000</v>
      </c>
      <c r="E341" s="20" t="e">
        <f>VLOOKUP($A341,'[1]Datayes私募规模 最近'!$A:$H,4,0)</f>
        <v>#N/A</v>
      </c>
      <c r="F341" s="20" t="s">
        <v>2100</v>
      </c>
      <c r="G341" s="20">
        <v>4</v>
      </c>
      <c r="H341" s="20" t="s">
        <v>3153</v>
      </c>
      <c r="I341" s="44">
        <v>65</v>
      </c>
      <c r="K341" s="27" t="s">
        <v>2092</v>
      </c>
      <c r="L341" s="20">
        <v>458067</v>
      </c>
      <c r="M341" s="19" t="s">
        <v>2096</v>
      </c>
      <c r="N341" s="31">
        <v>43844</v>
      </c>
      <c r="O341" t="s">
        <v>1431</v>
      </c>
      <c r="P341" t="s">
        <v>135</v>
      </c>
      <c r="Q341" s="19" t="s">
        <v>2098</v>
      </c>
      <c r="S341" s="3"/>
      <c r="T341" s="3"/>
      <c r="U341">
        <v>0</v>
      </c>
      <c r="X341">
        <v>0</v>
      </c>
    </row>
    <row r="342" spans="1:24" x14ac:dyDescent="0.25">
      <c r="A342" s="20">
        <v>50007324</v>
      </c>
      <c r="B342" s="20">
        <v>29386</v>
      </c>
      <c r="C342" s="19" t="s">
        <v>2115</v>
      </c>
      <c r="D342" s="19">
        <v>1000</v>
      </c>
      <c r="E342" s="20" t="e">
        <f>VLOOKUP($A342,'[1]Datayes私募规模 最近'!$A:$H,4,0)</f>
        <v>#N/A</v>
      </c>
      <c r="F342" s="20" t="s">
        <v>2116</v>
      </c>
      <c r="G342" s="20">
        <v>3</v>
      </c>
      <c r="H342" s="20" t="s">
        <v>3150</v>
      </c>
      <c r="K342" s="27" t="s">
        <v>2117</v>
      </c>
      <c r="L342" s="20">
        <v>232601</v>
      </c>
      <c r="M342" s="19" t="s">
        <v>2118</v>
      </c>
      <c r="N342" s="31">
        <v>42611</v>
      </c>
      <c r="O342" t="s">
        <v>1431</v>
      </c>
      <c r="P342" t="s">
        <v>135</v>
      </c>
      <c r="Q342" s="19"/>
      <c r="S342" s="3"/>
      <c r="T342" s="3"/>
      <c r="U342">
        <v>0</v>
      </c>
      <c r="X342">
        <v>0</v>
      </c>
    </row>
    <row r="343" spans="1:24" x14ac:dyDescent="0.25">
      <c r="A343" s="20">
        <v>50003457</v>
      </c>
      <c r="B343" s="20">
        <v>32692</v>
      </c>
      <c r="C343" s="19" t="s">
        <v>2120</v>
      </c>
      <c r="D343" s="19">
        <v>1000</v>
      </c>
      <c r="E343" s="20" t="e">
        <f>VLOOKUP($A343,'[1]Datayes私募规模 最近'!$A:$H,4,0)</f>
        <v>#N/A</v>
      </c>
      <c r="F343" s="20" t="s">
        <v>2121</v>
      </c>
      <c r="G343" s="20">
        <v>2</v>
      </c>
      <c r="H343" s="20" t="s">
        <v>3153</v>
      </c>
      <c r="K343" s="27" t="s">
        <v>2122</v>
      </c>
      <c r="L343" s="20">
        <v>298703</v>
      </c>
      <c r="M343" s="19" t="s">
        <v>2119</v>
      </c>
      <c r="N343" s="31">
        <v>42915</v>
      </c>
      <c r="O343" t="s">
        <v>1431</v>
      </c>
      <c r="P343" t="s">
        <v>135</v>
      </c>
      <c r="Q343" s="19"/>
      <c r="S343" s="3"/>
      <c r="T343" s="3"/>
      <c r="U343">
        <v>0</v>
      </c>
      <c r="X343">
        <v>0</v>
      </c>
    </row>
    <row r="344" spans="1:24" x14ac:dyDescent="0.25">
      <c r="A344" s="20">
        <v>50014689</v>
      </c>
      <c r="B344" s="20">
        <v>45042</v>
      </c>
      <c r="C344" s="19" t="s">
        <v>2123</v>
      </c>
      <c r="D344" s="19">
        <v>1000</v>
      </c>
      <c r="E344" s="20" t="e">
        <f>VLOOKUP($A344,'[1]Datayes私募规模 最近'!$A:$H,4,0)</f>
        <v>#N/A</v>
      </c>
      <c r="F344" s="20" t="s">
        <v>2124</v>
      </c>
      <c r="G344" s="20">
        <v>7</v>
      </c>
      <c r="H344" s="20" t="s">
        <v>3152</v>
      </c>
      <c r="K344" s="27" t="s">
        <v>2125</v>
      </c>
      <c r="L344" s="20">
        <v>575296</v>
      </c>
      <c r="M344" s="19" t="s">
        <v>2126</v>
      </c>
      <c r="N344" s="31">
        <v>44364</v>
      </c>
      <c r="O344" s="19" t="s">
        <v>1885</v>
      </c>
      <c r="P344" s="19" t="s">
        <v>3490</v>
      </c>
      <c r="Q344" s="19"/>
      <c r="S344" s="3"/>
      <c r="T344" s="3"/>
      <c r="U344">
        <v>0</v>
      </c>
      <c r="X344">
        <v>0</v>
      </c>
    </row>
    <row r="345" spans="1:24" x14ac:dyDescent="0.25">
      <c r="A345" s="20">
        <v>50009097</v>
      </c>
      <c r="B345" s="20">
        <v>27188</v>
      </c>
      <c r="C345" s="19" t="s">
        <v>1104</v>
      </c>
      <c r="D345" s="19">
        <v>1000</v>
      </c>
      <c r="E345" s="20" t="s">
        <v>2810</v>
      </c>
      <c r="F345" s="20" t="s">
        <v>2147</v>
      </c>
      <c r="G345" s="20">
        <v>5</v>
      </c>
      <c r="H345" s="20" t="s">
        <v>3150</v>
      </c>
      <c r="I345" s="40">
        <v>100</v>
      </c>
      <c r="K345" s="27" t="s">
        <v>2474</v>
      </c>
      <c r="L345" s="20">
        <v>645764</v>
      </c>
      <c r="M345" s="19" t="s">
        <v>2773</v>
      </c>
      <c r="N345" s="31">
        <v>44075</v>
      </c>
      <c r="O345" s="19" t="s">
        <v>1885</v>
      </c>
      <c r="P345" s="19" t="s">
        <v>3490</v>
      </c>
      <c r="Q345" s="19"/>
      <c r="S345" s="3"/>
      <c r="T345" s="3"/>
      <c r="U345">
        <v>0</v>
      </c>
      <c r="X345">
        <v>0</v>
      </c>
    </row>
    <row r="346" spans="1:24" x14ac:dyDescent="0.25">
      <c r="A346" s="20">
        <v>50009579</v>
      </c>
      <c r="B346" s="20">
        <v>75000</v>
      </c>
      <c r="C346" s="19" t="s">
        <v>1817</v>
      </c>
      <c r="D346" s="19">
        <v>1000</v>
      </c>
      <c r="E346" s="20" t="e">
        <f>VLOOKUP($A346,'[1]Datayes私募规模 最近'!$A:$H,4,0)</f>
        <v>#N/A</v>
      </c>
      <c r="F346" s="20" t="s">
        <v>2153</v>
      </c>
      <c r="G346" s="20">
        <v>3</v>
      </c>
      <c r="H346" s="20" t="s">
        <v>3150</v>
      </c>
      <c r="I346" s="44">
        <v>20</v>
      </c>
      <c r="K346" s="27" t="s">
        <v>2156</v>
      </c>
      <c r="L346" s="20">
        <v>571588</v>
      </c>
      <c r="M346" s="19" t="s">
        <v>2127</v>
      </c>
      <c r="N346" s="31">
        <v>44354</v>
      </c>
      <c r="O346" s="19" t="s">
        <v>1885</v>
      </c>
      <c r="P346" s="19" t="s">
        <v>3490</v>
      </c>
      <c r="Q346" s="19"/>
      <c r="S346" s="3"/>
      <c r="T346" s="3"/>
      <c r="U346">
        <v>0</v>
      </c>
      <c r="X346">
        <v>0</v>
      </c>
    </row>
    <row r="347" spans="1:24" x14ac:dyDescent="0.25">
      <c r="A347" s="20">
        <v>50014958</v>
      </c>
      <c r="B347" s="20">
        <v>43725</v>
      </c>
      <c r="C347" s="19" t="s">
        <v>428</v>
      </c>
      <c r="D347" s="19">
        <v>1000</v>
      </c>
      <c r="E347" s="20" t="s">
        <v>2642</v>
      </c>
      <c r="F347" s="20" t="s">
        <v>2148</v>
      </c>
      <c r="G347" s="20">
        <v>5</v>
      </c>
      <c r="H347" s="20" t="s">
        <v>3150</v>
      </c>
      <c r="I347" s="44">
        <v>100</v>
      </c>
      <c r="J347" s="33" t="s">
        <v>2643</v>
      </c>
      <c r="K347" s="27" t="s">
        <v>2157</v>
      </c>
      <c r="L347" s="20">
        <v>469192</v>
      </c>
      <c r="M347" s="19" t="s">
        <v>2128</v>
      </c>
      <c r="N347" s="31">
        <v>43916</v>
      </c>
      <c r="O347" s="19" t="s">
        <v>1885</v>
      </c>
      <c r="P347" s="19" t="s">
        <v>3490</v>
      </c>
      <c r="Q347" s="19"/>
      <c r="S347" s="3"/>
      <c r="T347" s="3"/>
      <c r="U347">
        <v>0</v>
      </c>
      <c r="X347">
        <v>0</v>
      </c>
    </row>
    <row r="348" spans="1:24" x14ac:dyDescent="0.25">
      <c r="A348" s="20">
        <v>50020464</v>
      </c>
      <c r="B348" s="20">
        <v>55573</v>
      </c>
      <c r="C348" s="19" t="s">
        <v>2141</v>
      </c>
      <c r="D348" s="19">
        <v>1000</v>
      </c>
      <c r="E348" s="20" t="e">
        <f>VLOOKUP($A348,'[1]Datayes私募规模 最近'!$A:$H,4,0)</f>
        <v>#N/A</v>
      </c>
      <c r="F348" s="20" t="s">
        <v>2149</v>
      </c>
      <c r="G348" s="20">
        <v>4</v>
      </c>
      <c r="H348" s="20" t="s">
        <v>3153</v>
      </c>
      <c r="K348" s="27" t="s">
        <v>2158</v>
      </c>
      <c r="L348" s="20">
        <v>467760</v>
      </c>
      <c r="M348" s="19" t="s">
        <v>2129</v>
      </c>
      <c r="N348" s="31">
        <v>43920</v>
      </c>
      <c r="O348" s="19" t="s">
        <v>1885</v>
      </c>
      <c r="P348" s="19" t="s">
        <v>3490</v>
      </c>
      <c r="Q348" s="19"/>
      <c r="S348" s="3"/>
      <c r="T348" s="3"/>
      <c r="U348">
        <v>0</v>
      </c>
      <c r="X348">
        <v>0</v>
      </c>
    </row>
    <row r="349" spans="1:24" x14ac:dyDescent="0.25">
      <c r="A349" s="20">
        <v>50017198</v>
      </c>
      <c r="B349" s="20">
        <v>53762</v>
      </c>
      <c r="C349" s="19" t="s">
        <v>2142</v>
      </c>
      <c r="D349" s="19">
        <v>1000</v>
      </c>
      <c r="E349" s="20" t="e">
        <f>VLOOKUP($A349,'[1]Datayes私募规模 最近'!$A:$H,4,0)</f>
        <v>#N/A</v>
      </c>
      <c r="F349" s="20" t="s">
        <v>2154</v>
      </c>
      <c r="G349" s="20">
        <v>5</v>
      </c>
      <c r="H349" s="20" t="s">
        <v>3153</v>
      </c>
      <c r="I349" s="44">
        <v>108</v>
      </c>
      <c r="J349" s="33"/>
      <c r="K349" s="27" t="s">
        <v>2159</v>
      </c>
      <c r="L349" s="20">
        <v>423726</v>
      </c>
      <c r="M349" s="19" t="s">
        <v>2130</v>
      </c>
      <c r="N349" s="31">
        <v>43565</v>
      </c>
      <c r="O349" s="19" t="s">
        <v>1885</v>
      </c>
      <c r="P349" s="19" t="s">
        <v>3490</v>
      </c>
      <c r="Q349" s="19"/>
      <c r="S349" s="3" t="s">
        <v>2475</v>
      </c>
      <c r="T349" s="3"/>
      <c r="U349">
        <v>0</v>
      </c>
      <c r="X349">
        <v>0</v>
      </c>
    </row>
    <row r="350" spans="1:24" x14ac:dyDescent="0.25">
      <c r="A350" s="20">
        <v>50033132</v>
      </c>
      <c r="B350" s="20">
        <v>73067</v>
      </c>
      <c r="C350" s="19" t="s">
        <v>2143</v>
      </c>
      <c r="D350" s="19">
        <v>250</v>
      </c>
      <c r="E350" s="20" t="e">
        <f>VLOOKUP($A350,'[1]Datayes私募规模 最近'!$A:$H,4,0)</f>
        <v>#N/A</v>
      </c>
      <c r="F350" s="20" t="s">
        <v>2155</v>
      </c>
      <c r="G350" s="20">
        <v>6</v>
      </c>
      <c r="H350" s="20" t="s">
        <v>3150</v>
      </c>
      <c r="I350" s="28" t="s">
        <v>3122</v>
      </c>
      <c r="K350" s="27" t="s">
        <v>2160</v>
      </c>
      <c r="L350" s="20">
        <v>502375</v>
      </c>
      <c r="M350" s="19" t="s">
        <v>2131</v>
      </c>
      <c r="N350" s="31">
        <v>44096</v>
      </c>
      <c r="O350" s="19" t="s">
        <v>1885</v>
      </c>
      <c r="P350" s="19" t="s">
        <v>3490</v>
      </c>
      <c r="Q350" s="19" t="s">
        <v>3121</v>
      </c>
      <c r="R350" s="19" t="s">
        <v>3117</v>
      </c>
      <c r="S350" s="3" t="s">
        <v>3120</v>
      </c>
      <c r="T350" s="3"/>
      <c r="U350">
        <v>0</v>
      </c>
      <c r="W350" t="s">
        <v>3118</v>
      </c>
      <c r="X350">
        <v>0</v>
      </c>
    </row>
    <row r="351" spans="1:24" x14ac:dyDescent="0.25">
      <c r="A351" s="20">
        <v>50002959</v>
      </c>
      <c r="B351" s="20">
        <v>17258</v>
      </c>
      <c r="C351" s="19" t="s">
        <v>2144</v>
      </c>
      <c r="D351" s="19">
        <v>1000</v>
      </c>
      <c r="E351" s="20" t="e">
        <f>VLOOKUP($A351,'[1]Datayes私募规模 最近'!$A:$H,4,0)</f>
        <v>#N/A</v>
      </c>
      <c r="F351" s="20" t="s">
        <v>2150</v>
      </c>
      <c r="G351" s="20">
        <v>3</v>
      </c>
      <c r="H351" s="20" t="s">
        <v>3150</v>
      </c>
      <c r="I351" s="44">
        <v>30</v>
      </c>
      <c r="K351" s="27" t="s">
        <v>2161</v>
      </c>
      <c r="L351" s="20">
        <v>492947</v>
      </c>
      <c r="M351" s="19" t="s">
        <v>2132</v>
      </c>
      <c r="N351" s="31">
        <v>44060</v>
      </c>
      <c r="O351" s="19" t="s">
        <v>1885</v>
      </c>
      <c r="P351" s="19" t="s">
        <v>3490</v>
      </c>
      <c r="Q351" s="19"/>
      <c r="S351" s="3"/>
      <c r="T351" s="3"/>
      <c r="U351">
        <v>0</v>
      </c>
      <c r="X351">
        <v>0</v>
      </c>
    </row>
    <row r="352" spans="1:24" x14ac:dyDescent="0.25">
      <c r="A352" s="20">
        <v>788967</v>
      </c>
      <c r="B352" s="20">
        <v>16979</v>
      </c>
      <c r="C352" s="19" t="s">
        <v>2145</v>
      </c>
      <c r="D352" s="19">
        <v>2000</v>
      </c>
      <c r="E352" s="20" t="e">
        <f>VLOOKUP($A352,'[1]Datayes私募规模 最近'!$A:$H,4,0)</f>
        <v>#N/A</v>
      </c>
      <c r="F352" s="20" t="s">
        <v>2152</v>
      </c>
      <c r="G352" s="20">
        <v>3</v>
      </c>
      <c r="H352" s="20" t="s">
        <v>3158</v>
      </c>
      <c r="I352" s="44">
        <v>60</v>
      </c>
      <c r="J352" s="33"/>
      <c r="K352" s="27" t="s">
        <v>2162</v>
      </c>
      <c r="L352" s="20">
        <v>425992</v>
      </c>
      <c r="M352" s="19" t="s">
        <v>2133</v>
      </c>
      <c r="N352" s="31">
        <v>43738</v>
      </c>
      <c r="O352" s="19" t="s">
        <v>1885</v>
      </c>
      <c r="P352" s="19" t="s">
        <v>3490</v>
      </c>
      <c r="Q352" s="19"/>
      <c r="S352" s="3" t="s">
        <v>2450</v>
      </c>
      <c r="T352" s="3"/>
      <c r="U352">
        <v>0</v>
      </c>
      <c r="W352" t="s">
        <v>2451</v>
      </c>
      <c r="X352">
        <v>0</v>
      </c>
    </row>
    <row r="353" spans="1:24" x14ac:dyDescent="0.25">
      <c r="A353" s="20">
        <v>96961</v>
      </c>
      <c r="B353" s="20">
        <v>15601</v>
      </c>
      <c r="C353" s="19" t="s">
        <v>1128</v>
      </c>
      <c r="D353" s="19">
        <v>1052.6320000000001</v>
      </c>
      <c r="E353" s="20" t="e">
        <f>VLOOKUP($A353,'[1]Datayes私募规模 最近'!$A:$H,4,0)</f>
        <v>#N/A</v>
      </c>
      <c r="F353" s="20" t="s">
        <v>2146</v>
      </c>
      <c r="G353" s="20">
        <v>4</v>
      </c>
      <c r="H353" s="20" t="s">
        <v>3149</v>
      </c>
      <c r="I353" s="44">
        <v>40</v>
      </c>
      <c r="K353" s="27" t="s">
        <v>2163</v>
      </c>
      <c r="L353" s="20">
        <v>379073</v>
      </c>
      <c r="M353" s="19" t="s">
        <v>2134</v>
      </c>
      <c r="N353" s="31">
        <v>43259</v>
      </c>
      <c r="O353" s="19" t="s">
        <v>1885</v>
      </c>
      <c r="P353" s="19" t="s">
        <v>3490</v>
      </c>
      <c r="Q353" s="19"/>
      <c r="R353" s="19" t="s">
        <v>2441</v>
      </c>
      <c r="S353" s="3" t="s">
        <v>2900</v>
      </c>
      <c r="T353" s="3"/>
      <c r="U353">
        <v>0</v>
      </c>
      <c r="X353">
        <v>0</v>
      </c>
    </row>
    <row r="354" spans="1:24" x14ac:dyDescent="0.25">
      <c r="A354" s="20">
        <v>50009579</v>
      </c>
      <c r="B354" s="20">
        <v>75000</v>
      </c>
      <c r="C354" s="19" t="s">
        <v>1817</v>
      </c>
      <c r="D354" s="19">
        <v>1000</v>
      </c>
      <c r="E354" s="20" t="e">
        <f>VLOOKUP($A354,'[1]Datayes私募规模 最近'!$A:$H,4,0)</f>
        <v>#N/A</v>
      </c>
      <c r="F354" s="20" t="s">
        <v>2153</v>
      </c>
      <c r="G354" s="20">
        <v>3</v>
      </c>
      <c r="H354" s="20" t="s">
        <v>3150</v>
      </c>
      <c r="I354" s="44">
        <v>20</v>
      </c>
      <c r="K354" s="27" t="s">
        <v>2164</v>
      </c>
      <c r="L354" s="20">
        <v>568144</v>
      </c>
      <c r="M354" s="19" t="s">
        <v>2135</v>
      </c>
      <c r="N354" s="31">
        <v>44342</v>
      </c>
      <c r="O354" s="19" t="s">
        <v>1885</v>
      </c>
      <c r="P354" s="19" t="s">
        <v>3491</v>
      </c>
      <c r="Q354" s="19"/>
      <c r="S354" s="3"/>
      <c r="T354" s="3"/>
      <c r="U354">
        <v>0</v>
      </c>
      <c r="X354">
        <v>0</v>
      </c>
    </row>
    <row r="355" spans="1:24" x14ac:dyDescent="0.25">
      <c r="A355" s="20">
        <v>828839</v>
      </c>
      <c r="B355" s="20">
        <v>18155</v>
      </c>
      <c r="C355" s="19" t="s">
        <v>20</v>
      </c>
      <c r="D355" s="19">
        <v>1000</v>
      </c>
      <c r="E355" s="20" t="s">
        <v>2283</v>
      </c>
      <c r="F355" s="20" t="s">
        <v>2151</v>
      </c>
      <c r="G355" s="20">
        <v>5</v>
      </c>
      <c r="H355" s="20" t="s">
        <v>3150</v>
      </c>
      <c r="I355" s="40" t="s">
        <v>2772</v>
      </c>
      <c r="J355" s="32"/>
      <c r="K355" s="27" t="s">
        <v>2165</v>
      </c>
      <c r="L355" s="20">
        <v>619987</v>
      </c>
      <c r="M355" s="19" t="s">
        <v>2136</v>
      </c>
      <c r="N355" s="31">
        <v>44504</v>
      </c>
      <c r="O355" s="19" t="s">
        <v>1885</v>
      </c>
      <c r="P355" s="19" t="s">
        <v>3491</v>
      </c>
      <c r="Q355" s="19"/>
      <c r="S355" s="3"/>
      <c r="T355" s="3"/>
      <c r="U355">
        <v>0</v>
      </c>
      <c r="X355">
        <v>0</v>
      </c>
    </row>
    <row r="356" spans="1:24" x14ac:dyDescent="0.25">
      <c r="A356" s="20">
        <v>50033132</v>
      </c>
      <c r="B356" s="20">
        <v>73067</v>
      </c>
      <c r="C356" s="19" t="s">
        <v>2143</v>
      </c>
      <c r="D356" s="19">
        <v>250</v>
      </c>
      <c r="E356" s="20" t="e">
        <f>VLOOKUP($A356,'[1]Datayes私募规模 最近'!$A:$H,4,0)</f>
        <v>#N/A</v>
      </c>
      <c r="F356" s="20" t="s">
        <v>2155</v>
      </c>
      <c r="G356" s="20">
        <v>6</v>
      </c>
      <c r="H356" s="20" t="s">
        <v>3150</v>
      </c>
      <c r="I356" s="28" t="s">
        <v>3119</v>
      </c>
      <c r="K356" s="27" t="s">
        <v>2166</v>
      </c>
      <c r="L356" s="20">
        <v>495036</v>
      </c>
      <c r="M356" s="19" t="s">
        <v>2137</v>
      </c>
      <c r="N356" s="31">
        <v>44068</v>
      </c>
      <c r="O356" s="19" t="s">
        <v>1424</v>
      </c>
      <c r="P356" s="19" t="s">
        <v>1424</v>
      </c>
      <c r="Q356" s="19"/>
      <c r="S356" s="3"/>
      <c r="T356" s="3"/>
      <c r="U356">
        <v>0</v>
      </c>
      <c r="X356">
        <v>0</v>
      </c>
    </row>
    <row r="357" spans="1:24" x14ac:dyDescent="0.25">
      <c r="A357" s="20">
        <v>50002959</v>
      </c>
      <c r="B357" s="20">
        <v>17258</v>
      </c>
      <c r="C357" s="19" t="s">
        <v>2144</v>
      </c>
      <c r="D357" s="19">
        <v>1000</v>
      </c>
      <c r="E357" s="20" t="e">
        <f>VLOOKUP($A357,'[1]Datayes私募规模 最近'!$A:$H,4,0)</f>
        <v>#N/A</v>
      </c>
      <c r="F357" s="20" t="s">
        <v>2150</v>
      </c>
      <c r="G357" s="20">
        <v>3</v>
      </c>
      <c r="H357" s="20" t="s">
        <v>3150</v>
      </c>
      <c r="I357" s="44">
        <v>30</v>
      </c>
      <c r="K357" s="27" t="s">
        <v>2167</v>
      </c>
      <c r="L357" s="20">
        <v>565605</v>
      </c>
      <c r="M357" s="19" t="s">
        <v>2138</v>
      </c>
      <c r="N357" s="31">
        <v>44330</v>
      </c>
      <c r="O357" s="19" t="s">
        <v>8</v>
      </c>
      <c r="P357" s="19" t="s">
        <v>8</v>
      </c>
      <c r="Q357" s="19"/>
      <c r="S357" s="3"/>
      <c r="T357" s="3"/>
      <c r="U357">
        <v>0</v>
      </c>
      <c r="X357">
        <v>0</v>
      </c>
    </row>
    <row r="358" spans="1:24" x14ac:dyDescent="0.25">
      <c r="A358" s="20">
        <v>50002959</v>
      </c>
      <c r="B358" s="20">
        <v>17258</v>
      </c>
      <c r="C358" s="19" t="s">
        <v>2144</v>
      </c>
      <c r="D358" s="19">
        <v>1000</v>
      </c>
      <c r="E358" s="20" t="e">
        <f>VLOOKUP($A358,'[1]Datayes私募规模 最近'!$A:$H,4,0)</f>
        <v>#N/A</v>
      </c>
      <c r="F358" s="20" t="s">
        <v>2150</v>
      </c>
      <c r="G358" s="20">
        <v>3</v>
      </c>
      <c r="H358" s="20" t="s">
        <v>3150</v>
      </c>
      <c r="I358" s="44">
        <v>30</v>
      </c>
      <c r="K358" s="27" t="s">
        <v>2168</v>
      </c>
      <c r="L358" s="20">
        <v>486992</v>
      </c>
      <c r="M358" s="19" t="s">
        <v>2139</v>
      </c>
      <c r="N358" s="31">
        <v>44026</v>
      </c>
      <c r="O358" t="s">
        <v>2767</v>
      </c>
      <c r="P358" s="19" t="s">
        <v>2170</v>
      </c>
      <c r="Q358" s="19" t="s">
        <v>2279</v>
      </c>
      <c r="S358" s="3"/>
      <c r="T358" s="3"/>
      <c r="U358">
        <v>0</v>
      </c>
      <c r="X358">
        <v>0</v>
      </c>
    </row>
    <row r="359" spans="1:24" x14ac:dyDescent="0.25">
      <c r="A359" s="20">
        <v>788967</v>
      </c>
      <c r="B359" s="20">
        <v>16979</v>
      </c>
      <c r="C359" s="19" t="s">
        <v>2145</v>
      </c>
      <c r="D359" s="19">
        <v>2000</v>
      </c>
      <c r="E359" s="20" t="e">
        <f>VLOOKUP($A359,'[1]Datayes私募规模 最近'!$A:$H,4,0)</f>
        <v>#N/A</v>
      </c>
      <c r="F359" s="20" t="s">
        <v>2152</v>
      </c>
      <c r="G359" s="20">
        <v>3</v>
      </c>
      <c r="H359" s="20" t="s">
        <v>3158</v>
      </c>
      <c r="I359" s="44">
        <v>60</v>
      </c>
      <c r="J359" s="33"/>
      <c r="K359" s="27" t="s">
        <v>2169</v>
      </c>
      <c r="L359" s="20">
        <v>346385</v>
      </c>
      <c r="M359" s="19" t="s">
        <v>2140</v>
      </c>
      <c r="N359" s="31">
        <v>43109</v>
      </c>
      <c r="O359" s="19" t="s">
        <v>1424</v>
      </c>
      <c r="P359" s="19" t="s">
        <v>1424</v>
      </c>
      <c r="Q359" s="19"/>
      <c r="S359" s="3" t="s">
        <v>2450</v>
      </c>
      <c r="T359" s="3"/>
      <c r="U359">
        <v>0</v>
      </c>
      <c r="W359" t="s">
        <v>2451</v>
      </c>
      <c r="X359">
        <v>0</v>
      </c>
    </row>
    <row r="360" spans="1:24" x14ac:dyDescent="0.25">
      <c r="A360" s="20">
        <v>50027194</v>
      </c>
      <c r="B360" s="20">
        <v>59935</v>
      </c>
      <c r="C360" s="19" t="s">
        <v>2171</v>
      </c>
      <c r="D360" s="19">
        <v>1000</v>
      </c>
      <c r="E360" s="20" t="e">
        <f>VLOOKUP($A360,'[1]Datayes私募规模 最近'!$A:$H,4,0)</f>
        <v>#N/A</v>
      </c>
      <c r="F360" s="20" t="s">
        <v>369</v>
      </c>
      <c r="G360" s="20">
        <v>4</v>
      </c>
      <c r="H360" s="20" t="s">
        <v>3149</v>
      </c>
      <c r="K360" s="27" t="s">
        <v>2172</v>
      </c>
      <c r="L360" s="20">
        <v>544232</v>
      </c>
      <c r="M360" s="19" t="s">
        <v>2173</v>
      </c>
      <c r="N360" s="31">
        <v>44246</v>
      </c>
      <c r="O360" s="19" t="s">
        <v>75</v>
      </c>
      <c r="P360" s="19" t="s">
        <v>2174</v>
      </c>
      <c r="Q360" s="19"/>
      <c r="S360" s="3"/>
      <c r="T360" s="3"/>
      <c r="U360">
        <v>0</v>
      </c>
      <c r="X360">
        <v>0</v>
      </c>
    </row>
    <row r="361" spans="1:24" x14ac:dyDescent="0.25">
      <c r="A361" s="20">
        <v>50000056</v>
      </c>
      <c r="B361" s="20">
        <v>10855</v>
      </c>
      <c r="C361" s="19" t="s">
        <v>370</v>
      </c>
      <c r="D361" s="19">
        <v>1000</v>
      </c>
      <c r="E361" s="20" t="str">
        <f>VLOOKUP($A361,'[1]Datayes私募规模 最近'!$A:$H,4,0)</f>
        <v>10-20亿</v>
      </c>
      <c r="F361" s="20" t="s">
        <v>369</v>
      </c>
      <c r="G361" s="20">
        <v>4</v>
      </c>
      <c r="H361" s="20" t="s">
        <v>3149</v>
      </c>
      <c r="K361" s="27" t="s">
        <v>564</v>
      </c>
      <c r="L361" s="20">
        <v>477078</v>
      </c>
      <c r="M361" s="19" t="s">
        <v>1158</v>
      </c>
      <c r="N361" s="31">
        <v>43004</v>
      </c>
      <c r="O361" s="19" t="s">
        <v>1433</v>
      </c>
      <c r="P361" s="19" t="s">
        <v>2175</v>
      </c>
      <c r="Q361" s="19"/>
      <c r="S361" s="3"/>
      <c r="T361" s="3"/>
      <c r="U361">
        <v>0</v>
      </c>
      <c r="X361">
        <v>0</v>
      </c>
    </row>
    <row r="362" spans="1:24" x14ac:dyDescent="0.25">
      <c r="A362" s="20">
        <v>99087</v>
      </c>
      <c r="B362" s="20">
        <v>15599</v>
      </c>
      <c r="C362" s="19" t="s">
        <v>467</v>
      </c>
      <c r="D362" s="19">
        <v>1000</v>
      </c>
      <c r="E362" s="28" t="s">
        <v>2903</v>
      </c>
      <c r="F362" s="20" t="s">
        <v>2183</v>
      </c>
      <c r="G362" s="20">
        <v>5</v>
      </c>
      <c r="H362" s="20" t="s">
        <v>3150</v>
      </c>
      <c r="I362" s="40">
        <v>205</v>
      </c>
      <c r="J362" s="40" t="s">
        <v>2886</v>
      </c>
      <c r="K362" s="27" t="s">
        <v>2474</v>
      </c>
      <c r="L362" s="20">
        <v>161154</v>
      </c>
      <c r="M362" s="19" t="s">
        <v>2179</v>
      </c>
      <c r="N362" s="31">
        <v>42040</v>
      </c>
      <c r="O362" s="19" t="s">
        <v>1424</v>
      </c>
      <c r="P362" s="19" t="s">
        <v>1424</v>
      </c>
      <c r="Q362" s="19"/>
      <c r="R362" s="19" t="s">
        <v>2877</v>
      </c>
      <c r="S362" s="3" t="s">
        <v>2454</v>
      </c>
      <c r="T362" s="3"/>
      <c r="U362">
        <v>0</v>
      </c>
      <c r="W362" t="s">
        <v>2455</v>
      </c>
      <c r="X362">
        <v>0</v>
      </c>
    </row>
    <row r="363" spans="1:24" x14ac:dyDescent="0.25">
      <c r="A363" s="20">
        <v>99087</v>
      </c>
      <c r="B363" s="20">
        <v>15599</v>
      </c>
      <c r="C363" s="19" t="s">
        <v>467</v>
      </c>
      <c r="D363" s="19">
        <v>1000</v>
      </c>
      <c r="E363" s="28" t="s">
        <v>2903</v>
      </c>
      <c r="F363" s="20" t="s">
        <v>2184</v>
      </c>
      <c r="G363" s="20">
        <v>5</v>
      </c>
      <c r="H363" s="20" t="s">
        <v>3150</v>
      </c>
      <c r="I363" s="40">
        <v>205</v>
      </c>
      <c r="J363" s="40" t="s">
        <v>2886</v>
      </c>
      <c r="K363" s="27" t="s">
        <v>2177</v>
      </c>
      <c r="L363" s="20">
        <v>428328</v>
      </c>
      <c r="M363" s="19" t="s">
        <v>2180</v>
      </c>
      <c r="N363" s="31">
        <v>43640</v>
      </c>
      <c r="O363" s="19" t="s">
        <v>1433</v>
      </c>
      <c r="P363" s="19" t="s">
        <v>1428</v>
      </c>
      <c r="Q363" s="19" t="s">
        <v>2185</v>
      </c>
      <c r="S363" s="3" t="s">
        <v>2454</v>
      </c>
      <c r="T363" s="3"/>
      <c r="U363">
        <v>0</v>
      </c>
      <c r="W363" t="s">
        <v>2455</v>
      </c>
      <c r="X363">
        <v>0</v>
      </c>
    </row>
    <row r="364" spans="1:24" x14ac:dyDescent="0.25">
      <c r="A364" s="20">
        <v>99087</v>
      </c>
      <c r="B364" s="20">
        <v>15599</v>
      </c>
      <c r="C364" s="19" t="s">
        <v>467</v>
      </c>
      <c r="D364" s="19">
        <v>1000</v>
      </c>
      <c r="E364" s="28" t="s">
        <v>2903</v>
      </c>
      <c r="F364" s="20" t="s">
        <v>2184</v>
      </c>
      <c r="G364" s="20">
        <v>5</v>
      </c>
      <c r="H364" s="20" t="s">
        <v>3150</v>
      </c>
      <c r="I364" s="40">
        <v>205</v>
      </c>
      <c r="J364" s="40" t="s">
        <v>2886</v>
      </c>
      <c r="K364" s="27" t="s">
        <v>525</v>
      </c>
      <c r="L364" s="20">
        <v>194601</v>
      </c>
      <c r="M364" s="19" t="s">
        <v>2181</v>
      </c>
      <c r="N364" s="31">
        <v>42488</v>
      </c>
      <c r="O364" s="19" t="s">
        <v>1433</v>
      </c>
      <c r="P364" s="19" t="s">
        <v>1428</v>
      </c>
      <c r="Q364" s="19" t="s">
        <v>2881</v>
      </c>
      <c r="S364" s="3" t="s">
        <v>2454</v>
      </c>
      <c r="T364" s="3"/>
      <c r="U364">
        <v>0</v>
      </c>
      <c r="W364" t="s">
        <v>2455</v>
      </c>
      <c r="X364">
        <v>0</v>
      </c>
    </row>
    <row r="365" spans="1:24" x14ac:dyDescent="0.25">
      <c r="A365" s="20">
        <v>50008366</v>
      </c>
      <c r="B365" s="20">
        <v>24059</v>
      </c>
      <c r="C365" s="19" t="s">
        <v>2193</v>
      </c>
      <c r="D365" s="19">
        <v>1000</v>
      </c>
      <c r="E365" s="20" t="e">
        <f>VLOOKUP($A365,'[1]Datayes私募规模 最近'!$A:$H,4,0)</f>
        <v>#N/A</v>
      </c>
      <c r="F365" s="20" t="s">
        <v>2202</v>
      </c>
      <c r="G365" s="20">
        <v>2</v>
      </c>
      <c r="H365" s="20" t="s">
        <v>3150</v>
      </c>
      <c r="I365" s="28">
        <v>20</v>
      </c>
      <c r="K365" s="27" t="s">
        <v>2194</v>
      </c>
      <c r="L365" s="20">
        <v>588701</v>
      </c>
      <c r="M365" s="19" t="s">
        <v>2189</v>
      </c>
      <c r="N365" s="31">
        <v>44225</v>
      </c>
      <c r="O365" t="s">
        <v>1802</v>
      </c>
      <c r="P365" t="s">
        <v>1802</v>
      </c>
      <c r="Q365" s="19" t="s">
        <v>2198</v>
      </c>
      <c r="S365" s="3"/>
      <c r="T365" s="3"/>
      <c r="U365">
        <v>0</v>
      </c>
      <c r="V365" t="s">
        <v>2201</v>
      </c>
      <c r="X365">
        <v>0</v>
      </c>
    </row>
    <row r="366" spans="1:24" x14ac:dyDescent="0.25">
      <c r="A366" s="20">
        <v>50008366</v>
      </c>
      <c r="B366" s="20">
        <v>24059</v>
      </c>
      <c r="C366" s="19" t="s">
        <v>2193</v>
      </c>
      <c r="D366" s="19">
        <v>1000</v>
      </c>
      <c r="E366" s="20" t="e">
        <f>VLOOKUP($A366,'[1]Datayes私募规模 最近'!$A:$H,4,0)</f>
        <v>#N/A</v>
      </c>
      <c r="F366" s="20" t="s">
        <v>2202</v>
      </c>
      <c r="G366" s="20">
        <v>2</v>
      </c>
      <c r="H366" s="20" t="s">
        <v>3150</v>
      </c>
      <c r="I366" s="28">
        <v>20</v>
      </c>
      <c r="K366" s="27" t="s">
        <v>2195</v>
      </c>
      <c r="L366" s="20">
        <v>411642</v>
      </c>
      <c r="M366" s="19" t="s">
        <v>2190</v>
      </c>
      <c r="N366" s="31">
        <v>44204</v>
      </c>
      <c r="O366" t="s">
        <v>1802</v>
      </c>
      <c r="P366" t="s">
        <v>1802</v>
      </c>
      <c r="Q366" s="19" t="s">
        <v>2199</v>
      </c>
      <c r="S366" s="3"/>
      <c r="T366" s="3"/>
      <c r="U366">
        <v>0</v>
      </c>
      <c r="V366" t="s">
        <v>2201</v>
      </c>
      <c r="X366">
        <v>0</v>
      </c>
    </row>
    <row r="367" spans="1:24" x14ac:dyDescent="0.25">
      <c r="A367" s="20">
        <v>50008366</v>
      </c>
      <c r="B367" s="20">
        <v>24059</v>
      </c>
      <c r="C367" s="19" t="s">
        <v>2193</v>
      </c>
      <c r="D367" s="19">
        <v>1000</v>
      </c>
      <c r="E367" s="20" t="e">
        <f>VLOOKUP($A367,'[1]Datayes私募规模 最近'!$A:$H,4,0)</f>
        <v>#N/A</v>
      </c>
      <c r="F367" s="20" t="s">
        <v>2202</v>
      </c>
      <c r="G367" s="20">
        <v>2</v>
      </c>
      <c r="H367" s="20" t="s">
        <v>3150</v>
      </c>
      <c r="I367" s="28">
        <v>20</v>
      </c>
      <c r="K367" s="27" t="s">
        <v>2196</v>
      </c>
      <c r="L367" s="20">
        <v>312966</v>
      </c>
      <c r="M367" s="19" t="s">
        <v>2191</v>
      </c>
      <c r="N367" s="31">
        <v>43679</v>
      </c>
      <c r="O367" t="s">
        <v>1802</v>
      </c>
      <c r="P367" t="s">
        <v>1802</v>
      </c>
      <c r="Q367" s="19" t="s">
        <v>2200</v>
      </c>
      <c r="S367" s="3"/>
      <c r="T367" s="3"/>
      <c r="U367">
        <v>0</v>
      </c>
      <c r="V367" t="s">
        <v>2201</v>
      </c>
      <c r="X367">
        <v>0</v>
      </c>
    </row>
    <row r="368" spans="1:24" x14ac:dyDescent="0.25">
      <c r="A368" s="20">
        <v>50008366</v>
      </c>
      <c r="B368" s="20">
        <v>24059</v>
      </c>
      <c r="C368" s="19" t="s">
        <v>2193</v>
      </c>
      <c r="D368" s="19">
        <v>1000</v>
      </c>
      <c r="E368" s="20" t="e">
        <f>VLOOKUP($A368,'[1]Datayes私募规模 最近'!$A:$H,4,0)</f>
        <v>#N/A</v>
      </c>
      <c r="F368" s="20" t="s">
        <v>2202</v>
      </c>
      <c r="G368" s="20">
        <v>2</v>
      </c>
      <c r="H368" s="20" t="s">
        <v>3150</v>
      </c>
      <c r="I368" s="28">
        <v>20</v>
      </c>
      <c r="K368" s="27" t="s">
        <v>2197</v>
      </c>
      <c r="L368" s="20">
        <v>396136</v>
      </c>
      <c r="M368" s="19" t="s">
        <v>2192</v>
      </c>
      <c r="N368" s="31">
        <v>43868</v>
      </c>
      <c r="O368" t="s">
        <v>1802</v>
      </c>
      <c r="P368" t="s">
        <v>1802</v>
      </c>
      <c r="Q368" s="19" t="s">
        <v>2199</v>
      </c>
      <c r="S368" s="3"/>
      <c r="T368" s="3"/>
      <c r="U368">
        <v>0</v>
      </c>
      <c r="V368" t="s">
        <v>2201</v>
      </c>
      <c r="X368">
        <v>0</v>
      </c>
    </row>
    <row r="369" spans="1:24" x14ac:dyDescent="0.25">
      <c r="A369" s="20">
        <v>50008501</v>
      </c>
      <c r="B369" s="20">
        <v>31981</v>
      </c>
      <c r="C369" s="19" t="s">
        <v>2221</v>
      </c>
      <c r="D369" s="19">
        <v>1520.9</v>
      </c>
      <c r="E369" s="20" t="e">
        <f>VLOOKUP($A369,'[1]Datayes私募规模 最近'!$A:$H,4,0)</f>
        <v>#N/A</v>
      </c>
      <c r="F369" s="20" t="s">
        <v>2224</v>
      </c>
      <c r="G369" s="20">
        <v>4</v>
      </c>
      <c r="H369" s="20" t="s">
        <v>3150</v>
      </c>
      <c r="K369" s="27" t="s">
        <v>2225</v>
      </c>
      <c r="L369" s="20">
        <v>363384</v>
      </c>
      <c r="M369" s="19" t="s">
        <v>2227</v>
      </c>
      <c r="N369" s="31">
        <v>43181</v>
      </c>
      <c r="O369" t="s">
        <v>1431</v>
      </c>
      <c r="P369" t="s">
        <v>135</v>
      </c>
      <c r="Q369" t="s">
        <v>2233</v>
      </c>
      <c r="S369" s="3"/>
      <c r="T369" s="3"/>
      <c r="U369">
        <v>0</v>
      </c>
      <c r="X369">
        <v>0</v>
      </c>
    </row>
    <row r="370" spans="1:24" x14ac:dyDescent="0.25">
      <c r="A370" s="20">
        <v>50000019</v>
      </c>
      <c r="B370" s="20">
        <v>7481</v>
      </c>
      <c r="C370" s="19" t="s">
        <v>2222</v>
      </c>
      <c r="D370" s="19">
        <v>1000</v>
      </c>
      <c r="E370" s="20" t="e">
        <f>VLOOKUP($A370,'[1]Datayes私募规模 最近'!$A:$H,4,0)</f>
        <v>#N/A</v>
      </c>
      <c r="F370" s="20" t="s">
        <v>2223</v>
      </c>
      <c r="G370" s="20">
        <v>3</v>
      </c>
      <c r="H370" s="20" t="s">
        <v>3153</v>
      </c>
      <c r="K370" s="27" t="s">
        <v>2226</v>
      </c>
      <c r="L370" s="20">
        <v>95519</v>
      </c>
      <c r="M370" s="19" t="s">
        <v>2228</v>
      </c>
      <c r="N370" s="31">
        <v>42165</v>
      </c>
      <c r="O370" t="s">
        <v>1431</v>
      </c>
      <c r="P370" t="s">
        <v>135</v>
      </c>
      <c r="Q370" s="19"/>
      <c r="S370" s="3"/>
      <c r="T370" s="3"/>
      <c r="U370">
        <v>0</v>
      </c>
      <c r="X370">
        <v>0</v>
      </c>
    </row>
    <row r="371" spans="1:24" x14ac:dyDescent="0.25">
      <c r="A371" s="20">
        <v>50000477</v>
      </c>
      <c r="B371" s="20">
        <v>12805</v>
      </c>
      <c r="C371" s="19" t="s">
        <v>2229</v>
      </c>
      <c r="D371" s="19">
        <v>1085</v>
      </c>
      <c r="E371" s="20" t="e">
        <f>VLOOKUP($A371,'[1]Datayes私募规模 最近'!$A:$H,4,0)</f>
        <v>#N/A</v>
      </c>
      <c r="F371" s="20" t="s">
        <v>2746</v>
      </c>
      <c r="G371" s="20">
        <v>4</v>
      </c>
      <c r="H371" s="20" t="s">
        <v>3150</v>
      </c>
      <c r="K371" s="27" t="s">
        <v>2230</v>
      </c>
      <c r="L371" s="20">
        <v>76054</v>
      </c>
      <c r="M371" s="19" t="s">
        <v>2231</v>
      </c>
      <c r="N371" s="31">
        <v>42179</v>
      </c>
      <c r="O371" t="s">
        <v>1431</v>
      </c>
      <c r="P371" t="s">
        <v>135</v>
      </c>
      <c r="Q371" s="19"/>
      <c r="S371" s="3"/>
      <c r="T371" s="3"/>
      <c r="U371">
        <v>0</v>
      </c>
      <c r="X371">
        <v>0</v>
      </c>
    </row>
    <row r="372" spans="1:24" x14ac:dyDescent="0.25">
      <c r="A372" s="20">
        <v>50015060</v>
      </c>
      <c r="B372" s="20">
        <v>46295</v>
      </c>
      <c r="C372" s="19" t="s">
        <v>2236</v>
      </c>
      <c r="D372" s="19">
        <v>1000</v>
      </c>
      <c r="E372" s="20" t="e">
        <f>VLOOKUP($A372,'[1]Datayes私募规模 最近'!$A:$H,4,0)</f>
        <v>#N/A</v>
      </c>
      <c r="F372" s="20" t="s">
        <v>2237</v>
      </c>
      <c r="G372" s="20">
        <v>2</v>
      </c>
      <c r="H372" s="20" t="s">
        <v>3150</v>
      </c>
      <c r="K372" s="27" t="s">
        <v>2238</v>
      </c>
      <c r="L372" s="20">
        <v>470802</v>
      </c>
      <c r="M372" s="19" t="s">
        <v>2234</v>
      </c>
      <c r="N372" s="31">
        <v>43937</v>
      </c>
      <c r="O372" t="s">
        <v>2023</v>
      </c>
      <c r="P372" s="19" t="s">
        <v>2240</v>
      </c>
      <c r="Q372" s="19"/>
      <c r="S372" s="3"/>
      <c r="T372" s="3"/>
      <c r="U372">
        <v>0</v>
      </c>
      <c r="X372">
        <v>0</v>
      </c>
    </row>
    <row r="373" spans="1:24" x14ac:dyDescent="0.25">
      <c r="A373" s="20">
        <v>50015060</v>
      </c>
      <c r="B373" s="20">
        <v>46295</v>
      </c>
      <c r="C373" s="19" t="s">
        <v>2236</v>
      </c>
      <c r="D373" s="19">
        <v>1000</v>
      </c>
      <c r="E373" s="20" t="e">
        <f>VLOOKUP($A373,'[1]Datayes私募规模 最近'!$A:$H,4,0)</f>
        <v>#N/A</v>
      </c>
      <c r="F373" s="20" t="s">
        <v>2237</v>
      </c>
      <c r="G373" s="20">
        <v>2</v>
      </c>
      <c r="H373" s="20" t="s">
        <v>3150</v>
      </c>
      <c r="K373" s="27" t="s">
        <v>2239</v>
      </c>
      <c r="L373" s="20">
        <v>635387</v>
      </c>
      <c r="M373" s="19" t="s">
        <v>2235</v>
      </c>
      <c r="N373" s="31">
        <v>44546</v>
      </c>
      <c r="O373" s="19" t="s">
        <v>1885</v>
      </c>
      <c r="P373" s="19" t="s">
        <v>3490</v>
      </c>
      <c r="Q373" s="19" t="s">
        <v>2241</v>
      </c>
      <c r="S373" s="3"/>
      <c r="T373" s="3"/>
      <c r="U373">
        <v>0</v>
      </c>
      <c r="X373">
        <v>0</v>
      </c>
    </row>
    <row r="374" spans="1:24" x14ac:dyDescent="0.25">
      <c r="A374" s="20">
        <v>50026106</v>
      </c>
      <c r="B374" s="20">
        <v>58498</v>
      </c>
      <c r="C374" s="19" t="s">
        <v>1344</v>
      </c>
      <c r="D374" s="19">
        <v>1000</v>
      </c>
      <c r="E374" s="20" t="str">
        <f>VLOOKUP($A374,'[1]Datayes私募规模 最近'!$A:$H,4,0)</f>
        <v>1-10亿</v>
      </c>
      <c r="F374" s="20" t="s">
        <v>2266</v>
      </c>
      <c r="G374" s="20">
        <v>3</v>
      </c>
      <c r="H374" s="20" t="s">
        <v>3150</v>
      </c>
      <c r="K374" s="27" t="s">
        <v>2269</v>
      </c>
      <c r="L374" s="20">
        <v>383926</v>
      </c>
      <c r="M374" s="19" t="s">
        <v>2268</v>
      </c>
      <c r="N374" s="31">
        <v>43285</v>
      </c>
      <c r="O374" t="s">
        <v>1802</v>
      </c>
      <c r="P374" s="19" t="s">
        <v>1802</v>
      </c>
      <c r="Q374" s="19"/>
      <c r="S374" s="3"/>
      <c r="T374" s="3"/>
      <c r="U374">
        <v>0</v>
      </c>
      <c r="X374">
        <v>0</v>
      </c>
    </row>
    <row r="375" spans="1:24" x14ac:dyDescent="0.25">
      <c r="A375" s="20">
        <v>230613</v>
      </c>
      <c r="B375" s="20">
        <v>51350</v>
      </c>
      <c r="C375" s="19" t="s">
        <v>2006</v>
      </c>
      <c r="D375" s="19">
        <v>1000</v>
      </c>
      <c r="E375" s="20" t="e">
        <f>VLOOKUP($A375,'[1]Datayes私募规模 最近'!$A:$H,4,0)</f>
        <v>#N/A</v>
      </c>
      <c r="F375" s="20" t="s">
        <v>2271</v>
      </c>
      <c r="G375" s="20">
        <v>4</v>
      </c>
      <c r="H375" s="20" t="s">
        <v>3150</v>
      </c>
      <c r="K375" s="27" t="s">
        <v>2272</v>
      </c>
      <c r="L375" s="20">
        <v>496478</v>
      </c>
      <c r="M375" s="19" t="s">
        <v>2270</v>
      </c>
      <c r="N375" s="31">
        <v>44069</v>
      </c>
      <c r="O375" s="19" t="s">
        <v>1431</v>
      </c>
      <c r="P375" s="19" t="s">
        <v>1431</v>
      </c>
      <c r="Q375" s="19"/>
      <c r="S375" s="3"/>
      <c r="T375" s="3"/>
      <c r="U375">
        <v>0</v>
      </c>
      <c r="X375">
        <v>0</v>
      </c>
    </row>
    <row r="376" spans="1:24" x14ac:dyDescent="0.25">
      <c r="A376" s="20">
        <v>50015332</v>
      </c>
      <c r="B376" s="20">
        <v>46840</v>
      </c>
      <c r="C376" s="19" t="s">
        <v>2066</v>
      </c>
      <c r="D376" s="19">
        <v>1000</v>
      </c>
      <c r="E376" s="20" t="e">
        <f>VLOOKUP($A376,'[1]Datayes私募规模 最近'!$A:$H,4,0)</f>
        <v>#N/A</v>
      </c>
      <c r="F376" s="20" t="s">
        <v>387</v>
      </c>
      <c r="G376" s="20">
        <v>6</v>
      </c>
      <c r="H376" s="20" t="s">
        <v>3149</v>
      </c>
      <c r="K376" s="27" t="s">
        <v>2064</v>
      </c>
      <c r="L376" s="20">
        <v>271996</v>
      </c>
      <c r="M376" s="19" t="s">
        <v>2059</v>
      </c>
      <c r="N376" s="31">
        <v>42747</v>
      </c>
      <c r="O376" s="19" t="s">
        <v>2267</v>
      </c>
      <c r="P376" t="s">
        <v>75</v>
      </c>
      <c r="Q376" s="19"/>
      <c r="S376" s="3"/>
      <c r="T376" s="3"/>
      <c r="U376">
        <v>0</v>
      </c>
      <c r="X376">
        <v>0</v>
      </c>
    </row>
    <row r="377" spans="1:24" x14ac:dyDescent="0.25">
      <c r="A377" s="20">
        <v>50033283</v>
      </c>
      <c r="B377" s="20">
        <v>73706</v>
      </c>
      <c r="C377" s="19" t="s">
        <v>2243</v>
      </c>
      <c r="D377" s="19">
        <v>1000</v>
      </c>
      <c r="E377" s="28" t="s">
        <v>3632</v>
      </c>
      <c r="F377" s="20" t="s">
        <v>2825</v>
      </c>
      <c r="G377" s="20">
        <v>2</v>
      </c>
      <c r="H377" s="20" t="s">
        <v>3149</v>
      </c>
      <c r="I377" s="28" t="s">
        <v>2827</v>
      </c>
      <c r="K377" s="27" t="s">
        <v>2257</v>
      </c>
      <c r="L377" s="20">
        <v>487084</v>
      </c>
      <c r="M377" s="19" t="s">
        <v>2250</v>
      </c>
      <c r="N377" s="31">
        <v>44028</v>
      </c>
      <c r="O377" s="19" t="s">
        <v>2267</v>
      </c>
      <c r="P377" s="19" t="s">
        <v>3490</v>
      </c>
      <c r="Q377" s="19" t="s">
        <v>3631</v>
      </c>
      <c r="R377" s="19" t="s">
        <v>2826</v>
      </c>
      <c r="S377" s="3" t="s">
        <v>2828</v>
      </c>
      <c r="T377" s="3"/>
      <c r="U377">
        <v>0</v>
      </c>
      <c r="W377" t="s">
        <v>3635</v>
      </c>
      <c r="X377">
        <v>0</v>
      </c>
    </row>
    <row r="378" spans="1:24" x14ac:dyDescent="0.25">
      <c r="A378" s="20">
        <v>50009775</v>
      </c>
      <c r="B378" s="20">
        <v>25942</v>
      </c>
      <c r="C378" s="19" t="s">
        <v>2245</v>
      </c>
      <c r="D378" s="19">
        <v>300</v>
      </c>
      <c r="E378" s="20" t="e">
        <f>VLOOKUP($A378,'[1]Datayes私募规模 最近'!$A:$H,4,0)</f>
        <v>#N/A</v>
      </c>
      <c r="F378" s="20" t="s">
        <v>387</v>
      </c>
      <c r="G378" s="20">
        <v>7</v>
      </c>
      <c r="H378" s="20" t="s">
        <v>3149</v>
      </c>
      <c r="K378" s="27" t="s">
        <v>2259</v>
      </c>
      <c r="L378" s="20">
        <v>474728</v>
      </c>
      <c r="M378" s="19" t="s">
        <v>2252</v>
      </c>
      <c r="N378" s="31">
        <v>43970</v>
      </c>
      <c r="O378" s="19" t="s">
        <v>2267</v>
      </c>
      <c r="P378" s="19" t="s">
        <v>1431</v>
      </c>
      <c r="Q378" s="19"/>
      <c r="S378" s="3"/>
      <c r="T378" s="3"/>
      <c r="U378">
        <v>0</v>
      </c>
      <c r="X378">
        <v>0</v>
      </c>
    </row>
    <row r="379" spans="1:24" x14ac:dyDescent="0.25">
      <c r="A379" s="20">
        <v>50027453</v>
      </c>
      <c r="B379" s="20">
        <v>60283</v>
      </c>
      <c r="C379" s="19" t="s">
        <v>2246</v>
      </c>
      <c r="D379" s="19">
        <v>1000</v>
      </c>
      <c r="E379" s="20" t="s">
        <v>2684</v>
      </c>
      <c r="F379" s="20" t="s">
        <v>2685</v>
      </c>
      <c r="G379" s="20">
        <v>4</v>
      </c>
      <c r="H379" s="20" t="s">
        <v>3153</v>
      </c>
      <c r="I379" s="44" t="s">
        <v>2686</v>
      </c>
      <c r="K379" s="27" t="s">
        <v>2260</v>
      </c>
      <c r="L379" s="20">
        <v>427641</v>
      </c>
      <c r="M379" s="19" t="s">
        <v>2253</v>
      </c>
      <c r="N379" s="31">
        <v>43633</v>
      </c>
      <c r="O379" s="19" t="s">
        <v>2267</v>
      </c>
      <c r="P379" s="19" t="s">
        <v>2265</v>
      </c>
      <c r="Q379" s="19"/>
      <c r="S379" s="3"/>
      <c r="T379" s="3"/>
      <c r="U379">
        <v>0</v>
      </c>
      <c r="V379" t="s">
        <v>2689</v>
      </c>
      <c r="X379">
        <v>0</v>
      </c>
    </row>
    <row r="380" spans="1:24" x14ac:dyDescent="0.25">
      <c r="A380" s="20">
        <v>50027453</v>
      </c>
      <c r="B380" s="20">
        <v>60283</v>
      </c>
      <c r="C380" s="19" t="s">
        <v>2246</v>
      </c>
      <c r="D380" s="19">
        <v>1000</v>
      </c>
      <c r="E380" s="20" t="s">
        <v>2684</v>
      </c>
      <c r="F380" s="20" t="s">
        <v>2685</v>
      </c>
      <c r="G380" s="20">
        <v>4</v>
      </c>
      <c r="H380" s="20" t="s">
        <v>3153</v>
      </c>
      <c r="I380" s="44" t="s">
        <v>2686</v>
      </c>
      <c r="K380" s="27" t="s">
        <v>2261</v>
      </c>
      <c r="L380" s="20">
        <v>541304</v>
      </c>
      <c r="M380" s="19" t="s">
        <v>2254</v>
      </c>
      <c r="N380" s="31">
        <v>44235</v>
      </c>
      <c r="O380" s="19" t="s">
        <v>2267</v>
      </c>
      <c r="P380" s="19" t="s">
        <v>3490</v>
      </c>
      <c r="Q380" s="19" t="s">
        <v>2687</v>
      </c>
      <c r="R380" s="19" t="s">
        <v>2688</v>
      </c>
      <c r="S380" s="3"/>
      <c r="T380" s="3"/>
      <c r="U380">
        <v>0</v>
      </c>
      <c r="W380" t="s">
        <v>2690</v>
      </c>
      <c r="X380">
        <v>0</v>
      </c>
    </row>
    <row r="381" spans="1:24" x14ac:dyDescent="0.25">
      <c r="A381" s="20">
        <v>50002035</v>
      </c>
      <c r="B381" s="20">
        <v>8621</v>
      </c>
      <c r="C381" s="19" t="s">
        <v>2247</v>
      </c>
      <c r="D381" s="19">
        <v>1000</v>
      </c>
      <c r="E381" s="20" t="e">
        <f>VLOOKUP($A381,'[1]Datayes私募规模 最近'!$A:$H,4,0)</f>
        <v>#N/A</v>
      </c>
      <c r="F381" s="20" t="s">
        <v>2264</v>
      </c>
      <c r="G381" s="20">
        <v>6</v>
      </c>
      <c r="H381" s="20" t="s">
        <v>3149</v>
      </c>
      <c r="K381" s="27" t="s">
        <v>2262</v>
      </c>
      <c r="L381" s="20">
        <v>193915</v>
      </c>
      <c r="M381" s="19" t="s">
        <v>2255</v>
      </c>
      <c r="N381" s="31">
        <v>42501</v>
      </c>
      <c r="O381" s="19" t="s">
        <v>2267</v>
      </c>
      <c r="P381" s="19" t="s">
        <v>1431</v>
      </c>
      <c r="Q381" s="19"/>
      <c r="S381" s="3"/>
      <c r="T381" s="3"/>
      <c r="U381">
        <v>0</v>
      </c>
      <c r="X381">
        <v>0</v>
      </c>
    </row>
    <row r="382" spans="1:24" x14ac:dyDescent="0.25">
      <c r="A382" s="20">
        <v>50016358</v>
      </c>
      <c r="B382" s="20">
        <v>52325</v>
      </c>
      <c r="C382" s="19" t="s">
        <v>2249</v>
      </c>
      <c r="D382" s="19">
        <v>2000</v>
      </c>
      <c r="E382" s="20" t="s">
        <v>2321</v>
      </c>
      <c r="F382" s="20" t="s">
        <v>2322</v>
      </c>
      <c r="G382" s="20">
        <v>3</v>
      </c>
      <c r="H382" s="20" t="s">
        <v>3150</v>
      </c>
      <c r="I382" s="44">
        <v>19</v>
      </c>
      <c r="K382" s="27" t="s">
        <v>2324</v>
      </c>
      <c r="L382" s="20">
        <v>437103</v>
      </c>
      <c r="M382" s="19" t="s">
        <v>2323</v>
      </c>
      <c r="N382" s="31">
        <v>43706</v>
      </c>
      <c r="O382" s="19" t="s">
        <v>2267</v>
      </c>
      <c r="P382" s="19" t="s">
        <v>1424</v>
      </c>
      <c r="Q382" s="19" t="s">
        <v>2325</v>
      </c>
      <c r="S382" s="3"/>
      <c r="T382" s="3"/>
      <c r="U382">
        <v>0</v>
      </c>
      <c r="X382">
        <v>0</v>
      </c>
    </row>
    <row r="383" spans="1:24" x14ac:dyDescent="0.25">
      <c r="A383" s="20">
        <v>50026106</v>
      </c>
      <c r="B383" s="20">
        <v>58498</v>
      </c>
      <c r="C383" s="19" t="s">
        <v>1344</v>
      </c>
      <c r="D383" s="19">
        <v>1000</v>
      </c>
      <c r="E383" s="20" t="str">
        <f>VLOOKUP($A383,'[1]Datayes私募规模 最近'!$A:$H,4,0)</f>
        <v>1-10亿</v>
      </c>
      <c r="F383" s="20" t="s">
        <v>2266</v>
      </c>
      <c r="G383" s="20">
        <v>3</v>
      </c>
      <c r="H383" s="20" t="s">
        <v>3150</v>
      </c>
      <c r="K383" s="27" t="s">
        <v>2269</v>
      </c>
      <c r="L383" s="20">
        <v>383926</v>
      </c>
      <c r="M383" s="19" t="s">
        <v>2268</v>
      </c>
      <c r="N383" s="31">
        <v>43285</v>
      </c>
      <c r="O383" s="19" t="s">
        <v>2267</v>
      </c>
      <c r="P383" s="19" t="s">
        <v>1802</v>
      </c>
      <c r="Q383" s="19"/>
      <c r="S383" s="3"/>
      <c r="T383" s="3"/>
      <c r="U383">
        <v>0</v>
      </c>
      <c r="X383">
        <v>0</v>
      </c>
    </row>
    <row r="384" spans="1:24" x14ac:dyDescent="0.25">
      <c r="A384" s="20">
        <v>101151</v>
      </c>
      <c r="B384" s="20">
        <v>14424</v>
      </c>
      <c r="C384" s="19" t="s">
        <v>1622</v>
      </c>
      <c r="D384" s="19">
        <v>1200</v>
      </c>
      <c r="E384" s="20" t="str">
        <f>VLOOKUP($A384,'[1]Datayes私募规模 最近'!$A:$H,4,0)</f>
        <v>1-10亿</v>
      </c>
      <c r="F384" s="20" t="s">
        <v>2048</v>
      </c>
      <c r="G384" s="20">
        <v>7</v>
      </c>
      <c r="H384" s="20" t="s">
        <v>3149</v>
      </c>
      <c r="K384" s="27" t="s">
        <v>2049</v>
      </c>
      <c r="L384" s="20">
        <v>465079</v>
      </c>
      <c r="M384" s="19" t="s">
        <v>2050</v>
      </c>
      <c r="N384" s="31">
        <v>43909</v>
      </c>
      <c r="O384" s="19" t="s">
        <v>2267</v>
      </c>
      <c r="P384" s="19" t="s">
        <v>1428</v>
      </c>
      <c r="Q384" s="19" t="s">
        <v>2071</v>
      </c>
      <c r="S384" s="3"/>
      <c r="T384" s="3"/>
      <c r="U384">
        <v>0</v>
      </c>
      <c r="X384">
        <v>0</v>
      </c>
    </row>
    <row r="385" spans="1:24" x14ac:dyDescent="0.25">
      <c r="A385" s="29">
        <v>50015848</v>
      </c>
      <c r="B385" s="20">
        <v>50080</v>
      </c>
      <c r="C385" s="19" t="s">
        <v>397</v>
      </c>
      <c r="D385" s="19">
        <v>1000</v>
      </c>
      <c r="E385" s="20" t="str">
        <f>VLOOKUP($A385,'[1]Datayes私募规模 最近'!$A:$H,4,0)</f>
        <v>10-20亿</v>
      </c>
      <c r="F385" s="20" t="s">
        <v>396</v>
      </c>
      <c r="G385" s="20">
        <v>4</v>
      </c>
      <c r="H385" s="20" t="s">
        <v>3149</v>
      </c>
      <c r="I385" s="40" t="s">
        <v>2951</v>
      </c>
      <c r="J385" s="35" t="s">
        <v>2952</v>
      </c>
      <c r="K385" s="20" t="s">
        <v>1636</v>
      </c>
      <c r="L385" s="20">
        <v>515391</v>
      </c>
      <c r="M385" s="19" t="s">
        <v>1637</v>
      </c>
      <c r="N385" s="1">
        <v>44145</v>
      </c>
      <c r="O385" s="19" t="s">
        <v>2267</v>
      </c>
      <c r="P385" s="19" t="s">
        <v>1428</v>
      </c>
      <c r="Q385" s="22" t="s">
        <v>1638</v>
      </c>
      <c r="U385">
        <v>0</v>
      </c>
      <c r="X385">
        <v>0</v>
      </c>
    </row>
    <row r="386" spans="1:24" x14ac:dyDescent="0.25">
      <c r="A386" s="20">
        <v>50002959</v>
      </c>
      <c r="B386" s="20">
        <v>17258</v>
      </c>
      <c r="C386" s="19" t="s">
        <v>2144</v>
      </c>
      <c r="D386" s="19">
        <v>1000</v>
      </c>
      <c r="E386" s="20" t="e">
        <f>VLOOKUP($A386,'[1]Datayes私募规模 最近'!$A:$H,4,0)</f>
        <v>#N/A</v>
      </c>
      <c r="F386" s="20" t="s">
        <v>2150</v>
      </c>
      <c r="G386" s="20">
        <v>3</v>
      </c>
      <c r="H386" s="20" t="s">
        <v>3150</v>
      </c>
      <c r="I386" s="44">
        <v>30</v>
      </c>
      <c r="K386" s="27" t="s">
        <v>2276</v>
      </c>
      <c r="L386" s="20">
        <v>560443</v>
      </c>
      <c r="M386" s="19" t="s">
        <v>2273</v>
      </c>
      <c r="N386" s="31">
        <v>44307</v>
      </c>
      <c r="O386" s="19" t="s">
        <v>8</v>
      </c>
      <c r="P386" s="19" t="s">
        <v>8</v>
      </c>
      <c r="Q386" s="19"/>
      <c r="S386" s="3"/>
      <c r="T386" s="3"/>
      <c r="U386">
        <v>0</v>
      </c>
      <c r="X386">
        <v>0</v>
      </c>
    </row>
    <row r="387" spans="1:24" x14ac:dyDescent="0.25">
      <c r="A387" s="20">
        <v>50002959</v>
      </c>
      <c r="B387" s="20">
        <v>17258</v>
      </c>
      <c r="C387" s="19" t="s">
        <v>2144</v>
      </c>
      <c r="D387" s="19">
        <v>1000</v>
      </c>
      <c r="E387" s="20" t="e">
        <f>VLOOKUP($A387,'[1]Datayes私募规模 最近'!$A:$H,4,0)</f>
        <v>#N/A</v>
      </c>
      <c r="F387" s="20" t="s">
        <v>2150</v>
      </c>
      <c r="G387" s="20">
        <v>3</v>
      </c>
      <c r="H387" s="20" t="s">
        <v>3150</v>
      </c>
      <c r="I387" s="44">
        <v>30</v>
      </c>
      <c r="K387" s="27" t="s">
        <v>2277</v>
      </c>
      <c r="L387" s="20">
        <v>530545</v>
      </c>
      <c r="M387" s="19" t="s">
        <v>2274</v>
      </c>
      <c r="N387" s="31">
        <v>44196</v>
      </c>
      <c r="O387" s="19" t="s">
        <v>1205</v>
      </c>
      <c r="P387" s="19" t="s">
        <v>2240</v>
      </c>
      <c r="Q387" s="19" t="s">
        <v>2240</v>
      </c>
      <c r="S387" s="3"/>
      <c r="T387" s="3"/>
      <c r="U387">
        <v>0</v>
      </c>
      <c r="X387">
        <v>0</v>
      </c>
    </row>
    <row r="388" spans="1:24" x14ac:dyDescent="0.25">
      <c r="A388" s="20">
        <v>50002959</v>
      </c>
      <c r="B388" s="20">
        <v>17258</v>
      </c>
      <c r="C388" s="19" t="s">
        <v>2144</v>
      </c>
      <c r="D388" s="19">
        <v>1000</v>
      </c>
      <c r="E388" s="20" t="e">
        <f>VLOOKUP($A388,'[1]Datayes私募规模 最近'!$A:$H,4,0)</f>
        <v>#N/A</v>
      </c>
      <c r="F388" s="20" t="s">
        <v>2150</v>
      </c>
      <c r="G388" s="20">
        <v>3</v>
      </c>
      <c r="H388" s="20" t="s">
        <v>3150</v>
      </c>
      <c r="I388" s="44">
        <v>30</v>
      </c>
      <c r="K388" s="27" t="s">
        <v>2278</v>
      </c>
      <c r="L388" s="20">
        <v>583254</v>
      </c>
      <c r="M388" s="19" t="s">
        <v>2275</v>
      </c>
      <c r="N388" s="31">
        <v>44393</v>
      </c>
      <c r="O388" s="19" t="s">
        <v>1425</v>
      </c>
      <c r="P388" s="19" t="s">
        <v>75</v>
      </c>
      <c r="Q388" s="19"/>
      <c r="S388" s="3"/>
      <c r="T388" s="3"/>
      <c r="U388">
        <v>0</v>
      </c>
      <c r="X388">
        <v>0</v>
      </c>
    </row>
    <row r="389" spans="1:24" x14ac:dyDescent="0.25">
      <c r="A389" s="20">
        <v>99054</v>
      </c>
      <c r="B389" s="20">
        <v>38813</v>
      </c>
      <c r="C389" s="19" t="s">
        <v>2284</v>
      </c>
      <c r="D389" s="19">
        <v>2000</v>
      </c>
      <c r="E389" s="20" t="s">
        <v>2289</v>
      </c>
      <c r="F389" s="20" t="s">
        <v>2285</v>
      </c>
      <c r="G389" s="20">
        <v>3</v>
      </c>
      <c r="H389" s="20" t="s">
        <v>3152</v>
      </c>
      <c r="I389" s="44">
        <v>40</v>
      </c>
      <c r="K389" s="27" t="s">
        <v>2286</v>
      </c>
      <c r="L389" s="20">
        <v>403208</v>
      </c>
      <c r="M389" s="19" t="s">
        <v>2287</v>
      </c>
      <c r="N389" s="31">
        <v>43437</v>
      </c>
      <c r="O389" s="19" t="s">
        <v>1425</v>
      </c>
      <c r="P389" s="19" t="s">
        <v>1425</v>
      </c>
      <c r="Q389" s="19" t="s">
        <v>2288</v>
      </c>
      <c r="S389" s="3"/>
      <c r="T389" s="3"/>
      <c r="U389">
        <v>0</v>
      </c>
      <c r="X389">
        <v>0</v>
      </c>
    </row>
    <row r="390" spans="1:24" x14ac:dyDescent="0.25">
      <c r="A390" s="20">
        <v>50032372</v>
      </c>
      <c r="B390" s="20">
        <v>71810</v>
      </c>
      <c r="C390" s="19" t="s">
        <v>2248</v>
      </c>
      <c r="D390" s="19">
        <v>1000</v>
      </c>
      <c r="E390" s="20" t="e">
        <f>VLOOKUP($A390,'[1]Datayes私募规模 最近'!$A:$H,4,0)</f>
        <v>#N/A</v>
      </c>
      <c r="F390" s="20" t="s">
        <v>387</v>
      </c>
      <c r="G390" s="20">
        <v>2</v>
      </c>
      <c r="H390" s="20" t="s">
        <v>3150</v>
      </c>
      <c r="I390" s="44" t="s">
        <v>3465</v>
      </c>
      <c r="K390" s="27" t="s">
        <v>2263</v>
      </c>
      <c r="L390" s="20">
        <v>520597</v>
      </c>
      <c r="M390" s="19" t="s">
        <v>2256</v>
      </c>
      <c r="N390" s="31">
        <v>44160</v>
      </c>
      <c r="O390" s="19" t="s">
        <v>1424</v>
      </c>
      <c r="P390" s="19" t="s">
        <v>2294</v>
      </c>
      <c r="Q390" s="19" t="s">
        <v>2294</v>
      </c>
      <c r="S390" s="3"/>
      <c r="T390" s="3"/>
      <c r="U390">
        <v>0</v>
      </c>
      <c r="X390">
        <v>1</v>
      </c>
    </row>
    <row r="391" spans="1:24" ht="138" x14ac:dyDescent="0.25">
      <c r="A391" s="20">
        <v>99487</v>
      </c>
      <c r="B391" s="20">
        <v>22782</v>
      </c>
      <c r="C391" s="19" t="s">
        <v>2067</v>
      </c>
      <c r="D391" s="19">
        <v>1500</v>
      </c>
      <c r="E391" s="20" t="s">
        <v>2628</v>
      </c>
      <c r="F391" s="20" t="s">
        <v>2626</v>
      </c>
      <c r="G391" s="20">
        <v>2</v>
      </c>
      <c r="H391" s="20" t="s">
        <v>3149</v>
      </c>
      <c r="I391" s="28">
        <v>9</v>
      </c>
      <c r="J391" s="20" t="s">
        <v>2630</v>
      </c>
      <c r="K391" s="27" t="s">
        <v>2065</v>
      </c>
      <c r="L391" s="20">
        <v>426852</v>
      </c>
      <c r="M391" s="19" t="s">
        <v>2293</v>
      </c>
      <c r="N391" s="31">
        <v>43539</v>
      </c>
      <c r="O391" s="19" t="s">
        <v>8</v>
      </c>
      <c r="P391" s="19" t="s">
        <v>2295</v>
      </c>
      <c r="Q391" s="19" t="s">
        <v>2627</v>
      </c>
      <c r="S391" s="3"/>
      <c r="T391" s="3"/>
      <c r="U391">
        <v>0</v>
      </c>
      <c r="W391" s="48" t="s">
        <v>2631</v>
      </c>
      <c r="X391">
        <v>0</v>
      </c>
    </row>
    <row r="392" spans="1:24" x14ac:dyDescent="0.25">
      <c r="A392" s="20">
        <v>50015975</v>
      </c>
      <c r="B392" s="20">
        <v>48054</v>
      </c>
      <c r="C392" s="19" t="s">
        <v>2301</v>
      </c>
      <c r="D392" s="19">
        <v>1000</v>
      </c>
      <c r="E392" s="20" t="e">
        <f>VLOOKUP($A392,'[1]Datayes私募规模 最近'!$A:$H,4,0)</f>
        <v>#N/A</v>
      </c>
      <c r="F392" s="20" t="s">
        <v>387</v>
      </c>
      <c r="G392" s="20">
        <v>6</v>
      </c>
      <c r="H392" s="20" t="s">
        <v>3150</v>
      </c>
      <c r="K392" s="19" t="s">
        <v>2309</v>
      </c>
      <c r="L392" s="20">
        <v>471531</v>
      </c>
      <c r="M392" s="19" t="s">
        <v>2315</v>
      </c>
      <c r="N392" s="31">
        <v>43936</v>
      </c>
      <c r="O392" s="19" t="s">
        <v>1205</v>
      </c>
      <c r="P392" s="19" t="s">
        <v>2305</v>
      </c>
      <c r="Q392" s="19"/>
      <c r="S392" s="3"/>
      <c r="T392" s="3" t="s">
        <v>3090</v>
      </c>
      <c r="U392">
        <v>0</v>
      </c>
      <c r="X392">
        <v>0</v>
      </c>
    </row>
    <row r="393" spans="1:24" x14ac:dyDescent="0.25">
      <c r="A393" s="20">
        <v>50033628</v>
      </c>
      <c r="B393" s="20">
        <v>74836</v>
      </c>
      <c r="C393" s="19" t="s">
        <v>1642</v>
      </c>
      <c r="D393" s="19">
        <v>1000</v>
      </c>
      <c r="E393" s="20" t="str">
        <f>VLOOKUP($A393,'[1]Datayes私募规模 最近'!$A:$H,4,0)</f>
        <v>0-1亿</v>
      </c>
      <c r="F393" s="20" t="s">
        <v>387</v>
      </c>
      <c r="G393" s="20">
        <v>7</v>
      </c>
      <c r="H393" s="20" t="s">
        <v>3150</v>
      </c>
      <c r="K393" s="19" t="s">
        <v>2310</v>
      </c>
      <c r="L393" s="20">
        <v>533824</v>
      </c>
      <c r="M393" s="19" t="s">
        <v>2316</v>
      </c>
      <c r="N393" s="31">
        <v>44207</v>
      </c>
      <c r="O393" t="s">
        <v>2767</v>
      </c>
      <c r="P393" s="19" t="s">
        <v>2306</v>
      </c>
      <c r="Q393" s="19"/>
      <c r="S393" s="3"/>
      <c r="T393" s="3"/>
      <c r="U393">
        <v>0</v>
      </c>
      <c r="X393">
        <v>0</v>
      </c>
    </row>
    <row r="394" spans="1:24" x14ac:dyDescent="0.25">
      <c r="A394" s="20">
        <v>50005337</v>
      </c>
      <c r="B394" s="20">
        <v>19974</v>
      </c>
      <c r="C394" s="19" t="s">
        <v>2302</v>
      </c>
      <c r="D394" s="19">
        <v>1258.3230000000001</v>
      </c>
      <c r="E394" s="20" t="e">
        <f>VLOOKUP($A394,'[1]Datayes私募规模 最近'!$A:$H,4,0)</f>
        <v>#N/A</v>
      </c>
      <c r="F394" s="20" t="s">
        <v>387</v>
      </c>
      <c r="G394" s="20">
        <v>6</v>
      </c>
      <c r="H394" s="20" t="s">
        <v>3149</v>
      </c>
      <c r="K394" s="19" t="s">
        <v>2311</v>
      </c>
      <c r="L394" s="20">
        <v>503308</v>
      </c>
      <c r="M394" s="19" t="s">
        <v>2317</v>
      </c>
      <c r="N394" s="31">
        <v>44096</v>
      </c>
      <c r="O394" s="19" t="s">
        <v>1205</v>
      </c>
      <c r="P394" s="19" t="s">
        <v>2305</v>
      </c>
      <c r="Q394" s="19"/>
      <c r="S394" s="3"/>
      <c r="T394" s="3"/>
      <c r="U394">
        <v>0</v>
      </c>
      <c r="X394">
        <v>0</v>
      </c>
    </row>
    <row r="395" spans="1:24" x14ac:dyDescent="0.25">
      <c r="A395" s="20">
        <v>50001885</v>
      </c>
      <c r="B395" s="20">
        <v>54020</v>
      </c>
      <c r="C395" s="19" t="s">
        <v>493</v>
      </c>
      <c r="D395" s="19">
        <v>1000</v>
      </c>
      <c r="E395" s="20" t="e">
        <f>VLOOKUP($A395,'[1]Datayes私募规模 最近'!$A:$H,4,0)</f>
        <v>#N/A</v>
      </c>
      <c r="F395" s="20" t="s">
        <v>387</v>
      </c>
      <c r="G395" s="20">
        <v>7</v>
      </c>
      <c r="H395" s="20" t="s">
        <v>3150</v>
      </c>
      <c r="K395" s="19" t="s">
        <v>2312</v>
      </c>
      <c r="L395" s="20">
        <v>433868</v>
      </c>
      <c r="M395" s="19" t="s">
        <v>2318</v>
      </c>
      <c r="N395" s="31">
        <v>43682</v>
      </c>
      <c r="O395" t="s">
        <v>2767</v>
      </c>
      <c r="P395" s="19" t="s">
        <v>2170</v>
      </c>
      <c r="Q395" s="19"/>
      <c r="S395" s="3"/>
      <c r="T395" s="3"/>
      <c r="U395">
        <v>0</v>
      </c>
      <c r="X395">
        <v>0</v>
      </c>
    </row>
    <row r="396" spans="1:24" x14ac:dyDescent="0.25">
      <c r="A396" s="20">
        <v>50026977</v>
      </c>
      <c r="B396" s="20">
        <v>52062</v>
      </c>
      <c r="C396" s="19" t="s">
        <v>2303</v>
      </c>
      <c r="D396" s="19">
        <v>1000</v>
      </c>
      <c r="E396" s="20" t="s">
        <v>3606</v>
      </c>
      <c r="F396" s="20" t="s">
        <v>3605</v>
      </c>
      <c r="G396" s="20">
        <v>7</v>
      </c>
      <c r="H396" s="20" t="s">
        <v>3162</v>
      </c>
      <c r="I396" s="28" t="s">
        <v>3608</v>
      </c>
      <c r="K396" s="19" t="s">
        <v>2313</v>
      </c>
      <c r="L396" s="20">
        <v>429983</v>
      </c>
      <c r="M396" s="19" t="s">
        <v>2319</v>
      </c>
      <c r="N396" s="31">
        <v>43651</v>
      </c>
      <c r="O396" t="s">
        <v>2767</v>
      </c>
      <c r="P396" s="19" t="s">
        <v>2170</v>
      </c>
      <c r="Q396" s="19" t="s">
        <v>3607</v>
      </c>
      <c r="R396" s="19" t="s">
        <v>3604</v>
      </c>
      <c r="S396" s="3"/>
      <c r="T396" s="3"/>
      <c r="U396">
        <v>0</v>
      </c>
      <c r="X396">
        <v>0</v>
      </c>
    </row>
    <row r="397" spans="1:24" x14ac:dyDescent="0.25">
      <c r="A397" s="20">
        <v>50033861</v>
      </c>
      <c r="B397" s="20">
        <v>75959</v>
      </c>
      <c r="C397" s="19" t="s">
        <v>2304</v>
      </c>
      <c r="D397" s="19">
        <v>307.69</v>
      </c>
      <c r="E397" s="28" t="s">
        <v>2641</v>
      </c>
      <c r="F397" s="20" t="s">
        <v>2149</v>
      </c>
      <c r="G397" s="20">
        <v>6</v>
      </c>
      <c r="H397" s="20" t="s">
        <v>3153</v>
      </c>
      <c r="I397" s="44" t="s">
        <v>2640</v>
      </c>
      <c r="K397" s="19" t="s">
        <v>2314</v>
      </c>
      <c r="L397" s="20">
        <v>533724</v>
      </c>
      <c r="M397" s="19" t="s">
        <v>2320</v>
      </c>
      <c r="N397" s="31">
        <v>44210</v>
      </c>
      <c r="O397" s="19" t="s">
        <v>1205</v>
      </c>
      <c r="P397" t="s">
        <v>2308</v>
      </c>
      <c r="Q397" s="19" t="s">
        <v>2639</v>
      </c>
      <c r="S397" s="3"/>
      <c r="T397" s="3"/>
      <c r="U397">
        <v>0</v>
      </c>
      <c r="X397">
        <v>0</v>
      </c>
    </row>
    <row r="398" spans="1:24" x14ac:dyDescent="0.25">
      <c r="A398" s="20"/>
      <c r="B398" s="20">
        <v>15854</v>
      </c>
      <c r="C398" s="19" t="s">
        <v>2364</v>
      </c>
      <c r="D398" s="19">
        <v>1000</v>
      </c>
      <c r="E398" s="20" t="e">
        <f>VLOOKUP($A398,'[1]Datayes私募规模 最近'!$A:$H,4,0)</f>
        <v>#N/A</v>
      </c>
      <c r="F398" s="20" t="s">
        <v>387</v>
      </c>
      <c r="G398" s="20">
        <v>2</v>
      </c>
      <c r="H398" s="20" t="s">
        <v>3150</v>
      </c>
      <c r="K398" s="19" t="s">
        <v>2398</v>
      </c>
      <c r="L398" s="20">
        <v>448124</v>
      </c>
      <c r="M398" s="19" t="s">
        <v>2333</v>
      </c>
      <c r="N398" s="31">
        <v>43789</v>
      </c>
      <c r="O398" t="s">
        <v>2767</v>
      </c>
      <c r="P398" s="19" t="s">
        <v>2170</v>
      </c>
      <c r="Q398" s="19" t="s">
        <v>3263</v>
      </c>
      <c r="S398" s="3"/>
      <c r="T398" s="3"/>
      <c r="U398">
        <v>0</v>
      </c>
      <c r="X398">
        <v>1</v>
      </c>
    </row>
    <row r="399" spans="1:24" x14ac:dyDescent="0.25">
      <c r="A399" s="20"/>
      <c r="B399" s="20">
        <v>41308</v>
      </c>
      <c r="C399" s="19" t="s">
        <v>2365</v>
      </c>
      <c r="D399" s="19">
        <v>1000</v>
      </c>
      <c r="E399" s="20" t="s">
        <v>3337</v>
      </c>
      <c r="F399" s="20" t="s">
        <v>446</v>
      </c>
      <c r="G399" s="20">
        <v>3</v>
      </c>
      <c r="H399" s="20" t="s">
        <v>3162</v>
      </c>
      <c r="I399" s="28" t="s">
        <v>3338</v>
      </c>
      <c r="K399" s="19" t="s">
        <v>541</v>
      </c>
      <c r="L399" s="20">
        <v>325360</v>
      </c>
      <c r="M399" s="19" t="s">
        <v>515</v>
      </c>
      <c r="N399" s="31">
        <v>43033</v>
      </c>
      <c r="O399" s="19" t="s">
        <v>2023</v>
      </c>
      <c r="P399" s="19" t="s">
        <v>2357</v>
      </c>
      <c r="Q399" s="19" t="s">
        <v>3339</v>
      </c>
      <c r="R399" s="19" t="s">
        <v>3340</v>
      </c>
      <c r="S399" s="3" t="s">
        <v>3341</v>
      </c>
      <c r="T399" s="3" t="s">
        <v>3090</v>
      </c>
      <c r="U399">
        <v>0</v>
      </c>
      <c r="V399" t="s">
        <v>3342</v>
      </c>
      <c r="W399" t="s">
        <v>3343</v>
      </c>
      <c r="X399">
        <v>0</v>
      </c>
    </row>
    <row r="400" spans="1:24" x14ac:dyDescent="0.25">
      <c r="A400" s="20"/>
      <c r="B400" s="20">
        <v>40616</v>
      </c>
      <c r="C400" s="19" t="s">
        <v>1130</v>
      </c>
      <c r="D400" s="19">
        <v>1300</v>
      </c>
      <c r="E400" s="20" t="e">
        <f>VLOOKUP($A400,'[1]Datayes私募规模 最近'!$A:$H,4,0)</f>
        <v>#N/A</v>
      </c>
      <c r="F400" s="20" t="s">
        <v>2391</v>
      </c>
      <c r="G400" s="20">
        <v>4</v>
      </c>
      <c r="H400" s="20" t="s">
        <v>3152</v>
      </c>
      <c r="K400" s="19" t="s">
        <v>2399</v>
      </c>
      <c r="L400" s="20">
        <v>311178</v>
      </c>
      <c r="M400" s="19" t="s">
        <v>2334</v>
      </c>
      <c r="N400" s="31">
        <v>42975</v>
      </c>
      <c r="O400" s="19" t="s">
        <v>1430</v>
      </c>
      <c r="P400" s="19" t="s">
        <v>1430</v>
      </c>
      <c r="Q400" s="19" t="s">
        <v>2199</v>
      </c>
      <c r="S400" s="3"/>
      <c r="T400" s="3"/>
      <c r="U400">
        <v>0</v>
      </c>
      <c r="X400">
        <v>0</v>
      </c>
    </row>
    <row r="401" spans="1:24" x14ac:dyDescent="0.25">
      <c r="A401" s="20"/>
      <c r="B401" s="20">
        <v>46541</v>
      </c>
      <c r="C401" s="19" t="s">
        <v>2366</v>
      </c>
      <c r="D401" s="19">
        <v>1000</v>
      </c>
      <c r="E401" s="20" t="e">
        <f>VLOOKUP($A401,'[1]Datayes私募规模 最近'!$A:$H,4,0)</f>
        <v>#N/A</v>
      </c>
      <c r="F401" s="20" t="s">
        <v>2385</v>
      </c>
      <c r="G401" s="20">
        <v>5</v>
      </c>
      <c r="H401" s="20" t="s">
        <v>3149</v>
      </c>
      <c r="K401" s="19" t="s">
        <v>2400</v>
      </c>
      <c r="L401" s="20">
        <v>299045</v>
      </c>
      <c r="M401" s="19" t="s">
        <v>2344</v>
      </c>
      <c r="N401" s="31">
        <v>42906</v>
      </c>
      <c r="O401" s="19" t="s">
        <v>1430</v>
      </c>
      <c r="P401" s="19" t="s">
        <v>1430</v>
      </c>
      <c r="Q401" s="19" t="s">
        <v>2199</v>
      </c>
      <c r="S401" s="3"/>
      <c r="T401" s="3"/>
      <c r="U401">
        <v>0</v>
      </c>
      <c r="X401">
        <v>0</v>
      </c>
    </row>
    <row r="402" spans="1:24" x14ac:dyDescent="0.25">
      <c r="A402" s="20"/>
      <c r="B402" s="20">
        <v>15504</v>
      </c>
      <c r="C402" s="19" t="s">
        <v>2367</v>
      </c>
      <c r="D402" s="19">
        <v>2000</v>
      </c>
      <c r="E402" s="20" t="e">
        <f>VLOOKUP($A402,'[1]Datayes私募规模 最近'!$A:$H,4,0)</f>
        <v>#N/A</v>
      </c>
      <c r="F402" s="20" t="s">
        <v>2386</v>
      </c>
      <c r="G402" s="20">
        <v>3</v>
      </c>
      <c r="H402" s="20" t="s">
        <v>3150</v>
      </c>
      <c r="K402" s="19" t="s">
        <v>2401</v>
      </c>
      <c r="L402" s="20">
        <v>463972</v>
      </c>
      <c r="M402" s="19" t="s">
        <v>2335</v>
      </c>
      <c r="N402" s="31">
        <v>43901</v>
      </c>
      <c r="O402" s="19" t="s">
        <v>1430</v>
      </c>
      <c r="P402" s="19" t="s">
        <v>1430</v>
      </c>
      <c r="Q402" s="19" t="s">
        <v>2199</v>
      </c>
      <c r="S402" s="3"/>
      <c r="T402" s="3"/>
      <c r="U402">
        <v>0</v>
      </c>
      <c r="X402">
        <v>0</v>
      </c>
    </row>
    <row r="403" spans="1:24" x14ac:dyDescent="0.25">
      <c r="A403" s="20"/>
      <c r="B403" s="20">
        <v>1531</v>
      </c>
      <c r="C403" s="19" t="s">
        <v>2368</v>
      </c>
      <c r="D403" s="19">
        <v>5000</v>
      </c>
      <c r="E403" s="20" t="e">
        <f>VLOOKUP($A403,'[1]Datayes私募规模 最近'!$A:$H,4,0)</f>
        <v>#N/A</v>
      </c>
      <c r="F403" s="20" t="s">
        <v>2387</v>
      </c>
      <c r="G403" s="20">
        <v>3</v>
      </c>
      <c r="H403" s="20" t="s">
        <v>3150</v>
      </c>
      <c r="K403" s="19" t="s">
        <v>2402</v>
      </c>
      <c r="L403" s="20">
        <v>187978</v>
      </c>
      <c r="M403" s="19" t="s">
        <v>2336</v>
      </c>
      <c r="N403" s="31">
        <v>42472</v>
      </c>
      <c r="O403" s="19" t="s">
        <v>1430</v>
      </c>
      <c r="P403" s="19" t="s">
        <v>1430</v>
      </c>
      <c r="Q403" s="19" t="s">
        <v>2199</v>
      </c>
      <c r="S403" s="3"/>
      <c r="T403" s="3"/>
      <c r="U403">
        <v>0</v>
      </c>
      <c r="X403">
        <v>0</v>
      </c>
    </row>
    <row r="404" spans="1:24" x14ac:dyDescent="0.25">
      <c r="A404" s="20"/>
      <c r="B404" s="20">
        <v>30571</v>
      </c>
      <c r="C404" s="19" t="s">
        <v>2369</v>
      </c>
      <c r="D404" s="19">
        <v>4000</v>
      </c>
      <c r="E404" s="20" t="e">
        <f>VLOOKUP($A404,'[1]Datayes私募规模 最近'!$A:$H,4,0)</f>
        <v>#N/A</v>
      </c>
      <c r="F404" s="20" t="s">
        <v>2388</v>
      </c>
      <c r="G404" s="20">
        <v>6</v>
      </c>
      <c r="H404" s="20" t="s">
        <v>3149</v>
      </c>
      <c r="K404" s="19" t="s">
        <v>2403</v>
      </c>
      <c r="L404" s="20">
        <v>431825</v>
      </c>
      <c r="M404" s="19" t="s">
        <v>2337</v>
      </c>
      <c r="N404" s="31">
        <v>43662</v>
      </c>
      <c r="O404" s="19" t="s">
        <v>1430</v>
      </c>
      <c r="P404" s="19" t="s">
        <v>1430</v>
      </c>
      <c r="Q404" s="19" t="s">
        <v>2199</v>
      </c>
      <c r="S404" s="3"/>
      <c r="T404" s="3"/>
      <c r="U404">
        <v>0</v>
      </c>
      <c r="X404">
        <v>0</v>
      </c>
    </row>
    <row r="405" spans="1:24" x14ac:dyDescent="0.25">
      <c r="A405" s="20"/>
      <c r="B405" s="20">
        <v>17051</v>
      </c>
      <c r="C405" s="19" t="s">
        <v>2370</v>
      </c>
      <c r="D405" s="19">
        <v>1000</v>
      </c>
      <c r="E405" s="20" t="e">
        <f>VLOOKUP($A405,'[1]Datayes私募规模 最近'!$A:$H,4,0)</f>
        <v>#N/A</v>
      </c>
      <c r="F405" s="20" t="s">
        <v>2389</v>
      </c>
      <c r="G405" s="20">
        <v>4</v>
      </c>
      <c r="H405" s="20" t="s">
        <v>3150</v>
      </c>
      <c r="K405" s="19" t="s">
        <v>2404</v>
      </c>
      <c r="L405" s="20">
        <v>275853</v>
      </c>
      <c r="M405" s="19" t="s">
        <v>2338</v>
      </c>
      <c r="N405" s="31">
        <v>42795</v>
      </c>
      <c r="O405" s="19" t="s">
        <v>1430</v>
      </c>
      <c r="P405" s="19" t="s">
        <v>1430</v>
      </c>
      <c r="Q405" s="19" t="s">
        <v>2199</v>
      </c>
      <c r="S405" s="3"/>
      <c r="T405" s="3"/>
      <c r="U405">
        <v>0</v>
      </c>
      <c r="X405">
        <v>0</v>
      </c>
    </row>
    <row r="406" spans="1:24" x14ac:dyDescent="0.25">
      <c r="A406" s="20"/>
      <c r="B406" s="20">
        <v>15686</v>
      </c>
      <c r="C406" s="19" t="s">
        <v>438</v>
      </c>
      <c r="D406" s="19">
        <v>50000</v>
      </c>
      <c r="E406" s="20" t="e">
        <f>VLOOKUP($A406,'[1]Datayes私募规模 最近'!$A:$H,4,0)</f>
        <v>#N/A</v>
      </c>
      <c r="F406" s="20" t="s">
        <v>387</v>
      </c>
      <c r="G406" s="20">
        <v>3</v>
      </c>
      <c r="H406" s="20" t="s">
        <v>3161</v>
      </c>
      <c r="K406" s="19" t="s">
        <v>2405</v>
      </c>
      <c r="L406" s="20">
        <v>413640</v>
      </c>
      <c r="M406" s="19" t="s">
        <v>2339</v>
      </c>
      <c r="N406" s="31">
        <v>43538</v>
      </c>
      <c r="O406" s="19" t="s">
        <v>1430</v>
      </c>
      <c r="P406" s="19" t="s">
        <v>1430</v>
      </c>
      <c r="Q406" s="19" t="s">
        <v>2199</v>
      </c>
      <c r="S406" s="3"/>
      <c r="T406" s="3"/>
      <c r="U406">
        <v>0</v>
      </c>
      <c r="X406">
        <v>0</v>
      </c>
    </row>
    <row r="407" spans="1:24" x14ac:dyDescent="0.25">
      <c r="A407" s="20"/>
      <c r="B407" s="20">
        <v>75826</v>
      </c>
      <c r="C407" s="19" t="s">
        <v>2371</v>
      </c>
      <c r="D407" s="19">
        <v>5005</v>
      </c>
      <c r="E407" s="20" t="e">
        <f>VLOOKUP($A407,'[1]Datayes私募规模 最近'!$A:$H,4,0)</f>
        <v>#N/A</v>
      </c>
      <c r="F407" s="20" t="s">
        <v>387</v>
      </c>
      <c r="G407" s="20">
        <v>3</v>
      </c>
      <c r="H407" s="20" t="s">
        <v>3153</v>
      </c>
      <c r="K407" s="19" t="s">
        <v>2406</v>
      </c>
      <c r="L407" s="20">
        <v>566659</v>
      </c>
      <c r="M407" s="19" t="s">
        <v>2340</v>
      </c>
      <c r="N407" s="31">
        <v>44334</v>
      </c>
      <c r="O407" s="19" t="s">
        <v>1430</v>
      </c>
      <c r="P407" s="19" t="s">
        <v>1430</v>
      </c>
      <c r="Q407" s="19" t="s">
        <v>2200</v>
      </c>
      <c r="S407" s="3"/>
      <c r="T407" s="3"/>
      <c r="U407">
        <v>0</v>
      </c>
      <c r="X407">
        <v>0</v>
      </c>
    </row>
    <row r="408" spans="1:24" x14ac:dyDescent="0.25">
      <c r="A408" s="20"/>
      <c r="B408" s="20">
        <v>10787</v>
      </c>
      <c r="C408" s="19" t="s">
        <v>2372</v>
      </c>
      <c r="D408" s="19">
        <v>5000</v>
      </c>
      <c r="E408" s="20" t="e">
        <f>VLOOKUP($A408,'[1]Datayes私募规模 最近'!$A:$H,4,0)</f>
        <v>#N/A</v>
      </c>
      <c r="F408" s="20" t="s">
        <v>2390</v>
      </c>
      <c r="G408" s="20">
        <v>6</v>
      </c>
      <c r="H408" s="20" t="s">
        <v>3153</v>
      </c>
      <c r="K408" s="19" t="s">
        <v>2407</v>
      </c>
      <c r="L408" s="20">
        <v>502465</v>
      </c>
      <c r="M408" s="19" t="s">
        <v>2341</v>
      </c>
      <c r="N408" s="31">
        <v>44097</v>
      </c>
      <c r="O408" s="19" t="s">
        <v>1430</v>
      </c>
      <c r="P408" s="19" t="s">
        <v>1430</v>
      </c>
      <c r="Q408" s="19" t="s">
        <v>2199</v>
      </c>
      <c r="S408" s="3"/>
      <c r="T408" s="3"/>
      <c r="U408">
        <v>0</v>
      </c>
      <c r="X408">
        <v>0</v>
      </c>
    </row>
    <row r="409" spans="1:24" x14ac:dyDescent="0.25">
      <c r="A409" s="20"/>
      <c r="B409" s="20">
        <v>29404</v>
      </c>
      <c r="C409" s="19" t="s">
        <v>2373</v>
      </c>
      <c r="D409" s="19">
        <v>1000</v>
      </c>
      <c r="E409" s="20" t="e">
        <f>VLOOKUP($A409,'[1]Datayes私募规模 最近'!$A:$H,4,0)</f>
        <v>#N/A</v>
      </c>
      <c r="F409" s="20" t="s">
        <v>2345</v>
      </c>
      <c r="G409" s="20">
        <v>7</v>
      </c>
      <c r="H409" s="20" t="s">
        <v>3150</v>
      </c>
      <c r="K409" s="19" t="s">
        <v>2408</v>
      </c>
      <c r="L409" s="20">
        <v>650115</v>
      </c>
      <c r="M409" s="19" t="s">
        <v>2342</v>
      </c>
      <c r="N409" s="31">
        <v>44582</v>
      </c>
      <c r="O409" s="19" t="s">
        <v>1430</v>
      </c>
      <c r="P409" s="19" t="s">
        <v>1430</v>
      </c>
      <c r="Q409" s="19" t="s">
        <v>2425</v>
      </c>
      <c r="S409" s="3"/>
      <c r="T409" s="3"/>
      <c r="U409">
        <v>0</v>
      </c>
      <c r="X409">
        <v>0</v>
      </c>
    </row>
    <row r="410" spans="1:24" x14ac:dyDescent="0.25">
      <c r="A410" s="20"/>
      <c r="B410" s="20">
        <v>29404</v>
      </c>
      <c r="C410" s="19" t="s">
        <v>2373</v>
      </c>
      <c r="D410" s="19">
        <v>1000</v>
      </c>
      <c r="E410" s="20" t="e">
        <f>VLOOKUP($A410,'[1]Datayes私募规模 最近'!$A:$H,4,0)</f>
        <v>#N/A</v>
      </c>
      <c r="F410" s="20" t="s">
        <v>2345</v>
      </c>
      <c r="G410" s="20">
        <v>7</v>
      </c>
      <c r="H410" s="20" t="s">
        <v>3150</v>
      </c>
      <c r="K410" s="19" t="s">
        <v>2409</v>
      </c>
      <c r="L410" s="20">
        <v>650117</v>
      </c>
      <c r="M410" s="19" t="s">
        <v>2343</v>
      </c>
      <c r="N410" s="31">
        <v>44582</v>
      </c>
      <c r="O410" s="19" t="s">
        <v>1430</v>
      </c>
      <c r="P410" s="19" t="s">
        <v>1430</v>
      </c>
      <c r="Q410" s="19" t="s">
        <v>2426</v>
      </c>
      <c r="S410" s="3"/>
      <c r="T410" s="3"/>
      <c r="U410">
        <v>0</v>
      </c>
      <c r="X410">
        <v>0</v>
      </c>
    </row>
    <row r="411" spans="1:24" x14ac:dyDescent="0.25">
      <c r="A411" s="20"/>
      <c r="B411" s="20">
        <v>43373</v>
      </c>
      <c r="C411" s="19" t="s">
        <v>2374</v>
      </c>
      <c r="D411" s="19">
        <v>1000</v>
      </c>
      <c r="E411" s="20" t="e">
        <f>VLOOKUP($A411,'[1]Datayes私募规模 最近'!$A:$H,4,0)</f>
        <v>#N/A</v>
      </c>
      <c r="F411" s="20" t="s">
        <v>2392</v>
      </c>
      <c r="G411" s="20">
        <v>3</v>
      </c>
      <c r="H411" s="20" t="s">
        <v>3153</v>
      </c>
      <c r="K411" s="19" t="s">
        <v>2410</v>
      </c>
      <c r="L411" s="20">
        <v>325946</v>
      </c>
      <c r="M411" s="19" t="s">
        <v>2346</v>
      </c>
      <c r="N411" s="31">
        <v>43032</v>
      </c>
      <c r="O411" s="19" t="s">
        <v>1430</v>
      </c>
      <c r="P411" s="19" t="s">
        <v>1430</v>
      </c>
      <c r="Q411" s="19" t="s">
        <v>2199</v>
      </c>
      <c r="S411" s="3"/>
      <c r="T411" s="3"/>
      <c r="U411">
        <v>0</v>
      </c>
      <c r="X411">
        <v>0</v>
      </c>
    </row>
    <row r="412" spans="1:24" x14ac:dyDescent="0.25">
      <c r="A412" s="20"/>
      <c r="B412" s="20">
        <v>23589</v>
      </c>
      <c r="C412" s="19" t="s">
        <v>2383</v>
      </c>
      <c r="D412" s="19">
        <v>1000</v>
      </c>
      <c r="E412" s="20" t="e">
        <f>VLOOKUP($A412,'[1]Datayes私募规模 最近'!$A:$H,4,0)</f>
        <v>#N/A</v>
      </c>
      <c r="F412" s="20" t="s">
        <v>387</v>
      </c>
      <c r="G412" s="20">
        <v>2</v>
      </c>
      <c r="H412" s="20" t="s">
        <v>3153</v>
      </c>
      <c r="K412" s="19" t="s">
        <v>2411</v>
      </c>
      <c r="L412" s="20">
        <v>573400</v>
      </c>
      <c r="M412" s="19" t="s">
        <v>2347</v>
      </c>
      <c r="N412" s="31">
        <v>44328</v>
      </c>
      <c r="O412" s="19" t="s">
        <v>1430</v>
      </c>
      <c r="P412" s="19" t="s">
        <v>1430</v>
      </c>
      <c r="Q412" s="19" t="s">
        <v>2199</v>
      </c>
      <c r="S412" s="3"/>
      <c r="T412" s="3"/>
      <c r="U412">
        <v>0</v>
      </c>
      <c r="X412">
        <v>0</v>
      </c>
    </row>
    <row r="413" spans="1:24" x14ac:dyDescent="0.25">
      <c r="A413" s="20"/>
      <c r="B413" s="20">
        <v>16520</v>
      </c>
      <c r="C413" s="19" t="s">
        <v>2375</v>
      </c>
      <c r="D413" s="19">
        <v>2000</v>
      </c>
      <c r="E413" s="20" t="e">
        <f>VLOOKUP($A413,'[1]Datayes私募规模 最近'!$A:$H,4,0)</f>
        <v>#N/A</v>
      </c>
      <c r="F413" s="20" t="s">
        <v>2393</v>
      </c>
      <c r="G413" s="20">
        <v>7</v>
      </c>
      <c r="H413" s="20" t="s">
        <v>3149</v>
      </c>
      <c r="K413" s="19" t="s">
        <v>2412</v>
      </c>
      <c r="L413" s="20">
        <v>383742</v>
      </c>
      <c r="M413" s="19" t="s">
        <v>2348</v>
      </c>
      <c r="N413" s="31">
        <v>43270</v>
      </c>
      <c r="O413" s="19" t="s">
        <v>1430</v>
      </c>
      <c r="P413" s="19" t="s">
        <v>1430</v>
      </c>
      <c r="Q413" s="19" t="s">
        <v>2199</v>
      </c>
      <c r="S413" s="3"/>
      <c r="T413" s="3"/>
      <c r="U413">
        <v>0</v>
      </c>
      <c r="X413">
        <v>0</v>
      </c>
    </row>
    <row r="414" spans="1:24" x14ac:dyDescent="0.25">
      <c r="A414" s="20"/>
      <c r="B414" s="20">
        <v>71817</v>
      </c>
      <c r="C414" s="19" t="s">
        <v>2376</v>
      </c>
      <c r="D414" s="19">
        <v>1111.1110000000001</v>
      </c>
      <c r="E414" s="20" t="e">
        <f>VLOOKUP($A414,'[1]Datayes私募规模 最近'!$A:$H,4,0)</f>
        <v>#N/A</v>
      </c>
      <c r="F414" s="20" t="s">
        <v>2394</v>
      </c>
      <c r="G414" s="20">
        <v>2</v>
      </c>
      <c r="H414" s="20" t="s">
        <v>3150</v>
      </c>
      <c r="K414" s="19" t="s">
        <v>2413</v>
      </c>
      <c r="L414" s="20">
        <v>450332</v>
      </c>
      <c r="M414" s="19" t="s">
        <v>2349</v>
      </c>
      <c r="N414" s="31">
        <v>43790</v>
      </c>
      <c r="O414" s="19" t="s">
        <v>1430</v>
      </c>
      <c r="P414" s="19" t="s">
        <v>1430</v>
      </c>
      <c r="Q414" s="19" t="s">
        <v>2199</v>
      </c>
      <c r="S414" s="3"/>
      <c r="T414" s="3"/>
      <c r="U414">
        <v>0</v>
      </c>
      <c r="X414">
        <v>0</v>
      </c>
    </row>
    <row r="415" spans="1:24" x14ac:dyDescent="0.25">
      <c r="A415" s="20"/>
      <c r="B415" s="20">
        <v>74594</v>
      </c>
      <c r="C415" s="19" t="s">
        <v>2377</v>
      </c>
      <c r="D415" s="19">
        <v>270.36</v>
      </c>
      <c r="E415" s="20" t="e">
        <f>VLOOKUP($A415,'[1]Datayes私募规模 最近'!$A:$H,4,0)</f>
        <v>#N/A</v>
      </c>
      <c r="F415" s="20" t="s">
        <v>387</v>
      </c>
      <c r="G415" s="20">
        <v>6</v>
      </c>
      <c r="H415" s="20" t="s">
        <v>3152</v>
      </c>
      <c r="K415" s="19" t="s">
        <v>2414</v>
      </c>
      <c r="L415" s="20">
        <v>423356</v>
      </c>
      <c r="M415" s="19" t="s">
        <v>2350</v>
      </c>
      <c r="N415" s="31">
        <v>43525</v>
      </c>
      <c r="O415" s="19" t="s">
        <v>1430</v>
      </c>
      <c r="P415" s="19" t="s">
        <v>1430</v>
      </c>
      <c r="Q415" s="19" t="s">
        <v>2200</v>
      </c>
      <c r="S415" s="3"/>
      <c r="T415" s="3"/>
      <c r="U415">
        <v>0</v>
      </c>
      <c r="X415">
        <v>0</v>
      </c>
    </row>
    <row r="416" spans="1:24" x14ac:dyDescent="0.25">
      <c r="A416" s="20"/>
      <c r="B416" s="20">
        <v>54823</v>
      </c>
      <c r="C416" s="19" t="s">
        <v>2378</v>
      </c>
      <c r="D416" s="19">
        <v>600</v>
      </c>
      <c r="E416" s="20" t="e">
        <f>VLOOKUP($A416,'[1]Datayes私募规模 最近'!$A:$H,4,0)</f>
        <v>#N/A</v>
      </c>
      <c r="F416" s="20" t="s">
        <v>387</v>
      </c>
      <c r="G416" s="20">
        <v>7</v>
      </c>
      <c r="H416" s="20" t="s">
        <v>3149</v>
      </c>
      <c r="K416" s="19" t="s">
        <v>2415</v>
      </c>
      <c r="L416" s="20">
        <v>440253</v>
      </c>
      <c r="M416" s="19" t="s">
        <v>2351</v>
      </c>
      <c r="N416" s="31">
        <v>43726</v>
      </c>
      <c r="O416" s="19" t="s">
        <v>1430</v>
      </c>
      <c r="P416" s="19" t="s">
        <v>1430</v>
      </c>
      <c r="Q416" s="19" t="s">
        <v>2200</v>
      </c>
      <c r="S416" s="3"/>
      <c r="T416" s="3"/>
      <c r="U416">
        <v>0</v>
      </c>
      <c r="X416">
        <v>0</v>
      </c>
    </row>
    <row r="417" spans="1:24" x14ac:dyDescent="0.25">
      <c r="A417" s="20"/>
      <c r="B417" s="20">
        <v>39343</v>
      </c>
      <c r="C417" s="19" t="s">
        <v>2379</v>
      </c>
      <c r="D417" s="19">
        <v>1500</v>
      </c>
      <c r="E417" s="20" t="e">
        <f>VLOOKUP($A417,'[1]Datayes私募规模 最近'!$A:$H,4,0)</f>
        <v>#N/A</v>
      </c>
      <c r="F417" s="20" t="s">
        <v>387</v>
      </c>
      <c r="G417" s="20">
        <v>7</v>
      </c>
      <c r="H417" s="20" t="s">
        <v>3153</v>
      </c>
      <c r="K417" s="19" t="s">
        <v>2416</v>
      </c>
      <c r="L417" s="20">
        <v>424535</v>
      </c>
      <c r="M417" s="19" t="s">
        <v>2352</v>
      </c>
      <c r="N417" s="31">
        <v>43573</v>
      </c>
      <c r="O417" s="19" t="s">
        <v>1430</v>
      </c>
      <c r="P417" s="19" t="s">
        <v>1430</v>
      </c>
      <c r="Q417" s="19" t="s">
        <v>2200</v>
      </c>
      <c r="S417" s="3"/>
      <c r="T417" s="3"/>
      <c r="U417">
        <v>0</v>
      </c>
      <c r="X417">
        <v>0</v>
      </c>
    </row>
    <row r="418" spans="1:24" x14ac:dyDescent="0.25">
      <c r="A418" s="20"/>
      <c r="B418" s="20">
        <v>17051</v>
      </c>
      <c r="C418" s="19" t="s">
        <v>2370</v>
      </c>
      <c r="D418" s="19">
        <v>1000</v>
      </c>
      <c r="E418" s="20" t="e">
        <f>VLOOKUP($A418,'[1]Datayes私募规模 最近'!$A:$H,4,0)</f>
        <v>#N/A</v>
      </c>
      <c r="F418" s="20" t="s">
        <v>2395</v>
      </c>
      <c r="G418" s="20">
        <v>4</v>
      </c>
      <c r="H418" s="20" t="s">
        <v>3150</v>
      </c>
      <c r="K418" s="19" t="s">
        <v>2417</v>
      </c>
      <c r="L418" s="20">
        <v>100390</v>
      </c>
      <c r="M418" s="19" t="s">
        <v>2353</v>
      </c>
      <c r="N418" s="31">
        <v>42208</v>
      </c>
      <c r="O418" s="19" t="s">
        <v>1430</v>
      </c>
      <c r="P418" s="19" t="s">
        <v>1430</v>
      </c>
      <c r="Q418" s="19" t="s">
        <v>2199</v>
      </c>
      <c r="S418" s="3"/>
      <c r="T418" s="3"/>
      <c r="U418">
        <v>0</v>
      </c>
      <c r="X418">
        <v>0</v>
      </c>
    </row>
    <row r="419" spans="1:24" x14ac:dyDescent="0.25">
      <c r="A419" s="20"/>
      <c r="B419" s="20">
        <v>14960</v>
      </c>
      <c r="C419" s="19" t="s">
        <v>2380</v>
      </c>
      <c r="D419" s="19">
        <v>1000</v>
      </c>
      <c r="E419" s="20" t="e">
        <f>VLOOKUP($A419,'[1]Datayes私募规模 最近'!$A:$H,4,0)</f>
        <v>#N/A</v>
      </c>
      <c r="F419" s="20" t="s">
        <v>2396</v>
      </c>
      <c r="G419" s="20">
        <v>5</v>
      </c>
      <c r="H419" s="20" t="s">
        <v>3150</v>
      </c>
      <c r="K419" s="19" t="s">
        <v>2418</v>
      </c>
      <c r="L419" s="20">
        <v>228701</v>
      </c>
      <c r="M419" s="19" t="s">
        <v>2354</v>
      </c>
      <c r="N419" s="31">
        <v>42578</v>
      </c>
      <c r="O419" s="19" t="s">
        <v>1430</v>
      </c>
      <c r="P419" s="19" t="s">
        <v>1430</v>
      </c>
      <c r="Q419" s="19" t="s">
        <v>2200</v>
      </c>
      <c r="S419" s="3"/>
      <c r="T419" s="3"/>
      <c r="U419">
        <v>0</v>
      </c>
      <c r="X419">
        <v>0</v>
      </c>
    </row>
    <row r="420" spans="1:24" x14ac:dyDescent="0.25">
      <c r="A420" s="20"/>
      <c r="B420" s="20" t="s">
        <v>387</v>
      </c>
      <c r="C420" s="19" t="s">
        <v>2384</v>
      </c>
      <c r="D420" s="19" t="s">
        <v>3147</v>
      </c>
      <c r="E420" s="20" t="e">
        <f>VLOOKUP($A420,'[1]Datayes私募规模 最近'!$A:$H,4,0)</f>
        <v>#N/A</v>
      </c>
      <c r="F420" s="20" t="s">
        <v>387</v>
      </c>
      <c r="G420" s="20" t="s">
        <v>3453</v>
      </c>
      <c r="H420" s="20" t="s">
        <v>3147</v>
      </c>
      <c r="K420" s="19" t="s">
        <v>2419</v>
      </c>
      <c r="L420" s="20">
        <v>516128</v>
      </c>
      <c r="M420" s="19" t="s">
        <v>2355</v>
      </c>
      <c r="N420" s="31">
        <v>44151</v>
      </c>
      <c r="O420" s="19" t="s">
        <v>1430</v>
      </c>
      <c r="P420" s="19" t="s">
        <v>1430</v>
      </c>
      <c r="Q420" s="19" t="s">
        <v>2200</v>
      </c>
      <c r="S420" s="3"/>
      <c r="T420" s="3"/>
      <c r="U420">
        <v>0</v>
      </c>
      <c r="X420">
        <v>0</v>
      </c>
    </row>
    <row r="421" spans="1:24" x14ac:dyDescent="0.25">
      <c r="A421" s="20"/>
      <c r="B421" s="20">
        <v>34464</v>
      </c>
      <c r="C421" s="19" t="s">
        <v>2381</v>
      </c>
      <c r="D421" s="19">
        <v>1000</v>
      </c>
      <c r="E421" s="20" t="s">
        <v>2885</v>
      </c>
      <c r="F421" s="20" t="s">
        <v>2884</v>
      </c>
      <c r="G421" s="20">
        <v>4</v>
      </c>
      <c r="H421" s="20" t="s">
        <v>3156</v>
      </c>
      <c r="I421" s="28" t="s">
        <v>2882</v>
      </c>
      <c r="J421" s="20" t="s">
        <v>2883</v>
      </c>
      <c r="K421" s="19" t="s">
        <v>2420</v>
      </c>
      <c r="L421" s="20">
        <v>407621</v>
      </c>
      <c r="M421" s="19" t="s">
        <v>2356</v>
      </c>
      <c r="N421" s="31">
        <v>43474</v>
      </c>
      <c r="O421" s="19" t="s">
        <v>1430</v>
      </c>
      <c r="P421" s="19" t="s">
        <v>1430</v>
      </c>
      <c r="Q421" s="19" t="s">
        <v>2200</v>
      </c>
      <c r="S421" s="3"/>
      <c r="T421" s="3"/>
      <c r="U421">
        <v>0</v>
      </c>
      <c r="X421">
        <v>0</v>
      </c>
    </row>
    <row r="422" spans="1:24" x14ac:dyDescent="0.25">
      <c r="A422" s="20"/>
      <c r="B422" s="20">
        <v>54711</v>
      </c>
      <c r="C422" s="19" t="s">
        <v>2852</v>
      </c>
      <c r="D422" s="19">
        <v>1000</v>
      </c>
      <c r="E422" s="20" t="s">
        <v>2727</v>
      </c>
      <c r="F422" s="20" t="s">
        <v>387</v>
      </c>
      <c r="G422" s="20">
        <v>3</v>
      </c>
      <c r="H422" s="20" t="s">
        <v>3153</v>
      </c>
      <c r="I422" s="44" t="s">
        <v>3638</v>
      </c>
      <c r="K422" s="19" t="s">
        <v>2421</v>
      </c>
      <c r="L422" s="20">
        <v>348859</v>
      </c>
      <c r="M422" s="19" t="s">
        <v>2358</v>
      </c>
      <c r="N422" s="31">
        <v>43123</v>
      </c>
      <c r="O422" s="19" t="s">
        <v>1430</v>
      </c>
      <c r="P422" s="19" t="s">
        <v>1430</v>
      </c>
      <c r="Q422" s="19" t="s">
        <v>2200</v>
      </c>
      <c r="S422" s="3"/>
      <c r="T422" s="3"/>
      <c r="U422">
        <v>0</v>
      </c>
      <c r="X422">
        <v>0</v>
      </c>
    </row>
    <row r="423" spans="1:24" x14ac:dyDescent="0.25">
      <c r="A423" s="20"/>
      <c r="B423" s="20">
        <v>54711</v>
      </c>
      <c r="C423" s="19" t="s">
        <v>2852</v>
      </c>
      <c r="D423" s="19">
        <v>1000</v>
      </c>
      <c r="E423" s="20" t="s">
        <v>2727</v>
      </c>
      <c r="F423" s="20" t="s">
        <v>2785</v>
      </c>
      <c r="G423" s="20">
        <v>3</v>
      </c>
      <c r="H423" s="20" t="s">
        <v>3153</v>
      </c>
      <c r="I423" s="44" t="s">
        <v>3638</v>
      </c>
      <c r="K423" s="19" t="s">
        <v>2422</v>
      </c>
      <c r="L423" s="20">
        <v>588223</v>
      </c>
      <c r="M423" s="19" t="s">
        <v>2359</v>
      </c>
      <c r="N423" s="31">
        <v>44404</v>
      </c>
      <c r="O423" s="19" t="s">
        <v>1430</v>
      </c>
      <c r="P423" s="19" t="s">
        <v>1430</v>
      </c>
      <c r="Q423" s="19" t="s">
        <v>2198</v>
      </c>
      <c r="S423" s="3"/>
      <c r="T423" s="3"/>
      <c r="U423">
        <v>0</v>
      </c>
      <c r="X423">
        <v>0</v>
      </c>
    </row>
    <row r="424" spans="1:24" x14ac:dyDescent="0.25">
      <c r="A424" s="20"/>
      <c r="B424" s="20">
        <v>17227</v>
      </c>
      <c r="C424" s="19" t="s">
        <v>2382</v>
      </c>
      <c r="D424" s="19">
        <v>600</v>
      </c>
      <c r="E424" s="20" t="e">
        <f>VLOOKUP($A424,'[1]Datayes私募规模 最近'!$A:$H,4,0)</f>
        <v>#N/A</v>
      </c>
      <c r="F424" s="20" t="s">
        <v>2397</v>
      </c>
      <c r="G424" s="20">
        <v>3</v>
      </c>
      <c r="H424" s="20" t="s">
        <v>3149</v>
      </c>
      <c r="K424" s="19" t="s">
        <v>2423</v>
      </c>
      <c r="L424" s="20">
        <v>183734</v>
      </c>
      <c r="M424" s="19" t="s">
        <v>2362</v>
      </c>
      <c r="N424" s="31">
        <v>42466</v>
      </c>
      <c r="O424" s="19" t="s">
        <v>1430</v>
      </c>
      <c r="P424" s="19" t="s">
        <v>1430</v>
      </c>
      <c r="Q424" s="19" t="s">
        <v>2199</v>
      </c>
      <c r="S424" s="3"/>
      <c r="T424" s="3"/>
      <c r="U424">
        <v>0</v>
      </c>
      <c r="X424">
        <v>0</v>
      </c>
    </row>
    <row r="425" spans="1:24" x14ac:dyDescent="0.25">
      <c r="A425" s="20"/>
      <c r="B425" s="20">
        <v>17227</v>
      </c>
      <c r="C425" s="19" t="s">
        <v>2382</v>
      </c>
      <c r="D425" s="19">
        <v>600</v>
      </c>
      <c r="E425" s="20" t="e">
        <f>VLOOKUP($A425,'[1]Datayes私募规模 最近'!$A:$H,4,0)</f>
        <v>#N/A</v>
      </c>
      <c r="F425" s="20" t="s">
        <v>2397</v>
      </c>
      <c r="G425" s="20">
        <v>3</v>
      </c>
      <c r="H425" s="20" t="s">
        <v>3149</v>
      </c>
      <c r="K425" s="19" t="s">
        <v>2424</v>
      </c>
      <c r="L425" s="20">
        <v>432048</v>
      </c>
      <c r="M425" s="19" t="s">
        <v>2363</v>
      </c>
      <c r="N425" s="31">
        <v>43670</v>
      </c>
      <c r="O425" s="19" t="s">
        <v>1430</v>
      </c>
      <c r="P425" s="19" t="s">
        <v>1430</v>
      </c>
      <c r="Q425" s="19" t="s">
        <v>2198</v>
      </c>
      <c r="S425" s="3"/>
      <c r="T425" s="3"/>
      <c r="U425">
        <v>0</v>
      </c>
      <c r="X425">
        <v>0</v>
      </c>
    </row>
    <row r="426" spans="1:24" x14ac:dyDescent="0.25">
      <c r="A426" s="29">
        <v>50020478</v>
      </c>
      <c r="B426" s="20">
        <v>53741</v>
      </c>
      <c r="C426" s="19" t="s">
        <v>444</v>
      </c>
      <c r="D426" s="19">
        <v>1000</v>
      </c>
      <c r="E426" s="20" t="s">
        <v>2428</v>
      </c>
      <c r="F426" s="20" t="s">
        <v>1526</v>
      </c>
      <c r="G426" s="20">
        <v>4</v>
      </c>
      <c r="H426" s="20" t="s">
        <v>3150</v>
      </c>
      <c r="I426" s="40">
        <v>40</v>
      </c>
      <c r="J426" s="35"/>
      <c r="K426" s="20" t="s">
        <v>2435</v>
      </c>
      <c r="L426" s="20">
        <v>415479</v>
      </c>
      <c r="M426" s="19" t="s">
        <v>2429</v>
      </c>
      <c r="N426" s="1">
        <v>43556</v>
      </c>
      <c r="O426" s="19" t="s">
        <v>1885</v>
      </c>
      <c r="P426" t="s">
        <v>3490</v>
      </c>
      <c r="Q426" s="22"/>
      <c r="R426" t="s">
        <v>284</v>
      </c>
      <c r="U426">
        <v>0</v>
      </c>
      <c r="W426" t="s">
        <v>2427</v>
      </c>
      <c r="X426">
        <v>0</v>
      </c>
    </row>
    <row r="427" spans="1:24" x14ac:dyDescent="0.25">
      <c r="A427" s="29">
        <v>50020478</v>
      </c>
      <c r="B427" s="20">
        <v>53741</v>
      </c>
      <c r="C427" s="19" t="s">
        <v>444</v>
      </c>
      <c r="D427" s="19">
        <v>1000</v>
      </c>
      <c r="E427" s="20" t="s">
        <v>2428</v>
      </c>
      <c r="F427" s="20" t="s">
        <v>1526</v>
      </c>
      <c r="G427" s="20">
        <v>4</v>
      </c>
      <c r="H427" s="20" t="s">
        <v>3150</v>
      </c>
      <c r="I427" s="40">
        <v>40</v>
      </c>
      <c r="J427" s="35"/>
      <c r="K427" s="20" t="s">
        <v>2436</v>
      </c>
      <c r="L427" s="20">
        <v>614515</v>
      </c>
      <c r="M427" s="19" t="s">
        <v>2430</v>
      </c>
      <c r="N427" s="1">
        <v>44481</v>
      </c>
      <c r="O427" s="19" t="s">
        <v>1885</v>
      </c>
      <c r="P427" t="s">
        <v>3491</v>
      </c>
      <c r="Q427" s="22"/>
      <c r="R427" t="s">
        <v>284</v>
      </c>
      <c r="U427">
        <v>0</v>
      </c>
      <c r="W427" t="s">
        <v>2427</v>
      </c>
      <c r="X427">
        <v>0</v>
      </c>
    </row>
    <row r="428" spans="1:24" x14ac:dyDescent="0.25">
      <c r="A428" s="29">
        <v>50020478</v>
      </c>
      <c r="B428" s="20">
        <v>53741</v>
      </c>
      <c r="C428" s="19" t="s">
        <v>444</v>
      </c>
      <c r="D428" s="19">
        <v>1000</v>
      </c>
      <c r="E428" s="20" t="s">
        <v>2428</v>
      </c>
      <c r="F428" s="20" t="s">
        <v>1526</v>
      </c>
      <c r="G428" s="20">
        <v>4</v>
      </c>
      <c r="H428" s="20" t="s">
        <v>3150</v>
      </c>
      <c r="I428" s="40">
        <v>40</v>
      </c>
      <c r="J428" s="35"/>
      <c r="K428" s="20" t="s">
        <v>2437</v>
      </c>
      <c r="L428" s="20">
        <v>424781</v>
      </c>
      <c r="M428" s="19" t="s">
        <v>2431</v>
      </c>
      <c r="N428" s="1">
        <v>43612</v>
      </c>
      <c r="O428" t="s">
        <v>1424</v>
      </c>
      <c r="P428" t="s">
        <v>1424</v>
      </c>
      <c r="Q428" s="22"/>
      <c r="R428" t="s">
        <v>284</v>
      </c>
      <c r="U428">
        <v>0</v>
      </c>
      <c r="W428" t="s">
        <v>2427</v>
      </c>
      <c r="X428">
        <v>0</v>
      </c>
    </row>
    <row r="429" spans="1:24" x14ac:dyDescent="0.25">
      <c r="A429" s="29">
        <v>50020478</v>
      </c>
      <c r="B429" s="20">
        <v>53741</v>
      </c>
      <c r="C429" s="19" t="s">
        <v>444</v>
      </c>
      <c r="D429" s="19">
        <v>1000</v>
      </c>
      <c r="E429" s="20" t="s">
        <v>2428</v>
      </c>
      <c r="F429" s="20" t="s">
        <v>1526</v>
      </c>
      <c r="G429" s="20">
        <v>4</v>
      </c>
      <c r="H429" s="20" t="s">
        <v>3150</v>
      </c>
      <c r="I429" s="40">
        <v>40</v>
      </c>
      <c r="J429" s="35"/>
      <c r="K429" s="20" t="s">
        <v>2438</v>
      </c>
      <c r="L429" s="20">
        <v>508944</v>
      </c>
      <c r="M429" s="19" t="s">
        <v>2432</v>
      </c>
      <c r="N429" s="1">
        <v>44130</v>
      </c>
      <c r="O429" t="s">
        <v>1425</v>
      </c>
      <c r="P429" t="s">
        <v>2307</v>
      </c>
      <c r="Q429" s="22"/>
      <c r="R429" t="s">
        <v>284</v>
      </c>
      <c r="U429">
        <v>0</v>
      </c>
      <c r="W429" t="s">
        <v>2427</v>
      </c>
      <c r="X429">
        <v>0</v>
      </c>
    </row>
    <row r="430" spans="1:24" x14ac:dyDescent="0.25">
      <c r="A430" s="29">
        <v>50020478</v>
      </c>
      <c r="B430" s="20">
        <v>53741</v>
      </c>
      <c r="C430" s="19" t="s">
        <v>444</v>
      </c>
      <c r="D430" s="19">
        <v>1000</v>
      </c>
      <c r="E430" s="20" t="s">
        <v>2428</v>
      </c>
      <c r="F430" s="20" t="s">
        <v>1526</v>
      </c>
      <c r="G430" s="20">
        <v>4</v>
      </c>
      <c r="H430" s="20" t="s">
        <v>3150</v>
      </c>
      <c r="I430" s="40">
        <v>40</v>
      </c>
      <c r="J430" s="35"/>
      <c r="K430" s="20" t="s">
        <v>2439</v>
      </c>
      <c r="L430" s="20">
        <v>506547</v>
      </c>
      <c r="M430" s="19" t="s">
        <v>2433</v>
      </c>
      <c r="N430" s="1">
        <v>44123</v>
      </c>
      <c r="O430" t="s">
        <v>1425</v>
      </c>
      <c r="P430" t="s">
        <v>2434</v>
      </c>
      <c r="Q430" s="22"/>
      <c r="R430" t="s">
        <v>284</v>
      </c>
      <c r="U430">
        <v>0</v>
      </c>
      <c r="W430" t="s">
        <v>2427</v>
      </c>
      <c r="X430">
        <v>0</v>
      </c>
    </row>
    <row r="431" spans="1:24" x14ac:dyDescent="0.25">
      <c r="B431" s="20">
        <v>74963</v>
      </c>
      <c r="C431" s="19" t="s">
        <v>2446</v>
      </c>
      <c r="D431" s="19">
        <v>1000</v>
      </c>
      <c r="E431" s="20" t="s">
        <v>2447</v>
      </c>
      <c r="F431" s="20" t="s">
        <v>2448</v>
      </c>
      <c r="G431" s="20">
        <v>5</v>
      </c>
      <c r="H431" s="20" t="s">
        <v>3153</v>
      </c>
      <c r="I431" s="40">
        <v>100</v>
      </c>
      <c r="J431" s="35"/>
      <c r="K431" s="20" t="s">
        <v>2449</v>
      </c>
      <c r="L431" s="20">
        <v>525369</v>
      </c>
      <c r="M431" s="19" t="s">
        <v>2445</v>
      </c>
      <c r="N431" s="1">
        <v>44181</v>
      </c>
      <c r="O431" t="s">
        <v>135</v>
      </c>
      <c r="P431" t="s">
        <v>135</v>
      </c>
      <c r="Q431" s="22"/>
      <c r="U431">
        <v>0</v>
      </c>
      <c r="X431">
        <v>0</v>
      </c>
    </row>
    <row r="432" spans="1:24" x14ac:dyDescent="0.25">
      <c r="B432" s="20">
        <v>40412</v>
      </c>
      <c r="C432" s="19" t="s">
        <v>2458</v>
      </c>
      <c r="D432" s="19">
        <v>1000</v>
      </c>
      <c r="E432" s="20" t="e">
        <f>VLOOKUP($A432,'[1]Datayes私募规模 最近'!$A:$H,4,0)</f>
        <v>#N/A</v>
      </c>
      <c r="F432" s="20" t="s">
        <v>2459</v>
      </c>
      <c r="G432" s="20">
        <v>2</v>
      </c>
      <c r="H432" s="20" t="s">
        <v>3150</v>
      </c>
      <c r="I432" s="40" t="s">
        <v>3236</v>
      </c>
      <c r="J432" s="40" t="s">
        <v>3237</v>
      </c>
      <c r="K432" s="20" t="s">
        <v>2460</v>
      </c>
      <c r="L432" s="20">
        <v>422488</v>
      </c>
      <c r="M432" s="19" t="s">
        <v>2456</v>
      </c>
      <c r="N432" s="1">
        <v>43585</v>
      </c>
      <c r="O432" s="19" t="s">
        <v>2023</v>
      </c>
      <c r="P432" t="s">
        <v>2357</v>
      </c>
      <c r="Q432" s="22" t="s">
        <v>2463</v>
      </c>
      <c r="U432">
        <v>0</v>
      </c>
      <c r="X432">
        <v>0</v>
      </c>
    </row>
    <row r="433" spans="1:24" x14ac:dyDescent="0.25">
      <c r="B433" s="20">
        <v>40412</v>
      </c>
      <c r="C433" s="19" t="s">
        <v>2458</v>
      </c>
      <c r="D433" s="19">
        <v>1000</v>
      </c>
      <c r="E433" s="20" t="e">
        <f>VLOOKUP($A433,'[1]Datayes私募规模 最近'!$A:$H,4,0)</f>
        <v>#N/A</v>
      </c>
      <c r="F433" s="20" t="s">
        <v>2459</v>
      </c>
      <c r="G433" s="20">
        <v>2</v>
      </c>
      <c r="H433" s="20" t="s">
        <v>3150</v>
      </c>
      <c r="I433" s="40" t="s">
        <v>3236</v>
      </c>
      <c r="J433" s="40" t="s">
        <v>3237</v>
      </c>
      <c r="K433" s="20" t="s">
        <v>2461</v>
      </c>
      <c r="L433" s="20">
        <v>439712</v>
      </c>
      <c r="M433" s="19" t="s">
        <v>2457</v>
      </c>
      <c r="N433" s="1">
        <v>43987</v>
      </c>
      <c r="O433" s="19" t="s">
        <v>372</v>
      </c>
      <c r="P433" t="s">
        <v>2462</v>
      </c>
      <c r="Q433" s="22" t="s">
        <v>2464</v>
      </c>
      <c r="U433">
        <v>0</v>
      </c>
      <c r="X433">
        <v>0</v>
      </c>
    </row>
    <row r="434" spans="1:24" x14ac:dyDescent="0.25">
      <c r="B434" s="20">
        <v>77167</v>
      </c>
      <c r="C434" s="19" t="s">
        <v>2471</v>
      </c>
      <c r="D434" s="19">
        <v>250</v>
      </c>
      <c r="E434" s="20" t="e">
        <f>VLOOKUP($A434,'[1]Datayes私募规模 最近'!$A:$H,4,0)</f>
        <v>#N/A</v>
      </c>
      <c r="G434" s="20">
        <v>6</v>
      </c>
      <c r="H434" s="20" t="s">
        <v>3150</v>
      </c>
      <c r="I434" s="40"/>
      <c r="J434" s="35"/>
      <c r="K434" s="20" t="s">
        <v>2468</v>
      </c>
      <c r="L434" s="20">
        <v>660729</v>
      </c>
      <c r="M434" s="19" t="s">
        <v>2465</v>
      </c>
      <c r="N434" s="1">
        <v>44624</v>
      </c>
      <c r="O434" s="19" t="s">
        <v>386</v>
      </c>
      <c r="P434" s="19" t="s">
        <v>386</v>
      </c>
      <c r="Q434" s="22" t="s">
        <v>2308</v>
      </c>
      <c r="U434">
        <v>0</v>
      </c>
      <c r="X434">
        <v>0</v>
      </c>
    </row>
    <row r="435" spans="1:24" x14ac:dyDescent="0.25">
      <c r="B435" s="20">
        <v>54661</v>
      </c>
      <c r="C435" s="19" t="s">
        <v>2472</v>
      </c>
      <c r="D435" s="19">
        <v>1000</v>
      </c>
      <c r="E435" s="20" t="e">
        <f>VLOOKUP($A435,'[1]Datayes私募规模 最近'!$A:$H,4,0)</f>
        <v>#N/A</v>
      </c>
      <c r="G435" s="20">
        <v>6</v>
      </c>
      <c r="H435" s="20" t="s">
        <v>3161</v>
      </c>
      <c r="I435" s="40"/>
      <c r="J435" s="35"/>
      <c r="K435" s="20" t="s">
        <v>2469</v>
      </c>
      <c r="L435" s="20">
        <v>531689</v>
      </c>
      <c r="M435" s="19" t="s">
        <v>2466</v>
      </c>
      <c r="N435" s="1">
        <v>44203</v>
      </c>
      <c r="O435" s="19" t="s">
        <v>386</v>
      </c>
      <c r="P435" s="19" t="s">
        <v>386</v>
      </c>
      <c r="Q435" s="22"/>
      <c r="U435">
        <v>0</v>
      </c>
      <c r="X435">
        <v>0</v>
      </c>
    </row>
    <row r="436" spans="1:24" x14ac:dyDescent="0.25">
      <c r="B436" s="20">
        <v>57968</v>
      </c>
      <c r="C436" s="19" t="s">
        <v>2473</v>
      </c>
      <c r="D436" s="19">
        <v>250</v>
      </c>
      <c r="E436" s="20" t="e">
        <f>VLOOKUP($A436,'[1]Datayes私募规模 最近'!$A:$H,4,0)</f>
        <v>#N/A</v>
      </c>
      <c r="G436" s="20">
        <v>6</v>
      </c>
      <c r="H436" s="20" t="s">
        <v>3150</v>
      </c>
      <c r="I436" s="40"/>
      <c r="J436" s="35"/>
      <c r="K436" s="20" t="s">
        <v>2470</v>
      </c>
      <c r="L436" s="20">
        <v>371422</v>
      </c>
      <c r="M436" s="19" t="s">
        <v>2467</v>
      </c>
      <c r="N436" s="1">
        <v>43198</v>
      </c>
      <c r="O436" s="19" t="s">
        <v>372</v>
      </c>
      <c r="P436" s="19" t="s">
        <v>1428</v>
      </c>
      <c r="Q436" s="22"/>
      <c r="U436">
        <v>0</v>
      </c>
      <c r="X436">
        <v>0</v>
      </c>
    </row>
    <row r="437" spans="1:24" x14ac:dyDescent="0.25">
      <c r="B437" s="20">
        <v>76755</v>
      </c>
      <c r="C437" s="19" t="s">
        <v>2499</v>
      </c>
      <c r="D437" s="19">
        <v>1000</v>
      </c>
      <c r="E437" s="20" t="s">
        <v>2503</v>
      </c>
      <c r="F437" s="20" t="s">
        <v>2504</v>
      </c>
      <c r="G437" s="20">
        <v>6</v>
      </c>
      <c r="H437" s="20" t="s">
        <v>3153</v>
      </c>
      <c r="I437" s="45">
        <v>11</v>
      </c>
      <c r="J437" s="35"/>
      <c r="K437" s="20" t="s">
        <v>2487</v>
      </c>
      <c r="L437" s="20">
        <v>662540</v>
      </c>
      <c r="M437" s="19" t="s">
        <v>2476</v>
      </c>
      <c r="N437" s="1">
        <v>44630</v>
      </c>
      <c r="O437" s="19" t="s">
        <v>1885</v>
      </c>
      <c r="P437" s="19" t="s">
        <v>3490</v>
      </c>
      <c r="Q437" s="22"/>
      <c r="U437">
        <v>0</v>
      </c>
      <c r="X437">
        <v>0</v>
      </c>
    </row>
    <row r="438" spans="1:24" x14ac:dyDescent="0.25">
      <c r="B438" s="20">
        <v>76755</v>
      </c>
      <c r="C438" s="19" t="s">
        <v>2499</v>
      </c>
      <c r="D438" s="19">
        <v>1000</v>
      </c>
      <c r="E438" s="20" t="s">
        <v>2503</v>
      </c>
      <c r="F438" s="20" t="s">
        <v>2504</v>
      </c>
      <c r="G438" s="20">
        <v>6</v>
      </c>
      <c r="H438" s="20" t="s">
        <v>3153</v>
      </c>
      <c r="I438" s="45">
        <v>11</v>
      </c>
      <c r="J438" s="35"/>
      <c r="K438" s="20" t="s">
        <v>2488</v>
      </c>
      <c r="L438" s="20">
        <v>655277</v>
      </c>
      <c r="M438" s="19" t="s">
        <v>2477</v>
      </c>
      <c r="N438" s="1">
        <v>44602</v>
      </c>
      <c r="O438" s="19" t="s">
        <v>1885</v>
      </c>
      <c r="P438" s="19" t="s">
        <v>3491</v>
      </c>
      <c r="Q438" s="22"/>
      <c r="U438">
        <v>0</v>
      </c>
      <c r="X438">
        <v>0</v>
      </c>
    </row>
    <row r="439" spans="1:24" x14ac:dyDescent="0.25">
      <c r="B439" s="20">
        <v>76755</v>
      </c>
      <c r="C439" s="19" t="s">
        <v>2499</v>
      </c>
      <c r="D439" s="19">
        <v>1000</v>
      </c>
      <c r="E439" s="20" t="s">
        <v>2503</v>
      </c>
      <c r="F439" s="20" t="s">
        <v>2504</v>
      </c>
      <c r="G439" s="20">
        <v>6</v>
      </c>
      <c r="H439" s="20" t="s">
        <v>3153</v>
      </c>
      <c r="I439" s="45">
        <v>11</v>
      </c>
      <c r="J439" s="35"/>
      <c r="K439" s="20" t="s">
        <v>2489</v>
      </c>
      <c r="L439" s="20">
        <v>662538</v>
      </c>
      <c r="M439" s="19" t="s">
        <v>2478</v>
      </c>
      <c r="N439" s="1">
        <v>44630</v>
      </c>
      <c r="O439" s="19" t="s">
        <v>8</v>
      </c>
      <c r="P439" s="19" t="s">
        <v>8</v>
      </c>
      <c r="Q439" s="22"/>
      <c r="U439">
        <v>0</v>
      </c>
      <c r="X439">
        <v>0</v>
      </c>
    </row>
    <row r="440" spans="1:24" x14ac:dyDescent="0.25">
      <c r="A440" s="29">
        <v>50034305</v>
      </c>
      <c r="B440" s="20">
        <v>76684</v>
      </c>
      <c r="C440" s="19" t="s">
        <v>2244</v>
      </c>
      <c r="D440" s="19">
        <v>511</v>
      </c>
      <c r="E440" s="20" t="e">
        <f>VLOOKUP($A440,'[1]Datayes私募规模 最近'!$A:$H,4,0)</f>
        <v>#N/A</v>
      </c>
      <c r="F440" s="28" t="s">
        <v>2573</v>
      </c>
      <c r="G440" s="20">
        <v>2</v>
      </c>
      <c r="H440" s="20" t="s">
        <v>3149</v>
      </c>
      <c r="I440" s="40"/>
      <c r="J440" s="35"/>
      <c r="K440" s="20" t="s">
        <v>2490</v>
      </c>
      <c r="L440" s="20">
        <v>655292</v>
      </c>
      <c r="M440" s="19" t="s">
        <v>2479</v>
      </c>
      <c r="N440" s="1">
        <v>44603</v>
      </c>
      <c r="O440" s="19" t="s">
        <v>8</v>
      </c>
      <c r="P440" s="19" t="s">
        <v>2498</v>
      </c>
      <c r="Q440" s="22"/>
      <c r="U440">
        <v>0</v>
      </c>
      <c r="X440">
        <v>0</v>
      </c>
    </row>
    <row r="441" spans="1:24" x14ac:dyDescent="0.25">
      <c r="B441" s="20">
        <v>74937</v>
      </c>
      <c r="C441" s="19" t="s">
        <v>2500</v>
      </c>
      <c r="D441" s="19">
        <v>250</v>
      </c>
      <c r="E441" s="20" t="s">
        <v>2505</v>
      </c>
      <c r="F441" s="20" t="s">
        <v>2506</v>
      </c>
      <c r="G441" s="20">
        <v>6</v>
      </c>
      <c r="H441" s="20" t="s">
        <v>3149</v>
      </c>
      <c r="I441" s="45">
        <v>2.2000000000000002</v>
      </c>
      <c r="J441" s="35"/>
      <c r="K441" s="20" t="s">
        <v>2491</v>
      </c>
      <c r="L441" s="20">
        <v>657834</v>
      </c>
      <c r="M441" s="19" t="s">
        <v>2480</v>
      </c>
      <c r="N441" s="1">
        <v>44610</v>
      </c>
      <c r="O441" s="19" t="s">
        <v>8</v>
      </c>
      <c r="P441" s="19" t="s">
        <v>8</v>
      </c>
      <c r="Q441" s="22"/>
      <c r="U441">
        <v>0</v>
      </c>
      <c r="X441">
        <v>0</v>
      </c>
    </row>
    <row r="442" spans="1:24" x14ac:dyDescent="0.25">
      <c r="B442" s="20">
        <v>76198</v>
      </c>
      <c r="C442" s="19" t="s">
        <v>2501</v>
      </c>
      <c r="D442" s="19">
        <v>512.63199999999995</v>
      </c>
      <c r="E442" s="20" t="s">
        <v>2932</v>
      </c>
      <c r="F442" s="20" t="s">
        <v>2931</v>
      </c>
      <c r="G442" s="20">
        <v>3</v>
      </c>
      <c r="H442" s="20" t="s">
        <v>3161</v>
      </c>
      <c r="I442" s="40" t="s">
        <v>2936</v>
      </c>
      <c r="J442" s="35" t="s">
        <v>2937</v>
      </c>
      <c r="K442" s="20" t="s">
        <v>2492</v>
      </c>
      <c r="L442" s="20">
        <v>587196</v>
      </c>
      <c r="M442" s="19" t="s">
        <v>2481</v>
      </c>
      <c r="N442" s="1">
        <v>44400</v>
      </c>
      <c r="O442" s="19" t="s">
        <v>8</v>
      </c>
      <c r="P442" s="19" t="s">
        <v>8</v>
      </c>
      <c r="Q442" s="22" t="s">
        <v>2938</v>
      </c>
      <c r="R442" s="19" t="s">
        <v>2934</v>
      </c>
      <c r="S442" t="s">
        <v>2933</v>
      </c>
      <c r="U442">
        <v>0</v>
      </c>
      <c r="W442" t="s">
        <v>2935</v>
      </c>
      <c r="X442">
        <v>1</v>
      </c>
    </row>
    <row r="443" spans="1:24" x14ac:dyDescent="0.25">
      <c r="B443" s="20">
        <v>77570</v>
      </c>
      <c r="C443" s="19" t="s">
        <v>2502</v>
      </c>
      <c r="D443" s="19">
        <v>300</v>
      </c>
      <c r="E443" s="20" t="e">
        <f>VLOOKUP($A443,'[1]Datayes私募规模 最近'!$A:$H,4,0)</f>
        <v>#N/A</v>
      </c>
      <c r="G443" s="20">
        <v>7</v>
      </c>
      <c r="H443" s="20" t="s">
        <v>3149</v>
      </c>
      <c r="I443" s="40"/>
      <c r="J443" s="35"/>
      <c r="K443" s="20" t="s">
        <v>2493</v>
      </c>
      <c r="L443" s="20">
        <v>632891</v>
      </c>
      <c r="M443" s="19" t="s">
        <v>2482</v>
      </c>
      <c r="N443" s="1">
        <v>44536</v>
      </c>
      <c r="O443" s="19" t="s">
        <v>8</v>
      </c>
      <c r="P443" s="19" t="s">
        <v>8</v>
      </c>
      <c r="Q443" s="22"/>
      <c r="U443">
        <v>0</v>
      </c>
      <c r="X443">
        <v>0</v>
      </c>
    </row>
    <row r="444" spans="1:24" x14ac:dyDescent="0.25">
      <c r="B444" s="20">
        <v>74937</v>
      </c>
      <c r="C444" s="19" t="s">
        <v>2500</v>
      </c>
      <c r="D444" s="19">
        <v>250</v>
      </c>
      <c r="E444" s="20" t="s">
        <v>2505</v>
      </c>
      <c r="F444" s="20" t="s">
        <v>2506</v>
      </c>
      <c r="G444" s="20">
        <v>6</v>
      </c>
      <c r="H444" s="20" t="s">
        <v>3149</v>
      </c>
      <c r="I444" s="45">
        <v>2.2000000000000002</v>
      </c>
      <c r="J444" s="35"/>
      <c r="K444" s="20" t="s">
        <v>2494</v>
      </c>
      <c r="L444" s="20">
        <v>613177</v>
      </c>
      <c r="M444" s="19" t="s">
        <v>2483</v>
      </c>
      <c r="N444" s="1">
        <v>44468</v>
      </c>
      <c r="O444" s="19" t="s">
        <v>1885</v>
      </c>
      <c r="P444" s="19" t="s">
        <v>3490</v>
      </c>
      <c r="Q444" s="22"/>
      <c r="U444">
        <v>0</v>
      </c>
      <c r="X444">
        <v>0</v>
      </c>
    </row>
    <row r="445" spans="1:24" x14ac:dyDescent="0.25">
      <c r="B445" s="20">
        <v>77570</v>
      </c>
      <c r="C445" s="19" t="s">
        <v>2502</v>
      </c>
      <c r="D445" s="19">
        <v>300</v>
      </c>
      <c r="E445" s="20" t="e">
        <f>VLOOKUP($A445,'[1]Datayes私募规模 最近'!$A:$H,4,0)</f>
        <v>#N/A</v>
      </c>
      <c r="G445" s="20">
        <v>7</v>
      </c>
      <c r="H445" s="20" t="s">
        <v>3149</v>
      </c>
      <c r="I445" s="40"/>
      <c r="J445" s="35"/>
      <c r="K445" s="20" t="s">
        <v>2495</v>
      </c>
      <c r="L445" s="20">
        <v>636069</v>
      </c>
      <c r="M445" s="19" t="s">
        <v>2484</v>
      </c>
      <c r="N445" s="1">
        <v>44536</v>
      </c>
      <c r="O445" s="19" t="s">
        <v>1885</v>
      </c>
      <c r="P445" s="19" t="s">
        <v>3490</v>
      </c>
      <c r="Q445" s="22"/>
      <c r="U445">
        <v>0</v>
      </c>
      <c r="X445">
        <v>0</v>
      </c>
    </row>
    <row r="446" spans="1:24" x14ac:dyDescent="0.25">
      <c r="A446" s="29">
        <v>50017198</v>
      </c>
      <c r="B446" s="20">
        <v>53762</v>
      </c>
      <c r="C446" s="19" t="s">
        <v>2142</v>
      </c>
      <c r="D446" s="19">
        <v>1000</v>
      </c>
      <c r="E446" s="20" t="e">
        <f>VLOOKUP($A446,'[1]Datayes私募规模 最近'!$A:$H,4,0)</f>
        <v>#N/A</v>
      </c>
      <c r="G446" s="20">
        <v>5</v>
      </c>
      <c r="H446" s="20" t="s">
        <v>3153</v>
      </c>
      <c r="I446" s="44">
        <v>108</v>
      </c>
      <c r="J446" s="35"/>
      <c r="K446" s="20" t="s">
        <v>2496</v>
      </c>
      <c r="L446" s="20">
        <v>428564</v>
      </c>
      <c r="M446" s="19" t="s">
        <v>2485</v>
      </c>
      <c r="N446" s="1">
        <v>44406</v>
      </c>
      <c r="O446" s="19" t="s">
        <v>1885</v>
      </c>
      <c r="P446" s="19" t="s">
        <v>3491</v>
      </c>
      <c r="Q446" s="22"/>
      <c r="U446">
        <v>0</v>
      </c>
      <c r="X446">
        <v>0</v>
      </c>
    </row>
    <row r="447" spans="1:24" x14ac:dyDescent="0.25">
      <c r="A447" s="29">
        <v>50017198</v>
      </c>
      <c r="B447" s="20">
        <v>53762</v>
      </c>
      <c r="C447" s="19" t="s">
        <v>2142</v>
      </c>
      <c r="D447" s="19">
        <v>1000</v>
      </c>
      <c r="E447" s="20" t="e">
        <f>VLOOKUP($A447,'[1]Datayes私募规模 最近'!$A:$H,4,0)</f>
        <v>#N/A</v>
      </c>
      <c r="G447" s="20">
        <v>5</v>
      </c>
      <c r="H447" s="20" t="s">
        <v>3153</v>
      </c>
      <c r="I447" s="44">
        <v>108</v>
      </c>
      <c r="J447" s="35"/>
      <c r="K447" s="20" t="s">
        <v>2497</v>
      </c>
      <c r="L447" s="20">
        <v>401226</v>
      </c>
      <c r="M447" s="19" t="s">
        <v>2486</v>
      </c>
      <c r="N447" s="1">
        <v>43403</v>
      </c>
      <c r="O447" s="19" t="s">
        <v>8</v>
      </c>
      <c r="P447" s="19" t="s">
        <v>8</v>
      </c>
      <c r="Q447" s="22"/>
      <c r="U447">
        <v>0</v>
      </c>
      <c r="X447">
        <v>0</v>
      </c>
    </row>
    <row r="448" spans="1:24" x14ac:dyDescent="0.25">
      <c r="B448" s="20">
        <v>28294</v>
      </c>
      <c r="C448" s="19" t="s">
        <v>2516</v>
      </c>
      <c r="D448" s="19">
        <v>1000</v>
      </c>
      <c r="F448" s="20" t="s">
        <v>2517</v>
      </c>
      <c r="G448" s="20">
        <v>2</v>
      </c>
      <c r="H448" s="20" t="s">
        <v>3150</v>
      </c>
      <c r="I448" s="40"/>
      <c r="J448" s="35"/>
      <c r="K448" s="20" t="s">
        <v>2524</v>
      </c>
      <c r="L448" s="20">
        <v>54006</v>
      </c>
      <c r="M448" s="19" t="s">
        <v>2511</v>
      </c>
      <c r="N448" s="1">
        <v>42041</v>
      </c>
      <c r="O448" t="s">
        <v>1431</v>
      </c>
      <c r="P448" t="s">
        <v>135</v>
      </c>
      <c r="Q448" s="22"/>
      <c r="U448">
        <v>0</v>
      </c>
      <c r="X448">
        <v>0</v>
      </c>
    </row>
    <row r="449" spans="2:24" x14ac:dyDescent="0.25">
      <c r="B449" s="20">
        <v>1802870</v>
      </c>
      <c r="C449" s="19" t="s">
        <v>2518</v>
      </c>
      <c r="D449" s="19">
        <v>1000</v>
      </c>
      <c r="E449" s="20" t="s">
        <v>2730</v>
      </c>
      <c r="F449" s="20" t="s">
        <v>2522</v>
      </c>
      <c r="G449" s="20">
        <v>5</v>
      </c>
      <c r="H449" s="20" t="s">
        <v>3150</v>
      </c>
      <c r="I449" s="40">
        <v>100</v>
      </c>
      <c r="J449" s="35"/>
      <c r="K449" s="20" t="s">
        <v>2525</v>
      </c>
      <c r="L449" s="20">
        <v>687241</v>
      </c>
      <c r="M449" s="19" t="s">
        <v>2512</v>
      </c>
      <c r="N449" s="1">
        <v>44736</v>
      </c>
      <c r="O449" t="s">
        <v>1431</v>
      </c>
      <c r="P449" t="s">
        <v>135</v>
      </c>
      <c r="Q449" s="22"/>
      <c r="U449">
        <v>0</v>
      </c>
      <c r="X449">
        <v>0</v>
      </c>
    </row>
    <row r="450" spans="2:24" x14ac:dyDescent="0.25">
      <c r="B450" s="20">
        <v>1802870</v>
      </c>
      <c r="C450" s="19" t="s">
        <v>2518</v>
      </c>
      <c r="D450" s="19">
        <v>1000</v>
      </c>
      <c r="E450" s="20" t="s">
        <v>2730</v>
      </c>
      <c r="F450" s="20" t="s">
        <v>223</v>
      </c>
      <c r="G450" s="20">
        <v>5</v>
      </c>
      <c r="H450" s="20" t="s">
        <v>3150</v>
      </c>
      <c r="I450" s="40">
        <v>100</v>
      </c>
      <c r="J450" s="35"/>
      <c r="K450" s="20" t="s">
        <v>2526</v>
      </c>
      <c r="L450" s="20">
        <v>687239</v>
      </c>
      <c r="M450" s="19" t="s">
        <v>2513</v>
      </c>
      <c r="N450" s="1">
        <v>44739</v>
      </c>
      <c r="O450" t="s">
        <v>1431</v>
      </c>
      <c r="P450" t="s">
        <v>135</v>
      </c>
      <c r="Q450" s="22"/>
      <c r="U450">
        <v>0</v>
      </c>
      <c r="V450" t="s">
        <v>2728</v>
      </c>
      <c r="W450" t="s">
        <v>2729</v>
      </c>
      <c r="X450">
        <v>0</v>
      </c>
    </row>
    <row r="451" spans="2:24" x14ac:dyDescent="0.25">
      <c r="B451" s="20">
        <v>1803248</v>
      </c>
      <c r="C451" s="19" t="s">
        <v>2519</v>
      </c>
      <c r="D451" s="19">
        <v>1000</v>
      </c>
      <c r="F451" s="20" t="s">
        <v>2523</v>
      </c>
      <c r="G451" s="20">
        <v>5</v>
      </c>
      <c r="H451" s="20" t="s">
        <v>3150</v>
      </c>
      <c r="I451" s="40"/>
      <c r="J451" s="35"/>
      <c r="K451" s="20" t="s">
        <v>2527</v>
      </c>
      <c r="L451" s="20">
        <v>695740</v>
      </c>
      <c r="M451" s="19" t="s">
        <v>2514</v>
      </c>
      <c r="N451" s="1">
        <v>44769</v>
      </c>
      <c r="O451" t="s">
        <v>1431</v>
      </c>
      <c r="P451" t="s">
        <v>135</v>
      </c>
      <c r="Q451" s="22"/>
      <c r="U451">
        <v>0</v>
      </c>
      <c r="X451">
        <v>0</v>
      </c>
    </row>
    <row r="452" spans="2:24" x14ac:dyDescent="0.25">
      <c r="B452" s="20">
        <v>16969</v>
      </c>
      <c r="C452" s="19" t="s">
        <v>2520</v>
      </c>
      <c r="D452" s="19">
        <v>1000</v>
      </c>
      <c r="F452" s="20" t="s">
        <v>2521</v>
      </c>
      <c r="G452" s="20">
        <v>3</v>
      </c>
      <c r="H452" s="20" t="s">
        <v>3150</v>
      </c>
      <c r="I452" s="40"/>
      <c r="J452" s="35"/>
      <c r="K452" s="20" t="s">
        <v>2528</v>
      </c>
      <c r="L452" s="20">
        <v>285087</v>
      </c>
      <c r="M452" s="19" t="s">
        <v>2515</v>
      </c>
      <c r="N452" s="1">
        <v>42837</v>
      </c>
      <c r="O452" t="s">
        <v>1431</v>
      </c>
      <c r="P452" t="s">
        <v>135</v>
      </c>
      <c r="Q452" s="22"/>
      <c r="U452">
        <v>0</v>
      </c>
      <c r="X452">
        <v>0</v>
      </c>
    </row>
    <row r="453" spans="2:24" x14ac:dyDescent="0.25">
      <c r="B453" s="20">
        <v>77711</v>
      </c>
      <c r="C453" s="19" t="s">
        <v>2532</v>
      </c>
      <c r="D453" s="19">
        <v>1000</v>
      </c>
      <c r="F453" s="20" t="s">
        <v>2533</v>
      </c>
      <c r="G453" s="20">
        <v>3</v>
      </c>
      <c r="H453" s="20" t="s">
        <v>3153</v>
      </c>
      <c r="I453" s="40">
        <v>40</v>
      </c>
      <c r="J453" s="35"/>
      <c r="K453" s="20" t="s">
        <v>2534</v>
      </c>
      <c r="L453" s="20">
        <v>670957</v>
      </c>
      <c r="M453" s="19" t="s">
        <v>2529</v>
      </c>
      <c r="N453" s="1">
        <v>44658</v>
      </c>
      <c r="O453" s="19" t="s">
        <v>1885</v>
      </c>
      <c r="P453" s="19" t="s">
        <v>3491</v>
      </c>
      <c r="Q453" s="22"/>
      <c r="U453">
        <v>0</v>
      </c>
      <c r="X453">
        <v>0</v>
      </c>
    </row>
    <row r="454" spans="2:24" x14ac:dyDescent="0.25">
      <c r="B454" s="20">
        <v>77711</v>
      </c>
      <c r="C454" s="19" t="s">
        <v>2532</v>
      </c>
      <c r="D454" s="19">
        <v>1000</v>
      </c>
      <c r="F454" s="20" t="s">
        <v>2533</v>
      </c>
      <c r="G454" s="20">
        <v>3</v>
      </c>
      <c r="H454" s="20" t="s">
        <v>3153</v>
      </c>
      <c r="I454" s="40">
        <v>40</v>
      </c>
      <c r="J454" s="35"/>
      <c r="K454" s="20" t="s">
        <v>2535</v>
      </c>
      <c r="L454" s="20">
        <v>670702</v>
      </c>
      <c r="M454" s="19" t="s">
        <v>2530</v>
      </c>
      <c r="N454" s="1">
        <v>44659</v>
      </c>
      <c r="O454" s="19" t="s">
        <v>1885</v>
      </c>
      <c r="P454" s="19" t="s">
        <v>3490</v>
      </c>
      <c r="Q454" s="22"/>
      <c r="U454">
        <v>0</v>
      </c>
      <c r="X454">
        <v>0</v>
      </c>
    </row>
    <row r="455" spans="2:24" x14ac:dyDescent="0.25">
      <c r="B455" s="20">
        <v>77711</v>
      </c>
      <c r="C455" s="19" t="s">
        <v>2532</v>
      </c>
      <c r="D455" s="19">
        <v>1000</v>
      </c>
      <c r="F455" s="20" t="s">
        <v>2533</v>
      </c>
      <c r="G455" s="20">
        <v>3</v>
      </c>
      <c r="H455" s="20" t="s">
        <v>3153</v>
      </c>
      <c r="I455" s="40">
        <v>40</v>
      </c>
      <c r="J455" s="35"/>
      <c r="K455" s="20" t="s">
        <v>2536</v>
      </c>
      <c r="L455" s="20">
        <v>673920</v>
      </c>
      <c r="M455" s="19" t="s">
        <v>2531</v>
      </c>
      <c r="N455" s="1">
        <v>44673</v>
      </c>
      <c r="O455" s="19" t="s">
        <v>8</v>
      </c>
      <c r="P455" s="19" t="s">
        <v>8</v>
      </c>
      <c r="Q455" s="22"/>
      <c r="U455">
        <v>0</v>
      </c>
      <c r="X455">
        <v>0</v>
      </c>
    </row>
    <row r="456" spans="2:24" x14ac:dyDescent="0.25">
      <c r="B456" s="20">
        <v>15727</v>
      </c>
      <c r="C456" s="19" t="s">
        <v>1005</v>
      </c>
      <c r="D456" s="19">
        <v>1000</v>
      </c>
      <c r="F456" s="20" t="s">
        <v>2545</v>
      </c>
      <c r="G456" s="20">
        <v>5</v>
      </c>
      <c r="H456" s="20" t="s">
        <v>3153</v>
      </c>
      <c r="I456" s="40" t="s">
        <v>2549</v>
      </c>
      <c r="J456" s="35"/>
      <c r="K456" s="20" t="s">
        <v>2547</v>
      </c>
      <c r="L456" s="20">
        <v>521548</v>
      </c>
      <c r="M456" s="19" t="s">
        <v>2546</v>
      </c>
      <c r="N456" s="1">
        <v>44169</v>
      </c>
      <c r="O456" s="19" t="s">
        <v>1433</v>
      </c>
      <c r="P456" s="19" t="s">
        <v>1428</v>
      </c>
      <c r="Q456" s="22" t="s">
        <v>2548</v>
      </c>
      <c r="U456">
        <v>0</v>
      </c>
      <c r="X456">
        <v>1</v>
      </c>
    </row>
    <row r="457" spans="2:24" x14ac:dyDescent="0.25">
      <c r="B457" s="20">
        <v>51642</v>
      </c>
      <c r="C457" s="19" t="s">
        <v>2562</v>
      </c>
      <c r="D457" s="19">
        <v>2000</v>
      </c>
      <c r="E457" s="20" t="s">
        <v>2565</v>
      </c>
      <c r="F457" s="20" t="s">
        <v>2566</v>
      </c>
      <c r="G457" s="20">
        <v>4</v>
      </c>
      <c r="H457" s="20" t="s">
        <v>3152</v>
      </c>
      <c r="I457" s="40">
        <v>25</v>
      </c>
      <c r="J457" s="35"/>
      <c r="K457" s="20" t="s">
        <v>2563</v>
      </c>
      <c r="L457" s="20">
        <v>347025</v>
      </c>
      <c r="M457" s="19" t="s">
        <v>2558</v>
      </c>
      <c r="N457" s="1">
        <v>43117</v>
      </c>
      <c r="O457" t="s">
        <v>1430</v>
      </c>
      <c r="P457" t="s">
        <v>1430</v>
      </c>
      <c r="Q457" s="22" t="s">
        <v>2560</v>
      </c>
      <c r="U457">
        <v>0</v>
      </c>
      <c r="X457">
        <v>0</v>
      </c>
    </row>
    <row r="458" spans="2:24" x14ac:dyDescent="0.25">
      <c r="B458" s="20">
        <v>51642</v>
      </c>
      <c r="C458" s="19" t="s">
        <v>2562</v>
      </c>
      <c r="D458" s="19">
        <v>2000</v>
      </c>
      <c r="E458" s="20" t="s">
        <v>2565</v>
      </c>
      <c r="F458" s="20" t="s">
        <v>2566</v>
      </c>
      <c r="G458" s="20">
        <v>4</v>
      </c>
      <c r="H458" s="20" t="s">
        <v>3152</v>
      </c>
      <c r="I458" s="40">
        <v>25</v>
      </c>
      <c r="J458" s="35"/>
      <c r="K458" s="20" t="s">
        <v>2564</v>
      </c>
      <c r="L458" s="20">
        <v>461970</v>
      </c>
      <c r="M458" s="19" t="s">
        <v>2559</v>
      </c>
      <c r="N458" s="1">
        <v>43887</v>
      </c>
      <c r="O458" t="s">
        <v>1430</v>
      </c>
      <c r="P458" t="s">
        <v>1430</v>
      </c>
      <c r="Q458" s="22" t="s">
        <v>2561</v>
      </c>
      <c r="U458">
        <v>0</v>
      </c>
      <c r="X458">
        <v>0</v>
      </c>
    </row>
    <row r="459" spans="2:24" x14ac:dyDescent="0.25">
      <c r="B459" s="20">
        <v>40107</v>
      </c>
      <c r="C459" s="19" t="s">
        <v>2568</v>
      </c>
      <c r="D459" s="19">
        <v>500</v>
      </c>
      <c r="F459" s="20" t="s">
        <v>2569</v>
      </c>
      <c r="G459" s="20">
        <v>7</v>
      </c>
      <c r="H459" s="20" t="s">
        <v>3153</v>
      </c>
      <c r="I459" s="40" t="s">
        <v>2572</v>
      </c>
      <c r="J459" s="35"/>
      <c r="K459" s="20" t="s">
        <v>2567</v>
      </c>
      <c r="L459" s="20">
        <v>503398</v>
      </c>
      <c r="M459" s="19" t="s">
        <v>2770</v>
      </c>
      <c r="N459" s="1">
        <v>44098</v>
      </c>
      <c r="O459" t="s">
        <v>1802</v>
      </c>
      <c r="P459" s="19" t="s">
        <v>1802</v>
      </c>
      <c r="Q459" s="22" t="s">
        <v>2571</v>
      </c>
      <c r="S459" t="s">
        <v>2570</v>
      </c>
      <c r="U459">
        <v>0</v>
      </c>
      <c r="X459">
        <v>0</v>
      </c>
    </row>
    <row r="460" spans="2:24" x14ac:dyDescent="0.25">
      <c r="B460" s="20">
        <v>9795</v>
      </c>
      <c r="C460" s="19" t="s">
        <v>2582</v>
      </c>
      <c r="D460" s="19">
        <v>1000</v>
      </c>
      <c r="F460" s="20" t="s">
        <v>2583</v>
      </c>
      <c r="G460" s="20">
        <v>5</v>
      </c>
      <c r="H460" s="20" t="s">
        <v>3150</v>
      </c>
      <c r="I460" s="40">
        <v>200</v>
      </c>
      <c r="J460" s="35"/>
      <c r="K460" s="20" t="s">
        <v>2584</v>
      </c>
      <c r="L460" s="20">
        <v>319454</v>
      </c>
      <c r="M460" s="19" t="s">
        <v>2576</v>
      </c>
      <c r="N460" s="1">
        <v>43004</v>
      </c>
      <c r="O460" t="s">
        <v>1425</v>
      </c>
      <c r="P460" t="s">
        <v>2592</v>
      </c>
      <c r="Q460" s="22" t="s">
        <v>2599</v>
      </c>
      <c r="U460">
        <v>0</v>
      </c>
      <c r="X460">
        <v>0</v>
      </c>
    </row>
    <row r="461" spans="2:24" x14ac:dyDescent="0.25">
      <c r="B461" s="20">
        <v>9795</v>
      </c>
      <c r="C461" s="19" t="s">
        <v>2582</v>
      </c>
      <c r="D461" s="19">
        <v>1000</v>
      </c>
      <c r="F461" s="20" t="s">
        <v>387</v>
      </c>
      <c r="G461" s="20">
        <v>5</v>
      </c>
      <c r="H461" s="20" t="s">
        <v>3150</v>
      </c>
      <c r="I461" s="40">
        <v>200</v>
      </c>
      <c r="J461" s="35"/>
      <c r="K461" s="20" t="s">
        <v>2585</v>
      </c>
      <c r="L461" s="20">
        <v>449861</v>
      </c>
      <c r="M461" s="19" t="s">
        <v>2577</v>
      </c>
      <c r="N461" s="1">
        <v>43801</v>
      </c>
      <c r="O461" t="s">
        <v>1433</v>
      </c>
      <c r="P461" t="s">
        <v>1433</v>
      </c>
      <c r="Q461" s="22" t="s">
        <v>2595</v>
      </c>
      <c r="U461">
        <v>0</v>
      </c>
      <c r="X461">
        <v>0</v>
      </c>
    </row>
    <row r="462" spans="2:24" x14ac:dyDescent="0.25">
      <c r="B462" s="20">
        <v>9795</v>
      </c>
      <c r="C462" s="19" t="s">
        <v>2582</v>
      </c>
      <c r="D462" s="19">
        <v>1000</v>
      </c>
      <c r="F462" s="20" t="s">
        <v>2583</v>
      </c>
      <c r="G462" s="20">
        <v>5</v>
      </c>
      <c r="H462" s="20" t="s">
        <v>3150</v>
      </c>
      <c r="I462" s="40">
        <v>200</v>
      </c>
      <c r="J462" s="35"/>
      <c r="K462" s="20" t="s">
        <v>2586</v>
      </c>
      <c r="L462" s="20">
        <v>375439</v>
      </c>
      <c r="M462" s="19" t="s">
        <v>2578</v>
      </c>
      <c r="N462" s="1">
        <v>43235</v>
      </c>
      <c r="O462" s="19" t="s">
        <v>2589</v>
      </c>
      <c r="P462" s="19" t="s">
        <v>2597</v>
      </c>
      <c r="Q462" s="22" t="s">
        <v>2596</v>
      </c>
      <c r="U462">
        <v>0</v>
      </c>
      <c r="X462">
        <v>0</v>
      </c>
    </row>
    <row r="463" spans="2:24" x14ac:dyDescent="0.25">
      <c r="B463" s="20">
        <v>9795</v>
      </c>
      <c r="C463" s="19" t="s">
        <v>2582</v>
      </c>
      <c r="D463" s="19">
        <v>1000</v>
      </c>
      <c r="F463" s="20" t="s">
        <v>387</v>
      </c>
      <c r="G463" s="20">
        <v>5</v>
      </c>
      <c r="H463" s="20" t="s">
        <v>3150</v>
      </c>
      <c r="I463" s="40">
        <v>200</v>
      </c>
      <c r="J463" s="35"/>
      <c r="K463" s="20" t="s">
        <v>387</v>
      </c>
      <c r="L463" s="20">
        <v>663047</v>
      </c>
      <c r="M463" s="19" t="s">
        <v>2579</v>
      </c>
      <c r="N463" s="1">
        <v>44159</v>
      </c>
      <c r="O463" t="s">
        <v>2767</v>
      </c>
      <c r="P463" s="19" t="s">
        <v>2590</v>
      </c>
      <c r="Q463" s="22" t="s">
        <v>2598</v>
      </c>
      <c r="U463">
        <v>0</v>
      </c>
      <c r="X463">
        <v>0</v>
      </c>
    </row>
    <row r="464" spans="2:24" x14ac:dyDescent="0.25">
      <c r="B464" s="20">
        <v>9795</v>
      </c>
      <c r="C464" s="19" t="s">
        <v>2582</v>
      </c>
      <c r="D464" s="19">
        <v>1000</v>
      </c>
      <c r="F464" s="20" t="s">
        <v>387</v>
      </c>
      <c r="G464" s="20">
        <v>5</v>
      </c>
      <c r="H464" s="20" t="s">
        <v>3150</v>
      </c>
      <c r="I464" s="40">
        <v>200</v>
      </c>
      <c r="J464" s="35"/>
      <c r="K464" s="20" t="s">
        <v>2587</v>
      </c>
      <c r="L464" s="20">
        <v>544196</v>
      </c>
      <c r="M464" s="19" t="s">
        <v>2580</v>
      </c>
      <c r="N464" s="1">
        <v>44253</v>
      </c>
      <c r="O464" t="s">
        <v>1433</v>
      </c>
      <c r="P464" s="19" t="s">
        <v>1428</v>
      </c>
      <c r="Q464" s="22" t="s">
        <v>2594</v>
      </c>
      <c r="U464">
        <v>0</v>
      </c>
      <c r="X464">
        <v>0</v>
      </c>
    </row>
    <row r="465" spans="1:24" x14ac:dyDescent="0.25">
      <c r="B465" s="20">
        <v>9795</v>
      </c>
      <c r="C465" s="19" t="s">
        <v>2582</v>
      </c>
      <c r="D465" s="19">
        <v>1000</v>
      </c>
      <c r="F465" s="20" t="s">
        <v>2583</v>
      </c>
      <c r="G465" s="20">
        <v>5</v>
      </c>
      <c r="H465" s="20" t="s">
        <v>3150</v>
      </c>
      <c r="I465" s="40">
        <v>200</v>
      </c>
      <c r="J465" s="35"/>
      <c r="K465" s="20" t="s">
        <v>2588</v>
      </c>
      <c r="L465" s="20">
        <v>257542</v>
      </c>
      <c r="M465" s="19" t="s">
        <v>2581</v>
      </c>
      <c r="N465" s="1">
        <v>42710</v>
      </c>
      <c r="O465" t="s">
        <v>1425</v>
      </c>
      <c r="P465" t="s">
        <v>2591</v>
      </c>
      <c r="Q465" s="22" t="s">
        <v>2593</v>
      </c>
      <c r="U465">
        <v>0</v>
      </c>
      <c r="X465">
        <v>0</v>
      </c>
    </row>
    <row r="466" spans="1:24" x14ac:dyDescent="0.25">
      <c r="B466" s="20">
        <v>36401</v>
      </c>
      <c r="C466" s="19" t="s">
        <v>2600</v>
      </c>
      <c r="D466" s="19">
        <v>1050</v>
      </c>
      <c r="F466" s="20" t="s">
        <v>2601</v>
      </c>
      <c r="G466" s="20">
        <v>3</v>
      </c>
      <c r="H466" s="20" t="s">
        <v>3149</v>
      </c>
      <c r="I466" s="40"/>
      <c r="J466" s="35"/>
      <c r="K466" s="20" t="s">
        <v>2603</v>
      </c>
      <c r="L466" s="20">
        <v>368450</v>
      </c>
      <c r="M466" s="19" t="s">
        <v>2602</v>
      </c>
      <c r="N466" s="1">
        <v>43200</v>
      </c>
      <c r="O466" t="s">
        <v>2604</v>
      </c>
      <c r="P466" t="s">
        <v>2604</v>
      </c>
      <c r="Q466" s="22"/>
      <c r="U466">
        <v>0</v>
      </c>
      <c r="X466">
        <v>0</v>
      </c>
    </row>
    <row r="467" spans="1:24" x14ac:dyDescent="0.25">
      <c r="B467" s="20">
        <v>18975</v>
      </c>
      <c r="C467" s="19" t="s">
        <v>2609</v>
      </c>
      <c r="D467" s="19">
        <v>3000</v>
      </c>
      <c r="F467" s="20" t="s">
        <v>2613</v>
      </c>
      <c r="G467" s="20">
        <v>2</v>
      </c>
      <c r="H467" s="20" t="s">
        <v>3149</v>
      </c>
      <c r="I467" s="40"/>
      <c r="J467" s="35"/>
      <c r="K467" s="20" t="s">
        <v>2607</v>
      </c>
      <c r="L467" s="20">
        <v>594956</v>
      </c>
      <c r="M467" s="19" t="s">
        <v>2605</v>
      </c>
      <c r="N467" s="1">
        <v>44424</v>
      </c>
      <c r="O467" t="s">
        <v>2767</v>
      </c>
      <c r="P467" s="19" t="s">
        <v>2611</v>
      </c>
      <c r="Q467" s="22"/>
      <c r="T467">
        <v>1</v>
      </c>
      <c r="U467">
        <v>0</v>
      </c>
      <c r="X467">
        <v>0</v>
      </c>
    </row>
    <row r="468" spans="1:24" x14ac:dyDescent="0.25">
      <c r="B468" s="20">
        <v>41590</v>
      </c>
      <c r="C468" s="19" t="s">
        <v>2610</v>
      </c>
      <c r="D468" s="19">
        <v>35000</v>
      </c>
      <c r="G468" s="20" t="s">
        <v>387</v>
      </c>
      <c r="H468" s="20" t="s">
        <v>3150</v>
      </c>
      <c r="I468" s="40"/>
      <c r="J468" s="35"/>
      <c r="K468" s="20" t="s">
        <v>2608</v>
      </c>
      <c r="L468" s="20">
        <v>540230</v>
      </c>
      <c r="M468" s="19" t="s">
        <v>2606</v>
      </c>
      <c r="N468" s="1">
        <v>44228</v>
      </c>
      <c r="O468" t="s">
        <v>1433</v>
      </c>
      <c r="P468" s="19" t="s">
        <v>1428</v>
      </c>
      <c r="Q468" s="22" t="s">
        <v>2612</v>
      </c>
      <c r="U468">
        <v>0</v>
      </c>
      <c r="X468">
        <v>0</v>
      </c>
    </row>
    <row r="469" spans="1:24" x14ac:dyDescent="0.25">
      <c r="A469" s="29">
        <v>50033861</v>
      </c>
      <c r="B469" s="20">
        <v>75959</v>
      </c>
      <c r="C469" s="19" t="s">
        <v>2304</v>
      </c>
      <c r="D469" s="19">
        <v>307.69</v>
      </c>
      <c r="E469" s="28" t="s">
        <v>2641</v>
      </c>
      <c r="F469" s="20" t="s">
        <v>2616</v>
      </c>
      <c r="G469" s="20">
        <v>6</v>
      </c>
      <c r="H469" s="20" t="s">
        <v>3153</v>
      </c>
      <c r="I469" s="44" t="s">
        <v>2640</v>
      </c>
      <c r="J469" s="35"/>
      <c r="K469" s="20" t="s">
        <v>2618</v>
      </c>
      <c r="L469" s="20">
        <v>560147</v>
      </c>
      <c r="M469" s="19" t="s">
        <v>2617</v>
      </c>
      <c r="N469" s="1">
        <v>44301</v>
      </c>
      <c r="O469" s="19" t="s">
        <v>1885</v>
      </c>
      <c r="P469" s="19" t="s">
        <v>3490</v>
      </c>
      <c r="Q469" s="22"/>
      <c r="R469" s="19" t="s">
        <v>2638</v>
      </c>
      <c r="S469" s="19" t="s">
        <v>2637</v>
      </c>
      <c r="T469" s="19"/>
      <c r="U469">
        <v>0</v>
      </c>
      <c r="X469">
        <v>0</v>
      </c>
    </row>
    <row r="470" spans="1:24" x14ac:dyDescent="0.25">
      <c r="A470" s="20">
        <v>50001634</v>
      </c>
      <c r="B470" s="20">
        <v>6532</v>
      </c>
      <c r="C470" s="19" t="s">
        <v>2044</v>
      </c>
      <c r="D470" s="19">
        <v>3000</v>
      </c>
      <c r="E470" s="28" t="s">
        <v>2620</v>
      </c>
      <c r="F470" s="20" t="s">
        <v>2045</v>
      </c>
      <c r="G470" s="20">
        <v>7</v>
      </c>
      <c r="H470" s="20" t="s">
        <v>3156</v>
      </c>
      <c r="I470" s="33" t="s">
        <v>2621</v>
      </c>
      <c r="K470" s="27" t="s">
        <v>2625</v>
      </c>
      <c r="L470" s="20">
        <v>469254</v>
      </c>
      <c r="M470" s="19" t="s">
        <v>2622</v>
      </c>
      <c r="N470" s="31">
        <v>43920</v>
      </c>
      <c r="O470" t="s">
        <v>1659</v>
      </c>
      <c r="P470" t="s">
        <v>1659</v>
      </c>
      <c r="Q470" t="s">
        <v>2623</v>
      </c>
      <c r="S470" s="3" t="s">
        <v>2619</v>
      </c>
      <c r="T470" s="3"/>
      <c r="U470">
        <v>0</v>
      </c>
      <c r="X470">
        <v>0</v>
      </c>
    </row>
    <row r="471" spans="1:24" x14ac:dyDescent="0.25">
      <c r="A471" s="29">
        <v>50000272</v>
      </c>
      <c r="B471" s="20">
        <v>7574</v>
      </c>
      <c r="C471" s="19" t="s">
        <v>1364</v>
      </c>
      <c r="D471" s="19">
        <v>2000</v>
      </c>
      <c r="E471" s="20" t="str">
        <f>VLOOKUP($A471,'[1]Datayes私募规模 最近'!$A:$H,4,0)</f>
        <v>1-10亿</v>
      </c>
      <c r="F471" s="20" t="s">
        <v>2634</v>
      </c>
      <c r="G471" s="20">
        <v>3</v>
      </c>
      <c r="H471" s="20" t="s">
        <v>3150</v>
      </c>
      <c r="I471" s="43"/>
      <c r="J471" s="35"/>
      <c r="K471" s="20" t="s">
        <v>2635</v>
      </c>
      <c r="L471" s="20">
        <v>186840</v>
      </c>
      <c r="M471" s="19" t="s">
        <v>2636</v>
      </c>
      <c r="N471" s="1">
        <v>42478</v>
      </c>
      <c r="O471" s="19" t="s">
        <v>1431</v>
      </c>
      <c r="P471" s="19" t="s">
        <v>1431</v>
      </c>
      <c r="Q471" t="s">
        <v>51</v>
      </c>
      <c r="U471">
        <v>0</v>
      </c>
      <c r="X471">
        <v>0</v>
      </c>
    </row>
    <row r="472" spans="1:24" x14ac:dyDescent="0.25">
      <c r="A472" s="29">
        <v>50014958</v>
      </c>
      <c r="B472" s="20">
        <v>43725</v>
      </c>
      <c r="C472" s="19" t="s">
        <v>428</v>
      </c>
      <c r="D472" s="19">
        <v>1000</v>
      </c>
      <c r="E472" s="20" t="s">
        <v>2642</v>
      </c>
      <c r="F472" s="20" t="s">
        <v>427</v>
      </c>
      <c r="G472" s="20">
        <v>5</v>
      </c>
      <c r="H472" s="20" t="s">
        <v>3150</v>
      </c>
      <c r="I472" s="44">
        <v>100</v>
      </c>
      <c r="J472" s="33" t="s">
        <v>2643</v>
      </c>
      <c r="K472" s="20" t="s">
        <v>1466</v>
      </c>
      <c r="L472" s="20">
        <v>426106</v>
      </c>
      <c r="M472" s="19" t="s">
        <v>2644</v>
      </c>
      <c r="N472" s="1">
        <v>43573</v>
      </c>
      <c r="O472" s="19" t="s">
        <v>1433</v>
      </c>
      <c r="P472" s="19" t="s">
        <v>1428</v>
      </c>
      <c r="Q472" s="22" t="s">
        <v>2645</v>
      </c>
      <c r="T472">
        <v>0</v>
      </c>
      <c r="U472">
        <v>0</v>
      </c>
      <c r="X472">
        <v>1</v>
      </c>
    </row>
    <row r="473" spans="1:24" x14ac:dyDescent="0.25">
      <c r="A473" s="29">
        <v>50014958</v>
      </c>
      <c r="B473" s="20">
        <v>43725</v>
      </c>
      <c r="C473" s="19" t="s">
        <v>428</v>
      </c>
      <c r="D473" s="19">
        <v>1000</v>
      </c>
      <c r="E473" s="20" t="s">
        <v>2642</v>
      </c>
      <c r="F473" s="20" t="s">
        <v>427</v>
      </c>
      <c r="G473" s="20">
        <v>5</v>
      </c>
      <c r="H473" s="20" t="s">
        <v>3150</v>
      </c>
      <c r="I473" s="44">
        <v>100</v>
      </c>
      <c r="J473" s="33" t="s">
        <v>2643</v>
      </c>
      <c r="K473" s="20" t="s">
        <v>1466</v>
      </c>
      <c r="L473" s="20">
        <v>241477</v>
      </c>
      <c r="M473" s="19" t="s">
        <v>509</v>
      </c>
      <c r="N473" s="1">
        <v>42653</v>
      </c>
      <c r="O473" s="19" t="s">
        <v>1425</v>
      </c>
      <c r="P473" t="s">
        <v>2646</v>
      </c>
      <c r="Q473" t="s">
        <v>2647</v>
      </c>
      <c r="U473">
        <v>0</v>
      </c>
      <c r="X473">
        <v>0</v>
      </c>
    </row>
    <row r="474" spans="1:24" x14ac:dyDescent="0.25">
      <c r="B474" s="20">
        <v>17708</v>
      </c>
      <c r="C474" s="19" t="s">
        <v>2656</v>
      </c>
      <c r="D474" s="19">
        <v>1000</v>
      </c>
      <c r="F474" s="20" t="s">
        <v>387</v>
      </c>
      <c r="G474" s="20">
        <v>3</v>
      </c>
      <c r="H474" s="20" t="s">
        <v>3150</v>
      </c>
      <c r="I474" s="44">
        <v>14</v>
      </c>
      <c r="J474" s="33"/>
      <c r="K474" s="20" t="s">
        <v>2666</v>
      </c>
      <c r="L474" s="20">
        <v>158135</v>
      </c>
      <c r="M474" s="19" t="s">
        <v>2650</v>
      </c>
      <c r="N474" s="1">
        <v>42381</v>
      </c>
      <c r="O474" s="19" t="s">
        <v>135</v>
      </c>
      <c r="P474" s="19" t="s">
        <v>135</v>
      </c>
      <c r="U474">
        <v>0</v>
      </c>
      <c r="X474">
        <v>0</v>
      </c>
    </row>
    <row r="475" spans="1:24" x14ac:dyDescent="0.25">
      <c r="B475" s="20">
        <v>17289</v>
      </c>
      <c r="C475" s="19" t="s">
        <v>2657</v>
      </c>
      <c r="D475" s="19">
        <v>1000</v>
      </c>
      <c r="E475" s="20" t="s">
        <v>2758</v>
      </c>
      <c r="F475" s="20" t="s">
        <v>2658</v>
      </c>
      <c r="G475" s="20">
        <v>3</v>
      </c>
      <c r="H475" s="20" t="s">
        <v>3152</v>
      </c>
      <c r="I475" s="44">
        <v>33</v>
      </c>
      <c r="J475" s="33"/>
      <c r="K475" s="20" t="s">
        <v>2667</v>
      </c>
      <c r="L475" s="20">
        <v>331881</v>
      </c>
      <c r="M475" s="19" t="s">
        <v>2651</v>
      </c>
      <c r="N475" s="1">
        <v>43055</v>
      </c>
      <c r="O475" s="19" t="s">
        <v>1431</v>
      </c>
      <c r="P475" s="19" t="s">
        <v>28</v>
      </c>
      <c r="Q475" s="19" t="s">
        <v>2672</v>
      </c>
      <c r="U475">
        <v>0</v>
      </c>
      <c r="X475">
        <v>0</v>
      </c>
    </row>
    <row r="476" spans="1:24" x14ac:dyDescent="0.25">
      <c r="B476" s="20">
        <v>33976</v>
      </c>
      <c r="C476" s="19" t="s">
        <v>2659</v>
      </c>
      <c r="D476" s="19">
        <v>600</v>
      </c>
      <c r="F476" s="20" t="s">
        <v>387</v>
      </c>
      <c r="G476" s="20">
        <v>7</v>
      </c>
      <c r="H476" s="20" t="s">
        <v>3149</v>
      </c>
      <c r="I476" s="44"/>
      <c r="J476" s="33"/>
      <c r="K476" s="20" t="s">
        <v>2668</v>
      </c>
      <c r="L476" s="20">
        <v>216420</v>
      </c>
      <c r="M476" s="19" t="s">
        <v>2652</v>
      </c>
      <c r="N476" s="1">
        <v>42557</v>
      </c>
      <c r="O476" s="19" t="s">
        <v>135</v>
      </c>
      <c r="P476" s="19" t="s">
        <v>135</v>
      </c>
      <c r="U476">
        <v>0</v>
      </c>
      <c r="X476">
        <v>0</v>
      </c>
    </row>
    <row r="477" spans="1:24" x14ac:dyDescent="0.25">
      <c r="B477" s="20">
        <v>51851</v>
      </c>
      <c r="C477" s="19" t="s">
        <v>2660</v>
      </c>
      <c r="D477" s="19">
        <v>1000</v>
      </c>
      <c r="F477" s="20" t="s">
        <v>2661</v>
      </c>
      <c r="G477" s="20">
        <v>3</v>
      </c>
      <c r="H477" s="20" t="s">
        <v>3149</v>
      </c>
      <c r="I477" s="44"/>
      <c r="J477" s="33"/>
      <c r="K477" s="20" t="s">
        <v>2669</v>
      </c>
      <c r="L477" s="20">
        <v>312936</v>
      </c>
      <c r="M477" s="19" t="s">
        <v>2653</v>
      </c>
      <c r="N477" s="1">
        <v>42972</v>
      </c>
      <c r="O477" s="19" t="s">
        <v>135</v>
      </c>
      <c r="P477" s="19" t="s">
        <v>135</v>
      </c>
      <c r="U477">
        <v>0</v>
      </c>
      <c r="X477">
        <v>0</v>
      </c>
    </row>
    <row r="478" spans="1:24" x14ac:dyDescent="0.25">
      <c r="B478" s="20">
        <v>40439</v>
      </c>
      <c r="C478" s="19" t="s">
        <v>2662</v>
      </c>
      <c r="D478" s="19">
        <v>1000</v>
      </c>
      <c r="F478" s="20" t="s">
        <v>2663</v>
      </c>
      <c r="G478" s="20">
        <v>7</v>
      </c>
      <c r="H478" s="20" t="s">
        <v>3150</v>
      </c>
      <c r="I478" s="44"/>
      <c r="J478" s="33"/>
      <c r="K478" s="20" t="s">
        <v>2670</v>
      </c>
      <c r="L478" s="20">
        <v>319349</v>
      </c>
      <c r="M478" s="19" t="s">
        <v>2654</v>
      </c>
      <c r="N478" s="1">
        <v>43005</v>
      </c>
      <c r="O478" s="19" t="s">
        <v>135</v>
      </c>
      <c r="P478" s="19" t="s">
        <v>135</v>
      </c>
      <c r="U478">
        <v>0</v>
      </c>
      <c r="X478">
        <v>0</v>
      </c>
    </row>
    <row r="479" spans="1:24" x14ac:dyDescent="0.25">
      <c r="B479" s="20">
        <v>18511</v>
      </c>
      <c r="C479" s="19" t="s">
        <v>2664</v>
      </c>
      <c r="D479" s="19">
        <v>1000</v>
      </c>
      <c r="F479" s="20" t="s">
        <v>2665</v>
      </c>
      <c r="G479" s="20">
        <v>7</v>
      </c>
      <c r="H479" s="20" t="s">
        <v>3150</v>
      </c>
      <c r="I479" s="44">
        <v>10</v>
      </c>
      <c r="J479" s="33"/>
      <c r="K479" s="20" t="s">
        <v>2671</v>
      </c>
      <c r="L479" s="20">
        <v>102015</v>
      </c>
      <c r="M479" s="19" t="s">
        <v>2655</v>
      </c>
      <c r="N479" s="1">
        <v>42208</v>
      </c>
      <c r="O479" s="19" t="s">
        <v>135</v>
      </c>
      <c r="P479" s="19" t="s">
        <v>135</v>
      </c>
      <c r="U479">
        <v>0</v>
      </c>
      <c r="X479">
        <v>0</v>
      </c>
    </row>
    <row r="480" spans="1:24" x14ac:dyDescent="0.25">
      <c r="B480" s="20">
        <v>25887</v>
      </c>
      <c r="C480" s="19" t="s">
        <v>1122</v>
      </c>
      <c r="D480" s="19">
        <v>1000</v>
      </c>
      <c r="G480" s="20">
        <v>5</v>
      </c>
      <c r="H480" s="20" t="s">
        <v>3150</v>
      </c>
      <c r="I480" s="44">
        <v>75</v>
      </c>
      <c r="J480" s="33"/>
      <c r="K480" s="20" t="s">
        <v>2680</v>
      </c>
      <c r="L480" s="20">
        <v>500023</v>
      </c>
      <c r="M480" s="19" t="s">
        <v>2675</v>
      </c>
      <c r="N480" s="1">
        <v>44084</v>
      </c>
      <c r="O480" s="19" t="s">
        <v>1885</v>
      </c>
      <c r="P480" t="s">
        <v>3491</v>
      </c>
      <c r="S480" t="s">
        <v>2901</v>
      </c>
      <c r="U480">
        <v>0</v>
      </c>
      <c r="X480">
        <v>0</v>
      </c>
    </row>
    <row r="481" spans="1:24" x14ac:dyDescent="0.25">
      <c r="B481" s="20">
        <v>74905</v>
      </c>
      <c r="C481" s="19" t="s">
        <v>2679</v>
      </c>
      <c r="D481" s="19">
        <v>1000</v>
      </c>
      <c r="G481" s="20">
        <v>3</v>
      </c>
      <c r="H481" s="20" t="s">
        <v>3150</v>
      </c>
      <c r="I481" s="44"/>
      <c r="J481" s="33"/>
      <c r="K481" s="20" t="s">
        <v>2681</v>
      </c>
      <c r="L481" s="20">
        <v>558507</v>
      </c>
      <c r="M481" s="19" t="s">
        <v>2676</v>
      </c>
      <c r="N481" s="1">
        <v>44299</v>
      </c>
      <c r="O481" s="19" t="s">
        <v>1885</v>
      </c>
      <c r="P481" t="s">
        <v>3491</v>
      </c>
      <c r="U481">
        <v>0</v>
      </c>
      <c r="X481">
        <v>0</v>
      </c>
    </row>
    <row r="482" spans="1:24" x14ac:dyDescent="0.25">
      <c r="B482" s="20">
        <v>74905</v>
      </c>
      <c r="C482" s="19" t="s">
        <v>2679</v>
      </c>
      <c r="D482" s="19">
        <v>1000</v>
      </c>
      <c r="G482" s="20">
        <v>3</v>
      </c>
      <c r="H482" s="20" t="s">
        <v>3150</v>
      </c>
      <c r="I482" s="44"/>
      <c r="J482" s="33"/>
      <c r="K482" s="20" t="s">
        <v>2682</v>
      </c>
      <c r="L482" s="20">
        <v>529148</v>
      </c>
      <c r="M482" s="19" t="s">
        <v>2677</v>
      </c>
      <c r="N482" s="1">
        <v>44190</v>
      </c>
      <c r="O482" t="s">
        <v>1424</v>
      </c>
      <c r="P482" t="s">
        <v>1424</v>
      </c>
      <c r="U482">
        <v>0</v>
      </c>
      <c r="X482">
        <v>0</v>
      </c>
    </row>
    <row r="483" spans="1:24" x14ac:dyDescent="0.25">
      <c r="B483" s="20">
        <v>74905</v>
      </c>
      <c r="C483" s="19" t="s">
        <v>2679</v>
      </c>
      <c r="D483" s="19">
        <v>1000</v>
      </c>
      <c r="G483" s="20">
        <v>3</v>
      </c>
      <c r="H483" s="20" t="s">
        <v>3150</v>
      </c>
      <c r="I483" s="44"/>
      <c r="J483" s="33"/>
      <c r="K483" s="20" t="s">
        <v>2683</v>
      </c>
      <c r="L483" s="20">
        <v>512668</v>
      </c>
      <c r="M483" s="19" t="s">
        <v>2678</v>
      </c>
      <c r="N483" s="1">
        <v>44139</v>
      </c>
      <c r="O483" s="19" t="s">
        <v>1425</v>
      </c>
      <c r="P483" t="s">
        <v>1425</v>
      </c>
      <c r="U483">
        <v>0</v>
      </c>
      <c r="X483">
        <v>0</v>
      </c>
    </row>
    <row r="484" spans="1:24" x14ac:dyDescent="0.25">
      <c r="B484" s="20">
        <v>77418</v>
      </c>
      <c r="C484" s="19" t="s">
        <v>2699</v>
      </c>
      <c r="D484" s="19">
        <v>300</v>
      </c>
      <c r="F484" s="20" t="s">
        <v>387</v>
      </c>
      <c r="G484" s="20">
        <v>6</v>
      </c>
      <c r="H484" s="20" t="s">
        <v>3153</v>
      </c>
      <c r="I484" s="44"/>
      <c r="J484" s="33"/>
      <c r="K484" s="20" t="s">
        <v>2703</v>
      </c>
      <c r="L484" s="20">
        <v>612312</v>
      </c>
      <c r="M484" s="19" t="s">
        <v>2693</v>
      </c>
      <c r="N484" s="1">
        <v>44466</v>
      </c>
      <c r="O484" s="19" t="s">
        <v>2698</v>
      </c>
      <c r="P484" t="s">
        <v>2696</v>
      </c>
      <c r="U484">
        <v>0</v>
      </c>
      <c r="X484">
        <v>0</v>
      </c>
    </row>
    <row r="485" spans="1:24" x14ac:dyDescent="0.25">
      <c r="B485" s="20">
        <v>11218</v>
      </c>
      <c r="C485" s="19" t="s">
        <v>2700</v>
      </c>
      <c r="D485" s="19">
        <v>1150</v>
      </c>
      <c r="F485" s="20" t="s">
        <v>2701</v>
      </c>
      <c r="G485" s="20">
        <v>6</v>
      </c>
      <c r="H485" s="20" t="s">
        <v>3150</v>
      </c>
      <c r="I485" s="44"/>
      <c r="J485" s="33"/>
      <c r="K485" s="20" t="s">
        <v>2704</v>
      </c>
      <c r="L485" s="20">
        <v>638800</v>
      </c>
      <c r="M485" s="19" t="s">
        <v>2694</v>
      </c>
      <c r="N485" s="1">
        <v>44550</v>
      </c>
      <c r="O485" t="s">
        <v>2767</v>
      </c>
      <c r="P485" t="s">
        <v>2697</v>
      </c>
      <c r="U485">
        <v>0</v>
      </c>
      <c r="X485">
        <v>0</v>
      </c>
    </row>
    <row r="486" spans="1:24" x14ac:dyDescent="0.25">
      <c r="B486" s="20">
        <v>14816</v>
      </c>
      <c r="C486" s="19" t="s">
        <v>1017</v>
      </c>
      <c r="D486" s="19">
        <v>35833</v>
      </c>
      <c r="F486" s="20" t="s">
        <v>2702</v>
      </c>
      <c r="G486" s="20">
        <v>5</v>
      </c>
      <c r="H486" s="20" t="s">
        <v>3149</v>
      </c>
      <c r="I486" s="44"/>
      <c r="J486" s="33"/>
      <c r="K486" s="20" t="s">
        <v>2705</v>
      </c>
      <c r="L486" s="20">
        <v>42478</v>
      </c>
      <c r="M486" s="19" t="s">
        <v>2695</v>
      </c>
      <c r="N486" s="1">
        <v>42039</v>
      </c>
      <c r="O486" t="s">
        <v>135</v>
      </c>
      <c r="P486" t="s">
        <v>135</v>
      </c>
      <c r="U486">
        <v>0</v>
      </c>
      <c r="X486">
        <v>0</v>
      </c>
    </row>
    <row r="487" spans="1:24" x14ac:dyDescent="0.25">
      <c r="A487" s="20">
        <v>50013386</v>
      </c>
      <c r="B487" s="20">
        <v>27694</v>
      </c>
      <c r="C487" s="19" t="s">
        <v>2074</v>
      </c>
      <c r="D487" s="19">
        <v>5000</v>
      </c>
      <c r="E487" s="20" t="e">
        <f>VLOOKUP($A487,'[1]Datayes私募规模 最近'!$A:$H,4,0)</f>
        <v>#N/A</v>
      </c>
      <c r="F487" s="20" t="s">
        <v>2707</v>
      </c>
      <c r="G487" s="20">
        <v>5</v>
      </c>
      <c r="H487" s="20" t="s">
        <v>3153</v>
      </c>
      <c r="I487" s="28" t="s">
        <v>2188</v>
      </c>
      <c r="K487" s="27" t="s">
        <v>2711</v>
      </c>
      <c r="L487" s="20">
        <v>497410</v>
      </c>
      <c r="M487" s="19" t="s">
        <v>2709</v>
      </c>
      <c r="N487" s="31">
        <v>44077</v>
      </c>
      <c r="O487" t="s">
        <v>135</v>
      </c>
      <c r="P487" t="s">
        <v>135</v>
      </c>
      <c r="Q487" s="19"/>
      <c r="S487" s="3"/>
      <c r="T487" s="3"/>
      <c r="U487">
        <v>0</v>
      </c>
      <c r="X487">
        <v>0</v>
      </c>
    </row>
    <row r="488" spans="1:24" x14ac:dyDescent="0.25">
      <c r="A488" s="20">
        <v>50013386</v>
      </c>
      <c r="B488" s="20">
        <v>27694</v>
      </c>
      <c r="C488" s="19" t="s">
        <v>2074</v>
      </c>
      <c r="D488" s="19">
        <v>5000</v>
      </c>
      <c r="E488" s="20" t="e">
        <f>VLOOKUP($A488,'[1]Datayes私募规模 最近'!$A:$H,4,0)</f>
        <v>#N/A</v>
      </c>
      <c r="F488" s="20" t="s">
        <v>2708</v>
      </c>
      <c r="G488" s="20">
        <v>5</v>
      </c>
      <c r="H488" s="20" t="s">
        <v>3153</v>
      </c>
      <c r="I488" s="28" t="s">
        <v>2188</v>
      </c>
      <c r="K488" s="27" t="s">
        <v>2712</v>
      </c>
      <c r="L488" s="20">
        <v>501599</v>
      </c>
      <c r="M488" s="19" t="s">
        <v>2710</v>
      </c>
      <c r="N488" s="31">
        <v>44082</v>
      </c>
      <c r="O488" t="s">
        <v>135</v>
      </c>
      <c r="P488" t="s">
        <v>135</v>
      </c>
      <c r="Q488" s="19"/>
      <c r="S488" s="3"/>
      <c r="T488" s="3"/>
      <c r="U488">
        <v>0</v>
      </c>
      <c r="X488">
        <v>0</v>
      </c>
    </row>
    <row r="489" spans="1:24" x14ac:dyDescent="0.25">
      <c r="A489" s="20"/>
      <c r="B489" s="20">
        <v>31913</v>
      </c>
      <c r="C489" s="19" t="s">
        <v>2721</v>
      </c>
      <c r="D489" s="19">
        <v>5200</v>
      </c>
      <c r="E489" s="20" t="s">
        <v>2718</v>
      </c>
      <c r="F489" s="20" t="s">
        <v>2713</v>
      </c>
      <c r="G489" s="20">
        <v>2</v>
      </c>
      <c r="H489" s="20" t="s">
        <v>3149</v>
      </c>
      <c r="I489" s="28" t="s">
        <v>2714</v>
      </c>
      <c r="K489" s="27" t="s">
        <v>2715</v>
      </c>
      <c r="L489" s="20">
        <v>192215</v>
      </c>
      <c r="M489" s="19" t="s">
        <v>2716</v>
      </c>
      <c r="N489" s="31">
        <v>42485</v>
      </c>
      <c r="O489" t="s">
        <v>135</v>
      </c>
      <c r="P489" t="s">
        <v>135</v>
      </c>
      <c r="Q489" s="19"/>
      <c r="R489" t="s">
        <v>2720</v>
      </c>
      <c r="S489" s="3"/>
      <c r="T489" s="3"/>
      <c r="U489">
        <v>0</v>
      </c>
      <c r="V489" t="s">
        <v>2717</v>
      </c>
      <c r="W489" t="s">
        <v>2719</v>
      </c>
      <c r="X489">
        <v>0</v>
      </c>
    </row>
    <row r="490" spans="1:24" x14ac:dyDescent="0.25">
      <c r="A490" s="20"/>
      <c r="B490" s="20">
        <v>72980</v>
      </c>
      <c r="C490" s="19" t="s">
        <v>2736</v>
      </c>
      <c r="D490" s="19">
        <v>6000</v>
      </c>
      <c r="G490" s="20">
        <v>5</v>
      </c>
      <c r="H490" s="20" t="s">
        <v>3153</v>
      </c>
      <c r="I490" s="44">
        <v>50</v>
      </c>
      <c r="K490" s="27" t="s">
        <v>2739</v>
      </c>
      <c r="L490" s="20">
        <v>549222</v>
      </c>
      <c r="M490" s="19" t="s">
        <v>2731</v>
      </c>
      <c r="N490" s="31">
        <v>44263</v>
      </c>
      <c r="O490" s="19" t="s">
        <v>1885</v>
      </c>
      <c r="P490" t="s">
        <v>3490</v>
      </c>
      <c r="Q490" s="19"/>
      <c r="S490" s="3"/>
      <c r="T490" s="3"/>
      <c r="U490">
        <v>0</v>
      </c>
      <c r="X490">
        <v>0</v>
      </c>
    </row>
    <row r="491" spans="1:24" x14ac:dyDescent="0.25">
      <c r="A491" s="20"/>
      <c r="B491" s="20">
        <v>72980</v>
      </c>
      <c r="C491" s="19" t="s">
        <v>2736</v>
      </c>
      <c r="D491" s="19">
        <v>6000</v>
      </c>
      <c r="G491" s="20">
        <v>5</v>
      </c>
      <c r="H491" s="20" t="s">
        <v>3153</v>
      </c>
      <c r="I491" s="44">
        <v>50</v>
      </c>
      <c r="K491" s="27" t="s">
        <v>2740</v>
      </c>
      <c r="L491" s="20">
        <v>553718</v>
      </c>
      <c r="M491" s="19" t="s">
        <v>2732</v>
      </c>
      <c r="N491" s="31">
        <v>44281</v>
      </c>
      <c r="O491" s="19" t="s">
        <v>8</v>
      </c>
      <c r="P491" s="19" t="s">
        <v>8</v>
      </c>
      <c r="Q491" s="19"/>
      <c r="S491" s="3"/>
      <c r="T491" s="3"/>
      <c r="U491">
        <v>0</v>
      </c>
      <c r="X491">
        <v>0</v>
      </c>
    </row>
    <row r="492" spans="1:24" x14ac:dyDescent="0.25">
      <c r="A492" s="20"/>
      <c r="B492" s="20">
        <v>48993</v>
      </c>
      <c r="C492" s="19" t="s">
        <v>2737</v>
      </c>
      <c r="D492" s="19">
        <v>1000</v>
      </c>
      <c r="G492" s="20">
        <v>5</v>
      </c>
      <c r="H492" s="20" t="s">
        <v>3150</v>
      </c>
      <c r="I492" s="44">
        <v>30</v>
      </c>
      <c r="K492" s="27" t="s">
        <v>2755</v>
      </c>
      <c r="L492" s="20">
        <v>749526</v>
      </c>
      <c r="M492" s="19" t="s">
        <v>2754</v>
      </c>
      <c r="N492" s="31">
        <v>44424</v>
      </c>
      <c r="O492" s="19" t="s">
        <v>1885</v>
      </c>
      <c r="P492" t="s">
        <v>3490</v>
      </c>
      <c r="Q492" s="19"/>
      <c r="S492" s="3"/>
      <c r="T492" s="3"/>
      <c r="U492">
        <v>0</v>
      </c>
      <c r="X492">
        <v>0</v>
      </c>
    </row>
    <row r="493" spans="1:24" x14ac:dyDescent="0.25">
      <c r="A493" s="20"/>
      <c r="B493" s="20">
        <v>48993</v>
      </c>
      <c r="C493" s="19" t="s">
        <v>2737</v>
      </c>
      <c r="D493" s="19">
        <v>1000</v>
      </c>
      <c r="G493" s="20">
        <v>5</v>
      </c>
      <c r="H493" s="20" t="s">
        <v>3150</v>
      </c>
      <c r="I493" s="44">
        <v>30</v>
      </c>
      <c r="K493" s="27" t="s">
        <v>2741</v>
      </c>
      <c r="L493" s="20">
        <v>618799</v>
      </c>
      <c r="M493" s="19" t="s">
        <v>2733</v>
      </c>
      <c r="N493" s="31">
        <v>44497</v>
      </c>
      <c r="O493" s="19" t="s">
        <v>8</v>
      </c>
      <c r="P493" s="19" t="s">
        <v>8</v>
      </c>
      <c r="Q493" s="19"/>
      <c r="S493" s="3"/>
      <c r="T493" s="3"/>
      <c r="U493">
        <v>0</v>
      </c>
      <c r="X493">
        <v>0</v>
      </c>
    </row>
    <row r="494" spans="1:24" x14ac:dyDescent="0.25">
      <c r="A494" s="20"/>
      <c r="B494" s="20">
        <v>16767</v>
      </c>
      <c r="C494" s="19" t="s">
        <v>2738</v>
      </c>
      <c r="D494" s="19">
        <v>3700</v>
      </c>
      <c r="E494" s="20" t="s">
        <v>2756</v>
      </c>
      <c r="G494" s="20">
        <v>3</v>
      </c>
      <c r="H494" s="20" t="s">
        <v>3150</v>
      </c>
      <c r="I494" s="44">
        <v>20</v>
      </c>
      <c r="K494" s="27" t="s">
        <v>2742</v>
      </c>
      <c r="L494" s="20">
        <v>591300</v>
      </c>
      <c r="M494" s="19" t="s">
        <v>2734</v>
      </c>
      <c r="N494" s="31">
        <v>44417</v>
      </c>
      <c r="O494" s="19" t="s">
        <v>1885</v>
      </c>
      <c r="P494" t="s">
        <v>3490</v>
      </c>
      <c r="Q494" s="19"/>
      <c r="S494" s="3"/>
      <c r="T494" s="3"/>
      <c r="U494">
        <v>0</v>
      </c>
      <c r="X494">
        <v>0</v>
      </c>
    </row>
    <row r="495" spans="1:24" x14ac:dyDescent="0.25">
      <c r="A495" s="20"/>
      <c r="B495" s="20">
        <v>16767</v>
      </c>
      <c r="C495" s="19" t="s">
        <v>2738</v>
      </c>
      <c r="D495" s="19">
        <v>3700</v>
      </c>
      <c r="E495" s="20" t="s">
        <v>2756</v>
      </c>
      <c r="G495" s="20">
        <v>3</v>
      </c>
      <c r="H495" s="20" t="s">
        <v>3150</v>
      </c>
      <c r="I495" s="44">
        <v>20</v>
      </c>
      <c r="K495" s="27" t="s">
        <v>2743</v>
      </c>
      <c r="L495" s="20">
        <v>628415</v>
      </c>
      <c r="M495" s="19" t="s">
        <v>2735</v>
      </c>
      <c r="N495" s="31">
        <v>44532</v>
      </c>
      <c r="O495" s="19" t="s">
        <v>8</v>
      </c>
      <c r="P495" s="19" t="s">
        <v>8</v>
      </c>
      <c r="Q495" s="19" t="s">
        <v>3584</v>
      </c>
      <c r="S495" s="3"/>
      <c r="T495" s="3"/>
      <c r="U495">
        <v>0</v>
      </c>
      <c r="X495">
        <v>0</v>
      </c>
    </row>
    <row r="496" spans="1:24" x14ac:dyDescent="0.25">
      <c r="A496" s="20">
        <v>50000477</v>
      </c>
      <c r="B496" s="20">
        <v>12805</v>
      </c>
      <c r="C496" s="19" t="s">
        <v>2229</v>
      </c>
      <c r="D496" s="19">
        <v>1085</v>
      </c>
      <c r="F496" s="20" t="s">
        <v>2745</v>
      </c>
      <c r="G496" s="20">
        <v>4</v>
      </c>
      <c r="H496" s="20" t="s">
        <v>3150</v>
      </c>
      <c r="K496" s="27" t="s">
        <v>2747</v>
      </c>
      <c r="L496" s="20">
        <v>650893</v>
      </c>
      <c r="M496" s="19" t="s">
        <v>2744</v>
      </c>
      <c r="N496" s="31">
        <v>44587</v>
      </c>
      <c r="O496" t="s">
        <v>1431</v>
      </c>
      <c r="P496" t="s">
        <v>135</v>
      </c>
      <c r="Q496" s="19"/>
      <c r="S496" s="3"/>
      <c r="T496" s="3"/>
      <c r="U496">
        <v>0</v>
      </c>
      <c r="X496">
        <v>0</v>
      </c>
    </row>
    <row r="497" spans="1:24" x14ac:dyDescent="0.25">
      <c r="B497" s="20">
        <v>1803248</v>
      </c>
      <c r="C497" s="19" t="s">
        <v>2519</v>
      </c>
      <c r="D497" s="19">
        <v>1000</v>
      </c>
      <c r="F497" s="20" t="s">
        <v>2748</v>
      </c>
      <c r="G497" s="20">
        <v>5</v>
      </c>
      <c r="H497" s="20" t="s">
        <v>3150</v>
      </c>
      <c r="J497" s="35"/>
      <c r="K497" s="20" t="s">
        <v>2752</v>
      </c>
      <c r="L497" s="20">
        <v>724924</v>
      </c>
      <c r="M497" s="19" t="s">
        <v>2750</v>
      </c>
      <c r="N497" s="1">
        <v>44880</v>
      </c>
      <c r="O497" t="s">
        <v>1431</v>
      </c>
      <c r="P497" t="s">
        <v>135</v>
      </c>
      <c r="U497">
        <v>0</v>
      </c>
      <c r="X497">
        <v>0</v>
      </c>
    </row>
    <row r="498" spans="1:24" x14ac:dyDescent="0.25">
      <c r="B498" s="20">
        <v>1803248</v>
      </c>
      <c r="C498" s="19" t="s">
        <v>2519</v>
      </c>
      <c r="D498" s="19">
        <v>1000</v>
      </c>
      <c r="F498" s="20" t="s">
        <v>2749</v>
      </c>
      <c r="G498" s="20">
        <v>5</v>
      </c>
      <c r="H498" s="20" t="s">
        <v>3150</v>
      </c>
      <c r="J498" s="35"/>
      <c r="K498" s="20" t="s">
        <v>2753</v>
      </c>
      <c r="L498" s="20">
        <v>715347</v>
      </c>
      <c r="M498" s="19" t="s">
        <v>2751</v>
      </c>
      <c r="N498" s="1">
        <v>44845</v>
      </c>
      <c r="O498" t="s">
        <v>1431</v>
      </c>
      <c r="P498" t="s">
        <v>135</v>
      </c>
      <c r="U498">
        <v>0</v>
      </c>
      <c r="X498">
        <v>0</v>
      </c>
    </row>
    <row r="499" spans="1:24" x14ac:dyDescent="0.25">
      <c r="A499" s="29">
        <v>50027325</v>
      </c>
      <c r="B499" s="20">
        <v>60091</v>
      </c>
      <c r="C499" s="19" t="s">
        <v>1948</v>
      </c>
      <c r="D499" s="19">
        <v>362</v>
      </c>
      <c r="E499" s="20" t="e">
        <v>#N/A</v>
      </c>
      <c r="F499" s="20" t="s">
        <v>1949</v>
      </c>
      <c r="G499" s="20">
        <v>2</v>
      </c>
      <c r="H499" s="20" t="s">
        <v>3152</v>
      </c>
      <c r="I499" s="44">
        <v>19</v>
      </c>
      <c r="J499" s="35"/>
      <c r="K499" s="20" t="s">
        <v>2761</v>
      </c>
      <c r="L499" s="20">
        <v>705847</v>
      </c>
      <c r="M499" s="19" t="s">
        <v>2891</v>
      </c>
      <c r="N499" s="1">
        <v>44799</v>
      </c>
      <c r="O499" t="s">
        <v>2767</v>
      </c>
      <c r="P499" t="s">
        <v>2767</v>
      </c>
      <c r="Q499" t="s">
        <v>2768</v>
      </c>
      <c r="U499">
        <v>0</v>
      </c>
      <c r="X499">
        <v>0</v>
      </c>
    </row>
    <row r="500" spans="1:24" x14ac:dyDescent="0.25">
      <c r="A500" s="29">
        <v>50027325</v>
      </c>
      <c r="B500" s="20">
        <v>60091</v>
      </c>
      <c r="C500" s="19" t="s">
        <v>1948</v>
      </c>
      <c r="D500" s="19">
        <v>362</v>
      </c>
      <c r="E500" s="20" t="e">
        <v>#N/A</v>
      </c>
      <c r="F500" s="20" t="s">
        <v>1949</v>
      </c>
      <c r="G500" s="20">
        <v>2</v>
      </c>
      <c r="H500" s="20" t="s">
        <v>3152</v>
      </c>
      <c r="I500" s="44">
        <v>19</v>
      </c>
      <c r="J500" s="35"/>
      <c r="K500" s="20" t="s">
        <v>2762</v>
      </c>
      <c r="L500" s="20">
        <v>655091</v>
      </c>
      <c r="M500" s="19" t="s">
        <v>2759</v>
      </c>
      <c r="N500" s="1">
        <v>44603</v>
      </c>
      <c r="O500" t="s">
        <v>2767</v>
      </c>
      <c r="P500" t="s">
        <v>2767</v>
      </c>
      <c r="Q500" t="s">
        <v>2769</v>
      </c>
      <c r="U500">
        <v>0</v>
      </c>
      <c r="X500">
        <v>0</v>
      </c>
    </row>
    <row r="501" spans="1:24" x14ac:dyDescent="0.25">
      <c r="A501" s="29">
        <v>50027325</v>
      </c>
      <c r="B501" s="20">
        <v>60091</v>
      </c>
      <c r="C501" s="19" t="s">
        <v>1948</v>
      </c>
      <c r="D501" s="19">
        <v>362</v>
      </c>
      <c r="E501" s="20" t="e">
        <v>#N/A</v>
      </c>
      <c r="F501" s="20" t="s">
        <v>1949</v>
      </c>
      <c r="G501" s="20">
        <v>2</v>
      </c>
      <c r="H501" s="20" t="s">
        <v>3152</v>
      </c>
      <c r="I501" s="44">
        <v>19</v>
      </c>
      <c r="J501" s="35"/>
      <c r="K501" s="20" t="s">
        <v>2763</v>
      </c>
      <c r="L501" s="20">
        <v>272694</v>
      </c>
      <c r="M501" s="19" t="s">
        <v>2760</v>
      </c>
      <c r="N501" s="1">
        <v>42783</v>
      </c>
      <c r="O501" t="s">
        <v>2765</v>
      </c>
      <c r="P501" t="s">
        <v>2764</v>
      </c>
      <c r="Q501" t="s">
        <v>2766</v>
      </c>
      <c r="U501">
        <v>1</v>
      </c>
      <c r="X501">
        <v>0</v>
      </c>
    </row>
    <row r="502" spans="1:24" x14ac:dyDescent="0.25">
      <c r="A502" s="20">
        <v>50009097</v>
      </c>
      <c r="B502" s="20">
        <v>27188</v>
      </c>
      <c r="C502" s="19" t="s">
        <v>1104</v>
      </c>
      <c r="D502" s="19">
        <v>1000</v>
      </c>
      <c r="E502" s="20" t="s">
        <v>2810</v>
      </c>
      <c r="F502" s="20" t="s">
        <v>2147</v>
      </c>
      <c r="G502" s="20">
        <v>5</v>
      </c>
      <c r="H502" s="20" t="s">
        <v>3150</v>
      </c>
      <c r="I502" s="40">
        <v>100</v>
      </c>
      <c r="K502" s="27" t="s">
        <v>2474</v>
      </c>
      <c r="L502" s="20">
        <v>615985</v>
      </c>
      <c r="M502" s="19" t="s">
        <v>2782</v>
      </c>
      <c r="N502" s="31">
        <v>44478</v>
      </c>
      <c r="O502" s="19" t="s">
        <v>1802</v>
      </c>
      <c r="P502" s="19" t="s">
        <v>1802</v>
      </c>
      <c r="Q502" s="19"/>
      <c r="S502" s="3"/>
      <c r="T502" s="3"/>
      <c r="U502">
        <v>0</v>
      </c>
      <c r="X502">
        <v>0</v>
      </c>
    </row>
    <row r="503" spans="1:24" x14ac:dyDescent="0.25">
      <c r="A503" s="20"/>
      <c r="B503" s="20">
        <v>54711</v>
      </c>
      <c r="C503" s="19" t="s">
        <v>2852</v>
      </c>
      <c r="D503" s="19">
        <v>1000</v>
      </c>
      <c r="E503" s="20" t="s">
        <v>2727</v>
      </c>
      <c r="F503" s="20" t="s">
        <v>2785</v>
      </c>
      <c r="G503" s="20">
        <v>3</v>
      </c>
      <c r="H503" s="20" t="s">
        <v>3153</v>
      </c>
      <c r="I503" s="44" t="s">
        <v>3638</v>
      </c>
      <c r="K503" s="19" t="s">
        <v>2422</v>
      </c>
      <c r="L503" s="20">
        <v>687955</v>
      </c>
      <c r="M503" s="19" t="s">
        <v>2783</v>
      </c>
      <c r="N503" s="31">
        <v>44743</v>
      </c>
      <c r="O503" s="19" t="s">
        <v>1430</v>
      </c>
      <c r="P503" s="19" t="s">
        <v>1430</v>
      </c>
      <c r="Q503" s="19" t="s">
        <v>2784</v>
      </c>
      <c r="S503" s="3"/>
      <c r="T503" s="3"/>
      <c r="U503">
        <v>0</v>
      </c>
      <c r="X503">
        <v>0</v>
      </c>
    </row>
    <row r="504" spans="1:24" x14ac:dyDescent="0.25">
      <c r="A504" s="29">
        <v>50015109</v>
      </c>
      <c r="B504" s="20">
        <v>47411</v>
      </c>
      <c r="C504" s="19" t="s">
        <v>1083</v>
      </c>
      <c r="D504" s="19">
        <v>1000</v>
      </c>
      <c r="E504" s="20" t="str">
        <f>VLOOKUP($A504,'[1]Datayes私募规模 最近'!$A:$H,4,0)</f>
        <v>50亿以上</v>
      </c>
      <c r="F504" s="20" t="s">
        <v>2791</v>
      </c>
      <c r="G504" s="20">
        <v>5</v>
      </c>
      <c r="H504" s="20" t="s">
        <v>3153</v>
      </c>
      <c r="I504" s="40">
        <v>800</v>
      </c>
      <c r="J504" s="35"/>
      <c r="K504" s="20" t="s">
        <v>2790</v>
      </c>
      <c r="L504" s="20">
        <v>367063</v>
      </c>
      <c r="M504" s="19" t="s">
        <v>2789</v>
      </c>
      <c r="N504" s="1">
        <v>43189</v>
      </c>
      <c r="O504" s="19" t="s">
        <v>1431</v>
      </c>
      <c r="P504" s="19" t="s">
        <v>1431</v>
      </c>
      <c r="Q504" s="19"/>
      <c r="U504">
        <v>0</v>
      </c>
      <c r="X504">
        <v>0</v>
      </c>
    </row>
    <row r="505" spans="1:24" x14ac:dyDescent="0.25">
      <c r="B505" s="20">
        <v>72374</v>
      </c>
      <c r="C505" s="19" t="s">
        <v>2793</v>
      </c>
      <c r="D505" s="19">
        <v>254.5</v>
      </c>
      <c r="E505" s="20" t="e">
        <f>VLOOKUP($A505,'[1]Datayes私募规模 最近'!$A:$H,4,0)</f>
        <v>#N/A</v>
      </c>
      <c r="F505" s="20" t="s">
        <v>2795</v>
      </c>
      <c r="G505" s="20">
        <v>6</v>
      </c>
      <c r="H505" s="20" t="s">
        <v>3152</v>
      </c>
      <c r="I505" s="40" t="s">
        <v>2796</v>
      </c>
      <c r="J505" s="35"/>
      <c r="K505" s="20" t="s">
        <v>2794</v>
      </c>
      <c r="L505" s="20">
        <v>458009</v>
      </c>
      <c r="M505" s="19" t="s">
        <v>2792</v>
      </c>
      <c r="N505" s="1">
        <v>43838</v>
      </c>
      <c r="O505" s="19" t="s">
        <v>1431</v>
      </c>
      <c r="P505" s="19" t="s">
        <v>1431</v>
      </c>
      <c r="Q505" s="19" t="s">
        <v>2797</v>
      </c>
      <c r="U505">
        <v>0</v>
      </c>
      <c r="X505">
        <v>0</v>
      </c>
    </row>
    <row r="506" spans="1:24" x14ac:dyDescent="0.25">
      <c r="B506" s="20">
        <v>49595</v>
      </c>
      <c r="C506" s="19" t="s">
        <v>2805</v>
      </c>
      <c r="D506" s="19">
        <v>1000</v>
      </c>
      <c r="F506" s="20" t="s">
        <v>2808</v>
      </c>
      <c r="G506" s="20">
        <v>3</v>
      </c>
      <c r="H506" s="20" t="s">
        <v>3149</v>
      </c>
      <c r="I506" s="40"/>
      <c r="J506" s="35"/>
      <c r="K506" s="20" t="s">
        <v>2806</v>
      </c>
      <c r="L506" s="20">
        <v>425527</v>
      </c>
      <c r="M506" s="19" t="s">
        <v>2798</v>
      </c>
      <c r="N506" s="1">
        <v>43615</v>
      </c>
      <c r="O506" s="19" t="s">
        <v>2804</v>
      </c>
      <c r="P506" s="19" t="s">
        <v>2801</v>
      </c>
      <c r="Q506" s="19" t="s">
        <v>2801</v>
      </c>
      <c r="U506">
        <v>0</v>
      </c>
      <c r="X506">
        <v>0</v>
      </c>
    </row>
    <row r="507" spans="1:24" x14ac:dyDescent="0.25">
      <c r="B507" s="20">
        <v>49595</v>
      </c>
      <c r="C507" s="19" t="s">
        <v>2805</v>
      </c>
      <c r="D507" s="19">
        <v>1000</v>
      </c>
      <c r="F507" s="20" t="s">
        <v>2808</v>
      </c>
      <c r="G507" s="20">
        <v>3</v>
      </c>
      <c r="H507" s="20" t="s">
        <v>3149</v>
      </c>
      <c r="I507" s="40"/>
      <c r="J507" s="35"/>
      <c r="K507" s="20" t="s">
        <v>387</v>
      </c>
      <c r="L507" s="20">
        <v>497179</v>
      </c>
      <c r="M507" s="19" t="s">
        <v>2799</v>
      </c>
      <c r="N507" s="1">
        <v>43266</v>
      </c>
      <c r="O507" s="19" t="s">
        <v>2804</v>
      </c>
      <c r="P507" s="19" t="s">
        <v>2802</v>
      </c>
      <c r="Q507" s="19" t="s">
        <v>2802</v>
      </c>
      <c r="U507">
        <v>0</v>
      </c>
      <c r="X507">
        <v>0</v>
      </c>
    </row>
    <row r="508" spans="1:24" x14ac:dyDescent="0.25">
      <c r="B508" s="20">
        <v>49595</v>
      </c>
      <c r="C508" s="19" t="s">
        <v>2805</v>
      </c>
      <c r="D508" s="19">
        <v>1000</v>
      </c>
      <c r="F508" s="20" t="s">
        <v>2808</v>
      </c>
      <c r="G508" s="20">
        <v>3</v>
      </c>
      <c r="H508" s="20" t="s">
        <v>3149</v>
      </c>
      <c r="I508" s="40"/>
      <c r="J508" s="35"/>
      <c r="K508" s="20" t="s">
        <v>2807</v>
      </c>
      <c r="L508" s="20">
        <v>473459</v>
      </c>
      <c r="M508" s="19" t="s">
        <v>2800</v>
      </c>
      <c r="N508" s="1">
        <v>43948</v>
      </c>
      <c r="O508" s="19" t="s">
        <v>2804</v>
      </c>
      <c r="P508" s="19" t="s">
        <v>2803</v>
      </c>
      <c r="Q508" s="19" t="s">
        <v>2803</v>
      </c>
      <c r="U508">
        <v>0</v>
      </c>
      <c r="X508">
        <v>0</v>
      </c>
    </row>
    <row r="509" spans="1:24" x14ac:dyDescent="0.25">
      <c r="B509" s="20">
        <v>39206</v>
      </c>
      <c r="C509" s="19" t="s">
        <v>2820</v>
      </c>
      <c r="D509" s="19">
        <v>1000</v>
      </c>
      <c r="F509" s="20" t="s">
        <v>1627</v>
      </c>
      <c r="G509" s="20">
        <v>2</v>
      </c>
      <c r="H509" s="20" t="s">
        <v>3150</v>
      </c>
      <c r="I509" s="40"/>
      <c r="J509" s="35"/>
      <c r="K509" s="20" t="s">
        <v>2821</v>
      </c>
      <c r="L509" s="20">
        <v>517951</v>
      </c>
      <c r="M509" s="19" t="s">
        <v>2816</v>
      </c>
      <c r="N509" s="1">
        <v>44153</v>
      </c>
      <c r="O509" s="19" t="s">
        <v>1885</v>
      </c>
      <c r="P509" t="s">
        <v>3490</v>
      </c>
      <c r="Q509" s="19" t="s">
        <v>2824</v>
      </c>
      <c r="U509">
        <v>0</v>
      </c>
      <c r="X509">
        <v>0</v>
      </c>
    </row>
    <row r="510" spans="1:24" x14ac:dyDescent="0.25">
      <c r="B510" s="20">
        <v>39206</v>
      </c>
      <c r="C510" s="19" t="s">
        <v>2820</v>
      </c>
      <c r="D510" s="19">
        <v>1000</v>
      </c>
      <c r="F510" s="20" t="s">
        <v>1627</v>
      </c>
      <c r="G510" s="20">
        <v>2</v>
      </c>
      <c r="H510" s="20" t="s">
        <v>3150</v>
      </c>
      <c r="I510" s="40"/>
      <c r="J510" s="35"/>
      <c r="K510" s="20" t="s">
        <v>2822</v>
      </c>
      <c r="L510" s="20">
        <v>695852</v>
      </c>
      <c r="M510" s="19" t="s">
        <v>2817</v>
      </c>
      <c r="N510" s="1">
        <v>44770</v>
      </c>
      <c r="O510" s="19" t="s">
        <v>1885</v>
      </c>
      <c r="P510" t="s">
        <v>3491</v>
      </c>
      <c r="Q510" s="19" t="s">
        <v>2824</v>
      </c>
      <c r="U510">
        <v>0</v>
      </c>
      <c r="X510">
        <v>0</v>
      </c>
    </row>
    <row r="511" spans="1:24" x14ac:dyDescent="0.25">
      <c r="B511" s="20">
        <v>39206</v>
      </c>
      <c r="C511" s="19" t="s">
        <v>2820</v>
      </c>
      <c r="D511" s="19">
        <v>1000</v>
      </c>
      <c r="F511" s="20" t="s">
        <v>1627</v>
      </c>
      <c r="G511" s="20">
        <v>2</v>
      </c>
      <c r="H511" s="20" t="s">
        <v>3150</v>
      </c>
      <c r="I511" s="40"/>
      <c r="J511" s="35"/>
      <c r="K511" s="20" t="s">
        <v>2823</v>
      </c>
      <c r="L511" s="20">
        <v>193904</v>
      </c>
      <c r="M511" s="19" t="s">
        <v>2818</v>
      </c>
      <c r="N511" s="1">
        <v>42482</v>
      </c>
      <c r="O511" t="s">
        <v>1433</v>
      </c>
      <c r="P511" t="s">
        <v>2819</v>
      </c>
      <c r="Q511" s="19"/>
      <c r="U511">
        <v>0</v>
      </c>
      <c r="X511">
        <v>0</v>
      </c>
    </row>
    <row r="512" spans="1:24" x14ac:dyDescent="0.25">
      <c r="B512" s="20">
        <v>16392</v>
      </c>
      <c r="C512" s="19" t="s">
        <v>2837</v>
      </c>
      <c r="D512" s="19">
        <v>308</v>
      </c>
      <c r="F512" s="20" t="s">
        <v>2839</v>
      </c>
      <c r="G512" s="20">
        <v>6</v>
      </c>
      <c r="H512" s="20" t="s">
        <v>3149</v>
      </c>
      <c r="I512" s="40"/>
      <c r="J512" s="35"/>
      <c r="K512" s="20" t="s">
        <v>2841</v>
      </c>
      <c r="L512" s="20">
        <v>378681</v>
      </c>
      <c r="M512" s="19" t="s">
        <v>2832</v>
      </c>
      <c r="N512" s="1">
        <v>43256</v>
      </c>
      <c r="O512" s="19" t="s">
        <v>1431</v>
      </c>
      <c r="P512" s="19" t="s">
        <v>1431</v>
      </c>
      <c r="Q512" s="19"/>
      <c r="U512">
        <v>0</v>
      </c>
      <c r="X512">
        <v>0</v>
      </c>
    </row>
    <row r="513" spans="1:24" x14ac:dyDescent="0.25">
      <c r="B513" s="20">
        <v>55897</v>
      </c>
      <c r="C513" s="19" t="s">
        <v>2838</v>
      </c>
      <c r="D513" s="19">
        <v>666.66</v>
      </c>
      <c r="E513" s="28" t="s">
        <v>3598</v>
      </c>
      <c r="F513" s="20" t="s">
        <v>2840</v>
      </c>
      <c r="G513" s="20">
        <v>7</v>
      </c>
      <c r="H513" s="20" t="s">
        <v>3149</v>
      </c>
      <c r="I513" s="40">
        <v>10</v>
      </c>
      <c r="J513" s="35" t="s">
        <v>2851</v>
      </c>
      <c r="K513" s="20" t="s">
        <v>2843</v>
      </c>
      <c r="L513" s="20">
        <v>354724</v>
      </c>
      <c r="M513" s="19" t="s">
        <v>2834</v>
      </c>
      <c r="N513" s="1">
        <v>43138</v>
      </c>
      <c r="O513" s="19" t="s">
        <v>1885</v>
      </c>
      <c r="P513" t="s">
        <v>3490</v>
      </c>
      <c r="Q513" s="19" t="s">
        <v>3601</v>
      </c>
      <c r="R513" s="19" t="s">
        <v>3748</v>
      </c>
      <c r="S513" t="s">
        <v>3600</v>
      </c>
      <c r="U513">
        <v>0</v>
      </c>
      <c r="X513">
        <v>0</v>
      </c>
    </row>
    <row r="514" spans="1:24" x14ac:dyDescent="0.25">
      <c r="B514" s="20">
        <v>55897</v>
      </c>
      <c r="C514" s="19" t="s">
        <v>2838</v>
      </c>
      <c r="D514" s="19">
        <v>666.66</v>
      </c>
      <c r="E514" s="28" t="s">
        <v>3598</v>
      </c>
      <c r="F514" s="20" t="s">
        <v>2840</v>
      </c>
      <c r="G514" s="20">
        <v>7</v>
      </c>
      <c r="H514" s="20" t="s">
        <v>3149</v>
      </c>
      <c r="I514" s="40">
        <v>10</v>
      </c>
      <c r="J514" s="35" t="s">
        <v>2851</v>
      </c>
      <c r="K514" s="20" t="s">
        <v>2844</v>
      </c>
      <c r="L514" s="20">
        <v>430283</v>
      </c>
      <c r="M514" s="19" t="s">
        <v>2835</v>
      </c>
      <c r="N514" s="1">
        <v>43644</v>
      </c>
      <c r="O514" t="s">
        <v>2848</v>
      </c>
      <c r="P514" t="s">
        <v>2846</v>
      </c>
      <c r="Q514" s="19" t="s">
        <v>3599</v>
      </c>
      <c r="U514">
        <v>0</v>
      </c>
      <c r="X514">
        <v>0</v>
      </c>
    </row>
    <row r="515" spans="1:24" x14ac:dyDescent="0.25">
      <c r="B515" s="20">
        <v>55897</v>
      </c>
      <c r="C515" s="19" t="s">
        <v>2838</v>
      </c>
      <c r="D515" s="19">
        <v>666.66</v>
      </c>
      <c r="E515" s="28" t="s">
        <v>3598</v>
      </c>
      <c r="F515" s="20" t="s">
        <v>2840</v>
      </c>
      <c r="G515" s="20">
        <v>7</v>
      </c>
      <c r="H515" s="20" t="s">
        <v>3149</v>
      </c>
      <c r="I515" s="40">
        <v>10</v>
      </c>
      <c r="J515" s="35" t="s">
        <v>2851</v>
      </c>
      <c r="K515" s="20" t="s">
        <v>2845</v>
      </c>
      <c r="L515" s="20">
        <v>389209</v>
      </c>
      <c r="M515" s="19" t="s">
        <v>2836</v>
      </c>
      <c r="N515" s="1">
        <v>43333</v>
      </c>
      <c r="O515" t="s">
        <v>2848</v>
      </c>
      <c r="P515" t="s">
        <v>2849</v>
      </c>
      <c r="Q515" s="19" t="s">
        <v>2850</v>
      </c>
      <c r="U515">
        <v>0</v>
      </c>
      <c r="X515">
        <v>0</v>
      </c>
    </row>
    <row r="516" spans="1:24" x14ac:dyDescent="0.25">
      <c r="A516" s="20"/>
      <c r="B516" s="20">
        <v>54711</v>
      </c>
      <c r="C516" s="19" t="s">
        <v>2852</v>
      </c>
      <c r="D516" s="19">
        <v>1000</v>
      </c>
      <c r="E516" s="28" t="s">
        <v>3639</v>
      </c>
      <c r="F516" s="20" t="s">
        <v>2853</v>
      </c>
      <c r="G516" s="20">
        <v>3</v>
      </c>
      <c r="H516" s="20" t="s">
        <v>3153</v>
      </c>
      <c r="I516" s="44" t="s">
        <v>3638</v>
      </c>
      <c r="K516" s="20" t="s">
        <v>387</v>
      </c>
      <c r="L516" s="20">
        <v>667566</v>
      </c>
      <c r="M516" s="19" t="s">
        <v>2854</v>
      </c>
      <c r="N516" s="31">
        <v>43915</v>
      </c>
      <c r="O516" s="19" t="s">
        <v>1431</v>
      </c>
      <c r="P516" s="19" t="s">
        <v>1431</v>
      </c>
      <c r="Q516" s="19" t="s">
        <v>2858</v>
      </c>
      <c r="R516" s="19" t="s">
        <v>3637</v>
      </c>
      <c r="S516" s="3" t="s">
        <v>2856</v>
      </c>
      <c r="T516" s="3"/>
      <c r="U516">
        <v>0</v>
      </c>
      <c r="V516" t="s">
        <v>2855</v>
      </c>
      <c r="W516" t="s">
        <v>2857</v>
      </c>
      <c r="X516">
        <v>0</v>
      </c>
    </row>
    <row r="517" spans="1:24" x14ac:dyDescent="0.25">
      <c r="A517" s="20">
        <v>99087</v>
      </c>
      <c r="B517" s="20">
        <v>15599</v>
      </c>
      <c r="C517" s="19" t="s">
        <v>467</v>
      </c>
      <c r="D517" s="19">
        <v>1000</v>
      </c>
      <c r="E517" s="28" t="s">
        <v>2903</v>
      </c>
      <c r="F517" s="20" t="s">
        <v>2182</v>
      </c>
      <c r="G517" s="20">
        <v>5</v>
      </c>
      <c r="H517" s="20" t="s">
        <v>3150</v>
      </c>
      <c r="I517" s="40">
        <v>205</v>
      </c>
      <c r="J517" s="40" t="s">
        <v>2886</v>
      </c>
      <c r="K517" s="27" t="s">
        <v>2860</v>
      </c>
      <c r="L517" s="20">
        <v>643106</v>
      </c>
      <c r="M517" s="19" t="s">
        <v>2859</v>
      </c>
      <c r="N517" s="31">
        <v>44553</v>
      </c>
      <c r="O517" s="19" t="s">
        <v>1885</v>
      </c>
      <c r="P517" t="s">
        <v>3491</v>
      </c>
      <c r="Q517" s="49" t="s">
        <v>2888</v>
      </c>
      <c r="R517" s="19" t="s">
        <v>2876</v>
      </c>
      <c r="S517" s="3" t="s">
        <v>2454</v>
      </c>
      <c r="T517" s="3"/>
      <c r="U517">
        <v>0</v>
      </c>
      <c r="W517" t="s">
        <v>2455</v>
      </c>
      <c r="X517">
        <v>0</v>
      </c>
    </row>
    <row r="518" spans="1:24" x14ac:dyDescent="0.25">
      <c r="A518" s="29">
        <v>50017263</v>
      </c>
      <c r="B518" s="20">
        <v>50650</v>
      </c>
      <c r="C518" s="19" t="s">
        <v>1125</v>
      </c>
      <c r="D518" s="19">
        <v>1063.259</v>
      </c>
      <c r="E518" s="20" t="str">
        <f>VLOOKUP($A518,'[1]Datayes私募规模 最近'!$A:$H,4,0)</f>
        <v>50-100亿</v>
      </c>
      <c r="F518" s="20" t="s">
        <v>1512</v>
      </c>
      <c r="G518" s="20">
        <v>5</v>
      </c>
      <c r="H518" s="20" t="s">
        <v>3150</v>
      </c>
      <c r="I518" s="40">
        <v>280</v>
      </c>
      <c r="J518" s="32"/>
      <c r="K518" s="20" t="s">
        <v>2862</v>
      </c>
      <c r="L518" s="20">
        <v>594668</v>
      </c>
      <c r="M518" s="19" t="s">
        <v>2861</v>
      </c>
      <c r="N518" s="1">
        <v>44420</v>
      </c>
      <c r="O518" s="19" t="s">
        <v>1432</v>
      </c>
      <c r="P518" t="s">
        <v>3491</v>
      </c>
      <c r="U518">
        <v>0</v>
      </c>
      <c r="X518">
        <v>0</v>
      </c>
    </row>
    <row r="519" spans="1:24" x14ac:dyDescent="0.25">
      <c r="A519" s="20">
        <v>50016217</v>
      </c>
      <c r="B519" s="20">
        <v>51114</v>
      </c>
      <c r="C519" s="23" t="s">
        <v>1823</v>
      </c>
      <c r="D519" s="19">
        <v>1000</v>
      </c>
      <c r="E519" s="20" t="e">
        <f>VLOOKUP($A519,'[1]Datayes私募规模 最近'!$A:$H,4,0)</f>
        <v>#N/A</v>
      </c>
      <c r="F519" s="20" t="s">
        <v>1821</v>
      </c>
      <c r="G519" s="20">
        <v>5</v>
      </c>
      <c r="H519" s="20" t="s">
        <v>3154</v>
      </c>
      <c r="I519" s="44">
        <v>170</v>
      </c>
      <c r="J519" s="33"/>
      <c r="K519" s="19" t="s">
        <v>2864</v>
      </c>
      <c r="L519" s="20">
        <v>582196</v>
      </c>
      <c r="M519" s="19" t="s">
        <v>2863</v>
      </c>
      <c r="N519" s="1">
        <v>44393</v>
      </c>
      <c r="O519" t="s">
        <v>1432</v>
      </c>
      <c r="P519" t="s">
        <v>3491</v>
      </c>
      <c r="Q519" s="19"/>
      <c r="S519" s="3"/>
      <c r="T519" s="3"/>
      <c r="U519">
        <v>0</v>
      </c>
      <c r="X519">
        <v>0</v>
      </c>
    </row>
    <row r="520" spans="1:24" x14ac:dyDescent="0.25">
      <c r="A520" s="29">
        <v>50017192</v>
      </c>
      <c r="B520" s="20">
        <v>50482</v>
      </c>
      <c r="C520" s="19" t="s">
        <v>1338</v>
      </c>
      <c r="D520" s="19">
        <v>1000</v>
      </c>
      <c r="E520" s="20" t="s">
        <v>2208</v>
      </c>
      <c r="F520" s="20" t="s">
        <v>1378</v>
      </c>
      <c r="G520" s="20">
        <v>3</v>
      </c>
      <c r="H520" s="20" t="s">
        <v>3150</v>
      </c>
      <c r="I520" s="40">
        <v>75</v>
      </c>
      <c r="J520" s="32"/>
      <c r="K520" s="27" t="s">
        <v>2866</v>
      </c>
      <c r="L520" s="20">
        <v>410728</v>
      </c>
      <c r="M520" s="19" t="s">
        <v>2865</v>
      </c>
      <c r="N520" s="1">
        <v>43517</v>
      </c>
      <c r="O520" s="19" t="s">
        <v>1432</v>
      </c>
      <c r="P520" t="s">
        <v>3491</v>
      </c>
      <c r="R520" s="19" t="s">
        <v>2209</v>
      </c>
      <c r="S520" s="19" t="s">
        <v>2211</v>
      </c>
      <c r="T520" s="19"/>
      <c r="U520">
        <v>0</v>
      </c>
      <c r="X520">
        <v>0</v>
      </c>
    </row>
    <row r="521" spans="1:24" x14ac:dyDescent="0.25">
      <c r="A521" s="20"/>
      <c r="B521" s="20">
        <v>10133</v>
      </c>
      <c r="C521" s="19" t="s">
        <v>2868</v>
      </c>
      <c r="D521" s="19">
        <v>3000</v>
      </c>
      <c r="F521" s="20" t="s">
        <v>2869</v>
      </c>
      <c r="G521" s="20">
        <v>4</v>
      </c>
      <c r="H521" s="20" t="s">
        <v>3152</v>
      </c>
      <c r="I521" s="44"/>
      <c r="K521" s="20" t="s">
        <v>387</v>
      </c>
      <c r="L521" s="20">
        <v>652295</v>
      </c>
      <c r="M521" s="19" t="s">
        <v>2867</v>
      </c>
      <c r="N521" s="31">
        <v>44421</v>
      </c>
      <c r="O521" s="19" t="s">
        <v>1432</v>
      </c>
      <c r="P521" t="s">
        <v>3491</v>
      </c>
      <c r="Q521" s="19"/>
      <c r="R521" s="19"/>
      <c r="S521" s="3"/>
      <c r="T521" s="3"/>
      <c r="U521">
        <v>0</v>
      </c>
      <c r="X521">
        <v>0</v>
      </c>
    </row>
    <row r="522" spans="1:24" x14ac:dyDescent="0.25">
      <c r="A522" s="20">
        <v>50034305</v>
      </c>
      <c r="B522" s="20">
        <v>76684</v>
      </c>
      <c r="C522" s="19" t="s">
        <v>2244</v>
      </c>
      <c r="D522" s="19">
        <v>511</v>
      </c>
      <c r="E522" s="20" t="e">
        <f>VLOOKUP($A522,'[1]Datayes私募规模 最近'!$A:$H,4,0)</f>
        <v>#N/A</v>
      </c>
      <c r="F522" s="28" t="s">
        <v>2574</v>
      </c>
      <c r="G522" s="20">
        <v>2</v>
      </c>
      <c r="H522" s="20" t="s">
        <v>3149</v>
      </c>
      <c r="K522" s="27" t="s">
        <v>2871</v>
      </c>
      <c r="L522" s="20">
        <v>702021</v>
      </c>
      <c r="M522" s="19" t="s">
        <v>2870</v>
      </c>
      <c r="N522" s="31">
        <v>44788</v>
      </c>
      <c r="O522" s="19" t="s">
        <v>2267</v>
      </c>
      <c r="P522" s="19" t="s">
        <v>1425</v>
      </c>
      <c r="Q522" s="19"/>
      <c r="S522" s="3"/>
      <c r="T522" s="3"/>
      <c r="U522">
        <v>0</v>
      </c>
      <c r="X522">
        <v>0</v>
      </c>
    </row>
    <row r="523" spans="1:24" x14ac:dyDescent="0.25">
      <c r="A523" s="20">
        <v>99087</v>
      </c>
      <c r="B523" s="20">
        <v>15599</v>
      </c>
      <c r="C523" s="19" t="s">
        <v>467</v>
      </c>
      <c r="D523" s="19">
        <v>1000</v>
      </c>
      <c r="E523" s="28" t="s">
        <v>2903</v>
      </c>
      <c r="F523" s="20" t="s">
        <v>2182</v>
      </c>
      <c r="G523" s="20">
        <v>5</v>
      </c>
      <c r="H523" s="20" t="s">
        <v>3150</v>
      </c>
      <c r="I523" s="40">
        <v>205</v>
      </c>
      <c r="J523" s="40" t="s">
        <v>2886</v>
      </c>
      <c r="K523" s="27" t="s">
        <v>2880</v>
      </c>
      <c r="L523" s="20">
        <v>647648</v>
      </c>
      <c r="M523" s="19" t="s">
        <v>2879</v>
      </c>
      <c r="N523" s="31">
        <v>44568</v>
      </c>
      <c r="O523" s="19" t="s">
        <v>1802</v>
      </c>
      <c r="P523" s="19" t="s">
        <v>1802</v>
      </c>
      <c r="Q523" s="19"/>
      <c r="R523" s="19" t="s">
        <v>2876</v>
      </c>
      <c r="S523" s="3" t="s">
        <v>2454</v>
      </c>
      <c r="T523" s="3"/>
      <c r="U523">
        <v>0</v>
      </c>
      <c r="W523" t="s">
        <v>2878</v>
      </c>
      <c r="X523">
        <v>0</v>
      </c>
    </row>
    <row r="524" spans="1:24" ht="138" x14ac:dyDescent="0.25">
      <c r="A524" s="20">
        <v>99487</v>
      </c>
      <c r="B524" s="20">
        <v>22782</v>
      </c>
      <c r="C524" s="19" t="s">
        <v>2067</v>
      </c>
      <c r="D524" s="19">
        <v>1500</v>
      </c>
      <c r="E524" s="20" t="s">
        <v>2628</v>
      </c>
      <c r="F524" s="20" t="s">
        <v>2626</v>
      </c>
      <c r="G524" s="20">
        <v>2</v>
      </c>
      <c r="H524" s="20" t="s">
        <v>3149</v>
      </c>
      <c r="I524" s="28">
        <v>9</v>
      </c>
      <c r="J524" s="20" t="s">
        <v>2630</v>
      </c>
      <c r="K524" s="27" t="s">
        <v>2893</v>
      </c>
      <c r="L524" s="20">
        <v>733549</v>
      </c>
      <c r="M524" s="19" t="s">
        <v>2890</v>
      </c>
      <c r="N524" s="31">
        <v>44908</v>
      </c>
      <c r="O524" s="19" t="s">
        <v>8</v>
      </c>
      <c r="P524" s="19" t="s">
        <v>2295</v>
      </c>
      <c r="Q524" s="19" t="s">
        <v>2627</v>
      </c>
      <c r="S524" s="3"/>
      <c r="T524" s="3"/>
      <c r="U524">
        <v>1</v>
      </c>
      <c r="W524" s="48" t="s">
        <v>2631</v>
      </c>
      <c r="X524">
        <v>0</v>
      </c>
    </row>
    <row r="525" spans="1:24" x14ac:dyDescent="0.25">
      <c r="A525" s="29">
        <v>50017263</v>
      </c>
      <c r="B525" s="20">
        <v>50650</v>
      </c>
      <c r="C525" s="19" t="s">
        <v>1125</v>
      </c>
      <c r="D525" s="19">
        <v>1063.259</v>
      </c>
      <c r="E525" s="20" t="str">
        <f>VLOOKUP($A525,'[1]Datayes私募规模 最近'!$A:$H,4,0)</f>
        <v>50-100亿</v>
      </c>
      <c r="F525" s="20" t="s">
        <v>1512</v>
      </c>
      <c r="G525" s="20">
        <v>5</v>
      </c>
      <c r="H525" s="20" t="s">
        <v>3150</v>
      </c>
      <c r="I525" s="40">
        <v>280</v>
      </c>
      <c r="J525" s="32"/>
      <c r="K525" s="20" t="s">
        <v>2894</v>
      </c>
      <c r="L525" s="20">
        <v>653363</v>
      </c>
      <c r="M525" s="19" t="s">
        <v>2892</v>
      </c>
      <c r="N525" s="1">
        <v>44565</v>
      </c>
      <c r="O525" s="19" t="s">
        <v>1432</v>
      </c>
      <c r="P525" t="s">
        <v>3491</v>
      </c>
      <c r="U525">
        <v>1</v>
      </c>
      <c r="X525">
        <v>0</v>
      </c>
    </row>
    <row r="526" spans="1:24" x14ac:dyDescent="0.25">
      <c r="A526" s="20">
        <v>828839</v>
      </c>
      <c r="B526" s="20">
        <v>18155</v>
      </c>
      <c r="C526" s="19" t="s">
        <v>20</v>
      </c>
      <c r="D526" s="19">
        <v>1000</v>
      </c>
      <c r="E526" s="20" t="s">
        <v>2283</v>
      </c>
      <c r="F526" s="20" t="s">
        <v>2151</v>
      </c>
      <c r="G526" s="20">
        <v>5</v>
      </c>
      <c r="H526" s="20" t="s">
        <v>3150</v>
      </c>
      <c r="I526" s="40" t="s">
        <v>2772</v>
      </c>
      <c r="J526" s="32"/>
      <c r="K526" s="27" t="s">
        <v>2896</v>
      </c>
      <c r="L526" s="20">
        <v>600193</v>
      </c>
      <c r="M526" s="19" t="s">
        <v>2895</v>
      </c>
      <c r="N526" s="31">
        <v>44439</v>
      </c>
      <c r="O526" s="19" t="s">
        <v>1885</v>
      </c>
      <c r="P526" s="19" t="s">
        <v>3491</v>
      </c>
      <c r="Q526" s="19"/>
      <c r="S526" s="3"/>
      <c r="T526" s="3"/>
      <c r="U526">
        <v>0</v>
      </c>
      <c r="X526">
        <v>0</v>
      </c>
    </row>
    <row r="527" spans="1:24" x14ac:dyDescent="0.25">
      <c r="A527" s="20">
        <v>50002874</v>
      </c>
      <c r="B527" s="20">
        <v>16370</v>
      </c>
      <c r="C527" s="23" t="s">
        <v>496</v>
      </c>
      <c r="D527" s="19">
        <v>3300</v>
      </c>
      <c r="E527" s="20" t="e">
        <f>VLOOKUP($A527,'[1]Datayes私募规模 最近'!$A:$H,4,0)</f>
        <v>#N/A</v>
      </c>
      <c r="F527" s="20" t="s">
        <v>495</v>
      </c>
      <c r="G527" s="20">
        <v>4</v>
      </c>
      <c r="H527" s="20" t="s">
        <v>3150</v>
      </c>
      <c r="I527" s="44">
        <v>120</v>
      </c>
      <c r="J527" s="33"/>
      <c r="K527" s="19" t="s">
        <v>2899</v>
      </c>
      <c r="L527" s="20">
        <v>713815</v>
      </c>
      <c r="M527" s="19" t="s">
        <v>2898</v>
      </c>
      <c r="N527" s="1">
        <v>44824</v>
      </c>
      <c r="O527" s="19" t="s">
        <v>2042</v>
      </c>
      <c r="P527" s="19" t="s">
        <v>1424</v>
      </c>
      <c r="Q527" s="19"/>
      <c r="S527" s="3" t="s">
        <v>2452</v>
      </c>
      <c r="T527" s="3"/>
      <c r="U527">
        <v>1</v>
      </c>
      <c r="W527" t="s">
        <v>2453</v>
      </c>
      <c r="X527">
        <v>0</v>
      </c>
    </row>
    <row r="528" spans="1:24" x14ac:dyDescent="0.25">
      <c r="A528" s="20"/>
      <c r="B528" s="20">
        <v>39614</v>
      </c>
      <c r="C528" s="23" t="s">
        <v>2926</v>
      </c>
      <c r="D528" s="19">
        <v>1000</v>
      </c>
      <c r="F528" s="20" t="s">
        <v>2927</v>
      </c>
      <c r="G528" s="20">
        <v>5</v>
      </c>
      <c r="H528" s="20" t="s">
        <v>3153</v>
      </c>
      <c r="I528" s="44">
        <v>150</v>
      </c>
      <c r="J528" s="33"/>
      <c r="K528" s="19" t="s">
        <v>2922</v>
      </c>
      <c r="L528" s="20">
        <v>508464</v>
      </c>
      <c r="M528" s="19" t="s">
        <v>2918</v>
      </c>
      <c r="N528" s="1">
        <v>44133</v>
      </c>
      <c r="O528" s="19" t="s">
        <v>1885</v>
      </c>
      <c r="P528" s="19" t="s">
        <v>3490</v>
      </c>
      <c r="Q528" s="19"/>
      <c r="S528" s="3"/>
      <c r="T528" s="3"/>
      <c r="U528">
        <v>0</v>
      </c>
      <c r="X528">
        <v>0</v>
      </c>
    </row>
    <row r="529" spans="1:24" x14ac:dyDescent="0.25">
      <c r="A529" s="20"/>
      <c r="B529" s="20">
        <v>39614</v>
      </c>
      <c r="C529" s="23" t="s">
        <v>2926</v>
      </c>
      <c r="D529" s="19">
        <v>1000</v>
      </c>
      <c r="F529" s="20" t="s">
        <v>2927</v>
      </c>
      <c r="G529" s="20">
        <v>5</v>
      </c>
      <c r="H529" s="20" t="s">
        <v>3153</v>
      </c>
      <c r="I529" s="44">
        <v>150</v>
      </c>
      <c r="J529" s="33"/>
      <c r="K529" s="19" t="s">
        <v>2923</v>
      </c>
      <c r="L529" s="20">
        <v>698639</v>
      </c>
      <c r="M529" s="19" t="s">
        <v>2919</v>
      </c>
      <c r="N529" s="1">
        <v>44781</v>
      </c>
      <c r="O529" s="19" t="s">
        <v>1885</v>
      </c>
      <c r="P529" s="19" t="s">
        <v>3491</v>
      </c>
      <c r="Q529" s="19"/>
      <c r="S529" s="3"/>
      <c r="T529" s="3"/>
      <c r="U529">
        <v>0</v>
      </c>
      <c r="X529">
        <v>0</v>
      </c>
    </row>
    <row r="530" spans="1:24" x14ac:dyDescent="0.25">
      <c r="A530" s="20"/>
      <c r="B530" s="20">
        <v>39614</v>
      </c>
      <c r="C530" s="23" t="s">
        <v>2926</v>
      </c>
      <c r="D530" s="19">
        <v>1000</v>
      </c>
      <c r="F530" s="20" t="s">
        <v>2927</v>
      </c>
      <c r="G530" s="20">
        <v>5</v>
      </c>
      <c r="H530" s="20" t="s">
        <v>3153</v>
      </c>
      <c r="I530" s="44">
        <v>150</v>
      </c>
      <c r="J530" s="33"/>
      <c r="K530" s="19" t="s">
        <v>2924</v>
      </c>
      <c r="L530" s="20">
        <v>656304</v>
      </c>
      <c r="M530" s="19" t="s">
        <v>2920</v>
      </c>
      <c r="N530" s="1">
        <v>44608</v>
      </c>
      <c r="O530" t="s">
        <v>1424</v>
      </c>
      <c r="P530" t="s">
        <v>1424</v>
      </c>
      <c r="Q530" s="19"/>
      <c r="S530" s="3"/>
      <c r="T530" s="3"/>
      <c r="U530">
        <v>0</v>
      </c>
      <c r="X530">
        <v>0</v>
      </c>
    </row>
    <row r="531" spans="1:24" x14ac:dyDescent="0.25">
      <c r="A531" s="20"/>
      <c r="B531" s="20">
        <v>39614</v>
      </c>
      <c r="C531" s="23" t="s">
        <v>2926</v>
      </c>
      <c r="D531" s="19">
        <v>1000</v>
      </c>
      <c r="F531" s="20" t="s">
        <v>2927</v>
      </c>
      <c r="G531" s="20">
        <v>5</v>
      </c>
      <c r="H531" s="20" t="s">
        <v>3153</v>
      </c>
      <c r="I531" s="44">
        <v>150</v>
      </c>
      <c r="J531" s="33"/>
      <c r="K531" s="19" t="s">
        <v>2925</v>
      </c>
      <c r="L531" s="20">
        <v>328696</v>
      </c>
      <c r="M531" s="19" t="s">
        <v>2921</v>
      </c>
      <c r="N531" s="1">
        <v>43049</v>
      </c>
      <c r="O531" t="s">
        <v>1433</v>
      </c>
      <c r="P531" t="s">
        <v>2928</v>
      </c>
      <c r="Q531" s="19"/>
      <c r="S531" s="3"/>
      <c r="T531" s="3"/>
      <c r="U531">
        <v>0</v>
      </c>
      <c r="X531">
        <v>0</v>
      </c>
    </row>
    <row r="532" spans="1:24" x14ac:dyDescent="0.25">
      <c r="A532" s="20"/>
      <c r="B532" s="20">
        <v>39614</v>
      </c>
      <c r="C532" s="23" t="s">
        <v>2926</v>
      </c>
      <c r="D532" s="19">
        <v>1000</v>
      </c>
      <c r="F532" s="20" t="s">
        <v>2927</v>
      </c>
      <c r="G532" s="20">
        <v>5</v>
      </c>
      <c r="H532" s="20" t="s">
        <v>3153</v>
      </c>
      <c r="I532" s="44">
        <v>150</v>
      </c>
      <c r="J532" s="33"/>
      <c r="K532" s="19" t="s">
        <v>2930</v>
      </c>
      <c r="L532" s="20">
        <v>594388</v>
      </c>
      <c r="M532" s="19" t="s">
        <v>2929</v>
      </c>
      <c r="N532" s="1">
        <v>44427</v>
      </c>
      <c r="O532" s="19" t="s">
        <v>1802</v>
      </c>
      <c r="P532" s="19" t="s">
        <v>1802</v>
      </c>
      <c r="Q532" s="19"/>
      <c r="S532" s="3"/>
      <c r="T532" s="3"/>
      <c r="U532">
        <v>0</v>
      </c>
      <c r="X532">
        <v>0</v>
      </c>
    </row>
    <row r="533" spans="1:24" x14ac:dyDescent="0.25">
      <c r="A533" s="20"/>
      <c r="B533" s="20">
        <v>57591</v>
      </c>
      <c r="C533" s="23" t="s">
        <v>2944</v>
      </c>
      <c r="D533" s="19">
        <v>1000</v>
      </c>
      <c r="G533" s="20">
        <v>3</v>
      </c>
      <c r="H533" s="20" t="s">
        <v>3149</v>
      </c>
      <c r="I533" s="44"/>
      <c r="J533" s="33"/>
      <c r="K533" s="19" t="s">
        <v>2945</v>
      </c>
      <c r="L533" s="20">
        <v>706936</v>
      </c>
      <c r="M533" s="19" t="s">
        <v>2942</v>
      </c>
      <c r="N533" s="1">
        <v>44802</v>
      </c>
      <c r="O533" t="s">
        <v>1424</v>
      </c>
      <c r="P533" t="s">
        <v>1424</v>
      </c>
      <c r="Q533" s="19"/>
      <c r="S533" s="3"/>
      <c r="T533" s="3"/>
      <c r="U533">
        <v>0</v>
      </c>
      <c r="X533">
        <v>0</v>
      </c>
    </row>
    <row r="534" spans="1:24" x14ac:dyDescent="0.25">
      <c r="A534" s="20"/>
      <c r="B534" s="20">
        <v>57591</v>
      </c>
      <c r="C534" s="23" t="s">
        <v>2944</v>
      </c>
      <c r="D534" s="19">
        <v>1000</v>
      </c>
      <c r="G534" s="20">
        <v>3</v>
      </c>
      <c r="H534" s="20" t="s">
        <v>3149</v>
      </c>
      <c r="I534" s="44"/>
      <c r="J534" s="33"/>
      <c r="K534" s="19" t="s">
        <v>2946</v>
      </c>
      <c r="L534" s="20">
        <v>675502</v>
      </c>
      <c r="M534" s="19" t="s">
        <v>2943</v>
      </c>
      <c r="N534" s="1">
        <v>44477</v>
      </c>
      <c r="O534" s="19" t="s">
        <v>1885</v>
      </c>
      <c r="P534" s="19" t="s">
        <v>3490</v>
      </c>
      <c r="Q534" s="19"/>
      <c r="S534" s="3"/>
      <c r="T534" s="3"/>
      <c r="U534">
        <v>0</v>
      </c>
      <c r="X534">
        <v>0</v>
      </c>
    </row>
    <row r="535" spans="1:24" x14ac:dyDescent="0.25">
      <c r="A535" s="20">
        <v>50000022</v>
      </c>
      <c r="B535" s="20">
        <v>14631</v>
      </c>
      <c r="C535" s="23" t="s">
        <v>970</v>
      </c>
      <c r="D535" s="19">
        <v>4583.3289999999997</v>
      </c>
      <c r="F535" s="20" t="s">
        <v>2949</v>
      </c>
      <c r="G535" s="20">
        <v>5</v>
      </c>
      <c r="H535" s="20" t="s">
        <v>3150</v>
      </c>
      <c r="I535" s="44"/>
      <c r="J535" s="33"/>
      <c r="K535" s="19" t="s">
        <v>387</v>
      </c>
      <c r="L535" s="20">
        <v>44783</v>
      </c>
      <c r="M535" s="19" t="s">
        <v>2948</v>
      </c>
      <c r="N535" s="1">
        <v>41880</v>
      </c>
      <c r="O535" s="19" t="s">
        <v>1431</v>
      </c>
      <c r="P535" s="19" t="s">
        <v>1431</v>
      </c>
      <c r="Q535" s="19"/>
      <c r="S535" s="3"/>
      <c r="T535" s="3"/>
      <c r="U535">
        <v>0</v>
      </c>
      <c r="X535">
        <v>0</v>
      </c>
    </row>
    <row r="536" spans="1:24" x14ac:dyDescent="0.25">
      <c r="A536" s="20"/>
      <c r="B536" s="20">
        <v>33055</v>
      </c>
      <c r="C536" s="23" t="s">
        <v>2981</v>
      </c>
      <c r="D536" s="19">
        <v>500</v>
      </c>
      <c r="F536" s="20" t="s">
        <v>2982</v>
      </c>
      <c r="G536" s="20">
        <v>6</v>
      </c>
      <c r="H536" s="20" t="s">
        <v>3163</v>
      </c>
      <c r="I536" s="44"/>
      <c r="J536" s="33"/>
      <c r="K536" s="19"/>
      <c r="L536" s="20">
        <v>485823</v>
      </c>
      <c r="M536" s="19" t="s">
        <v>2954</v>
      </c>
      <c r="N536" s="1">
        <v>44014</v>
      </c>
      <c r="O536" s="19" t="s">
        <v>2953</v>
      </c>
      <c r="P536" s="19" t="s">
        <v>2953</v>
      </c>
      <c r="Q536" s="19"/>
      <c r="S536" s="3"/>
      <c r="T536" s="3"/>
      <c r="U536">
        <v>0</v>
      </c>
      <c r="X536">
        <v>0</v>
      </c>
    </row>
    <row r="537" spans="1:24" x14ac:dyDescent="0.25">
      <c r="A537" s="20"/>
      <c r="B537" s="20">
        <v>75509</v>
      </c>
      <c r="C537" s="23" t="s">
        <v>2983</v>
      </c>
      <c r="D537" s="19">
        <v>300</v>
      </c>
      <c r="F537" s="20" t="s">
        <v>2984</v>
      </c>
      <c r="G537" s="20">
        <v>6</v>
      </c>
      <c r="H537" s="20" t="s">
        <v>3152</v>
      </c>
      <c r="I537" s="44"/>
      <c r="J537" s="33"/>
      <c r="K537" s="19"/>
      <c r="L537" s="20">
        <v>512674</v>
      </c>
      <c r="M537" s="19" t="s">
        <v>2955</v>
      </c>
      <c r="N537" s="1">
        <v>44139</v>
      </c>
      <c r="O537" s="19" t="s">
        <v>2953</v>
      </c>
      <c r="P537" s="19" t="s">
        <v>2953</v>
      </c>
      <c r="Q537" s="19"/>
      <c r="S537" s="3"/>
      <c r="T537" s="3"/>
      <c r="U537">
        <v>0</v>
      </c>
      <c r="X537">
        <v>0</v>
      </c>
    </row>
    <row r="538" spans="1:24" x14ac:dyDescent="0.25">
      <c r="A538" s="20"/>
      <c r="B538" s="20">
        <v>56359</v>
      </c>
      <c r="C538" s="23" t="s">
        <v>2985</v>
      </c>
      <c r="D538" s="19">
        <v>1250</v>
      </c>
      <c r="F538" s="20" t="s">
        <v>2986</v>
      </c>
      <c r="G538" s="20">
        <v>7</v>
      </c>
      <c r="H538" s="20" t="s">
        <v>3153</v>
      </c>
      <c r="I538" s="44"/>
      <c r="J538" s="33"/>
      <c r="K538" s="19"/>
      <c r="L538" s="20">
        <v>573492</v>
      </c>
      <c r="M538" s="19" t="s">
        <v>2956</v>
      </c>
      <c r="N538" s="1">
        <v>44356</v>
      </c>
      <c r="O538" s="19" t="s">
        <v>2953</v>
      </c>
      <c r="P538" s="19" t="s">
        <v>2953</v>
      </c>
      <c r="Q538" s="19" t="s">
        <v>3335</v>
      </c>
      <c r="S538" s="3"/>
      <c r="T538" s="3"/>
      <c r="U538">
        <v>0</v>
      </c>
      <c r="X538">
        <v>0</v>
      </c>
    </row>
    <row r="539" spans="1:24" x14ac:dyDescent="0.25">
      <c r="A539" s="20"/>
      <c r="B539" s="20">
        <v>61192</v>
      </c>
      <c r="C539" s="23" t="s">
        <v>2987</v>
      </c>
      <c r="D539" s="19">
        <v>10000</v>
      </c>
      <c r="F539" s="20" t="s">
        <v>2988</v>
      </c>
      <c r="G539" s="20">
        <v>2</v>
      </c>
      <c r="H539" s="20" t="s">
        <v>3149</v>
      </c>
      <c r="I539" s="44"/>
      <c r="J539" s="33"/>
      <c r="K539" s="19"/>
      <c r="L539" s="20">
        <v>457001</v>
      </c>
      <c r="M539" s="19" t="s">
        <v>2957</v>
      </c>
      <c r="N539" s="1">
        <v>43837</v>
      </c>
      <c r="O539" s="19" t="s">
        <v>2953</v>
      </c>
      <c r="P539" s="19" t="s">
        <v>2953</v>
      </c>
      <c r="Q539" s="19"/>
      <c r="S539" s="3"/>
      <c r="T539" s="3"/>
      <c r="U539">
        <v>0</v>
      </c>
      <c r="X539">
        <v>0</v>
      </c>
    </row>
    <row r="540" spans="1:24" x14ac:dyDescent="0.25">
      <c r="A540" s="20"/>
      <c r="B540" s="20">
        <v>62845</v>
      </c>
      <c r="C540" s="23" t="s">
        <v>2989</v>
      </c>
      <c r="D540" s="19">
        <v>300</v>
      </c>
      <c r="F540" s="20" t="s">
        <v>2990</v>
      </c>
      <c r="G540" s="20">
        <v>6</v>
      </c>
      <c r="H540" s="20" t="s">
        <v>3164</v>
      </c>
      <c r="I540" s="44"/>
      <c r="J540" s="33"/>
      <c r="K540" s="19"/>
      <c r="L540" s="20">
        <v>429106</v>
      </c>
      <c r="M540" s="19" t="s">
        <v>2958</v>
      </c>
      <c r="N540" s="1">
        <v>43643</v>
      </c>
      <c r="O540" s="19" t="s">
        <v>2953</v>
      </c>
      <c r="P540" s="19" t="s">
        <v>2953</v>
      </c>
      <c r="Q540" s="19" t="s">
        <v>3335</v>
      </c>
      <c r="S540" s="3"/>
      <c r="T540" s="3"/>
      <c r="U540">
        <v>0</v>
      </c>
      <c r="X540">
        <v>0</v>
      </c>
    </row>
    <row r="541" spans="1:24" x14ac:dyDescent="0.25">
      <c r="A541" s="20"/>
      <c r="B541" s="20">
        <v>43908</v>
      </c>
      <c r="C541" s="23" t="s">
        <v>2991</v>
      </c>
      <c r="D541" s="19">
        <v>520</v>
      </c>
      <c r="F541" s="20" t="s">
        <v>2992</v>
      </c>
      <c r="G541" s="20">
        <v>6</v>
      </c>
      <c r="H541" s="20" t="s">
        <v>3150</v>
      </c>
      <c r="I541" s="44"/>
      <c r="J541" s="33"/>
      <c r="K541" s="19"/>
      <c r="L541" s="20">
        <v>461324</v>
      </c>
      <c r="M541" s="19" t="s">
        <v>2959</v>
      </c>
      <c r="N541" s="1">
        <v>43881</v>
      </c>
      <c r="O541" s="19" t="s">
        <v>2953</v>
      </c>
      <c r="P541" s="19" t="s">
        <v>2953</v>
      </c>
      <c r="Q541" s="19"/>
      <c r="S541" s="3"/>
      <c r="T541" s="3"/>
      <c r="U541">
        <v>0</v>
      </c>
      <c r="X541">
        <v>0</v>
      </c>
    </row>
    <row r="542" spans="1:24" x14ac:dyDescent="0.25">
      <c r="A542" s="20"/>
      <c r="B542" s="20">
        <v>17991</v>
      </c>
      <c r="C542" s="23" t="s">
        <v>2993</v>
      </c>
      <c r="D542" s="19">
        <v>1280</v>
      </c>
      <c r="F542" s="20" t="s">
        <v>2994</v>
      </c>
      <c r="G542" s="20">
        <v>6</v>
      </c>
      <c r="H542" s="20" t="s">
        <v>3149</v>
      </c>
      <c r="I542" s="44"/>
      <c r="J542" s="33"/>
      <c r="K542" s="19"/>
      <c r="L542" s="20">
        <v>404292</v>
      </c>
      <c r="M542" s="19" t="s">
        <v>2960</v>
      </c>
      <c r="N542" s="1">
        <v>43438</v>
      </c>
      <c r="O542" s="19" t="s">
        <v>2953</v>
      </c>
      <c r="P542" s="19" t="s">
        <v>2953</v>
      </c>
      <c r="Q542" s="19"/>
      <c r="S542" s="3"/>
      <c r="T542" s="3"/>
      <c r="U542">
        <v>0</v>
      </c>
      <c r="X542">
        <v>0</v>
      </c>
    </row>
    <row r="543" spans="1:24" x14ac:dyDescent="0.25">
      <c r="A543" s="20"/>
      <c r="B543" s="20">
        <v>29189</v>
      </c>
      <c r="C543" s="23" t="s">
        <v>2995</v>
      </c>
      <c r="D543" s="19">
        <v>1000</v>
      </c>
      <c r="F543" s="20" t="s">
        <v>2996</v>
      </c>
      <c r="G543" s="20">
        <v>2</v>
      </c>
      <c r="H543" s="20" t="s">
        <v>3150</v>
      </c>
      <c r="I543" s="44"/>
      <c r="J543" s="33"/>
      <c r="K543" s="19" t="s">
        <v>3209</v>
      </c>
      <c r="L543" s="20">
        <v>708503</v>
      </c>
      <c r="M543" s="19" t="s">
        <v>2961</v>
      </c>
      <c r="N543" s="1">
        <v>44817</v>
      </c>
      <c r="O543" s="19" t="s">
        <v>2953</v>
      </c>
      <c r="P543" s="19" t="s">
        <v>2953</v>
      </c>
      <c r="Q543" s="19" t="s">
        <v>3204</v>
      </c>
      <c r="S543" s="3"/>
      <c r="T543" s="3"/>
      <c r="U543">
        <v>0</v>
      </c>
      <c r="X543">
        <v>0</v>
      </c>
    </row>
    <row r="544" spans="1:24" x14ac:dyDescent="0.25">
      <c r="A544" s="20"/>
      <c r="B544" s="20">
        <v>61159</v>
      </c>
      <c r="C544" s="23" t="s">
        <v>2997</v>
      </c>
      <c r="D544" s="19">
        <v>300</v>
      </c>
      <c r="F544" s="20" t="s">
        <v>2998</v>
      </c>
      <c r="G544" s="20">
        <v>2</v>
      </c>
      <c r="H544" s="20" t="s">
        <v>3150</v>
      </c>
      <c r="I544" s="44"/>
      <c r="J544" s="33"/>
      <c r="K544" s="19"/>
      <c r="L544" s="20">
        <v>484865</v>
      </c>
      <c r="M544" s="19" t="s">
        <v>2962</v>
      </c>
      <c r="N544" s="1">
        <v>44021</v>
      </c>
      <c r="O544" s="19" t="s">
        <v>2953</v>
      </c>
      <c r="P544" s="19" t="s">
        <v>2953</v>
      </c>
      <c r="Q544" s="19"/>
      <c r="S544" s="3"/>
      <c r="T544" s="3"/>
      <c r="U544">
        <v>0</v>
      </c>
      <c r="X544">
        <v>0</v>
      </c>
    </row>
    <row r="545" spans="1:24" x14ac:dyDescent="0.25">
      <c r="A545" s="20"/>
      <c r="B545" s="20">
        <v>53841</v>
      </c>
      <c r="C545" s="23" t="s">
        <v>2999</v>
      </c>
      <c r="D545" s="19">
        <v>1000</v>
      </c>
      <c r="F545" s="20" t="s">
        <v>3000</v>
      </c>
      <c r="G545" s="20">
        <v>2</v>
      </c>
      <c r="H545" s="20" t="s">
        <v>3152</v>
      </c>
      <c r="I545" s="44"/>
      <c r="J545" s="33"/>
      <c r="K545" s="19"/>
      <c r="L545" s="20">
        <v>452424</v>
      </c>
      <c r="M545" s="19" t="s">
        <v>2963</v>
      </c>
      <c r="N545" s="1">
        <v>43815</v>
      </c>
      <c r="O545" s="19" t="s">
        <v>2953</v>
      </c>
      <c r="P545" s="19" t="s">
        <v>2953</v>
      </c>
      <c r="Q545" s="19"/>
      <c r="S545" s="3"/>
      <c r="T545" s="3"/>
      <c r="U545">
        <v>0</v>
      </c>
      <c r="X545">
        <v>0</v>
      </c>
    </row>
    <row r="546" spans="1:24" x14ac:dyDescent="0.25">
      <c r="A546" s="20"/>
      <c r="B546" s="20">
        <v>10143</v>
      </c>
      <c r="C546" s="23" t="s">
        <v>487</v>
      </c>
      <c r="D546" s="19">
        <v>1000</v>
      </c>
      <c r="F546" s="20" t="s">
        <v>3001</v>
      </c>
      <c r="G546" s="20">
        <v>6</v>
      </c>
      <c r="H546" s="20" t="s">
        <v>3150</v>
      </c>
      <c r="I546" s="44"/>
      <c r="J546" s="33"/>
      <c r="K546" s="19"/>
      <c r="L546" s="20">
        <v>224270</v>
      </c>
      <c r="M546" s="19" t="s">
        <v>2964</v>
      </c>
      <c r="N546" s="1">
        <v>41997</v>
      </c>
      <c r="O546" s="19" t="s">
        <v>2953</v>
      </c>
      <c r="P546" s="19" t="s">
        <v>2953</v>
      </c>
      <c r="Q546" s="19"/>
      <c r="S546" s="3"/>
      <c r="T546" s="3"/>
      <c r="U546">
        <v>0</v>
      </c>
      <c r="X546">
        <v>0</v>
      </c>
    </row>
    <row r="547" spans="1:24" x14ac:dyDescent="0.25">
      <c r="A547" s="20"/>
      <c r="B547" s="20">
        <v>49553</v>
      </c>
      <c r="C547" s="23" t="s">
        <v>463</v>
      </c>
      <c r="D547" s="19">
        <v>1000</v>
      </c>
      <c r="F547" s="20" t="s">
        <v>3002</v>
      </c>
      <c r="G547" s="20">
        <v>3</v>
      </c>
      <c r="H547" s="20" t="s">
        <v>3150</v>
      </c>
      <c r="I547" s="44"/>
      <c r="J547" s="33"/>
      <c r="K547" s="19"/>
      <c r="L547" s="20">
        <v>303726</v>
      </c>
      <c r="M547" s="19" t="s">
        <v>461</v>
      </c>
      <c r="N547" s="1">
        <v>42936</v>
      </c>
      <c r="O547" s="19" t="s">
        <v>2953</v>
      </c>
      <c r="P547" s="19" t="s">
        <v>2953</v>
      </c>
      <c r="Q547" s="19"/>
      <c r="S547" s="3"/>
      <c r="T547" s="3"/>
      <c r="U547">
        <v>0</v>
      </c>
      <c r="X547">
        <v>0</v>
      </c>
    </row>
    <row r="548" spans="1:24" x14ac:dyDescent="0.25">
      <c r="A548" s="20"/>
      <c r="B548" s="20">
        <v>58353</v>
      </c>
      <c r="C548" s="23" t="s">
        <v>3003</v>
      </c>
      <c r="D548" s="19">
        <v>2857</v>
      </c>
      <c r="F548" s="20" t="s">
        <v>387</v>
      </c>
      <c r="G548" s="20">
        <v>5</v>
      </c>
      <c r="H548" s="20" t="s">
        <v>3152</v>
      </c>
      <c r="I548" s="44"/>
      <c r="J548" s="33"/>
      <c r="K548" s="19" t="s">
        <v>3305</v>
      </c>
      <c r="L548" s="20">
        <v>374889</v>
      </c>
      <c r="M548" s="19" t="s">
        <v>3300</v>
      </c>
      <c r="N548" s="1">
        <v>43229</v>
      </c>
      <c r="O548" t="s">
        <v>1433</v>
      </c>
      <c r="P548" s="19" t="s">
        <v>2980</v>
      </c>
      <c r="Q548" s="19" t="s">
        <v>3301</v>
      </c>
      <c r="S548" s="3"/>
      <c r="T548" s="3"/>
      <c r="U548">
        <v>0</v>
      </c>
      <c r="X548">
        <v>0</v>
      </c>
    </row>
    <row r="549" spans="1:24" x14ac:dyDescent="0.25">
      <c r="A549" s="20"/>
      <c r="B549" s="20">
        <v>34111</v>
      </c>
      <c r="C549" s="23" t="s">
        <v>3004</v>
      </c>
      <c r="D549" s="19">
        <v>1000</v>
      </c>
      <c r="F549" s="20" t="s">
        <v>1377</v>
      </c>
      <c r="G549" s="20">
        <v>5</v>
      </c>
      <c r="H549" s="20" t="s">
        <v>3154</v>
      </c>
      <c r="I549" s="44"/>
      <c r="J549" s="33"/>
      <c r="K549" s="19"/>
      <c r="L549" s="20">
        <v>550765</v>
      </c>
      <c r="M549" s="19" t="s">
        <v>2965</v>
      </c>
      <c r="N549" s="1">
        <v>44277</v>
      </c>
      <c r="O549" t="s">
        <v>1433</v>
      </c>
      <c r="P549" s="19" t="s">
        <v>2175</v>
      </c>
      <c r="Q549" s="19"/>
      <c r="S549" s="3"/>
      <c r="T549" s="3"/>
      <c r="U549">
        <v>0</v>
      </c>
      <c r="X549">
        <v>0</v>
      </c>
    </row>
    <row r="550" spans="1:24" x14ac:dyDescent="0.25">
      <c r="A550" s="20"/>
      <c r="B550" s="20">
        <v>48626</v>
      </c>
      <c r="C550" s="23" t="s">
        <v>3005</v>
      </c>
      <c r="D550" s="19">
        <v>1000</v>
      </c>
      <c r="F550" s="20" t="s">
        <v>3006</v>
      </c>
      <c r="G550" s="20">
        <v>7</v>
      </c>
      <c r="H550" s="20" t="s">
        <v>3150</v>
      </c>
      <c r="I550" s="44"/>
      <c r="J550" s="33"/>
      <c r="K550" s="19"/>
      <c r="L550" s="20">
        <v>270905</v>
      </c>
      <c r="M550" s="19" t="s">
        <v>2966</v>
      </c>
      <c r="N550" s="1">
        <v>42717</v>
      </c>
      <c r="O550" t="s">
        <v>1433</v>
      </c>
      <c r="P550" s="19" t="s">
        <v>2175</v>
      </c>
      <c r="Q550" s="19"/>
      <c r="S550" s="3"/>
      <c r="T550" s="3"/>
      <c r="U550">
        <v>0</v>
      </c>
      <c r="X550">
        <v>0</v>
      </c>
    </row>
    <row r="551" spans="1:24" x14ac:dyDescent="0.25">
      <c r="A551" s="20"/>
      <c r="B551" s="20">
        <v>29646</v>
      </c>
      <c r="C551" s="23" t="s">
        <v>3007</v>
      </c>
      <c r="D551" s="19">
        <v>1000</v>
      </c>
      <c r="F551" s="20" t="s">
        <v>3008</v>
      </c>
      <c r="G551" s="20">
        <v>6</v>
      </c>
      <c r="H551" s="20" t="s">
        <v>3149</v>
      </c>
      <c r="I551" s="44"/>
      <c r="J551" s="33"/>
      <c r="K551" s="19"/>
      <c r="L551" s="20">
        <v>445054</v>
      </c>
      <c r="M551" s="19" t="s">
        <v>2967</v>
      </c>
      <c r="N551" s="1">
        <v>43769</v>
      </c>
      <c r="O551" t="s">
        <v>1433</v>
      </c>
      <c r="P551" s="19" t="s">
        <v>2175</v>
      </c>
      <c r="Q551" s="19"/>
      <c r="S551" s="3"/>
      <c r="T551" s="3"/>
      <c r="U551">
        <v>0</v>
      </c>
      <c r="X551">
        <v>0</v>
      </c>
    </row>
    <row r="552" spans="1:24" x14ac:dyDescent="0.25">
      <c r="A552" s="20"/>
      <c r="B552" s="20">
        <v>10704</v>
      </c>
      <c r="C552" s="23" t="s">
        <v>958</v>
      </c>
      <c r="D552" s="19">
        <v>5000</v>
      </c>
      <c r="F552" s="20" t="s">
        <v>3009</v>
      </c>
      <c r="G552" s="20">
        <v>5</v>
      </c>
      <c r="H552" s="20" t="s">
        <v>3149</v>
      </c>
      <c r="I552" s="44"/>
      <c r="J552" s="33"/>
      <c r="K552" s="19"/>
      <c r="L552" s="20">
        <v>540676</v>
      </c>
      <c r="M552" s="19" t="s">
        <v>3028</v>
      </c>
      <c r="N552" s="1">
        <v>44236</v>
      </c>
      <c r="O552" t="s">
        <v>1433</v>
      </c>
      <c r="P552" s="19" t="s">
        <v>2175</v>
      </c>
      <c r="Q552" s="19" t="s">
        <v>3214</v>
      </c>
      <c r="S552" s="3"/>
      <c r="T552" s="3"/>
      <c r="U552">
        <v>0</v>
      </c>
      <c r="X552">
        <v>0</v>
      </c>
    </row>
    <row r="553" spans="1:24" x14ac:dyDescent="0.25">
      <c r="A553" s="20"/>
      <c r="B553" s="20">
        <v>56803</v>
      </c>
      <c r="C553" s="23" t="s">
        <v>3010</v>
      </c>
      <c r="D553" s="19">
        <v>500</v>
      </c>
      <c r="F553" s="20" t="s">
        <v>3011</v>
      </c>
      <c r="G553" s="20">
        <v>7</v>
      </c>
      <c r="H553" s="20" t="s">
        <v>3150</v>
      </c>
      <c r="I553" s="44"/>
      <c r="J553" s="33"/>
      <c r="K553" s="19"/>
      <c r="L553" s="20">
        <v>412718</v>
      </c>
      <c r="M553" s="19" t="s">
        <v>2968</v>
      </c>
      <c r="N553" s="1">
        <v>43530</v>
      </c>
      <c r="O553" t="s">
        <v>1433</v>
      </c>
      <c r="P553" s="19" t="s">
        <v>2175</v>
      </c>
      <c r="Q553" s="19"/>
      <c r="S553" s="3"/>
      <c r="T553" s="3"/>
      <c r="U553">
        <v>0</v>
      </c>
      <c r="X553">
        <v>0</v>
      </c>
    </row>
    <row r="554" spans="1:24" x14ac:dyDescent="0.25">
      <c r="A554" s="20"/>
      <c r="B554" s="20">
        <v>39206</v>
      </c>
      <c r="C554" s="23" t="s">
        <v>2820</v>
      </c>
      <c r="D554" s="19">
        <v>1000</v>
      </c>
      <c r="F554" s="20" t="s">
        <v>387</v>
      </c>
      <c r="G554" s="20">
        <v>2</v>
      </c>
      <c r="H554" s="20" t="s">
        <v>3150</v>
      </c>
      <c r="I554" s="44"/>
      <c r="J554" s="33"/>
      <c r="K554" s="19"/>
      <c r="L554" s="20">
        <v>192700</v>
      </c>
      <c r="M554" s="19" t="s">
        <v>2969</v>
      </c>
      <c r="N554" s="1">
        <v>42482</v>
      </c>
      <c r="O554" t="s">
        <v>1433</v>
      </c>
      <c r="P554" s="19" t="s">
        <v>2175</v>
      </c>
      <c r="Q554" s="19"/>
      <c r="S554" s="3"/>
      <c r="T554" s="3"/>
      <c r="U554">
        <v>0</v>
      </c>
      <c r="X554">
        <v>0</v>
      </c>
    </row>
    <row r="555" spans="1:24" x14ac:dyDescent="0.25">
      <c r="A555" s="20"/>
      <c r="B555" s="20">
        <v>15237</v>
      </c>
      <c r="C555" s="23" t="s">
        <v>3012</v>
      </c>
      <c r="D555" s="19">
        <v>1000</v>
      </c>
      <c r="F555" s="20" t="s">
        <v>3013</v>
      </c>
      <c r="G555" s="20">
        <v>2</v>
      </c>
      <c r="H555" s="20" t="s">
        <v>3150</v>
      </c>
      <c r="I555" s="44"/>
      <c r="J555" s="33"/>
      <c r="K555" s="19"/>
      <c r="L555" s="20">
        <v>391174</v>
      </c>
      <c r="M555" s="19" t="s">
        <v>2970</v>
      </c>
      <c r="N555" s="1">
        <v>43339</v>
      </c>
      <c r="O555" t="s">
        <v>1433</v>
      </c>
      <c r="P555" s="19" t="s">
        <v>2175</v>
      </c>
      <c r="Q555" s="19"/>
      <c r="S555" s="3"/>
      <c r="T555" s="3"/>
      <c r="U555">
        <v>0</v>
      </c>
      <c r="X555">
        <v>0</v>
      </c>
    </row>
    <row r="556" spans="1:24" x14ac:dyDescent="0.25">
      <c r="A556" s="20"/>
      <c r="B556" s="20">
        <v>19725</v>
      </c>
      <c r="C556" s="23" t="s">
        <v>1340</v>
      </c>
      <c r="D556" s="19">
        <v>1000</v>
      </c>
      <c r="F556" s="20" t="s">
        <v>3014</v>
      </c>
      <c r="G556" s="20">
        <v>4</v>
      </c>
      <c r="H556" s="20" t="s">
        <v>3150</v>
      </c>
      <c r="I556" s="44"/>
      <c r="J556" s="33"/>
      <c r="K556" s="19"/>
      <c r="L556" s="20">
        <v>298741</v>
      </c>
      <c r="M556" s="19" t="s">
        <v>2971</v>
      </c>
      <c r="N556" s="1">
        <v>42909</v>
      </c>
      <c r="O556" t="s">
        <v>1433</v>
      </c>
      <c r="P556" s="19" t="s">
        <v>2175</v>
      </c>
      <c r="Q556" s="19"/>
      <c r="S556" s="3"/>
      <c r="T556" s="3"/>
      <c r="U556">
        <v>0</v>
      </c>
      <c r="X556">
        <v>0</v>
      </c>
    </row>
    <row r="557" spans="1:24" x14ac:dyDescent="0.25">
      <c r="A557" s="20"/>
      <c r="B557" s="20">
        <v>47448</v>
      </c>
      <c r="C557" s="23" t="s">
        <v>3015</v>
      </c>
      <c r="D557" s="19">
        <v>300</v>
      </c>
      <c r="F557" s="20" t="s">
        <v>3016</v>
      </c>
      <c r="G557" s="20">
        <v>6</v>
      </c>
      <c r="H557" s="20" t="s">
        <v>3153</v>
      </c>
      <c r="I557" s="44"/>
      <c r="J557" s="33"/>
      <c r="K557" s="19"/>
      <c r="L557" s="20">
        <v>430912</v>
      </c>
      <c r="M557" s="19" t="s">
        <v>2972</v>
      </c>
      <c r="N557" s="1">
        <v>43654</v>
      </c>
      <c r="O557" t="s">
        <v>1433</v>
      </c>
      <c r="P557" s="19" t="s">
        <v>2175</v>
      </c>
      <c r="Q557" s="19"/>
      <c r="S557" s="3"/>
      <c r="T557" s="3"/>
      <c r="U557">
        <v>0</v>
      </c>
      <c r="X557">
        <v>0</v>
      </c>
    </row>
    <row r="558" spans="1:24" x14ac:dyDescent="0.25">
      <c r="A558" s="20"/>
      <c r="B558" s="20">
        <v>51114</v>
      </c>
      <c r="C558" s="23" t="s">
        <v>3017</v>
      </c>
      <c r="D558" s="19">
        <v>1000</v>
      </c>
      <c r="F558" s="20" t="s">
        <v>3018</v>
      </c>
      <c r="G558" s="20">
        <v>5</v>
      </c>
      <c r="H558" s="20" t="s">
        <v>3154</v>
      </c>
      <c r="I558" s="44"/>
      <c r="J558" s="33"/>
      <c r="K558" s="19"/>
      <c r="L558" s="20">
        <v>403822</v>
      </c>
      <c r="M558" s="19" t="s">
        <v>2973</v>
      </c>
      <c r="N558" s="1">
        <v>43441</v>
      </c>
      <c r="O558" t="s">
        <v>1433</v>
      </c>
      <c r="P558" s="19" t="s">
        <v>2175</v>
      </c>
      <c r="Q558" s="19"/>
      <c r="S558" s="3"/>
      <c r="T558" s="3"/>
      <c r="U558">
        <v>0</v>
      </c>
      <c r="X558">
        <v>0</v>
      </c>
    </row>
    <row r="559" spans="1:24" x14ac:dyDescent="0.25">
      <c r="A559" s="20"/>
      <c r="B559" s="20">
        <v>49553</v>
      </c>
      <c r="C559" s="23" t="s">
        <v>463</v>
      </c>
      <c r="D559" s="19">
        <v>1000</v>
      </c>
      <c r="F559" s="20" t="s">
        <v>3019</v>
      </c>
      <c r="G559" s="20">
        <v>3</v>
      </c>
      <c r="H559" s="20" t="s">
        <v>3150</v>
      </c>
      <c r="I559" s="44"/>
      <c r="J559" s="33"/>
      <c r="K559" s="19"/>
      <c r="L559" s="20">
        <v>521642</v>
      </c>
      <c r="M559" s="19" t="s">
        <v>2974</v>
      </c>
      <c r="N559" s="1">
        <v>44168</v>
      </c>
      <c r="O559" t="s">
        <v>1433</v>
      </c>
      <c r="P559" s="19" t="s">
        <v>2175</v>
      </c>
      <c r="Q559" s="19"/>
      <c r="S559" s="3"/>
      <c r="T559" s="3"/>
      <c r="U559">
        <v>0</v>
      </c>
      <c r="X559">
        <v>0</v>
      </c>
    </row>
    <row r="560" spans="1:24" x14ac:dyDescent="0.25">
      <c r="A560" s="20"/>
      <c r="B560" s="20">
        <v>1592</v>
      </c>
      <c r="C560" s="23" t="s">
        <v>3020</v>
      </c>
      <c r="D560" s="19">
        <v>3000</v>
      </c>
      <c r="F560" s="20" t="s">
        <v>3021</v>
      </c>
      <c r="G560" s="20">
        <v>2</v>
      </c>
      <c r="H560" s="20" t="s">
        <v>3150</v>
      </c>
      <c r="I560" s="44"/>
      <c r="J560" s="33"/>
      <c r="K560" s="19"/>
      <c r="L560" s="20">
        <v>386041</v>
      </c>
      <c r="M560" s="19" t="s">
        <v>2975</v>
      </c>
      <c r="N560" s="1">
        <v>42837</v>
      </c>
      <c r="O560" t="s">
        <v>1433</v>
      </c>
      <c r="P560" s="19" t="s">
        <v>2175</v>
      </c>
      <c r="Q560" s="19"/>
      <c r="S560" s="3"/>
      <c r="T560" s="3"/>
      <c r="U560">
        <v>0</v>
      </c>
      <c r="X560">
        <v>0</v>
      </c>
    </row>
    <row r="561" spans="1:24" x14ac:dyDescent="0.25">
      <c r="A561" s="20"/>
      <c r="B561" s="20">
        <v>39775</v>
      </c>
      <c r="C561" s="23" t="s">
        <v>3022</v>
      </c>
      <c r="D561" s="19">
        <v>2000</v>
      </c>
      <c r="F561" s="20" t="s">
        <v>3023</v>
      </c>
      <c r="G561" s="20">
        <v>3</v>
      </c>
      <c r="H561" s="20" t="s">
        <v>3150</v>
      </c>
      <c r="I561" s="44"/>
      <c r="J561" s="33"/>
      <c r="K561" s="19"/>
      <c r="L561" s="20">
        <v>442675</v>
      </c>
      <c r="M561" s="19" t="s">
        <v>2976</v>
      </c>
      <c r="N561" s="1">
        <v>43759</v>
      </c>
      <c r="O561" t="s">
        <v>1433</v>
      </c>
      <c r="P561" s="19" t="s">
        <v>2175</v>
      </c>
      <c r="Q561" s="19"/>
      <c r="S561" s="3"/>
      <c r="T561" s="3"/>
      <c r="U561">
        <v>0</v>
      </c>
      <c r="X561">
        <v>0</v>
      </c>
    </row>
    <row r="562" spans="1:24" x14ac:dyDescent="0.25">
      <c r="A562" s="20"/>
      <c r="B562" s="20">
        <v>71494</v>
      </c>
      <c r="C562" s="23" t="s">
        <v>3024</v>
      </c>
      <c r="D562" s="19">
        <v>1000</v>
      </c>
      <c r="F562" s="20" t="s">
        <v>3025</v>
      </c>
      <c r="G562" s="20">
        <v>7</v>
      </c>
      <c r="H562" s="20" t="s">
        <v>3153</v>
      </c>
      <c r="I562" s="44" t="s">
        <v>3079</v>
      </c>
      <c r="J562" s="33"/>
      <c r="K562" s="19"/>
      <c r="L562" s="20">
        <v>433656</v>
      </c>
      <c r="M562" s="19" t="s">
        <v>2977</v>
      </c>
      <c r="N562" s="1">
        <v>43675</v>
      </c>
      <c r="O562" t="s">
        <v>1433</v>
      </c>
      <c r="P562" s="19" t="s">
        <v>2175</v>
      </c>
      <c r="Q562" s="19"/>
      <c r="S562" s="3"/>
      <c r="T562" s="3"/>
      <c r="U562">
        <v>0</v>
      </c>
      <c r="X562">
        <v>0</v>
      </c>
    </row>
    <row r="563" spans="1:24" x14ac:dyDescent="0.25">
      <c r="A563" s="20"/>
      <c r="B563" s="20">
        <v>35976</v>
      </c>
      <c r="C563" s="23" t="s">
        <v>1105</v>
      </c>
      <c r="D563" s="19">
        <v>1000</v>
      </c>
      <c r="F563" s="20" t="s">
        <v>76</v>
      </c>
      <c r="G563" s="20">
        <v>4</v>
      </c>
      <c r="H563" s="20" t="s">
        <v>3153</v>
      </c>
      <c r="I563" s="44"/>
      <c r="J563" s="33"/>
      <c r="K563" s="19"/>
      <c r="L563" s="20">
        <v>550819</v>
      </c>
      <c r="M563" s="19" t="s">
        <v>2978</v>
      </c>
      <c r="N563" s="1">
        <v>44274</v>
      </c>
      <c r="O563" t="s">
        <v>1433</v>
      </c>
      <c r="P563" s="19" t="s">
        <v>2175</v>
      </c>
      <c r="Q563" s="19"/>
      <c r="S563" s="3"/>
      <c r="T563" s="3"/>
      <c r="U563">
        <v>0</v>
      </c>
      <c r="X563">
        <v>0</v>
      </c>
    </row>
    <row r="564" spans="1:24" ht="14.25" customHeight="1" x14ac:dyDescent="0.25">
      <c r="A564" s="20"/>
      <c r="B564" s="20">
        <v>10595</v>
      </c>
      <c r="C564" s="23" t="s">
        <v>3026</v>
      </c>
      <c r="D564" s="19">
        <v>30000</v>
      </c>
      <c r="F564" s="20" t="s">
        <v>3027</v>
      </c>
      <c r="G564" s="20">
        <v>7</v>
      </c>
      <c r="H564" s="20" t="s">
        <v>3150</v>
      </c>
      <c r="I564" s="44" t="s">
        <v>3742</v>
      </c>
      <c r="J564" s="33" t="s">
        <v>3743</v>
      </c>
      <c r="K564" s="19"/>
      <c r="L564" s="20">
        <v>425503</v>
      </c>
      <c r="M564" s="19" t="s">
        <v>2979</v>
      </c>
      <c r="N564" s="1">
        <v>43619</v>
      </c>
      <c r="O564" t="s">
        <v>1433</v>
      </c>
      <c r="P564" s="19" t="s">
        <v>2175</v>
      </c>
      <c r="Q564" s="19" t="s">
        <v>3732</v>
      </c>
      <c r="S564" s="3"/>
      <c r="T564" s="3"/>
      <c r="U564">
        <v>0</v>
      </c>
      <c r="X564">
        <v>0</v>
      </c>
    </row>
    <row r="565" spans="1:24" ht="14.25" customHeight="1" x14ac:dyDescent="0.25">
      <c r="A565" s="20"/>
      <c r="B565" s="20">
        <v>77551</v>
      </c>
      <c r="C565" s="23" t="s">
        <v>3032</v>
      </c>
      <c r="D565" s="19">
        <v>1000</v>
      </c>
      <c r="F565" s="20" t="s">
        <v>3033</v>
      </c>
      <c r="G565" s="20">
        <v>6</v>
      </c>
      <c r="H565" s="20" t="s">
        <v>3150</v>
      </c>
      <c r="I565" s="44"/>
      <c r="J565" s="33"/>
      <c r="K565" s="19"/>
      <c r="L565" s="20">
        <v>611376</v>
      </c>
      <c r="M565" s="19" t="s">
        <v>3029</v>
      </c>
      <c r="N565" s="1">
        <v>44467</v>
      </c>
      <c r="O565" s="19" t="s">
        <v>1885</v>
      </c>
      <c r="P565" s="19" t="s">
        <v>3490</v>
      </c>
      <c r="Q565" s="19"/>
      <c r="S565" s="3"/>
      <c r="T565" s="3"/>
      <c r="U565">
        <v>0</v>
      </c>
      <c r="X565">
        <v>0</v>
      </c>
    </row>
    <row r="566" spans="1:24" ht="14.25" customHeight="1" x14ac:dyDescent="0.25">
      <c r="A566" s="20"/>
      <c r="B566" s="20">
        <v>77551</v>
      </c>
      <c r="C566" s="23" t="s">
        <v>3032</v>
      </c>
      <c r="D566" s="19">
        <v>1000</v>
      </c>
      <c r="F566" s="20" t="s">
        <v>3033</v>
      </c>
      <c r="G566" s="20">
        <v>6</v>
      </c>
      <c r="H566" s="20" t="s">
        <v>3150</v>
      </c>
      <c r="I566" s="44"/>
      <c r="J566" s="33"/>
      <c r="K566" s="19"/>
      <c r="L566" s="20">
        <v>668068</v>
      </c>
      <c r="M566" s="19" t="s">
        <v>3030</v>
      </c>
      <c r="N566" s="1">
        <v>44650</v>
      </c>
      <c r="O566" t="s">
        <v>1424</v>
      </c>
      <c r="P566" t="s">
        <v>1424</v>
      </c>
      <c r="Q566" s="19"/>
      <c r="S566" s="3"/>
      <c r="T566" s="3"/>
      <c r="U566">
        <v>0</v>
      </c>
      <c r="X566">
        <v>0</v>
      </c>
    </row>
    <row r="567" spans="1:24" ht="14.25" customHeight="1" x14ac:dyDescent="0.25">
      <c r="A567" s="20"/>
      <c r="B567" s="20">
        <v>55319</v>
      </c>
      <c r="C567" s="23" t="s">
        <v>3034</v>
      </c>
      <c r="D567" s="19">
        <v>1680</v>
      </c>
      <c r="F567" s="20" t="s">
        <v>3035</v>
      </c>
      <c r="G567" s="20">
        <v>2</v>
      </c>
      <c r="H567" s="20" t="s">
        <v>3150</v>
      </c>
      <c r="I567" s="44"/>
      <c r="J567" s="33"/>
      <c r="K567" s="19"/>
      <c r="L567" s="20">
        <v>418704</v>
      </c>
      <c r="M567" s="19" t="s">
        <v>3198</v>
      </c>
      <c r="N567" s="1">
        <v>43572</v>
      </c>
      <c r="O567" s="19" t="s">
        <v>1885</v>
      </c>
      <c r="P567" s="19" t="s">
        <v>3490</v>
      </c>
      <c r="Q567" s="19"/>
      <c r="S567" s="3"/>
      <c r="T567" s="3"/>
      <c r="U567">
        <v>0</v>
      </c>
      <c r="X567">
        <v>0</v>
      </c>
    </row>
    <row r="568" spans="1:24" ht="14.25" customHeight="1" x14ac:dyDescent="0.25">
      <c r="A568" s="20"/>
      <c r="B568" s="20">
        <v>55319</v>
      </c>
      <c r="C568" s="23" t="s">
        <v>3034</v>
      </c>
      <c r="D568" s="19">
        <v>1680</v>
      </c>
      <c r="F568" s="20" t="s">
        <v>3035</v>
      </c>
      <c r="G568" s="20">
        <v>2</v>
      </c>
      <c r="H568" s="20" t="s">
        <v>3150</v>
      </c>
      <c r="I568" s="44"/>
      <c r="J568" s="33"/>
      <c r="K568" s="19"/>
      <c r="L568" s="20">
        <v>408082</v>
      </c>
      <c r="M568" s="19" t="s">
        <v>3031</v>
      </c>
      <c r="N568" s="1">
        <v>43461</v>
      </c>
      <c r="O568" t="s">
        <v>2023</v>
      </c>
      <c r="P568" s="19" t="s">
        <v>2175</v>
      </c>
      <c r="Q568" s="19" t="s">
        <v>3199</v>
      </c>
      <c r="S568" s="3"/>
      <c r="T568" s="3"/>
      <c r="U568">
        <v>0</v>
      </c>
      <c r="X568">
        <v>1</v>
      </c>
    </row>
    <row r="569" spans="1:24" ht="14.25" customHeight="1" x14ac:dyDescent="0.25">
      <c r="A569" s="20"/>
      <c r="B569" s="20">
        <v>74836</v>
      </c>
      <c r="C569" s="23" t="s">
        <v>1642</v>
      </c>
      <c r="D569" s="19">
        <v>1000</v>
      </c>
      <c r="F569" s="20" t="s">
        <v>387</v>
      </c>
      <c r="G569" s="20">
        <v>7</v>
      </c>
      <c r="H569" s="20" t="s">
        <v>3150</v>
      </c>
      <c r="I569" s="44"/>
      <c r="J569" s="33"/>
      <c r="K569" s="19"/>
      <c r="L569" s="20">
        <v>557373</v>
      </c>
      <c r="M569" s="19" t="s">
        <v>3036</v>
      </c>
      <c r="N569" s="1">
        <v>44294</v>
      </c>
      <c r="O569" s="19" t="s">
        <v>2953</v>
      </c>
      <c r="P569" s="19" t="s">
        <v>2953</v>
      </c>
      <c r="Q569" s="19"/>
      <c r="S569" s="3"/>
      <c r="T569" s="3"/>
      <c r="U569">
        <v>0</v>
      </c>
      <c r="X569">
        <v>0</v>
      </c>
    </row>
    <row r="570" spans="1:24" ht="14.25" customHeight="1" x14ac:dyDescent="0.25">
      <c r="A570" s="20"/>
      <c r="B570" s="20">
        <v>52062</v>
      </c>
      <c r="C570" s="23" t="s">
        <v>2303</v>
      </c>
      <c r="D570" s="19">
        <v>1000</v>
      </c>
      <c r="F570" s="20" t="s">
        <v>3039</v>
      </c>
      <c r="G570" s="20">
        <v>7</v>
      </c>
      <c r="H570" s="20" t="s">
        <v>3162</v>
      </c>
      <c r="I570" s="28" t="s">
        <v>3071</v>
      </c>
      <c r="J570" s="33"/>
      <c r="K570" s="19"/>
      <c r="L570" s="20">
        <v>429983</v>
      </c>
      <c r="M570" s="19" t="s">
        <v>2319</v>
      </c>
      <c r="N570" s="1">
        <v>43651</v>
      </c>
      <c r="O570" s="19" t="s">
        <v>2953</v>
      </c>
      <c r="P570" s="19" t="s">
        <v>2170</v>
      </c>
      <c r="Q570" s="19"/>
      <c r="S570" s="3"/>
      <c r="T570" s="3"/>
      <c r="U570">
        <v>0</v>
      </c>
      <c r="X570">
        <v>0</v>
      </c>
    </row>
    <row r="571" spans="1:24" ht="14.25" customHeight="1" x14ac:dyDescent="0.25">
      <c r="A571" s="20"/>
      <c r="B571" s="20">
        <v>76371</v>
      </c>
      <c r="C571" s="23" t="s">
        <v>3040</v>
      </c>
      <c r="D571" s="19">
        <v>1000</v>
      </c>
      <c r="F571" s="20" t="s">
        <v>387</v>
      </c>
      <c r="G571" s="20">
        <v>6</v>
      </c>
      <c r="H571" s="20" t="s">
        <v>3149</v>
      </c>
      <c r="I571" s="44"/>
      <c r="J571" s="33"/>
      <c r="K571" s="19"/>
      <c r="L571" s="20">
        <v>638002</v>
      </c>
      <c r="M571" s="19" t="s">
        <v>3037</v>
      </c>
      <c r="N571" s="1">
        <v>44550</v>
      </c>
      <c r="O571" s="19" t="s">
        <v>2953</v>
      </c>
      <c r="P571" s="19" t="s">
        <v>2953</v>
      </c>
      <c r="Q571" s="19"/>
      <c r="S571" s="3"/>
      <c r="T571" s="3"/>
      <c r="U571">
        <v>0</v>
      </c>
      <c r="X571">
        <v>0</v>
      </c>
    </row>
    <row r="572" spans="1:24" ht="14.25" customHeight="1" x14ac:dyDescent="0.25">
      <c r="A572" s="20"/>
      <c r="B572" s="20">
        <v>15237</v>
      </c>
      <c r="C572" s="23" t="s">
        <v>3012</v>
      </c>
      <c r="D572" s="19">
        <v>1000</v>
      </c>
      <c r="F572" s="20" t="s">
        <v>3013</v>
      </c>
      <c r="G572" s="20">
        <v>2</v>
      </c>
      <c r="H572" s="20" t="s">
        <v>3150</v>
      </c>
      <c r="I572" s="44"/>
      <c r="J572" s="33"/>
      <c r="K572" s="19"/>
      <c r="L572" s="20">
        <v>272466</v>
      </c>
      <c r="M572" s="19" t="s">
        <v>3038</v>
      </c>
      <c r="N572" s="1">
        <v>42740</v>
      </c>
      <c r="O572" s="19" t="s">
        <v>2953</v>
      </c>
      <c r="P572" s="19" t="s">
        <v>2953</v>
      </c>
      <c r="Q572" s="19"/>
      <c r="S572" s="3"/>
      <c r="T572" s="3"/>
      <c r="U572">
        <v>0</v>
      </c>
      <c r="X572">
        <v>0</v>
      </c>
    </row>
    <row r="573" spans="1:24" ht="14.25" customHeight="1" x14ac:dyDescent="0.25">
      <c r="A573" s="20"/>
      <c r="B573" s="20">
        <v>20689</v>
      </c>
      <c r="C573" s="23" t="s">
        <v>3054</v>
      </c>
      <c r="D573" s="19">
        <v>1000</v>
      </c>
      <c r="F573" s="20" t="s">
        <v>3055</v>
      </c>
      <c r="G573" s="20">
        <v>2</v>
      </c>
      <c r="H573" s="20" t="s">
        <v>3150</v>
      </c>
      <c r="I573" s="44"/>
      <c r="J573" s="33"/>
      <c r="K573" s="19"/>
      <c r="L573" s="20">
        <v>281058</v>
      </c>
      <c r="M573" s="19" t="s">
        <v>3041</v>
      </c>
      <c r="N573" s="1">
        <v>42811</v>
      </c>
      <c r="O573" s="19" t="s">
        <v>386</v>
      </c>
      <c r="P573" s="19" t="s">
        <v>3211</v>
      </c>
      <c r="Q573" s="19" t="s">
        <v>3210</v>
      </c>
      <c r="S573" s="3"/>
      <c r="T573" s="3"/>
      <c r="U573">
        <v>0</v>
      </c>
      <c r="X573">
        <v>0</v>
      </c>
    </row>
    <row r="574" spans="1:24" ht="14.25" customHeight="1" x14ac:dyDescent="0.25">
      <c r="A574" s="20"/>
      <c r="B574" s="20">
        <v>35976</v>
      </c>
      <c r="C574" s="23" t="s">
        <v>1105</v>
      </c>
      <c r="D574" s="19">
        <v>1000</v>
      </c>
      <c r="F574" s="20" t="s">
        <v>76</v>
      </c>
      <c r="G574" s="20">
        <v>4</v>
      </c>
      <c r="H574" s="20" t="s">
        <v>3153</v>
      </c>
      <c r="I574" s="44"/>
      <c r="J574" s="33"/>
      <c r="K574" s="19"/>
      <c r="L574" s="20">
        <v>443620</v>
      </c>
      <c r="M574" s="19" t="s">
        <v>3042</v>
      </c>
      <c r="N574" s="1">
        <v>43763</v>
      </c>
      <c r="O574" s="19" t="s">
        <v>1885</v>
      </c>
      <c r="P574" s="19" t="s">
        <v>3490</v>
      </c>
      <c r="Q574" s="19"/>
      <c r="S574" s="3"/>
      <c r="T574" s="3"/>
      <c r="U574">
        <v>0</v>
      </c>
      <c r="X574">
        <v>0</v>
      </c>
    </row>
    <row r="575" spans="1:24" ht="14.25" customHeight="1" x14ac:dyDescent="0.25">
      <c r="A575" s="20"/>
      <c r="B575" s="20">
        <v>54711</v>
      </c>
      <c r="C575" s="23" t="s">
        <v>2852</v>
      </c>
      <c r="D575" s="19">
        <v>1000</v>
      </c>
      <c r="E575" s="20" t="s">
        <v>3640</v>
      </c>
      <c r="F575" s="20" t="s">
        <v>3056</v>
      </c>
      <c r="G575" s="20">
        <v>3</v>
      </c>
      <c r="H575" s="20" t="s">
        <v>3153</v>
      </c>
      <c r="I575" s="44" t="s">
        <v>3638</v>
      </c>
      <c r="J575" s="33" t="s">
        <v>3641</v>
      </c>
      <c r="K575" s="19"/>
      <c r="L575" s="20">
        <v>514472</v>
      </c>
      <c r="M575" s="19" t="s">
        <v>3043</v>
      </c>
      <c r="N575" s="1">
        <v>44139</v>
      </c>
      <c r="O575" s="19" t="s">
        <v>2953</v>
      </c>
      <c r="P575" s="19" t="s">
        <v>3073</v>
      </c>
      <c r="Q575" s="19"/>
      <c r="S575" s="3"/>
      <c r="T575" s="3" t="s">
        <v>3090</v>
      </c>
      <c r="U575">
        <v>0</v>
      </c>
      <c r="X575">
        <v>0</v>
      </c>
    </row>
    <row r="576" spans="1:24" ht="14.25" customHeight="1" x14ac:dyDescent="0.25">
      <c r="A576" s="20"/>
      <c r="B576" s="20">
        <v>71494</v>
      </c>
      <c r="C576" s="23" t="s">
        <v>3024</v>
      </c>
      <c r="D576" s="19">
        <v>1000</v>
      </c>
      <c r="F576" s="20" t="s">
        <v>3057</v>
      </c>
      <c r="G576" s="20">
        <v>7</v>
      </c>
      <c r="H576" s="20" t="s">
        <v>3153</v>
      </c>
      <c r="I576" s="44" t="s">
        <v>3079</v>
      </c>
      <c r="J576" s="33"/>
      <c r="K576" s="19"/>
      <c r="L576" s="20">
        <v>472201</v>
      </c>
      <c r="M576" s="19" t="s">
        <v>3044</v>
      </c>
      <c r="N576" s="1">
        <v>43945</v>
      </c>
      <c r="O576" t="s">
        <v>1433</v>
      </c>
      <c r="P576" s="19" t="s">
        <v>2175</v>
      </c>
      <c r="Q576" s="19"/>
      <c r="S576" s="3"/>
      <c r="T576" s="3"/>
      <c r="U576">
        <v>0</v>
      </c>
      <c r="X576">
        <v>0</v>
      </c>
    </row>
    <row r="577" spans="1:24" ht="14.25" customHeight="1" x14ac:dyDescent="0.25">
      <c r="A577" s="20"/>
      <c r="B577" s="20">
        <v>54020</v>
      </c>
      <c r="C577" s="23" t="s">
        <v>3058</v>
      </c>
      <c r="D577" s="19">
        <v>1000</v>
      </c>
      <c r="F577" s="20" t="s">
        <v>3059</v>
      </c>
      <c r="G577" s="20">
        <v>7</v>
      </c>
      <c r="H577" s="20" t="s">
        <v>3150</v>
      </c>
      <c r="I577" s="44"/>
      <c r="J577" s="33"/>
      <c r="K577" s="19"/>
      <c r="L577" s="20">
        <v>331093</v>
      </c>
      <c r="M577" s="19" t="s">
        <v>3045</v>
      </c>
      <c r="N577" s="1">
        <v>43056</v>
      </c>
      <c r="O577" t="s">
        <v>1433</v>
      </c>
      <c r="P577" s="19" t="s">
        <v>2175</v>
      </c>
      <c r="Q577" s="19"/>
      <c r="S577" s="3"/>
      <c r="T577" s="3"/>
      <c r="U577">
        <v>0</v>
      </c>
      <c r="X577">
        <v>0</v>
      </c>
    </row>
    <row r="578" spans="1:24" ht="14.25" customHeight="1" x14ac:dyDescent="0.25">
      <c r="A578" s="20"/>
      <c r="B578" s="20">
        <v>39607</v>
      </c>
      <c r="C578" s="23" t="s">
        <v>3060</v>
      </c>
      <c r="D578" s="19">
        <v>1000</v>
      </c>
      <c r="F578" s="20" t="s">
        <v>3061</v>
      </c>
      <c r="G578" s="20">
        <v>3</v>
      </c>
      <c r="H578" s="20" t="s">
        <v>3150</v>
      </c>
      <c r="I578" s="44"/>
      <c r="J578" s="33"/>
      <c r="K578" s="19"/>
      <c r="L578" s="20">
        <v>598827</v>
      </c>
      <c r="M578" s="19" t="s">
        <v>3046</v>
      </c>
      <c r="N578" s="1">
        <v>44433</v>
      </c>
      <c r="O578" s="19" t="s">
        <v>8</v>
      </c>
      <c r="P578" s="19" t="s">
        <v>8</v>
      </c>
      <c r="Q578" s="19"/>
      <c r="S578" s="3"/>
      <c r="T578" s="3"/>
      <c r="U578">
        <v>0</v>
      </c>
      <c r="X578">
        <v>0</v>
      </c>
    </row>
    <row r="579" spans="1:24" ht="14.25" customHeight="1" x14ac:dyDescent="0.25">
      <c r="A579" s="20"/>
      <c r="B579" s="20">
        <v>48054</v>
      </c>
      <c r="C579" s="23" t="s">
        <v>2301</v>
      </c>
      <c r="D579" s="19">
        <v>1000</v>
      </c>
      <c r="F579" s="20" t="s">
        <v>3062</v>
      </c>
      <c r="G579" s="20">
        <v>6</v>
      </c>
      <c r="H579" s="20" t="s">
        <v>3150</v>
      </c>
      <c r="I579" s="44" t="s">
        <v>3241</v>
      </c>
      <c r="J579" s="44" t="s">
        <v>3194</v>
      </c>
      <c r="K579" s="19"/>
      <c r="L579" s="20">
        <v>478355</v>
      </c>
      <c r="M579" s="19" t="s">
        <v>3047</v>
      </c>
      <c r="N579" s="1">
        <v>43990</v>
      </c>
      <c r="O579" s="19" t="s">
        <v>386</v>
      </c>
      <c r="P579" s="19" t="s">
        <v>386</v>
      </c>
      <c r="Q579" s="19" t="s">
        <v>3094</v>
      </c>
      <c r="S579" s="3"/>
      <c r="T579" s="3" t="s">
        <v>3090</v>
      </c>
      <c r="U579">
        <v>0</v>
      </c>
      <c r="X579">
        <v>0</v>
      </c>
    </row>
    <row r="580" spans="1:24" ht="14.25" customHeight="1" x14ac:dyDescent="0.25">
      <c r="A580" s="20"/>
      <c r="B580" s="20">
        <v>48054</v>
      </c>
      <c r="C580" s="23" t="s">
        <v>2301</v>
      </c>
      <c r="D580" s="19">
        <v>1000</v>
      </c>
      <c r="F580" s="20" t="s">
        <v>3062</v>
      </c>
      <c r="G580" s="20">
        <v>6</v>
      </c>
      <c r="H580" s="20" t="s">
        <v>3150</v>
      </c>
      <c r="I580" s="44" t="s">
        <v>3193</v>
      </c>
      <c r="J580" s="44" t="s">
        <v>3195</v>
      </c>
      <c r="K580" s="19"/>
      <c r="L580" s="20">
        <v>284210</v>
      </c>
      <c r="M580" s="19" t="s">
        <v>3048</v>
      </c>
      <c r="N580" s="1">
        <v>42830</v>
      </c>
      <c r="O580" s="19" t="s">
        <v>8</v>
      </c>
      <c r="P580" s="19" t="s">
        <v>8</v>
      </c>
      <c r="Q580" s="19"/>
      <c r="S580" s="3"/>
      <c r="T580" s="3" t="s">
        <v>3090</v>
      </c>
      <c r="U580">
        <v>0</v>
      </c>
      <c r="X580">
        <v>0</v>
      </c>
    </row>
    <row r="581" spans="1:24" ht="14.25" customHeight="1" x14ac:dyDescent="0.25">
      <c r="A581" s="20"/>
      <c r="B581" s="20">
        <v>48054</v>
      </c>
      <c r="C581" s="23" t="s">
        <v>2301</v>
      </c>
      <c r="D581" s="19">
        <v>1000</v>
      </c>
      <c r="F581" s="20" t="s">
        <v>3062</v>
      </c>
      <c r="G581" s="20">
        <v>6</v>
      </c>
      <c r="H581" s="20" t="s">
        <v>3150</v>
      </c>
      <c r="I581" s="44" t="s">
        <v>3193</v>
      </c>
      <c r="J581" s="44" t="s">
        <v>3196</v>
      </c>
      <c r="K581" s="19"/>
      <c r="L581" s="20">
        <v>478353</v>
      </c>
      <c r="M581" s="19" t="s">
        <v>3091</v>
      </c>
      <c r="N581" s="1">
        <v>43990</v>
      </c>
      <c r="O581" s="19" t="s">
        <v>386</v>
      </c>
      <c r="P581" s="19" t="s">
        <v>386</v>
      </c>
      <c r="Q581" s="19" t="s">
        <v>3093</v>
      </c>
      <c r="S581" s="3"/>
      <c r="T581" s="3" t="s">
        <v>3090</v>
      </c>
      <c r="U581">
        <v>0</v>
      </c>
      <c r="X581">
        <v>0</v>
      </c>
    </row>
    <row r="582" spans="1:24" ht="14.25" customHeight="1" x14ac:dyDescent="0.25">
      <c r="A582" s="20"/>
      <c r="B582" s="20">
        <v>48054</v>
      </c>
      <c r="C582" s="23" t="s">
        <v>2301</v>
      </c>
      <c r="D582" s="19">
        <v>1000</v>
      </c>
      <c r="F582" s="20" t="s">
        <v>3062</v>
      </c>
      <c r="G582" s="20">
        <v>6</v>
      </c>
      <c r="H582" s="20" t="s">
        <v>3150</v>
      </c>
      <c r="I582" s="44" t="s">
        <v>3193</v>
      </c>
      <c r="J582" s="44" t="s">
        <v>3197</v>
      </c>
      <c r="K582" s="19"/>
      <c r="L582" s="20">
        <v>382081</v>
      </c>
      <c r="M582" s="19" t="s">
        <v>3092</v>
      </c>
      <c r="O582" s="19" t="s">
        <v>1885</v>
      </c>
      <c r="P582" s="19" t="s">
        <v>3490</v>
      </c>
      <c r="Q582" s="19" t="s">
        <v>3299</v>
      </c>
      <c r="S582" s="3"/>
      <c r="T582" s="3" t="s">
        <v>3090</v>
      </c>
      <c r="U582">
        <v>0</v>
      </c>
      <c r="X582">
        <v>0</v>
      </c>
    </row>
    <row r="583" spans="1:24" ht="14.25" customHeight="1" x14ac:dyDescent="0.25">
      <c r="A583" s="20"/>
      <c r="B583" s="20">
        <v>77249</v>
      </c>
      <c r="C583" s="23" t="s">
        <v>3063</v>
      </c>
      <c r="D583" s="19">
        <v>445</v>
      </c>
      <c r="F583" s="20" t="s">
        <v>387</v>
      </c>
      <c r="G583" s="20">
        <v>6</v>
      </c>
      <c r="H583" s="20" t="s">
        <v>3150</v>
      </c>
      <c r="I583" s="44"/>
      <c r="J583" s="33"/>
      <c r="K583" s="19"/>
      <c r="L583" s="20">
        <v>679418</v>
      </c>
      <c r="M583" s="19" t="s">
        <v>3049</v>
      </c>
      <c r="N583" s="1">
        <v>44699</v>
      </c>
      <c r="O583" t="s">
        <v>2023</v>
      </c>
      <c r="P583" s="19" t="s">
        <v>2175</v>
      </c>
      <c r="Q583" s="19" t="s">
        <v>3409</v>
      </c>
      <c r="S583" s="3"/>
      <c r="T583" s="3"/>
      <c r="U583">
        <v>0</v>
      </c>
      <c r="X583">
        <v>0</v>
      </c>
    </row>
    <row r="584" spans="1:24" ht="14.25" customHeight="1" x14ac:dyDescent="0.25">
      <c r="A584" s="20"/>
      <c r="B584" s="20">
        <v>39607</v>
      </c>
      <c r="C584" s="23" t="s">
        <v>3060</v>
      </c>
      <c r="D584" s="19">
        <v>1000</v>
      </c>
      <c r="F584" s="20" t="s">
        <v>1524</v>
      </c>
      <c r="G584" s="20">
        <v>3</v>
      </c>
      <c r="H584" s="20" t="s">
        <v>3150</v>
      </c>
      <c r="I584" s="44"/>
      <c r="J584" s="33"/>
      <c r="K584" s="19"/>
      <c r="L584" s="20">
        <v>591274</v>
      </c>
      <c r="M584" s="19" t="s">
        <v>3050</v>
      </c>
      <c r="N584" s="1">
        <v>44417</v>
      </c>
      <c r="O584" t="s">
        <v>1433</v>
      </c>
      <c r="P584" s="19" t="s">
        <v>2175</v>
      </c>
      <c r="Q584" s="19"/>
      <c r="S584" s="3"/>
      <c r="T584" s="3"/>
      <c r="U584">
        <v>0</v>
      </c>
      <c r="X584">
        <v>0</v>
      </c>
    </row>
    <row r="585" spans="1:24" ht="14.25" customHeight="1" x14ac:dyDescent="0.25">
      <c r="A585" s="20"/>
      <c r="B585" s="20">
        <v>57487</v>
      </c>
      <c r="C585" s="23" t="s">
        <v>3064</v>
      </c>
      <c r="D585" s="19">
        <v>1111</v>
      </c>
      <c r="F585" s="20" t="s">
        <v>3065</v>
      </c>
      <c r="G585" s="20">
        <v>3</v>
      </c>
      <c r="H585" s="20" t="s">
        <v>3150</v>
      </c>
      <c r="I585" s="44"/>
      <c r="J585" s="33"/>
      <c r="K585" s="19"/>
      <c r="L585" s="20">
        <v>426574</v>
      </c>
      <c r="M585" s="19" t="s">
        <v>3051</v>
      </c>
      <c r="N585" s="1">
        <v>43615</v>
      </c>
      <c r="O585" t="s">
        <v>1433</v>
      </c>
      <c r="P585" s="19" t="s">
        <v>2175</v>
      </c>
      <c r="Q585" s="19"/>
      <c r="S585" s="3"/>
      <c r="T585" s="3"/>
      <c r="U585">
        <v>0</v>
      </c>
      <c r="X585">
        <v>0</v>
      </c>
    </row>
    <row r="586" spans="1:24" ht="14.25" customHeight="1" x14ac:dyDescent="0.25">
      <c r="A586" s="20"/>
      <c r="B586" s="20">
        <v>56878</v>
      </c>
      <c r="C586" s="23" t="s">
        <v>3066</v>
      </c>
      <c r="D586" s="19">
        <v>300</v>
      </c>
      <c r="F586" s="20" t="s">
        <v>3067</v>
      </c>
      <c r="G586" s="20">
        <v>7</v>
      </c>
      <c r="H586" s="20" t="s">
        <v>3150</v>
      </c>
      <c r="I586" s="44" t="s">
        <v>3071</v>
      </c>
      <c r="J586" s="33" t="s">
        <v>3072</v>
      </c>
      <c r="K586" s="19"/>
      <c r="L586" s="20">
        <v>626861</v>
      </c>
      <c r="M586" s="19" t="s">
        <v>3052</v>
      </c>
      <c r="N586" s="1">
        <v>44515</v>
      </c>
      <c r="O586" t="s">
        <v>2023</v>
      </c>
      <c r="P586" s="19" t="s">
        <v>2980</v>
      </c>
      <c r="Q586" s="19" t="s">
        <v>3074</v>
      </c>
      <c r="S586" s="3"/>
      <c r="T586" s="3"/>
      <c r="U586">
        <v>0</v>
      </c>
      <c r="V586" t="s">
        <v>3075</v>
      </c>
      <c r="X586">
        <v>0</v>
      </c>
    </row>
    <row r="587" spans="1:24" ht="14.25" customHeight="1" x14ac:dyDescent="0.25">
      <c r="A587" s="20"/>
      <c r="B587" s="20">
        <v>12728</v>
      </c>
      <c r="C587" s="23" t="s">
        <v>3068</v>
      </c>
      <c r="D587" s="19">
        <v>1000</v>
      </c>
      <c r="F587" s="20" t="s">
        <v>3069</v>
      </c>
      <c r="G587" s="20">
        <v>4</v>
      </c>
      <c r="H587" s="20" t="s">
        <v>3153</v>
      </c>
      <c r="I587" s="44" t="s">
        <v>3070</v>
      </c>
      <c r="J587" s="33"/>
      <c r="K587" s="19"/>
      <c r="L587" s="20">
        <v>693673</v>
      </c>
      <c r="M587" s="19" t="s">
        <v>3053</v>
      </c>
      <c r="N587" s="1">
        <v>44762</v>
      </c>
      <c r="O587" s="19" t="s">
        <v>8</v>
      </c>
      <c r="P587" s="19" t="s">
        <v>8</v>
      </c>
      <c r="Q587" s="19"/>
      <c r="S587" s="3"/>
      <c r="T587" s="3"/>
      <c r="U587">
        <v>0</v>
      </c>
      <c r="X587">
        <v>0</v>
      </c>
    </row>
    <row r="588" spans="1:24" ht="14.25" customHeight="1" x14ac:dyDescent="0.25">
      <c r="A588" s="20"/>
      <c r="B588" s="20">
        <v>91047</v>
      </c>
      <c r="C588" s="23" t="s">
        <v>3077</v>
      </c>
      <c r="D588" s="19">
        <v>620</v>
      </c>
      <c r="F588" s="20" t="s">
        <v>3078</v>
      </c>
      <c r="G588" s="20">
        <v>6</v>
      </c>
      <c r="H588" s="20" t="s">
        <v>3150</v>
      </c>
      <c r="I588" s="44"/>
      <c r="J588" s="33"/>
      <c r="K588" s="19"/>
      <c r="L588" s="20">
        <v>675272</v>
      </c>
      <c r="M588" s="19" t="s">
        <v>3076</v>
      </c>
      <c r="N588" s="1">
        <v>44679</v>
      </c>
      <c r="O588" s="19" t="s">
        <v>1425</v>
      </c>
      <c r="P588" s="19" t="s">
        <v>1425</v>
      </c>
      <c r="Q588" s="19"/>
      <c r="S588" s="3"/>
      <c r="T588" s="3"/>
      <c r="U588">
        <v>0</v>
      </c>
      <c r="X588">
        <v>0</v>
      </c>
    </row>
    <row r="589" spans="1:24" ht="14.25" customHeight="1" x14ac:dyDescent="0.25">
      <c r="A589" s="20"/>
      <c r="B589" s="20">
        <v>39607</v>
      </c>
      <c r="C589" s="23" t="s">
        <v>3060</v>
      </c>
      <c r="D589" s="19">
        <v>1000</v>
      </c>
      <c r="F589" s="20" t="s">
        <v>3081</v>
      </c>
      <c r="G589" s="20">
        <v>3</v>
      </c>
      <c r="H589" s="20" t="s">
        <v>3150</v>
      </c>
      <c r="I589" s="44"/>
      <c r="J589" s="33"/>
      <c r="K589" s="19"/>
      <c r="L589" s="20">
        <v>384830</v>
      </c>
      <c r="M589" s="19" t="s">
        <v>3080</v>
      </c>
      <c r="N589" s="1">
        <v>43292</v>
      </c>
      <c r="O589" t="s">
        <v>2023</v>
      </c>
      <c r="P589" s="19" t="s">
        <v>2980</v>
      </c>
      <c r="Q589" s="19" t="s">
        <v>3082</v>
      </c>
      <c r="S589" s="3"/>
      <c r="T589" s="3"/>
      <c r="U589">
        <v>0</v>
      </c>
      <c r="X589">
        <v>0</v>
      </c>
    </row>
    <row r="590" spans="1:24" ht="14.25" customHeight="1" x14ac:dyDescent="0.25">
      <c r="A590" s="20"/>
      <c r="B590" s="20">
        <v>39652</v>
      </c>
      <c r="C590" s="23" t="s">
        <v>3083</v>
      </c>
      <c r="D590" s="19">
        <v>1000</v>
      </c>
      <c r="E590" s="28" t="s">
        <v>3455</v>
      </c>
      <c r="F590" s="20" t="s">
        <v>387</v>
      </c>
      <c r="G590" s="20">
        <v>2</v>
      </c>
      <c r="H590" s="20" t="s">
        <v>3150</v>
      </c>
      <c r="I590" s="44">
        <v>20</v>
      </c>
      <c r="J590" s="33"/>
      <c r="K590" s="19"/>
      <c r="L590" s="20">
        <v>611759</v>
      </c>
      <c r="M590" s="19" t="s">
        <v>3085</v>
      </c>
      <c r="N590" s="1">
        <v>44468</v>
      </c>
      <c r="O590" s="19" t="s">
        <v>1885</v>
      </c>
      <c r="P590" s="19" t="s">
        <v>3490</v>
      </c>
      <c r="Q590" s="19"/>
      <c r="S590" s="3"/>
      <c r="T590" s="3"/>
      <c r="U590">
        <v>0</v>
      </c>
      <c r="V590" t="s">
        <v>3088</v>
      </c>
      <c r="X590">
        <v>0</v>
      </c>
    </row>
    <row r="591" spans="1:24" ht="14.25" customHeight="1" x14ac:dyDescent="0.25">
      <c r="A591" s="20"/>
      <c r="B591" s="20">
        <v>39652</v>
      </c>
      <c r="C591" s="23" t="s">
        <v>3083</v>
      </c>
      <c r="D591" s="19">
        <v>1000</v>
      </c>
      <c r="E591" s="28" t="s">
        <v>3455</v>
      </c>
      <c r="F591" s="20" t="s">
        <v>387</v>
      </c>
      <c r="G591" s="20">
        <v>2</v>
      </c>
      <c r="H591" s="20" t="s">
        <v>3150</v>
      </c>
      <c r="I591" s="44">
        <v>20</v>
      </c>
      <c r="J591" s="33"/>
      <c r="K591" s="19"/>
      <c r="L591" s="20">
        <v>614509</v>
      </c>
      <c r="M591" s="19" t="s">
        <v>3086</v>
      </c>
      <c r="N591" s="1">
        <v>44467</v>
      </c>
      <c r="O591" s="19" t="s">
        <v>8</v>
      </c>
      <c r="P591" s="19" t="s">
        <v>8</v>
      </c>
      <c r="Q591" s="19"/>
      <c r="S591" s="3"/>
      <c r="T591" s="3"/>
      <c r="U591">
        <v>0</v>
      </c>
      <c r="X591">
        <v>0</v>
      </c>
    </row>
    <row r="592" spans="1:24" ht="14.25" customHeight="1" x14ac:dyDescent="0.25">
      <c r="A592" s="20"/>
      <c r="B592" s="20">
        <v>39652</v>
      </c>
      <c r="C592" s="23" t="s">
        <v>3083</v>
      </c>
      <c r="D592" s="19">
        <v>1000</v>
      </c>
      <c r="E592" s="28" t="s">
        <v>3455</v>
      </c>
      <c r="F592" s="20" t="s">
        <v>3084</v>
      </c>
      <c r="G592" s="20">
        <v>2</v>
      </c>
      <c r="H592" s="20" t="s">
        <v>3150</v>
      </c>
      <c r="I592" s="44">
        <v>20</v>
      </c>
      <c r="J592" s="33"/>
      <c r="K592" s="19"/>
      <c r="L592" s="20">
        <v>724918</v>
      </c>
      <c r="M592" s="19" t="s">
        <v>3087</v>
      </c>
      <c r="N592" s="1">
        <v>44875</v>
      </c>
      <c r="O592" t="s">
        <v>1432</v>
      </c>
      <c r="P592" t="s">
        <v>3491</v>
      </c>
      <c r="Q592" s="19"/>
      <c r="S592" s="3"/>
      <c r="T592" s="3"/>
      <c r="U592">
        <v>0</v>
      </c>
      <c r="X592">
        <v>0</v>
      </c>
    </row>
    <row r="593" spans="1:24" ht="14.25" customHeight="1" x14ac:dyDescent="0.25">
      <c r="A593" s="20"/>
      <c r="B593" s="20">
        <v>57281</v>
      </c>
      <c r="C593" s="23" t="s">
        <v>3099</v>
      </c>
      <c r="D593" s="19">
        <v>300</v>
      </c>
      <c r="F593" s="20" t="s">
        <v>3104</v>
      </c>
      <c r="G593" s="20">
        <v>6</v>
      </c>
      <c r="H593" s="20" t="s">
        <v>3165</v>
      </c>
      <c r="I593" s="44">
        <v>2</v>
      </c>
      <c r="J593" s="33" t="s">
        <v>3105</v>
      </c>
      <c r="K593" s="19"/>
      <c r="L593" s="20">
        <v>787683</v>
      </c>
      <c r="M593" s="19" t="s">
        <v>3095</v>
      </c>
      <c r="N593" s="1">
        <v>45097</v>
      </c>
      <c r="O593" t="s">
        <v>1433</v>
      </c>
      <c r="P593" t="s">
        <v>2980</v>
      </c>
      <c r="Q593" s="19"/>
      <c r="S593" s="3"/>
      <c r="T593" s="3"/>
      <c r="U593">
        <v>0</v>
      </c>
      <c r="X593">
        <v>0</v>
      </c>
    </row>
    <row r="594" spans="1:24" ht="14.25" customHeight="1" x14ac:dyDescent="0.25">
      <c r="A594" s="20"/>
      <c r="B594" s="20">
        <v>57281</v>
      </c>
      <c r="C594" s="23" t="s">
        <v>3099</v>
      </c>
      <c r="D594" s="19">
        <v>300</v>
      </c>
      <c r="F594" s="20" t="s">
        <v>3103</v>
      </c>
      <c r="G594" s="20">
        <v>6</v>
      </c>
      <c r="H594" s="20" t="s">
        <v>3165</v>
      </c>
      <c r="I594" s="44">
        <v>2</v>
      </c>
      <c r="J594" s="33"/>
      <c r="K594" s="19"/>
      <c r="L594" s="20">
        <v>349806</v>
      </c>
      <c r="M594" s="19" t="s">
        <v>3096</v>
      </c>
      <c r="N594" s="1">
        <v>43116</v>
      </c>
      <c r="O594" t="s">
        <v>135</v>
      </c>
      <c r="P594" t="s">
        <v>135</v>
      </c>
      <c r="Q594" s="19"/>
      <c r="S594" s="3"/>
      <c r="T594" s="3"/>
      <c r="U594">
        <v>0</v>
      </c>
      <c r="X594">
        <v>0</v>
      </c>
    </row>
    <row r="595" spans="1:24" ht="14.25" customHeight="1" x14ac:dyDescent="0.25">
      <c r="A595" s="20"/>
      <c r="B595" s="20">
        <v>57281</v>
      </c>
      <c r="C595" s="23" t="s">
        <v>3099</v>
      </c>
      <c r="D595" s="19">
        <v>300</v>
      </c>
      <c r="F595" s="20" t="s">
        <v>3102</v>
      </c>
      <c r="G595" s="20">
        <v>6</v>
      </c>
      <c r="H595" s="20" t="s">
        <v>3165</v>
      </c>
      <c r="I595" s="44">
        <v>2</v>
      </c>
      <c r="J595" s="33"/>
      <c r="K595" s="19"/>
      <c r="L595" s="20">
        <v>484847</v>
      </c>
      <c r="M595" s="19" t="s">
        <v>3097</v>
      </c>
      <c r="N595" s="1">
        <v>44021</v>
      </c>
      <c r="O595" t="s">
        <v>135</v>
      </c>
      <c r="P595" t="s">
        <v>135</v>
      </c>
      <c r="Q595" s="19"/>
      <c r="S595" s="3"/>
      <c r="T595" s="3"/>
      <c r="U595">
        <v>0</v>
      </c>
      <c r="X595">
        <v>0</v>
      </c>
    </row>
    <row r="596" spans="1:24" ht="14.25" customHeight="1" x14ac:dyDescent="0.25">
      <c r="A596" s="20"/>
      <c r="B596" s="20">
        <v>77985</v>
      </c>
      <c r="C596" s="23" t="s">
        <v>3100</v>
      </c>
      <c r="D596" s="19">
        <v>1000</v>
      </c>
      <c r="F596" s="20" t="s">
        <v>3101</v>
      </c>
      <c r="G596" s="20">
        <v>3</v>
      </c>
      <c r="H596" s="20" t="s">
        <v>3150</v>
      </c>
      <c r="I596" s="44"/>
      <c r="J596" s="33"/>
      <c r="K596" s="19"/>
      <c r="L596" s="20">
        <v>634498</v>
      </c>
      <c r="M596" s="19" t="s">
        <v>3098</v>
      </c>
      <c r="N596" s="1">
        <v>44538</v>
      </c>
      <c r="O596" t="s">
        <v>135</v>
      </c>
      <c r="P596" t="s">
        <v>135</v>
      </c>
      <c r="Q596" s="19"/>
      <c r="S596" s="3"/>
      <c r="T596" s="3"/>
      <c r="U596">
        <v>0</v>
      </c>
      <c r="X596">
        <v>0</v>
      </c>
    </row>
    <row r="597" spans="1:24" ht="14.25" customHeight="1" x14ac:dyDescent="0.25">
      <c r="A597" s="20"/>
      <c r="B597" s="20">
        <v>59717</v>
      </c>
      <c r="C597" s="23" t="s">
        <v>3107</v>
      </c>
      <c r="D597" s="19">
        <v>1000</v>
      </c>
      <c r="F597" s="20" t="s">
        <v>3108</v>
      </c>
      <c r="G597" s="20">
        <v>6</v>
      </c>
      <c r="H597" s="20" t="s">
        <v>3150</v>
      </c>
      <c r="I597" s="44"/>
      <c r="J597" s="33"/>
      <c r="K597" s="19"/>
      <c r="L597" s="20">
        <v>773393</v>
      </c>
      <c r="M597" s="19" t="s">
        <v>3106</v>
      </c>
      <c r="N597" s="1">
        <v>45029</v>
      </c>
      <c r="O597" t="s">
        <v>1433</v>
      </c>
      <c r="P597" t="s">
        <v>2980</v>
      </c>
      <c r="Q597" s="19"/>
      <c r="S597" s="3"/>
      <c r="T597" s="3"/>
      <c r="U597">
        <v>0</v>
      </c>
      <c r="X597">
        <v>0</v>
      </c>
    </row>
    <row r="598" spans="1:24" ht="14.25" customHeight="1" x14ac:dyDescent="0.25">
      <c r="A598" s="20"/>
      <c r="B598" s="20">
        <v>1811283</v>
      </c>
      <c r="C598" s="23" t="s">
        <v>3112</v>
      </c>
      <c r="D598" s="19">
        <v>1000</v>
      </c>
      <c r="F598" s="20" t="s">
        <v>3113</v>
      </c>
      <c r="G598" s="20">
        <v>6</v>
      </c>
      <c r="H598" s="20" t="s">
        <v>3152</v>
      </c>
      <c r="I598" s="44"/>
      <c r="J598" s="33"/>
      <c r="K598" s="19"/>
      <c r="L598" s="20">
        <v>602862</v>
      </c>
      <c r="M598" s="19" t="s">
        <v>3238</v>
      </c>
      <c r="N598" s="1">
        <v>44440</v>
      </c>
      <c r="O598" s="19" t="s">
        <v>3239</v>
      </c>
      <c r="P598" t="s">
        <v>3240</v>
      </c>
      <c r="Q598" s="19" t="s">
        <v>3111</v>
      </c>
      <c r="S598" s="3"/>
      <c r="T598" s="3"/>
      <c r="U598">
        <v>0</v>
      </c>
      <c r="X598">
        <v>0</v>
      </c>
    </row>
    <row r="599" spans="1:24" ht="14.25" customHeight="1" x14ac:dyDescent="0.25">
      <c r="A599" s="20"/>
      <c r="B599" s="20">
        <v>1811283</v>
      </c>
      <c r="C599" s="23" t="s">
        <v>3112</v>
      </c>
      <c r="D599" s="19">
        <v>1000</v>
      </c>
      <c r="F599" s="20" t="s">
        <v>3113</v>
      </c>
      <c r="G599" s="20">
        <v>6</v>
      </c>
      <c r="H599" s="20" t="s">
        <v>3152</v>
      </c>
      <c r="I599" s="44"/>
      <c r="J599" s="33"/>
      <c r="K599" s="19"/>
      <c r="L599" s="20">
        <v>725506</v>
      </c>
      <c r="M599" s="19" t="s">
        <v>3109</v>
      </c>
      <c r="N599" s="1">
        <v>44830</v>
      </c>
      <c r="O599" s="19" t="s">
        <v>2023</v>
      </c>
      <c r="P599" t="s">
        <v>3110</v>
      </c>
      <c r="Q599" s="19" t="s">
        <v>3111</v>
      </c>
      <c r="S599" s="3"/>
      <c r="T599" s="3"/>
      <c r="U599">
        <v>0</v>
      </c>
      <c r="X599">
        <v>0</v>
      </c>
    </row>
    <row r="600" spans="1:24" ht="14.25" customHeight="1" x14ac:dyDescent="0.25">
      <c r="A600" s="20"/>
      <c r="B600" s="20">
        <v>76403</v>
      </c>
      <c r="C600" s="23" t="s">
        <v>3134</v>
      </c>
      <c r="D600" s="19">
        <v>1000</v>
      </c>
      <c r="F600" s="20" t="s">
        <v>387</v>
      </c>
      <c r="G600" s="20">
        <v>7</v>
      </c>
      <c r="H600" s="20" t="s">
        <v>3150</v>
      </c>
      <c r="I600" s="44"/>
      <c r="J600" s="33"/>
      <c r="K600" s="19"/>
      <c r="L600" s="20">
        <v>615717</v>
      </c>
      <c r="M600" s="19" t="s">
        <v>3127</v>
      </c>
      <c r="N600" s="1">
        <v>44484</v>
      </c>
      <c r="O600" s="19" t="s">
        <v>2953</v>
      </c>
      <c r="P600" t="s">
        <v>82</v>
      </c>
      <c r="Q600" s="19"/>
      <c r="S600" s="3"/>
      <c r="T600" s="3"/>
      <c r="U600">
        <v>0</v>
      </c>
      <c r="X600">
        <v>0</v>
      </c>
    </row>
    <row r="601" spans="1:24" ht="14.25" customHeight="1" x14ac:dyDescent="0.25">
      <c r="A601" s="20"/>
      <c r="B601" s="20">
        <v>76403</v>
      </c>
      <c r="C601" s="23" t="s">
        <v>3134</v>
      </c>
      <c r="D601" s="19">
        <v>1000</v>
      </c>
      <c r="F601" s="20" t="s">
        <v>387</v>
      </c>
      <c r="G601" s="20">
        <v>7</v>
      </c>
      <c r="H601" s="20" t="s">
        <v>3150</v>
      </c>
      <c r="I601" s="44"/>
      <c r="J601" s="33"/>
      <c r="K601" s="19"/>
      <c r="L601" s="20">
        <v>608244</v>
      </c>
      <c r="M601" s="19" t="s">
        <v>3128</v>
      </c>
      <c r="N601" s="1">
        <v>44456</v>
      </c>
      <c r="O601" s="19" t="s">
        <v>3144</v>
      </c>
      <c r="P601" t="s">
        <v>3142</v>
      </c>
      <c r="Q601" s="19"/>
      <c r="S601" s="3"/>
      <c r="T601" s="3"/>
      <c r="U601">
        <v>0</v>
      </c>
      <c r="X601">
        <v>0</v>
      </c>
    </row>
    <row r="602" spans="1:24" ht="14.25" customHeight="1" x14ac:dyDescent="0.25">
      <c r="A602" s="20"/>
      <c r="B602" s="20">
        <v>1810454</v>
      </c>
      <c r="C602" s="23" t="s">
        <v>3135</v>
      </c>
      <c r="D602" s="19">
        <v>500</v>
      </c>
      <c r="F602" s="20" t="s">
        <v>3136</v>
      </c>
      <c r="G602" s="20">
        <v>6</v>
      </c>
      <c r="H602" s="20" t="s">
        <v>3150</v>
      </c>
      <c r="I602" s="44"/>
      <c r="J602" s="33"/>
      <c r="K602" s="19"/>
      <c r="L602" s="20">
        <v>697239</v>
      </c>
      <c r="M602" s="19" t="s">
        <v>3129</v>
      </c>
      <c r="N602" s="1">
        <v>44770</v>
      </c>
      <c r="O602" t="s">
        <v>1433</v>
      </c>
      <c r="P602" t="s">
        <v>2175</v>
      </c>
      <c r="Q602" s="19"/>
      <c r="S602" s="3"/>
      <c r="T602" s="3"/>
      <c r="U602">
        <v>0</v>
      </c>
      <c r="X602">
        <v>0</v>
      </c>
    </row>
    <row r="603" spans="1:24" ht="14.25" customHeight="1" x14ac:dyDescent="0.25">
      <c r="A603" s="20"/>
      <c r="B603" s="20">
        <v>61785</v>
      </c>
      <c r="C603" s="23" t="s">
        <v>3137</v>
      </c>
      <c r="D603" s="19">
        <v>250</v>
      </c>
      <c r="F603" s="20" t="s">
        <v>387</v>
      </c>
      <c r="G603" s="20">
        <v>6</v>
      </c>
      <c r="H603" s="20" t="s">
        <v>3161</v>
      </c>
      <c r="I603" s="44"/>
      <c r="J603" s="33"/>
      <c r="K603" s="19"/>
      <c r="L603" s="20">
        <v>713371</v>
      </c>
      <c r="M603" s="19" t="s">
        <v>3130</v>
      </c>
      <c r="N603" s="1">
        <v>44831</v>
      </c>
      <c r="O603" t="s">
        <v>1433</v>
      </c>
      <c r="P603" t="s">
        <v>2980</v>
      </c>
      <c r="Q603" s="19"/>
      <c r="S603" s="3"/>
      <c r="T603" s="3"/>
      <c r="U603">
        <v>0</v>
      </c>
      <c r="X603">
        <v>0</v>
      </c>
    </row>
    <row r="604" spans="1:24" ht="14.25" customHeight="1" x14ac:dyDescent="0.25">
      <c r="A604" s="20"/>
      <c r="B604" s="20">
        <v>55927</v>
      </c>
      <c r="C604" s="23" t="s">
        <v>3138</v>
      </c>
      <c r="D604" s="19">
        <v>250</v>
      </c>
      <c r="F604" s="20" t="s">
        <v>3139</v>
      </c>
      <c r="G604" s="20">
        <v>6</v>
      </c>
      <c r="H604" s="20" t="s">
        <v>3150</v>
      </c>
      <c r="I604" s="44"/>
      <c r="J604" s="33"/>
      <c r="K604" s="19"/>
      <c r="L604" s="20">
        <v>648564</v>
      </c>
      <c r="M604" s="19" t="s">
        <v>3131</v>
      </c>
      <c r="N604" s="1">
        <v>44557</v>
      </c>
      <c r="O604" t="s">
        <v>1433</v>
      </c>
      <c r="P604" t="s">
        <v>2175</v>
      </c>
      <c r="Q604" s="19"/>
      <c r="S604" s="3"/>
      <c r="T604" s="3"/>
      <c r="U604">
        <v>0</v>
      </c>
      <c r="X604">
        <v>0</v>
      </c>
    </row>
    <row r="605" spans="1:24" ht="14.25" customHeight="1" x14ac:dyDescent="0.25">
      <c r="A605" s="20"/>
      <c r="B605" s="20">
        <v>33278</v>
      </c>
      <c r="C605" s="23" t="s">
        <v>3140</v>
      </c>
      <c r="D605" s="19">
        <v>600</v>
      </c>
      <c r="F605" s="20" t="s">
        <v>3141</v>
      </c>
      <c r="G605" s="20">
        <v>6</v>
      </c>
      <c r="H605" s="20" t="s">
        <v>3150</v>
      </c>
      <c r="I605" s="44"/>
      <c r="J605" s="33"/>
      <c r="K605" s="19"/>
      <c r="L605" s="20">
        <v>529438</v>
      </c>
      <c r="M605" s="19" t="s">
        <v>3132</v>
      </c>
      <c r="N605" s="1">
        <v>44190</v>
      </c>
      <c r="O605" t="s">
        <v>1433</v>
      </c>
      <c r="P605" t="s">
        <v>2175</v>
      </c>
      <c r="Q605" s="19"/>
      <c r="S605" s="3"/>
      <c r="T605" s="3"/>
      <c r="U605">
        <v>0</v>
      </c>
      <c r="X605">
        <v>0</v>
      </c>
    </row>
    <row r="606" spans="1:24" ht="14.25" customHeight="1" x14ac:dyDescent="0.25">
      <c r="A606" s="20"/>
      <c r="B606" s="20">
        <v>50539</v>
      </c>
      <c r="C606" s="23" t="s">
        <v>1096</v>
      </c>
      <c r="D606" s="19">
        <v>1000</v>
      </c>
      <c r="F606" s="20" t="s">
        <v>387</v>
      </c>
      <c r="G606" s="20">
        <v>6</v>
      </c>
      <c r="H606" s="20" t="s">
        <v>3150</v>
      </c>
      <c r="I606" s="44"/>
      <c r="J606" s="33"/>
      <c r="K606" s="19"/>
      <c r="L606" s="20">
        <v>807597</v>
      </c>
      <c r="M606" s="19" t="s">
        <v>3133</v>
      </c>
      <c r="N606" s="1">
        <v>45187</v>
      </c>
      <c r="O606" s="19" t="s">
        <v>1885</v>
      </c>
      <c r="P606" t="s">
        <v>3143</v>
      </c>
      <c r="Q606" s="19"/>
      <c r="S606" s="3"/>
      <c r="T606" s="3"/>
      <c r="U606">
        <v>0</v>
      </c>
      <c r="X606">
        <v>0</v>
      </c>
    </row>
    <row r="607" spans="1:24" x14ac:dyDescent="0.25">
      <c r="A607" s="20">
        <v>50033132</v>
      </c>
      <c r="B607" s="20">
        <v>73067</v>
      </c>
      <c r="C607" s="19" t="s">
        <v>3173</v>
      </c>
      <c r="D607" s="19">
        <v>250</v>
      </c>
      <c r="F607" s="20" t="s">
        <v>2155</v>
      </c>
      <c r="G607" s="20">
        <v>6</v>
      </c>
      <c r="H607" s="20" t="s">
        <v>3150</v>
      </c>
      <c r="I607" s="28" t="s">
        <v>3122</v>
      </c>
      <c r="K607" s="27" t="s">
        <v>2160</v>
      </c>
      <c r="L607" s="20">
        <v>573109</v>
      </c>
      <c r="M607" s="19" t="s">
        <v>3123</v>
      </c>
      <c r="N607" s="31">
        <v>44354</v>
      </c>
      <c r="O607" s="19" t="s">
        <v>1885</v>
      </c>
      <c r="P607" s="19" t="s">
        <v>1423</v>
      </c>
      <c r="Q607" s="19" t="s">
        <v>3121</v>
      </c>
      <c r="R607" s="19" t="s">
        <v>3117</v>
      </c>
      <c r="S607" s="3" t="s">
        <v>3120</v>
      </c>
      <c r="T607" s="3"/>
      <c r="U607">
        <v>0</v>
      </c>
      <c r="W607" t="s">
        <v>3118</v>
      </c>
      <c r="X607">
        <v>0</v>
      </c>
    </row>
    <row r="608" spans="1:24" x14ac:dyDescent="0.25">
      <c r="A608" s="20">
        <v>50033132</v>
      </c>
      <c r="B608" s="20">
        <v>73067</v>
      </c>
      <c r="C608" s="19" t="s">
        <v>3173</v>
      </c>
      <c r="D608" s="19">
        <v>250</v>
      </c>
      <c r="F608" s="20" t="s">
        <v>2155</v>
      </c>
      <c r="G608" s="20">
        <v>6</v>
      </c>
      <c r="H608" s="20" t="s">
        <v>3166</v>
      </c>
      <c r="I608" s="28" t="s">
        <v>3122</v>
      </c>
      <c r="K608" s="27" t="s">
        <v>2160</v>
      </c>
      <c r="L608" s="20">
        <v>649784</v>
      </c>
      <c r="M608" s="19" t="s">
        <v>3124</v>
      </c>
      <c r="N608" s="31">
        <v>44561</v>
      </c>
      <c r="O608" s="19" t="s">
        <v>1885</v>
      </c>
      <c r="P608" s="19" t="s">
        <v>3491</v>
      </c>
      <c r="Q608" s="19" t="s">
        <v>3121</v>
      </c>
      <c r="R608" s="19" t="s">
        <v>3117</v>
      </c>
      <c r="S608" s="3" t="s">
        <v>3120</v>
      </c>
      <c r="T608" s="3"/>
      <c r="U608">
        <v>0</v>
      </c>
      <c r="W608" t="s">
        <v>3118</v>
      </c>
      <c r="X608">
        <v>0</v>
      </c>
    </row>
    <row r="609" spans="1:24" x14ac:dyDescent="0.25">
      <c r="A609" s="20">
        <v>50033132</v>
      </c>
      <c r="B609" s="20">
        <v>73067</v>
      </c>
      <c r="C609" s="19" t="s">
        <v>3173</v>
      </c>
      <c r="D609" s="19">
        <v>250</v>
      </c>
      <c r="F609" s="20" t="s">
        <v>2155</v>
      </c>
      <c r="G609" s="20">
        <v>6</v>
      </c>
      <c r="H609" s="20" t="s">
        <v>3150</v>
      </c>
      <c r="I609" s="28" t="s">
        <v>3122</v>
      </c>
      <c r="K609" s="27" t="s">
        <v>2160</v>
      </c>
      <c r="L609" s="20">
        <v>650133</v>
      </c>
      <c r="M609" s="19" t="s">
        <v>3125</v>
      </c>
      <c r="N609" s="31">
        <v>44581</v>
      </c>
      <c r="O609" s="19" t="s">
        <v>1885</v>
      </c>
      <c r="P609" s="19" t="s">
        <v>3126</v>
      </c>
      <c r="Q609" s="19" t="s">
        <v>3121</v>
      </c>
      <c r="R609" s="19" t="s">
        <v>3117</v>
      </c>
      <c r="S609" s="3" t="s">
        <v>3120</v>
      </c>
      <c r="T609" s="3"/>
      <c r="U609">
        <v>0</v>
      </c>
      <c r="W609" t="s">
        <v>3118</v>
      </c>
      <c r="X609">
        <v>0</v>
      </c>
    </row>
    <row r="610" spans="1:24" s="19" customFormat="1" x14ac:dyDescent="0.25">
      <c r="B610" s="19">
        <v>73067</v>
      </c>
      <c r="C610" s="19" t="s">
        <v>3173</v>
      </c>
      <c r="D610">
        <v>250</v>
      </c>
      <c r="F610" s="19" t="s">
        <v>3174</v>
      </c>
      <c r="G610" s="20">
        <v>6</v>
      </c>
      <c r="H610" s="19" t="s">
        <v>3150</v>
      </c>
      <c r="K610" s="19" t="s">
        <v>3181</v>
      </c>
      <c r="L610" s="19">
        <v>692973</v>
      </c>
      <c r="M610" s="19" t="s">
        <v>3167</v>
      </c>
      <c r="N610" s="31">
        <v>44761</v>
      </c>
      <c r="O610" s="19" t="s">
        <v>3188</v>
      </c>
      <c r="P610" s="19" t="s">
        <v>105</v>
      </c>
      <c r="U610">
        <v>0</v>
      </c>
      <c r="X610">
        <v>0</v>
      </c>
    </row>
    <row r="611" spans="1:24" s="19" customFormat="1" x14ac:dyDescent="0.25">
      <c r="B611" s="19">
        <v>60084</v>
      </c>
      <c r="C611" s="19" t="s">
        <v>3175</v>
      </c>
      <c r="D611">
        <v>2000</v>
      </c>
      <c r="F611" s="19" t="s">
        <v>3176</v>
      </c>
      <c r="G611" s="20">
        <v>5</v>
      </c>
      <c r="H611" s="19" t="s">
        <v>3150</v>
      </c>
      <c r="K611" s="19" t="s">
        <v>3182</v>
      </c>
      <c r="L611" s="19">
        <v>399582</v>
      </c>
      <c r="M611" s="19" t="s">
        <v>3168</v>
      </c>
      <c r="N611" s="31">
        <v>43403</v>
      </c>
      <c r="O611" s="19" t="s">
        <v>135</v>
      </c>
      <c r="P611" s="19" t="s">
        <v>135</v>
      </c>
      <c r="U611">
        <v>0</v>
      </c>
      <c r="X611">
        <v>0</v>
      </c>
    </row>
    <row r="612" spans="1:24" s="19" customFormat="1" x14ac:dyDescent="0.25">
      <c r="B612" s="19">
        <v>41728</v>
      </c>
      <c r="C612" s="19" t="s">
        <v>3177</v>
      </c>
      <c r="D612">
        <v>1000</v>
      </c>
      <c r="F612" s="19" t="s">
        <v>387</v>
      </c>
      <c r="G612" s="20">
        <v>2</v>
      </c>
      <c r="H612" s="19" t="s">
        <v>3149</v>
      </c>
      <c r="K612" s="19" t="s">
        <v>3183</v>
      </c>
      <c r="L612" s="19">
        <v>765507</v>
      </c>
      <c r="M612" s="19" t="s">
        <v>3169</v>
      </c>
      <c r="N612" s="31">
        <v>45009</v>
      </c>
      <c r="O612" t="s">
        <v>1433</v>
      </c>
      <c r="P612" s="19" t="s">
        <v>3189</v>
      </c>
      <c r="Q612" s="19" t="s">
        <v>3190</v>
      </c>
      <c r="U612">
        <v>0</v>
      </c>
      <c r="X612">
        <v>0</v>
      </c>
    </row>
    <row r="613" spans="1:24" s="19" customFormat="1" x14ac:dyDescent="0.25">
      <c r="B613" s="19">
        <v>22452</v>
      </c>
      <c r="C613" s="19" t="s">
        <v>3178</v>
      </c>
      <c r="D613">
        <v>1000</v>
      </c>
      <c r="F613" s="19" t="s">
        <v>1385</v>
      </c>
      <c r="G613" s="20">
        <v>3</v>
      </c>
      <c r="H613" s="19" t="s">
        <v>3150</v>
      </c>
      <c r="I613" s="52" t="s">
        <v>3457</v>
      </c>
      <c r="K613" s="19" t="s">
        <v>3184</v>
      </c>
      <c r="L613" s="19">
        <v>773036</v>
      </c>
      <c r="M613" s="19" t="s">
        <v>3170</v>
      </c>
      <c r="N613" s="31">
        <v>45036</v>
      </c>
      <c r="O613" s="19" t="s">
        <v>8</v>
      </c>
      <c r="P613" s="19" t="s">
        <v>8</v>
      </c>
      <c r="U613">
        <v>0</v>
      </c>
      <c r="X613">
        <v>0</v>
      </c>
    </row>
    <row r="614" spans="1:24" s="19" customFormat="1" x14ac:dyDescent="0.25">
      <c r="B614" s="19">
        <v>15666</v>
      </c>
      <c r="C614" s="19" t="s">
        <v>3179</v>
      </c>
      <c r="D614">
        <v>1500</v>
      </c>
      <c r="F614" s="19" t="s">
        <v>387</v>
      </c>
      <c r="G614" s="20">
        <v>2</v>
      </c>
      <c r="H614" s="19" t="s">
        <v>3150</v>
      </c>
      <c r="K614" s="19" t="s">
        <v>3185</v>
      </c>
      <c r="L614" s="19">
        <v>786862</v>
      </c>
      <c r="M614" s="19" t="s">
        <v>3171</v>
      </c>
      <c r="N614" s="31">
        <v>45098</v>
      </c>
      <c r="O614" s="19" t="s">
        <v>3191</v>
      </c>
      <c r="P614" s="19" t="s">
        <v>3187</v>
      </c>
      <c r="U614">
        <v>0</v>
      </c>
      <c r="X614">
        <v>0</v>
      </c>
    </row>
    <row r="615" spans="1:24" s="19" customFormat="1" x14ac:dyDescent="0.25">
      <c r="B615" s="19">
        <v>22191</v>
      </c>
      <c r="C615" s="19" t="s">
        <v>3180</v>
      </c>
      <c r="D615">
        <f>_xll.OF_FDP2($B615,"实缴资本")</f>
        <v>1000</v>
      </c>
      <c r="F615" s="19" t="s">
        <v>387</v>
      </c>
      <c r="G615" s="20">
        <f>_xll.OF_FDP2($B615,"资产管理规模")</f>
        <v>7</v>
      </c>
      <c r="H615" s="19" t="str">
        <f>_xll.OF_FDP2($B615,"机构所在省")</f>
        <v>上海市</v>
      </c>
      <c r="K615" s="19" t="s">
        <v>3186</v>
      </c>
      <c r="L615" s="19">
        <v>358741</v>
      </c>
      <c r="M615" s="19" t="s">
        <v>3172</v>
      </c>
      <c r="N615" s="31">
        <v>43166</v>
      </c>
      <c r="O615" s="19" t="s">
        <v>3192</v>
      </c>
      <c r="P615" s="19" t="s">
        <v>82</v>
      </c>
      <c r="U615">
        <v>0</v>
      </c>
      <c r="X615">
        <v>0</v>
      </c>
    </row>
    <row r="616" spans="1:24" ht="14.25" customHeight="1" x14ac:dyDescent="0.25">
      <c r="A616" s="20"/>
      <c r="B616" s="20">
        <v>55319</v>
      </c>
      <c r="C616" s="23" t="s">
        <v>3034</v>
      </c>
      <c r="D616" s="19">
        <v>1680</v>
      </c>
      <c r="F616" s="20" t="s">
        <v>3035</v>
      </c>
      <c r="G616" s="20">
        <v>2</v>
      </c>
      <c r="H616" s="28" t="s">
        <v>3150</v>
      </c>
      <c r="I616" s="44"/>
      <c r="J616" s="33"/>
      <c r="K616" s="19" t="s">
        <v>3201</v>
      </c>
      <c r="L616" s="20">
        <v>577088</v>
      </c>
      <c r="M616" s="19" t="s">
        <v>3200</v>
      </c>
      <c r="N616" s="1">
        <v>44376</v>
      </c>
      <c r="O616" s="19" t="s">
        <v>8</v>
      </c>
      <c r="P616" s="19" t="s">
        <v>8</v>
      </c>
      <c r="Q616" s="19"/>
      <c r="S616" s="3"/>
      <c r="T616" s="3"/>
      <c r="U616">
        <v>0</v>
      </c>
      <c r="X616">
        <v>0</v>
      </c>
    </row>
    <row r="617" spans="1:24" ht="14.25" customHeight="1" x14ac:dyDescent="0.25">
      <c r="A617" s="20"/>
      <c r="B617" s="20">
        <v>55319</v>
      </c>
      <c r="C617" s="23" t="s">
        <v>3034</v>
      </c>
      <c r="D617" s="19">
        <v>1680</v>
      </c>
      <c r="F617" s="20" t="s">
        <v>3035</v>
      </c>
      <c r="G617" s="20">
        <v>2</v>
      </c>
      <c r="H617" s="28" t="s">
        <v>3150</v>
      </c>
      <c r="I617" s="44"/>
      <c r="J617" s="33"/>
      <c r="K617" s="19" t="s">
        <v>3203</v>
      </c>
      <c r="L617" s="20">
        <v>699775</v>
      </c>
      <c r="M617" s="19" t="s">
        <v>3202</v>
      </c>
      <c r="N617" s="1">
        <v>44783</v>
      </c>
      <c r="O617" s="19" t="s">
        <v>1885</v>
      </c>
      <c r="P617" s="19" t="s">
        <v>3491</v>
      </c>
      <c r="Q617" s="19"/>
      <c r="S617" s="3"/>
      <c r="T617" s="3"/>
      <c r="U617">
        <v>0</v>
      </c>
      <c r="X617">
        <v>0</v>
      </c>
    </row>
    <row r="618" spans="1:24" x14ac:dyDescent="0.25">
      <c r="A618" s="20"/>
      <c r="B618" s="20">
        <v>29189</v>
      </c>
      <c r="C618" s="23" t="s">
        <v>2995</v>
      </c>
      <c r="D618" s="19">
        <v>1000</v>
      </c>
      <c r="F618" s="20" t="s">
        <v>2996</v>
      </c>
      <c r="G618" s="20">
        <v>2</v>
      </c>
      <c r="H618" s="20" t="s">
        <v>3150</v>
      </c>
      <c r="I618" s="44"/>
      <c r="J618" s="33"/>
      <c r="K618" s="19" t="s">
        <v>3206</v>
      </c>
      <c r="L618" s="20">
        <v>426542</v>
      </c>
      <c r="M618" s="19" t="s">
        <v>3205</v>
      </c>
      <c r="N618" s="1">
        <v>43626</v>
      </c>
      <c r="O618" s="19" t="s">
        <v>2953</v>
      </c>
      <c r="P618" s="19" t="s">
        <v>3207</v>
      </c>
      <c r="Q618" s="19" t="s">
        <v>3208</v>
      </c>
      <c r="S618" s="3"/>
      <c r="T618" s="3"/>
      <c r="U618">
        <v>0</v>
      </c>
      <c r="X618">
        <v>0</v>
      </c>
    </row>
    <row r="619" spans="1:24" s="19" customFormat="1" x14ac:dyDescent="0.25">
      <c r="B619" s="19">
        <v>41728</v>
      </c>
      <c r="C619" s="19" t="s">
        <v>3177</v>
      </c>
      <c r="D619">
        <v>1000</v>
      </c>
      <c r="F619" s="19" t="s">
        <v>387</v>
      </c>
      <c r="G619" s="20">
        <v>2</v>
      </c>
      <c r="H619" s="19" t="s">
        <v>3149</v>
      </c>
      <c r="K619" s="19" t="s">
        <v>3183</v>
      </c>
      <c r="L619" s="19">
        <v>753784</v>
      </c>
      <c r="M619" s="19" t="s">
        <v>3216</v>
      </c>
      <c r="N619" s="31">
        <v>44970</v>
      </c>
      <c r="O619" t="s">
        <v>1433</v>
      </c>
      <c r="P619" s="19" t="s">
        <v>1428</v>
      </c>
      <c r="Q619" s="19" t="s">
        <v>3217</v>
      </c>
      <c r="U619">
        <v>0</v>
      </c>
      <c r="X619">
        <v>0</v>
      </c>
    </row>
    <row r="620" spans="1:24" s="19" customFormat="1" x14ac:dyDescent="0.25">
      <c r="B620" s="19">
        <v>14203</v>
      </c>
      <c r="C620" s="19" t="s">
        <v>3222</v>
      </c>
      <c r="D620" s="19">
        <v>1000</v>
      </c>
      <c r="F620" t="s">
        <v>3223</v>
      </c>
      <c r="G620" s="20">
        <v>2</v>
      </c>
      <c r="H620" s="19" t="str">
        <f>_xll.OF_FDP2($B620,"机构所在省")</f>
        <v>上海市</v>
      </c>
      <c r="K620" s="19" t="s">
        <v>3225</v>
      </c>
      <c r="L620" s="19">
        <v>514564</v>
      </c>
      <c r="M620" s="19" t="s">
        <v>3218</v>
      </c>
      <c r="N620" s="31">
        <v>44134</v>
      </c>
      <c r="O620" s="19" t="s">
        <v>8</v>
      </c>
      <c r="P620" s="19" t="s">
        <v>3229</v>
      </c>
      <c r="U620">
        <v>0</v>
      </c>
      <c r="X620">
        <v>0</v>
      </c>
    </row>
    <row r="621" spans="1:24" s="19" customFormat="1" x14ac:dyDescent="0.25">
      <c r="B621" s="19">
        <v>14203</v>
      </c>
      <c r="C621" s="19" t="s">
        <v>3222</v>
      </c>
      <c r="D621" s="19">
        <f>_xll.OF_FDP2($B621,"实缴资本")</f>
        <v>1000</v>
      </c>
      <c r="F621" t="s">
        <v>387</v>
      </c>
      <c r="G621" s="20">
        <f>_xll.OF_FDP2($B621,"资产管理规模")</f>
        <v>2</v>
      </c>
      <c r="H621" s="19" t="s">
        <v>3150</v>
      </c>
      <c r="K621" s="19" t="s">
        <v>3226</v>
      </c>
      <c r="L621" s="19">
        <v>655725</v>
      </c>
      <c r="M621" s="19" t="s">
        <v>3219</v>
      </c>
      <c r="N621" s="31">
        <v>44610</v>
      </c>
      <c r="O621" s="19" t="s">
        <v>8</v>
      </c>
      <c r="P621" s="19" t="s">
        <v>3230</v>
      </c>
      <c r="U621">
        <v>0</v>
      </c>
      <c r="X621">
        <v>0</v>
      </c>
    </row>
    <row r="622" spans="1:24" s="19" customFormat="1" x14ac:dyDescent="0.25">
      <c r="B622" s="19">
        <v>53046</v>
      </c>
      <c r="C622" s="19" t="s">
        <v>3224</v>
      </c>
      <c r="D622" s="19">
        <f>_xll.OF_FDP2($B622,"实缴资本")</f>
        <v>2000</v>
      </c>
      <c r="F622" t="s">
        <v>387</v>
      </c>
      <c r="G622" s="20">
        <v>7</v>
      </c>
      <c r="H622" s="19" t="s">
        <v>3150</v>
      </c>
      <c r="K622" s="19" t="s">
        <v>3227</v>
      </c>
      <c r="L622" s="19">
        <v>758562</v>
      </c>
      <c r="M622" s="19" t="s">
        <v>3220</v>
      </c>
      <c r="N622" s="31">
        <v>44980</v>
      </c>
      <c r="O622" s="19" t="s">
        <v>1885</v>
      </c>
      <c r="P622" s="19" t="s">
        <v>3491</v>
      </c>
      <c r="U622">
        <v>0</v>
      </c>
      <c r="X622">
        <v>0</v>
      </c>
    </row>
    <row r="623" spans="1:24" s="19" customFormat="1" x14ac:dyDescent="0.25">
      <c r="B623" s="19">
        <v>53046</v>
      </c>
      <c r="C623" s="19" t="s">
        <v>3224</v>
      </c>
      <c r="D623" s="19">
        <v>2000</v>
      </c>
      <c r="F623" t="s">
        <v>387</v>
      </c>
      <c r="G623" s="20">
        <f>_xll.OF_FDP2($B623,"资产管理规模")</f>
        <v>6</v>
      </c>
      <c r="H623" s="19" t="str">
        <f>_xll.OF_FDP2($B623,"机构所在省")</f>
        <v>上海市</v>
      </c>
      <c r="K623" s="19" t="s">
        <v>3228</v>
      </c>
      <c r="L623" s="19">
        <v>613205</v>
      </c>
      <c r="M623" s="19" t="s">
        <v>3221</v>
      </c>
      <c r="N623" s="31">
        <v>44468</v>
      </c>
      <c r="O623" s="19" t="s">
        <v>8</v>
      </c>
      <c r="P623" s="19" t="s">
        <v>3231</v>
      </c>
      <c r="U623">
        <v>0</v>
      </c>
      <c r="X623">
        <v>0</v>
      </c>
    </row>
    <row r="624" spans="1:24" x14ac:dyDescent="0.25">
      <c r="B624" s="20">
        <v>40412</v>
      </c>
      <c r="C624" s="19" t="s">
        <v>2458</v>
      </c>
      <c r="D624" s="19">
        <f>_xll.OF_FDP2($B624,"实缴资本")</f>
        <v>1000</v>
      </c>
      <c r="E624" s="20" t="e">
        <f>VLOOKUP($A624,'[1]Datayes私募规模 最近'!$A:$H,4,0)</f>
        <v>#N/A</v>
      </c>
      <c r="F624" s="20" t="s">
        <v>2459</v>
      </c>
      <c r="G624" s="20">
        <f>_xll.OF_FDP2($B624,"资产管理规模")</f>
        <v>2</v>
      </c>
      <c r="H624" s="19" t="str">
        <f>_xll.OF_FDP2($B624,"机构所在省")</f>
        <v>上海市</v>
      </c>
      <c r="I624" s="40" t="s">
        <v>3236</v>
      </c>
      <c r="J624" s="40" t="s">
        <v>3237</v>
      </c>
      <c r="K624" s="20" t="s">
        <v>3233</v>
      </c>
      <c r="L624" s="20">
        <v>720398</v>
      </c>
      <c r="M624" s="19" t="s">
        <v>3232</v>
      </c>
      <c r="N624" s="1">
        <v>44867</v>
      </c>
      <c r="O624" s="19" t="s">
        <v>372</v>
      </c>
      <c r="P624" t="s">
        <v>3234</v>
      </c>
      <c r="Q624" s="22" t="s">
        <v>3235</v>
      </c>
      <c r="U624">
        <v>0</v>
      </c>
      <c r="X624">
        <v>0</v>
      </c>
    </row>
    <row r="625" spans="1:24" x14ac:dyDescent="0.25">
      <c r="B625" s="20">
        <v>12650</v>
      </c>
      <c r="C625" s="19" t="s">
        <v>3247</v>
      </c>
      <c r="D625" s="19">
        <v>4000</v>
      </c>
      <c r="F625" s="19" t="s">
        <v>468</v>
      </c>
      <c r="G625" s="20">
        <v>4</v>
      </c>
      <c r="H625" s="19" t="str">
        <f>_xll.OF_FDP2($B625,"机构所在省")</f>
        <v>海南省</v>
      </c>
      <c r="I625" s="40"/>
      <c r="J625" s="40"/>
      <c r="K625" s="20" t="s">
        <v>3248</v>
      </c>
      <c r="L625" s="20">
        <v>208468</v>
      </c>
      <c r="M625" s="19" t="s">
        <v>3242</v>
      </c>
      <c r="N625" s="1">
        <v>42548</v>
      </c>
      <c r="O625" s="19" t="s">
        <v>1802</v>
      </c>
      <c r="P625" t="s">
        <v>105</v>
      </c>
      <c r="Q625" s="22"/>
      <c r="U625">
        <v>0</v>
      </c>
      <c r="X625">
        <v>0</v>
      </c>
    </row>
    <row r="626" spans="1:24" x14ac:dyDescent="0.25">
      <c r="B626" s="20">
        <v>12650</v>
      </c>
      <c r="C626" s="19" t="s">
        <v>3247</v>
      </c>
      <c r="D626" s="19">
        <f>_xll.OF_FDP2($B626,"实缴资本")</f>
        <v>4000</v>
      </c>
      <c r="F626" s="19" t="s">
        <v>468</v>
      </c>
      <c r="G626" s="20">
        <v>4</v>
      </c>
      <c r="H626" s="19" t="s">
        <v>3154</v>
      </c>
      <c r="I626" s="40"/>
      <c r="J626" s="40"/>
      <c r="K626" s="20" t="s">
        <v>3249</v>
      </c>
      <c r="L626" s="20">
        <v>634534</v>
      </c>
      <c r="M626" s="19" t="s">
        <v>3243</v>
      </c>
      <c r="N626" s="1">
        <v>44539</v>
      </c>
      <c r="O626" s="19" t="s">
        <v>8</v>
      </c>
      <c r="P626" t="s">
        <v>8</v>
      </c>
      <c r="Q626" s="22"/>
      <c r="U626">
        <v>0</v>
      </c>
      <c r="X626">
        <v>0</v>
      </c>
    </row>
    <row r="627" spans="1:24" x14ac:dyDescent="0.25">
      <c r="B627" s="20">
        <v>12650</v>
      </c>
      <c r="C627" s="19" t="s">
        <v>3247</v>
      </c>
      <c r="D627" s="19">
        <v>4000</v>
      </c>
      <c r="F627" s="19" t="s">
        <v>468</v>
      </c>
      <c r="G627" s="20">
        <f>_xll.OF_FDP2($B627,"资产管理规模")</f>
        <v>4</v>
      </c>
      <c r="H627" s="19" t="s">
        <v>3154</v>
      </c>
      <c r="I627" s="40"/>
      <c r="J627" s="40"/>
      <c r="K627" s="20" t="s">
        <v>3250</v>
      </c>
      <c r="L627" s="20">
        <v>680115</v>
      </c>
      <c r="M627" s="19" t="s">
        <v>3244</v>
      </c>
      <c r="N627" s="1">
        <v>44708</v>
      </c>
      <c r="O627" s="19" t="s">
        <v>1885</v>
      </c>
      <c r="P627" t="s">
        <v>3491</v>
      </c>
      <c r="Q627" s="22"/>
      <c r="U627">
        <v>0</v>
      </c>
      <c r="X627">
        <v>0</v>
      </c>
    </row>
    <row r="628" spans="1:24" x14ac:dyDescent="0.25">
      <c r="B628" s="20">
        <v>12650</v>
      </c>
      <c r="C628" s="19" t="s">
        <v>3247</v>
      </c>
      <c r="D628" s="19">
        <v>4000</v>
      </c>
      <c r="F628" s="19" t="s">
        <v>468</v>
      </c>
      <c r="G628" s="20">
        <v>4</v>
      </c>
      <c r="H628" s="19" t="str">
        <f>_xll.OF_FDP2($B628,"机构所在省")</f>
        <v>海南省</v>
      </c>
      <c r="I628" s="40"/>
      <c r="J628" s="40"/>
      <c r="K628" s="20" t="s">
        <v>3251</v>
      </c>
      <c r="L628" s="20">
        <v>384270</v>
      </c>
      <c r="M628" s="19" t="s">
        <v>3245</v>
      </c>
      <c r="N628" s="1">
        <v>43290</v>
      </c>
      <c r="O628" s="19" t="s">
        <v>1885</v>
      </c>
      <c r="P628" t="s">
        <v>3490</v>
      </c>
      <c r="Q628" s="22"/>
      <c r="U628">
        <v>0</v>
      </c>
      <c r="X628">
        <v>0</v>
      </c>
    </row>
    <row r="629" spans="1:24" x14ac:dyDescent="0.25">
      <c r="B629" s="20">
        <v>39206</v>
      </c>
      <c r="C629" s="19" t="s">
        <v>2820</v>
      </c>
      <c r="D629" s="19">
        <f>_xll.OF_FDP2($B629,"实缴资本")</f>
        <v>1000</v>
      </c>
      <c r="F629" s="19" t="s">
        <v>387</v>
      </c>
      <c r="G629" s="20">
        <f>_xll.OF_FDP2($B629,"资产管理规模")</f>
        <v>2</v>
      </c>
      <c r="H629" s="19" t="str">
        <f>_xll.OF_FDP2($B629,"机构所在省")</f>
        <v>上海市</v>
      </c>
      <c r="I629" s="40"/>
      <c r="J629" s="40"/>
      <c r="K629" s="20" t="s">
        <v>3252</v>
      </c>
      <c r="L629" s="20">
        <v>740239</v>
      </c>
      <c r="M629" s="19" t="s">
        <v>3246</v>
      </c>
      <c r="N629" s="1">
        <v>44917</v>
      </c>
      <c r="O629" s="19" t="s">
        <v>8</v>
      </c>
      <c r="P629" t="s">
        <v>8</v>
      </c>
      <c r="Q629" s="22"/>
      <c r="U629">
        <v>0</v>
      </c>
      <c r="X629">
        <v>0</v>
      </c>
    </row>
    <row r="630" spans="1:24" x14ac:dyDescent="0.25">
      <c r="A630" s="29">
        <v>828839</v>
      </c>
      <c r="B630" s="20">
        <v>18155</v>
      </c>
      <c r="C630" s="19" t="s">
        <v>20</v>
      </c>
      <c r="D630" s="19">
        <f>_xll.OF_FDP2($B630,"实缴资本")</f>
        <v>1000</v>
      </c>
      <c r="E630" s="20" t="s">
        <v>2283</v>
      </c>
      <c r="F630" s="20" t="s">
        <v>1521</v>
      </c>
      <c r="G630" s="20">
        <f>_xll.OF_FDP2($B630,"资产管理规模")</f>
        <v>5</v>
      </c>
      <c r="H630" s="19" t="str">
        <f>_xll.OF_FDP2($B630,"机构所在省")</f>
        <v>上海市</v>
      </c>
      <c r="I630" s="40" t="s">
        <v>2722</v>
      </c>
      <c r="J630" s="32"/>
      <c r="K630" s="20" t="s">
        <v>3255</v>
      </c>
      <c r="L630" s="20">
        <v>421792</v>
      </c>
      <c r="M630" s="19" t="s">
        <v>3253</v>
      </c>
      <c r="N630" s="1">
        <v>43585</v>
      </c>
      <c r="O630" s="19" t="s">
        <v>1424</v>
      </c>
      <c r="P630" s="19" t="s">
        <v>1424</v>
      </c>
      <c r="Q630" t="s">
        <v>168</v>
      </c>
      <c r="U630">
        <v>0</v>
      </c>
      <c r="X630">
        <v>0</v>
      </c>
    </row>
    <row r="631" spans="1:24" x14ac:dyDescent="0.25">
      <c r="A631" s="29">
        <v>99258</v>
      </c>
      <c r="B631" s="20">
        <v>16395</v>
      </c>
      <c r="C631" s="19" t="s">
        <v>450</v>
      </c>
      <c r="D631" s="19">
        <f>_xll.OF_FDP2($B631,"实缴资本")</f>
        <v>1000</v>
      </c>
      <c r="E631" s="20" t="s">
        <v>2540</v>
      </c>
      <c r="F631" s="20" t="s">
        <v>449</v>
      </c>
      <c r="G631" s="20">
        <f>_xll.OF_FDP2($B631,"资产管理规模")</f>
        <v>5</v>
      </c>
      <c r="H631" s="20" t="str">
        <f>_xll.OF_FDP2($B631,"机构所在省")</f>
        <v>上海市</v>
      </c>
      <c r="I631" s="40">
        <v>160</v>
      </c>
      <c r="J631" s="40" t="s">
        <v>3276</v>
      </c>
      <c r="K631" s="20" t="s">
        <v>3256</v>
      </c>
      <c r="L631" s="20">
        <v>428810</v>
      </c>
      <c r="M631" s="19" t="s">
        <v>3254</v>
      </c>
      <c r="N631" s="1">
        <v>43633</v>
      </c>
      <c r="O631" s="19" t="s">
        <v>1424</v>
      </c>
      <c r="P631" s="19" t="s">
        <v>1424</v>
      </c>
      <c r="Q631" s="21" t="s">
        <v>1543</v>
      </c>
      <c r="R631" s="19" t="s">
        <v>2539</v>
      </c>
      <c r="U631">
        <v>0</v>
      </c>
      <c r="X631">
        <v>0</v>
      </c>
    </row>
    <row r="632" spans="1:24" x14ac:dyDescent="0.25">
      <c r="B632" s="20">
        <v>12650</v>
      </c>
      <c r="C632" s="19" t="s">
        <v>3247</v>
      </c>
      <c r="D632" s="19">
        <v>4000</v>
      </c>
      <c r="F632" s="19" t="s">
        <v>468</v>
      </c>
      <c r="G632" s="20">
        <v>4</v>
      </c>
      <c r="H632" s="20" t="s">
        <v>3154</v>
      </c>
      <c r="I632" s="40"/>
      <c r="J632" s="40"/>
      <c r="K632" s="20" t="s">
        <v>3258</v>
      </c>
      <c r="L632" s="20">
        <v>477190</v>
      </c>
      <c r="M632" s="19" t="s">
        <v>3257</v>
      </c>
      <c r="N632" s="1">
        <v>43983</v>
      </c>
      <c r="O632" s="19" t="s">
        <v>1205</v>
      </c>
      <c r="P632" t="s">
        <v>2308</v>
      </c>
      <c r="Q632" s="22"/>
      <c r="U632">
        <v>0</v>
      </c>
      <c r="X632">
        <v>0</v>
      </c>
    </row>
    <row r="633" spans="1:24" x14ac:dyDescent="0.25">
      <c r="A633" s="20"/>
      <c r="B633" s="20">
        <v>15854</v>
      </c>
      <c r="C633" s="19" t="s">
        <v>2364</v>
      </c>
      <c r="D633" s="19">
        <v>1000</v>
      </c>
      <c r="E633" s="20" t="e">
        <f>VLOOKUP($A633,'[1]Datayes私募规模 最近'!$A:$H,4,0)</f>
        <v>#N/A</v>
      </c>
      <c r="F633" s="20" t="s">
        <v>387</v>
      </c>
      <c r="G633" s="20">
        <v>2</v>
      </c>
      <c r="H633" s="19" t="str">
        <f>_xll.OF_FDP2($B633,"机构所在省")</f>
        <v>上海市</v>
      </c>
      <c r="K633" s="19" t="s">
        <v>3261</v>
      </c>
      <c r="L633" s="20">
        <v>667080</v>
      </c>
      <c r="M633" s="19" t="s">
        <v>3260</v>
      </c>
      <c r="N633" s="31">
        <v>44649</v>
      </c>
      <c r="O633" t="s">
        <v>2767</v>
      </c>
      <c r="P633" s="19" t="s">
        <v>2170</v>
      </c>
      <c r="S633" s="3"/>
      <c r="T633" s="3"/>
      <c r="U633">
        <v>0</v>
      </c>
      <c r="X633">
        <v>0</v>
      </c>
    </row>
    <row r="634" spans="1:24" x14ac:dyDescent="0.25">
      <c r="A634" s="20"/>
      <c r="B634" s="20">
        <v>15854</v>
      </c>
      <c r="C634" s="19" t="s">
        <v>2364</v>
      </c>
      <c r="D634" s="19">
        <f>_xll.OF_FDP2($B634,"实缴资本")</f>
        <v>1000</v>
      </c>
      <c r="E634" s="20" t="e">
        <f>VLOOKUP($A634,'[1]Datayes私募规模 最近'!$A:$H,4,0)</f>
        <v>#N/A</v>
      </c>
      <c r="F634" s="20" t="s">
        <v>387</v>
      </c>
      <c r="G634" s="20">
        <f>_xll.OF_FDP2($B634,"资产管理规模")</f>
        <v>7</v>
      </c>
      <c r="H634" s="19" t="s">
        <v>3150</v>
      </c>
      <c r="K634" s="19" t="s">
        <v>3262</v>
      </c>
      <c r="L634" s="20">
        <v>451781</v>
      </c>
      <c r="M634" s="19" t="s">
        <v>3259</v>
      </c>
      <c r="N634" s="31">
        <v>43811</v>
      </c>
      <c r="O634" t="s">
        <v>2767</v>
      </c>
      <c r="P634" s="19" t="s">
        <v>2170</v>
      </c>
      <c r="Q634" s="19" t="s">
        <v>3264</v>
      </c>
      <c r="S634" s="3"/>
      <c r="T634" s="3"/>
      <c r="U634">
        <v>0</v>
      </c>
      <c r="X634">
        <v>0</v>
      </c>
    </row>
    <row r="635" spans="1:24" x14ac:dyDescent="0.25">
      <c r="A635" s="20"/>
      <c r="B635" s="20">
        <v>35559</v>
      </c>
      <c r="C635" s="19" t="s">
        <v>3265</v>
      </c>
      <c r="D635" s="19">
        <f>_xll.OF_FDP2($B635,"实缴资本")</f>
        <v>1620</v>
      </c>
      <c r="F635" s="19" t="s">
        <v>3267</v>
      </c>
      <c r="G635" s="20">
        <v>6</v>
      </c>
      <c r="H635" s="19" t="s">
        <v>3149</v>
      </c>
      <c r="K635" s="19" t="s">
        <v>3270</v>
      </c>
      <c r="L635" s="20">
        <v>218433</v>
      </c>
      <c r="M635" s="19" t="s">
        <v>3269</v>
      </c>
      <c r="N635" s="31">
        <v>42565</v>
      </c>
      <c r="O635" s="19" t="s">
        <v>3272</v>
      </c>
      <c r="P635" s="19" t="s">
        <v>3273</v>
      </c>
      <c r="Q635" s="19"/>
      <c r="S635" s="3"/>
      <c r="T635" s="3"/>
      <c r="U635">
        <v>0</v>
      </c>
      <c r="X635">
        <v>0</v>
      </c>
    </row>
    <row r="636" spans="1:24" x14ac:dyDescent="0.25">
      <c r="A636" s="20"/>
      <c r="B636" s="20">
        <v>35559</v>
      </c>
      <c r="C636" s="19" t="s">
        <v>3265</v>
      </c>
      <c r="D636" s="19">
        <v>1620</v>
      </c>
      <c r="F636" s="19" t="s">
        <v>3266</v>
      </c>
      <c r="G636" s="20">
        <f>_xll.OF_FDP2($B636,"资产管理规模")</f>
        <v>6</v>
      </c>
      <c r="H636" s="19" t="str">
        <f>_xll.OF_FDP2($B636,"机构所在省")</f>
        <v>广东省</v>
      </c>
      <c r="K636" s="19" t="s">
        <v>3271</v>
      </c>
      <c r="L636" s="20">
        <v>500511</v>
      </c>
      <c r="M636" s="19" t="s">
        <v>3268</v>
      </c>
      <c r="N636" s="31">
        <v>44084</v>
      </c>
      <c r="O636" s="19" t="s">
        <v>3274</v>
      </c>
      <c r="P636" s="19" t="s">
        <v>3275</v>
      </c>
      <c r="Q636" s="19"/>
      <c r="S636" s="3"/>
      <c r="T636" s="3"/>
      <c r="U636">
        <v>0</v>
      </c>
      <c r="X636">
        <v>0</v>
      </c>
    </row>
    <row r="637" spans="1:24" x14ac:dyDescent="0.25">
      <c r="A637" s="20"/>
      <c r="B637" s="20">
        <v>58353</v>
      </c>
      <c r="C637" s="23" t="s">
        <v>3003</v>
      </c>
      <c r="D637" s="19">
        <v>2857</v>
      </c>
      <c r="F637" s="20" t="s">
        <v>387</v>
      </c>
      <c r="G637" s="20">
        <v>5</v>
      </c>
      <c r="H637" s="20" t="s">
        <v>3152</v>
      </c>
      <c r="I637" s="44"/>
      <c r="J637" s="33"/>
      <c r="K637" s="19" t="s">
        <v>3304</v>
      </c>
      <c r="L637" s="20">
        <v>703281</v>
      </c>
      <c r="M637" s="19" t="s">
        <v>3302</v>
      </c>
      <c r="N637" s="1">
        <v>44792</v>
      </c>
      <c r="O637" t="s">
        <v>1425</v>
      </c>
      <c r="P637" s="19" t="s">
        <v>1425</v>
      </c>
      <c r="Q637" s="19" t="s">
        <v>3303</v>
      </c>
      <c r="S637" s="3"/>
      <c r="T637" s="3"/>
      <c r="U637">
        <v>0</v>
      </c>
      <c r="X637">
        <v>0</v>
      </c>
    </row>
    <row r="638" spans="1:24" x14ac:dyDescent="0.25">
      <c r="A638" s="20"/>
      <c r="B638" s="20">
        <v>32866</v>
      </c>
      <c r="C638" s="23" t="s">
        <v>3313</v>
      </c>
      <c r="D638" s="19">
        <f>_xll.OF_FDP2($B638,"实缴资本")</f>
        <v>1000</v>
      </c>
      <c r="F638" s="19" t="s">
        <v>3314</v>
      </c>
      <c r="G638" s="20">
        <f>_xll.OF_FDP2($B638,"资产管理规模")</f>
        <v>7</v>
      </c>
      <c r="H638" s="19" t="str">
        <f>_xll.OF_FDP2($B638,"机构所在省")</f>
        <v>上海市</v>
      </c>
      <c r="I638" s="44"/>
      <c r="J638" s="33"/>
      <c r="K638" s="19" t="s">
        <v>3326</v>
      </c>
      <c r="L638" s="20">
        <v>658918</v>
      </c>
      <c r="M638" s="19" t="s">
        <v>3306</v>
      </c>
      <c r="N638" s="1">
        <v>44616</v>
      </c>
      <c r="O638" s="19" t="s">
        <v>2023</v>
      </c>
      <c r="P638" s="19" t="s">
        <v>2305</v>
      </c>
      <c r="Q638" s="19" t="s">
        <v>3333</v>
      </c>
      <c r="S638" s="3"/>
      <c r="T638" s="3"/>
      <c r="U638">
        <v>0</v>
      </c>
      <c r="X638">
        <v>0</v>
      </c>
    </row>
    <row r="639" spans="1:24" x14ac:dyDescent="0.25">
      <c r="A639" s="20"/>
      <c r="B639" s="20">
        <v>72035</v>
      </c>
      <c r="C639" s="23" t="s">
        <v>3315</v>
      </c>
      <c r="D639" s="19">
        <f>_xll.OF_FDP2($B639,"实缴资本")</f>
        <v>1000</v>
      </c>
      <c r="F639" s="19" t="s">
        <v>3316</v>
      </c>
      <c r="G639" s="20">
        <f>_xll.OF_FDP2($B639,"资产管理规模")</f>
        <v>7</v>
      </c>
      <c r="H639" s="19" t="str">
        <f>_xll.OF_FDP2($B639,"机构所在省")</f>
        <v>上海市</v>
      </c>
      <c r="I639" s="44"/>
      <c r="J639" s="33"/>
      <c r="K639" s="19" t="s">
        <v>3327</v>
      </c>
      <c r="L639" s="20">
        <v>475280</v>
      </c>
      <c r="M639" s="19" t="s">
        <v>3307</v>
      </c>
      <c r="N639" s="1">
        <v>43972</v>
      </c>
      <c r="O639" s="19" t="s">
        <v>2023</v>
      </c>
      <c r="P639" s="19" t="s">
        <v>2305</v>
      </c>
      <c r="Q639" s="19" t="s">
        <v>3334</v>
      </c>
      <c r="S639" s="3"/>
      <c r="T639" s="3"/>
      <c r="U639">
        <v>0</v>
      </c>
      <c r="X639">
        <v>0</v>
      </c>
    </row>
    <row r="640" spans="1:24" x14ac:dyDescent="0.25">
      <c r="A640" s="20"/>
      <c r="B640" s="20">
        <v>36166</v>
      </c>
      <c r="C640" s="23" t="s">
        <v>3317</v>
      </c>
      <c r="D640" s="19">
        <f>_xll.OF_FDP2($B640,"实缴资本")</f>
        <v>1000</v>
      </c>
      <c r="F640" s="19" t="s">
        <v>3318</v>
      </c>
      <c r="G640" s="20">
        <f>_xll.OF_FDP2($B640,"资产管理规模")</f>
        <v>7</v>
      </c>
      <c r="H640" s="19" t="str">
        <f>_xll.OF_FDP2($B640,"机构所在省")</f>
        <v>广西壮族自治区</v>
      </c>
      <c r="I640" s="44"/>
      <c r="J640" s="33"/>
      <c r="K640" s="19" t="s">
        <v>3328</v>
      </c>
      <c r="L640" s="20">
        <v>433642</v>
      </c>
      <c r="M640" s="19" t="s">
        <v>3308</v>
      </c>
      <c r="N640" s="1">
        <v>43678</v>
      </c>
      <c r="O640" s="19" t="s">
        <v>2023</v>
      </c>
      <c r="P640" s="19" t="s">
        <v>2305</v>
      </c>
      <c r="Q640" s="19" t="s">
        <v>3334</v>
      </c>
      <c r="S640" s="3"/>
      <c r="T640" s="3"/>
      <c r="U640">
        <v>0</v>
      </c>
      <c r="X640">
        <v>0</v>
      </c>
    </row>
    <row r="641" spans="1:24" x14ac:dyDescent="0.25">
      <c r="A641" s="20"/>
      <c r="B641" s="20">
        <v>37413</v>
      </c>
      <c r="C641" s="23" t="s">
        <v>3319</v>
      </c>
      <c r="D641" s="19">
        <f>_xll.OF_FDP2($B641,"实缴资本")</f>
        <v>1000</v>
      </c>
      <c r="F641" s="19" t="s">
        <v>3320</v>
      </c>
      <c r="G641" s="20">
        <f>_xll.OF_FDP2($B641,"资产管理规模")</f>
        <v>6</v>
      </c>
      <c r="H641" s="19" t="str">
        <f>_xll.OF_FDP2($B641,"机构所在省")</f>
        <v>上海市</v>
      </c>
      <c r="I641" s="44"/>
      <c r="J641" s="33"/>
      <c r="K641" s="19" t="s">
        <v>3329</v>
      </c>
      <c r="L641" s="20">
        <v>126948</v>
      </c>
      <c r="M641" s="19" t="s">
        <v>3309</v>
      </c>
      <c r="N641" s="1">
        <v>42220</v>
      </c>
      <c r="O641" s="19" t="s">
        <v>2023</v>
      </c>
      <c r="P641" s="19" t="s">
        <v>2305</v>
      </c>
      <c r="Q641" s="19" t="s">
        <v>3334</v>
      </c>
      <c r="S641" s="3"/>
      <c r="T641" s="3"/>
      <c r="U641">
        <v>0</v>
      </c>
      <c r="X641">
        <v>0</v>
      </c>
    </row>
    <row r="642" spans="1:24" x14ac:dyDescent="0.25">
      <c r="A642" s="20"/>
      <c r="B642" s="20">
        <v>18638</v>
      </c>
      <c r="C642" s="23" t="s">
        <v>3321</v>
      </c>
      <c r="D642" s="19">
        <f>_xll.OF_FDP2($B642,"实缴资本")</f>
        <v>300</v>
      </c>
      <c r="F642" s="19" t="s">
        <v>3322</v>
      </c>
      <c r="G642" s="20">
        <f>_xll.OF_FDP2($B642,"资产管理规模")</f>
        <v>6</v>
      </c>
      <c r="H642" s="19" t="str">
        <f>_xll.OF_FDP2($B642,"机构所在省")</f>
        <v>上海市</v>
      </c>
      <c r="I642" s="44"/>
      <c r="J642" s="33"/>
      <c r="K642" s="19" t="s">
        <v>3330</v>
      </c>
      <c r="L642" s="20">
        <v>273310</v>
      </c>
      <c r="M642" s="19" t="s">
        <v>3310</v>
      </c>
      <c r="N642" s="1">
        <v>42772</v>
      </c>
      <c r="O642" s="19" t="s">
        <v>2023</v>
      </c>
      <c r="P642" s="19" t="s">
        <v>2305</v>
      </c>
      <c r="Q642" s="19" t="s">
        <v>3334</v>
      </c>
      <c r="S642" s="3"/>
      <c r="T642" s="3"/>
      <c r="U642">
        <v>0</v>
      </c>
      <c r="X642">
        <v>0</v>
      </c>
    </row>
    <row r="643" spans="1:24" x14ac:dyDescent="0.25">
      <c r="A643" s="20"/>
      <c r="B643" s="20">
        <v>33267</v>
      </c>
      <c r="C643" s="23" t="s">
        <v>3323</v>
      </c>
      <c r="D643" s="19">
        <f>_xll.OF_FDP2($B643,"实缴资本")</f>
        <v>400</v>
      </c>
      <c r="F643" s="19" t="s">
        <v>3324</v>
      </c>
      <c r="G643" s="20">
        <f>_xll.OF_FDP2($B643,"资产管理规模")</f>
        <v>6</v>
      </c>
      <c r="H643" s="19" t="str">
        <f>_xll.OF_FDP2($B643,"机构所在省")</f>
        <v>山东省</v>
      </c>
      <c r="I643" s="44"/>
      <c r="J643" s="33"/>
      <c r="K643" s="19" t="s">
        <v>3331</v>
      </c>
      <c r="L643" s="20">
        <v>731784</v>
      </c>
      <c r="M643" s="19" t="s">
        <v>3311</v>
      </c>
      <c r="N643" s="1">
        <v>44896</v>
      </c>
      <c r="O643" s="19" t="s">
        <v>2023</v>
      </c>
      <c r="P643" s="19" t="s">
        <v>2305</v>
      </c>
      <c r="Q643" s="19" t="s">
        <v>3334</v>
      </c>
      <c r="S643" s="3"/>
      <c r="T643" s="3"/>
      <c r="U643">
        <v>0</v>
      </c>
      <c r="X643">
        <v>0</v>
      </c>
    </row>
    <row r="644" spans="1:24" x14ac:dyDescent="0.25">
      <c r="A644" s="20"/>
      <c r="B644" s="20">
        <v>62054</v>
      </c>
      <c r="C644" s="23" t="s">
        <v>3325</v>
      </c>
      <c r="D644" s="19">
        <f>_xll.OF_FDP2($B644,"实缴资本")</f>
        <v>5000</v>
      </c>
      <c r="F644" s="19" t="s">
        <v>387</v>
      </c>
      <c r="G644" s="20">
        <f>_xll.OF_FDP2($B644,"资产管理规模")</f>
        <v>3</v>
      </c>
      <c r="H644" s="19" t="str">
        <f>_xll.OF_FDP2($B644,"机构所在省")</f>
        <v>上海市</v>
      </c>
      <c r="I644" s="44"/>
      <c r="J644" s="33"/>
      <c r="K644" s="19" t="s">
        <v>3332</v>
      </c>
      <c r="L644" s="20">
        <v>694941</v>
      </c>
      <c r="M644" s="19" t="s">
        <v>3312</v>
      </c>
      <c r="N644" s="1">
        <v>44769</v>
      </c>
      <c r="O644" s="19" t="s">
        <v>1885</v>
      </c>
      <c r="P644" s="19" t="s">
        <v>3491</v>
      </c>
      <c r="Q644" s="19"/>
      <c r="S644" s="3"/>
      <c r="T644" s="3"/>
      <c r="U644">
        <v>0</v>
      </c>
      <c r="X644">
        <v>0</v>
      </c>
    </row>
    <row r="645" spans="1:24" x14ac:dyDescent="0.25">
      <c r="A645" s="20"/>
      <c r="B645" s="20">
        <v>16172</v>
      </c>
      <c r="C645" s="23" t="s">
        <v>456</v>
      </c>
      <c r="D645" s="19">
        <f>_xll.OF_FDP2($B645,"实缴资本")</f>
        <v>2000</v>
      </c>
      <c r="F645" s="19" t="s">
        <v>3350</v>
      </c>
      <c r="G645" s="20">
        <f>_xll.OF_FDP2($B645,"资产管理规模")</f>
        <v>6</v>
      </c>
      <c r="H645" s="19" t="str">
        <f>_xll.OF_FDP2($B645,"机构所在省")</f>
        <v>广东省</v>
      </c>
      <c r="I645" s="44"/>
      <c r="J645" s="33"/>
      <c r="K645" s="19" t="s">
        <v>3357</v>
      </c>
      <c r="L645" s="20">
        <v>722944</v>
      </c>
      <c r="M645" s="19" t="s">
        <v>3344</v>
      </c>
      <c r="N645" s="1">
        <v>44867</v>
      </c>
      <c r="O645" s="19" t="s">
        <v>2023</v>
      </c>
      <c r="P645" s="19" t="s">
        <v>82</v>
      </c>
      <c r="Q645" s="19"/>
      <c r="S645" s="3"/>
      <c r="T645" s="3"/>
      <c r="U645">
        <v>0</v>
      </c>
      <c r="X645">
        <v>0</v>
      </c>
    </row>
    <row r="646" spans="1:24" x14ac:dyDescent="0.25">
      <c r="A646" s="20"/>
      <c r="B646" s="20">
        <v>40107</v>
      </c>
      <c r="C646" s="23" t="s">
        <v>2568</v>
      </c>
      <c r="D646" s="19">
        <f>_xll.OF_FDP2($B646,"实缴资本")</f>
        <v>500</v>
      </c>
      <c r="F646" s="19" t="s">
        <v>3351</v>
      </c>
      <c r="G646" s="20">
        <f>_xll.OF_FDP2($B646,"资产管理规模")</f>
        <v>7</v>
      </c>
      <c r="H646" s="19" t="str">
        <f>_xll.OF_FDP2($B646,"机构所在省")</f>
        <v>北京市</v>
      </c>
      <c r="I646" s="44"/>
      <c r="J646" s="33"/>
      <c r="K646" s="19" t="s">
        <v>3358</v>
      </c>
      <c r="L646" s="20">
        <v>507540</v>
      </c>
      <c r="M646" s="19" t="s">
        <v>3345</v>
      </c>
      <c r="N646" s="1">
        <v>44125</v>
      </c>
      <c r="O646" s="19" t="s">
        <v>2023</v>
      </c>
      <c r="P646" s="19" t="s">
        <v>3364</v>
      </c>
      <c r="Q646" s="19"/>
      <c r="S646" s="3"/>
      <c r="T646" s="3"/>
      <c r="U646">
        <v>0</v>
      </c>
      <c r="X646">
        <v>0</v>
      </c>
    </row>
    <row r="647" spans="1:24" x14ac:dyDescent="0.25">
      <c r="A647" s="20"/>
      <c r="B647" s="20">
        <v>74894</v>
      </c>
      <c r="C647" s="23" t="s">
        <v>3352</v>
      </c>
      <c r="D647" s="19">
        <f>_xll.OF_FDP2($B647,"实缴资本")</f>
        <v>1538.461</v>
      </c>
      <c r="F647" s="19" t="s">
        <v>3353</v>
      </c>
      <c r="G647" s="20">
        <f>_xll.OF_FDP2($B647,"资产管理规模")</f>
        <v>2</v>
      </c>
      <c r="H647" s="19" t="str">
        <f>_xll.OF_FDP2($B647,"机构所在省")</f>
        <v>广东省</v>
      </c>
      <c r="I647" s="44"/>
      <c r="J647" s="33"/>
      <c r="K647" s="19" t="s">
        <v>3359</v>
      </c>
      <c r="L647" s="20">
        <v>520065</v>
      </c>
      <c r="M647" s="19" t="s">
        <v>3346</v>
      </c>
      <c r="N647" s="1">
        <v>44166</v>
      </c>
      <c r="O647" s="19" t="s">
        <v>2023</v>
      </c>
      <c r="P647" s="19" t="s">
        <v>3210</v>
      </c>
      <c r="Q647" s="19"/>
      <c r="S647" s="3"/>
      <c r="T647" s="3"/>
      <c r="U647">
        <v>0</v>
      </c>
      <c r="X647">
        <v>0</v>
      </c>
    </row>
    <row r="648" spans="1:24" x14ac:dyDescent="0.25">
      <c r="A648" s="20"/>
      <c r="B648" s="20">
        <v>33278</v>
      </c>
      <c r="C648" s="23" t="s">
        <v>3140</v>
      </c>
      <c r="D648" s="19">
        <f>_xll.OF_FDP2($B648,"实缴资本")</f>
        <v>600</v>
      </c>
      <c r="F648" s="19" t="s">
        <v>3141</v>
      </c>
      <c r="G648" s="20">
        <f>_xll.OF_FDP2($B648,"资产管理规模")</f>
        <v>6</v>
      </c>
      <c r="H648" s="19" t="str">
        <f>_xll.OF_FDP2($B648,"机构所在省")</f>
        <v>上海市</v>
      </c>
      <c r="I648" s="44"/>
      <c r="J648" s="33"/>
      <c r="K648" s="19" t="s">
        <v>3360</v>
      </c>
      <c r="L648" s="20">
        <v>529438</v>
      </c>
      <c r="M648" s="19" t="s">
        <v>3132</v>
      </c>
      <c r="N648" s="1">
        <v>44190</v>
      </c>
      <c r="O648" s="19" t="s">
        <v>2023</v>
      </c>
      <c r="P648" s="19" t="s">
        <v>3210</v>
      </c>
      <c r="Q648" s="19"/>
      <c r="S648" s="3"/>
      <c r="T648" s="3"/>
      <c r="U648">
        <v>0</v>
      </c>
      <c r="X648">
        <v>0</v>
      </c>
    </row>
    <row r="649" spans="1:24" x14ac:dyDescent="0.25">
      <c r="A649" s="20"/>
      <c r="B649" s="20">
        <v>63171</v>
      </c>
      <c r="C649" s="23" t="s">
        <v>3354</v>
      </c>
      <c r="D649" s="19">
        <f>_xll.OF_FDP2($B649,"实缴资本")</f>
        <v>300</v>
      </c>
      <c r="F649" s="19" t="s">
        <v>3355</v>
      </c>
      <c r="G649" s="20">
        <f>_xll.OF_FDP2($B649,"资产管理规模")</f>
        <v>6</v>
      </c>
      <c r="H649" s="19" t="str">
        <f>_xll.OF_FDP2($B649,"机构所在省")</f>
        <v>上海市</v>
      </c>
      <c r="I649" s="44"/>
      <c r="J649" s="33"/>
      <c r="K649" s="19" t="s">
        <v>3361</v>
      </c>
      <c r="L649" s="20">
        <v>409140</v>
      </c>
      <c r="M649" s="19" t="s">
        <v>3347</v>
      </c>
      <c r="N649" s="1">
        <v>43490</v>
      </c>
      <c r="O649" s="19" t="s">
        <v>2023</v>
      </c>
      <c r="P649" s="19" t="s">
        <v>3210</v>
      </c>
      <c r="Q649" s="19"/>
      <c r="S649" s="3"/>
      <c r="T649" s="3"/>
      <c r="U649">
        <v>0</v>
      </c>
      <c r="X649">
        <v>0</v>
      </c>
    </row>
    <row r="650" spans="1:24" x14ac:dyDescent="0.25">
      <c r="A650" s="20"/>
      <c r="B650" s="20">
        <v>9004</v>
      </c>
      <c r="C650" s="23" t="s">
        <v>1694</v>
      </c>
      <c r="D650" s="19">
        <f>_xll.OF_FDP2($B650,"实缴资本")</f>
        <v>1000</v>
      </c>
      <c r="E650" s="20" t="e">
        <f>VLOOKUP($A650,'[1]Datayes私募规模 最近'!$A:$H,4,0)</f>
        <v>#N/A</v>
      </c>
      <c r="F650" s="19" t="s">
        <v>387</v>
      </c>
      <c r="G650" s="20">
        <f>_xll.OF_FDP2($B650,"资产管理规模")</f>
        <v>6</v>
      </c>
      <c r="H650" s="19" t="str">
        <f>_xll.OF_FDP2($B650,"机构所在省")</f>
        <v>上海市</v>
      </c>
      <c r="I650" s="44"/>
      <c r="J650" s="33"/>
      <c r="K650" s="19" t="s">
        <v>3362</v>
      </c>
      <c r="L650" s="20">
        <v>645865</v>
      </c>
      <c r="M650" s="19" t="s">
        <v>3348</v>
      </c>
      <c r="N650" s="1">
        <v>44571</v>
      </c>
      <c r="O650" s="19" t="s">
        <v>2023</v>
      </c>
      <c r="P650" s="19" t="s">
        <v>2023</v>
      </c>
      <c r="Q650" s="19" t="s">
        <v>3365</v>
      </c>
      <c r="S650" s="3"/>
      <c r="T650" s="3"/>
      <c r="U650">
        <v>0</v>
      </c>
      <c r="X650">
        <v>0</v>
      </c>
    </row>
    <row r="651" spans="1:24" x14ac:dyDescent="0.25">
      <c r="A651" s="20"/>
      <c r="B651" s="20">
        <v>75988</v>
      </c>
      <c r="C651" s="23" t="s">
        <v>3356</v>
      </c>
      <c r="D651" s="19">
        <f>_xll.OF_FDP2($B651,"实缴资本")</f>
        <v>1000</v>
      </c>
      <c r="E651" s="20" t="s">
        <v>3370</v>
      </c>
      <c r="F651" s="19" t="s">
        <v>387</v>
      </c>
      <c r="G651" s="20">
        <f>_xll.OF_FDP2($B651,"资产管理规模")</f>
        <v>6</v>
      </c>
      <c r="H651" s="19" t="str">
        <f>_xll.OF_FDP2($B651,"机构所在省")</f>
        <v>上海市</v>
      </c>
      <c r="I651" s="44">
        <v>4.8</v>
      </c>
      <c r="J651" s="33" t="s">
        <v>3371</v>
      </c>
      <c r="K651" s="19" t="s">
        <v>3363</v>
      </c>
      <c r="L651" s="20">
        <v>721075</v>
      </c>
      <c r="M651" s="19" t="s">
        <v>3349</v>
      </c>
      <c r="N651" s="1">
        <v>44866</v>
      </c>
      <c r="O651" s="19" t="s">
        <v>2023</v>
      </c>
      <c r="P651" s="19" t="s">
        <v>3366</v>
      </c>
      <c r="Q651" s="19" t="s">
        <v>3367</v>
      </c>
      <c r="R651" t="s">
        <v>3369</v>
      </c>
      <c r="S651" s="3"/>
      <c r="T651" s="3"/>
      <c r="U651">
        <v>0</v>
      </c>
      <c r="W651" t="s">
        <v>3368</v>
      </c>
      <c r="X651">
        <v>0</v>
      </c>
    </row>
    <row r="652" spans="1:24" x14ac:dyDescent="0.25">
      <c r="A652" s="20"/>
      <c r="B652" s="20">
        <v>39614</v>
      </c>
      <c r="C652" s="23" t="s">
        <v>2926</v>
      </c>
      <c r="D652" s="19">
        <v>1000</v>
      </c>
      <c r="F652" s="20" t="s">
        <v>2927</v>
      </c>
      <c r="G652" s="20">
        <v>5</v>
      </c>
      <c r="H652" s="20" t="s">
        <v>3153</v>
      </c>
      <c r="I652" s="44">
        <v>150</v>
      </c>
      <c r="J652" s="33"/>
      <c r="K652" s="19" t="s">
        <v>2922</v>
      </c>
      <c r="L652" s="20">
        <v>685683</v>
      </c>
      <c r="M652" s="19" t="s">
        <v>3372</v>
      </c>
      <c r="N652" s="1">
        <v>44729</v>
      </c>
      <c r="O652" s="19" t="s">
        <v>1885</v>
      </c>
      <c r="P652" s="19" t="s">
        <v>3490</v>
      </c>
      <c r="S652" s="3"/>
      <c r="T652" s="3"/>
      <c r="U652">
        <v>0</v>
      </c>
      <c r="X652">
        <v>0</v>
      </c>
    </row>
    <row r="653" spans="1:24" x14ac:dyDescent="0.25">
      <c r="A653" s="20">
        <v>50015060</v>
      </c>
      <c r="B653" s="20">
        <v>46295</v>
      </c>
      <c r="C653" s="19" t="s">
        <v>2236</v>
      </c>
      <c r="D653" s="19">
        <v>1000</v>
      </c>
      <c r="E653" s="20" t="e">
        <f>VLOOKUP($A653,'[1]Datayes私募规模 最近'!$A:$H,4,0)</f>
        <v>#N/A</v>
      </c>
      <c r="F653" s="20" t="s">
        <v>2237</v>
      </c>
      <c r="G653" s="20">
        <v>2</v>
      </c>
      <c r="H653" s="20" t="s">
        <v>3150</v>
      </c>
      <c r="K653" s="27" t="s">
        <v>3374</v>
      </c>
      <c r="L653" s="20">
        <v>767434</v>
      </c>
      <c r="M653" s="19" t="s">
        <v>3373</v>
      </c>
      <c r="N653" s="31">
        <v>45019</v>
      </c>
      <c r="O653" s="19" t="s">
        <v>1885</v>
      </c>
      <c r="P653" s="19" t="s">
        <v>3491</v>
      </c>
      <c r="Q653" s="19" t="s">
        <v>2241</v>
      </c>
      <c r="S653" s="3"/>
      <c r="T653" s="3"/>
      <c r="U653">
        <v>0</v>
      </c>
      <c r="X653">
        <v>0</v>
      </c>
    </row>
    <row r="654" spans="1:24" x14ac:dyDescent="0.25">
      <c r="A654" s="20"/>
      <c r="B654" s="20">
        <v>76884</v>
      </c>
      <c r="C654" s="19" t="s">
        <v>3375</v>
      </c>
      <c r="D654" s="19">
        <v>1000</v>
      </c>
      <c r="G654" s="20">
        <f>_xll.OF_FDP2($B654,"资产管理规模")</f>
        <v>6</v>
      </c>
      <c r="H654" s="19" t="str">
        <f>_xll.OF_FDP2($B654,"机构所在省")</f>
        <v>上海市</v>
      </c>
      <c r="K654" s="27" t="s">
        <v>3378</v>
      </c>
      <c r="L654" s="20">
        <v>763438</v>
      </c>
      <c r="M654" s="19" t="s">
        <v>3376</v>
      </c>
      <c r="N654" s="31">
        <v>45002</v>
      </c>
      <c r="O654" s="19" t="s">
        <v>2023</v>
      </c>
      <c r="P654" s="19" t="s">
        <v>2170</v>
      </c>
      <c r="Q654" s="19" t="s">
        <v>3381</v>
      </c>
      <c r="S654" s="3"/>
      <c r="T654" s="3"/>
      <c r="U654">
        <v>0</v>
      </c>
      <c r="W654" t="s">
        <v>3382</v>
      </c>
      <c r="X654">
        <v>0</v>
      </c>
    </row>
    <row r="655" spans="1:24" x14ac:dyDescent="0.25">
      <c r="A655" s="20"/>
      <c r="B655" s="20">
        <v>76884</v>
      </c>
      <c r="C655" s="19" t="s">
        <v>3375</v>
      </c>
      <c r="D655" s="19">
        <f>_xll.OF_FDP2($B655,"实缴资本")</f>
        <v>260</v>
      </c>
      <c r="G655" s="20">
        <v>6</v>
      </c>
      <c r="H655" s="19" t="s">
        <v>3150</v>
      </c>
      <c r="K655" s="27" t="s">
        <v>3379</v>
      </c>
      <c r="L655" s="20">
        <v>707664</v>
      </c>
      <c r="M655" s="19" t="s">
        <v>3377</v>
      </c>
      <c r="N655" s="31">
        <v>44806</v>
      </c>
      <c r="O655" s="19" t="s">
        <v>2023</v>
      </c>
      <c r="P655" s="19" t="s">
        <v>2305</v>
      </c>
      <c r="Q655" s="19" t="s">
        <v>3380</v>
      </c>
      <c r="S655" s="3"/>
      <c r="T655" s="3"/>
      <c r="U655">
        <v>0</v>
      </c>
      <c r="X655">
        <v>0</v>
      </c>
    </row>
    <row r="656" spans="1:24" x14ac:dyDescent="0.25">
      <c r="A656" s="20"/>
      <c r="B656" s="20">
        <v>72035</v>
      </c>
      <c r="C656" s="19" t="s">
        <v>3315</v>
      </c>
      <c r="D656" s="19">
        <v>1000</v>
      </c>
      <c r="F656" s="19" t="s">
        <v>3421</v>
      </c>
      <c r="G656" s="20">
        <v>2</v>
      </c>
      <c r="H656" s="19" t="s">
        <v>3150</v>
      </c>
      <c r="K656" s="27" t="s">
        <v>3441</v>
      </c>
      <c r="L656" s="20">
        <v>479947</v>
      </c>
      <c r="M656" s="19" t="s">
        <v>3410</v>
      </c>
      <c r="N656" s="31">
        <v>43998</v>
      </c>
      <c r="O656" s="19" t="s">
        <v>2023</v>
      </c>
      <c r="P656" s="19" t="s">
        <v>2696</v>
      </c>
      <c r="Q656" s="19"/>
      <c r="S656" s="3"/>
      <c r="T656" s="3"/>
      <c r="U656">
        <v>0</v>
      </c>
      <c r="X656">
        <v>0</v>
      </c>
    </row>
    <row r="657" spans="1:24" x14ac:dyDescent="0.25">
      <c r="A657" s="20"/>
      <c r="B657" s="20">
        <v>58714</v>
      </c>
      <c r="C657" s="19" t="s">
        <v>3422</v>
      </c>
      <c r="D657" s="19">
        <f>_xll.OF_FDP2($B657,"实缴资本")</f>
        <v>1000</v>
      </c>
      <c r="F657" s="19" t="s">
        <v>3423</v>
      </c>
      <c r="G657" s="20">
        <f>_xll.OF_FDP2($B657,"资产管理规模")</f>
        <v>3</v>
      </c>
      <c r="H657" s="19" t="str">
        <f>_xll.OF_FDP2($B657,"机构所在省")</f>
        <v>广东省</v>
      </c>
      <c r="K657" s="27" t="s">
        <v>3442</v>
      </c>
      <c r="L657" s="20">
        <v>438327</v>
      </c>
      <c r="M657" s="19" t="s">
        <v>3411</v>
      </c>
      <c r="N657" s="31">
        <v>43718</v>
      </c>
      <c r="O657" s="19" t="s">
        <v>2589</v>
      </c>
      <c r="P657" s="19" t="s">
        <v>3452</v>
      </c>
      <c r="Q657" s="19"/>
      <c r="S657" s="3"/>
      <c r="T657" s="3"/>
      <c r="U657">
        <v>0</v>
      </c>
      <c r="X657">
        <v>0</v>
      </c>
    </row>
    <row r="658" spans="1:24" x14ac:dyDescent="0.25">
      <c r="A658" s="20"/>
      <c r="B658" s="20">
        <v>63268</v>
      </c>
      <c r="C658" s="19" t="s">
        <v>3424</v>
      </c>
      <c r="D658" s="19">
        <f>_xll.OF_FDP2($B658,"实缴资本")</f>
        <v>1000</v>
      </c>
      <c r="F658" s="19" t="s">
        <v>3425</v>
      </c>
      <c r="G658" s="20">
        <f>_xll.OF_FDP2($B658,"资产管理规模")</f>
        <v>3</v>
      </c>
      <c r="H658" s="19" t="str">
        <f>_xll.OF_FDP2($B658,"机构所在省")</f>
        <v>上海市</v>
      </c>
      <c r="K658" s="27" t="s">
        <v>3443</v>
      </c>
      <c r="L658" s="20">
        <v>430550</v>
      </c>
      <c r="M658" s="19" t="s">
        <v>3412</v>
      </c>
      <c r="N658" s="31">
        <v>43657</v>
      </c>
      <c r="O658" s="19" t="s">
        <v>2589</v>
      </c>
      <c r="P658" s="19" t="s">
        <v>3452</v>
      </c>
      <c r="Q658" s="19"/>
      <c r="S658" s="3"/>
      <c r="T658" s="3"/>
      <c r="U658">
        <v>0</v>
      </c>
      <c r="X658">
        <v>0</v>
      </c>
    </row>
    <row r="659" spans="1:24" x14ac:dyDescent="0.25">
      <c r="A659" s="20"/>
      <c r="B659" s="20">
        <v>57913</v>
      </c>
      <c r="C659" s="19" t="s">
        <v>3426</v>
      </c>
      <c r="D659" s="19">
        <f>_xll.OF_FDP2($B659,"实缴资本")</f>
        <v>1000</v>
      </c>
      <c r="F659" s="19" t="s">
        <v>3427</v>
      </c>
      <c r="G659" s="20">
        <f>_xll.OF_FDP2($B659,"资产管理规模")</f>
        <v>2</v>
      </c>
      <c r="H659" s="19" t="str">
        <f>_xll.OF_FDP2($B659,"机构所在省")</f>
        <v>山东省</v>
      </c>
      <c r="K659" s="27" t="s">
        <v>3444</v>
      </c>
      <c r="L659" s="20">
        <v>403074</v>
      </c>
      <c r="M659" s="19" t="s">
        <v>3413</v>
      </c>
      <c r="N659" s="31">
        <v>43433</v>
      </c>
      <c r="O659" s="19" t="s">
        <v>2589</v>
      </c>
      <c r="P659" s="19" t="s">
        <v>3452</v>
      </c>
      <c r="Q659" s="19"/>
      <c r="S659" s="3"/>
      <c r="T659" s="3"/>
      <c r="U659">
        <v>0</v>
      </c>
      <c r="X659">
        <v>0</v>
      </c>
    </row>
    <row r="660" spans="1:24" x14ac:dyDescent="0.25">
      <c r="A660" s="20"/>
      <c r="B660" s="20">
        <v>18303</v>
      </c>
      <c r="C660" s="19" t="s">
        <v>3428</v>
      </c>
      <c r="D660" s="19">
        <f>_xll.OF_FDP2($B660,"实缴资本")</f>
        <v>1000</v>
      </c>
      <c r="F660" s="19" t="s">
        <v>3429</v>
      </c>
      <c r="G660" s="20">
        <v>6</v>
      </c>
      <c r="H660" s="19" t="s">
        <v>3150</v>
      </c>
      <c r="K660" s="27" t="s">
        <v>3445</v>
      </c>
      <c r="L660" s="20">
        <v>582326</v>
      </c>
      <c r="M660" s="19" t="s">
        <v>3414</v>
      </c>
      <c r="N660" s="31">
        <v>44382</v>
      </c>
      <c r="O660" s="19" t="s">
        <v>2589</v>
      </c>
      <c r="P660" s="19" t="s">
        <v>3452</v>
      </c>
      <c r="Q660" s="19"/>
      <c r="S660" s="3"/>
      <c r="T660" s="3"/>
      <c r="U660">
        <v>0</v>
      </c>
      <c r="X660">
        <v>0</v>
      </c>
    </row>
    <row r="661" spans="1:24" x14ac:dyDescent="0.25">
      <c r="A661" s="20"/>
      <c r="B661" s="20">
        <v>18303</v>
      </c>
      <c r="C661" s="19" t="s">
        <v>3428</v>
      </c>
      <c r="D661" s="19">
        <v>1000</v>
      </c>
      <c r="F661" s="19" t="s">
        <v>3430</v>
      </c>
      <c r="G661" s="20">
        <f>_xll.OF_FDP2($B661,"资产管理规模")</f>
        <v>6</v>
      </c>
      <c r="H661" s="19" t="str">
        <f>_xll.OF_FDP2($B661,"机构所在省")</f>
        <v>上海市</v>
      </c>
      <c r="K661" s="27" t="s">
        <v>3446</v>
      </c>
      <c r="L661" s="20">
        <v>467376</v>
      </c>
      <c r="M661" s="19" t="s">
        <v>3415</v>
      </c>
      <c r="N661" s="31">
        <v>43913</v>
      </c>
      <c r="O661" s="19" t="s">
        <v>2023</v>
      </c>
      <c r="P661" s="19" t="s">
        <v>2696</v>
      </c>
      <c r="Q661" s="19"/>
      <c r="S661" s="3"/>
      <c r="T661" s="3"/>
      <c r="U661">
        <v>0</v>
      </c>
      <c r="X661">
        <v>0</v>
      </c>
    </row>
    <row r="662" spans="1:24" x14ac:dyDescent="0.25">
      <c r="A662" s="20"/>
      <c r="B662" s="20">
        <v>12942</v>
      </c>
      <c r="C662" s="19" t="s">
        <v>3431</v>
      </c>
      <c r="D662" s="19">
        <f>_xll.OF_FDP2($B662,"实缴资本")</f>
        <v>1000</v>
      </c>
      <c r="F662" s="19" t="s">
        <v>3432</v>
      </c>
      <c r="G662" s="20">
        <f>_xll.OF_FDP2($B662,"资产管理规模")</f>
        <v>6</v>
      </c>
      <c r="H662" s="19" t="str">
        <f>_xll.OF_FDP2($B662,"机构所在省")</f>
        <v>广东省</v>
      </c>
      <c r="K662" s="27" t="s">
        <v>3447</v>
      </c>
      <c r="L662" s="20">
        <v>556865</v>
      </c>
      <c r="M662" s="19" t="s">
        <v>3416</v>
      </c>
      <c r="N662" s="31">
        <v>44295</v>
      </c>
      <c r="O662" s="19" t="s">
        <v>2589</v>
      </c>
      <c r="P662" s="19" t="s">
        <v>3452</v>
      </c>
      <c r="Q662" s="19"/>
      <c r="S662" s="3"/>
      <c r="T662" s="3"/>
      <c r="U662">
        <v>0</v>
      </c>
      <c r="X662">
        <v>0</v>
      </c>
    </row>
    <row r="663" spans="1:24" x14ac:dyDescent="0.25">
      <c r="A663" s="20"/>
      <c r="B663" s="20">
        <v>72651</v>
      </c>
      <c r="C663" s="19" t="s">
        <v>3433</v>
      </c>
      <c r="D663" s="19">
        <f>_xll.OF_FDP2($B663,"实缴资本")</f>
        <v>2000</v>
      </c>
      <c r="F663" s="19" t="s">
        <v>3434</v>
      </c>
      <c r="G663" s="20">
        <f>_xll.OF_FDP2($B663,"资产管理规模")</f>
        <v>7</v>
      </c>
      <c r="H663" s="19" t="str">
        <f>_xll.OF_FDP2($B663,"机构所在省")</f>
        <v>上海市</v>
      </c>
      <c r="K663" s="27" t="s">
        <v>3448</v>
      </c>
      <c r="L663" s="20">
        <v>495784</v>
      </c>
      <c r="M663" s="19" t="s">
        <v>3417</v>
      </c>
      <c r="N663" s="31">
        <v>44069</v>
      </c>
      <c r="O663" s="19" t="s">
        <v>2023</v>
      </c>
      <c r="P663" s="19" t="s">
        <v>2696</v>
      </c>
      <c r="Q663" s="19"/>
      <c r="S663" s="3"/>
      <c r="T663" s="3"/>
      <c r="U663">
        <v>0</v>
      </c>
      <c r="X663">
        <v>0</v>
      </c>
    </row>
    <row r="664" spans="1:24" x14ac:dyDescent="0.25">
      <c r="A664" s="20"/>
      <c r="B664" s="20">
        <v>41272</v>
      </c>
      <c r="C664" s="19" t="s">
        <v>3435</v>
      </c>
      <c r="D664" s="19">
        <f>_xll.OF_FDP2($B664,"实缴资本")</f>
        <v>1005</v>
      </c>
      <c r="F664" s="19" t="s">
        <v>3436</v>
      </c>
      <c r="G664" s="20">
        <f>_xll.OF_FDP2($B664,"资产管理规模")</f>
        <v>7</v>
      </c>
      <c r="H664" s="19" t="str">
        <f>_xll.OF_FDP2($B664,"机构所在省")</f>
        <v>上海市</v>
      </c>
      <c r="K664" s="27" t="s">
        <v>3449</v>
      </c>
      <c r="L664" s="20">
        <v>444098</v>
      </c>
      <c r="M664" s="19" t="s">
        <v>3418</v>
      </c>
      <c r="N664" s="31">
        <v>43760</v>
      </c>
      <c r="O664" s="19" t="s">
        <v>2589</v>
      </c>
      <c r="P664" s="19" t="s">
        <v>3452</v>
      </c>
      <c r="Q664" s="19"/>
      <c r="S664" s="3"/>
      <c r="T664" s="3"/>
      <c r="U664">
        <v>0</v>
      </c>
      <c r="X664">
        <v>0</v>
      </c>
    </row>
    <row r="665" spans="1:24" x14ac:dyDescent="0.25">
      <c r="A665" s="20"/>
      <c r="B665" s="20">
        <v>77746</v>
      </c>
      <c r="C665" s="19" t="s">
        <v>3437</v>
      </c>
      <c r="D665" s="19">
        <f>_xll.OF_FDP2($B665,"实缴资本")</f>
        <v>274</v>
      </c>
      <c r="F665" s="19" t="s">
        <v>3438</v>
      </c>
      <c r="G665" s="20">
        <f>_xll.OF_FDP2($B665,"资产管理规模")</f>
        <v>6</v>
      </c>
      <c r="H665" s="19" t="str">
        <f>_xll.OF_FDP2($B665,"机构所在省")</f>
        <v>上海市</v>
      </c>
      <c r="K665" s="27" t="s">
        <v>3450</v>
      </c>
      <c r="L665" s="20">
        <v>665362</v>
      </c>
      <c r="M665" s="19" t="s">
        <v>3419</v>
      </c>
      <c r="N665" s="31">
        <v>44641</v>
      </c>
      <c r="O665" s="19" t="s">
        <v>2589</v>
      </c>
      <c r="P665" s="19" t="s">
        <v>3452</v>
      </c>
      <c r="Q665" s="19"/>
      <c r="S665" s="3"/>
      <c r="T665" s="3"/>
      <c r="U665">
        <v>0</v>
      </c>
      <c r="X665">
        <v>0</v>
      </c>
    </row>
    <row r="666" spans="1:24" x14ac:dyDescent="0.25">
      <c r="A666" s="20"/>
      <c r="B666" s="20">
        <v>35943</v>
      </c>
      <c r="C666" s="19" t="s">
        <v>3439</v>
      </c>
      <c r="D666" s="19">
        <f>_xll.OF_FDP2($B666,"实缴资本")</f>
        <v>1000</v>
      </c>
      <c r="F666" s="19" t="s">
        <v>3440</v>
      </c>
      <c r="G666" s="20">
        <f>_xll.OF_FDP2($B666,"资产管理规模")</f>
        <v>6</v>
      </c>
      <c r="H666" s="19" t="str">
        <f>_xll.OF_FDP2($B666,"机构所在省")</f>
        <v>广东省</v>
      </c>
      <c r="K666" s="27" t="s">
        <v>3451</v>
      </c>
      <c r="L666" s="20">
        <v>597207</v>
      </c>
      <c r="M666" s="19" t="s">
        <v>3420</v>
      </c>
      <c r="N666" s="31">
        <v>44431</v>
      </c>
      <c r="O666" s="19" t="s">
        <v>2589</v>
      </c>
      <c r="P666" s="19" t="s">
        <v>3452</v>
      </c>
      <c r="Q666" s="19"/>
      <c r="S666" s="3"/>
      <c r="T666" s="3"/>
      <c r="U666">
        <v>0</v>
      </c>
      <c r="X666">
        <v>0</v>
      </c>
    </row>
    <row r="667" spans="1:24" x14ac:dyDescent="0.25">
      <c r="A667" s="20"/>
      <c r="B667" s="20">
        <v>39652</v>
      </c>
      <c r="C667" s="19" t="s">
        <v>3083</v>
      </c>
      <c r="D667" s="19">
        <f>_xll.OF_FDP2($B667,"实缴资本")</f>
        <v>1000</v>
      </c>
      <c r="F667" s="19" t="s">
        <v>3440</v>
      </c>
      <c r="G667" s="20">
        <f>_xll.OF_FDP2($B667,"资产管理规模")</f>
        <v>3</v>
      </c>
      <c r="H667" s="19" t="str">
        <f>_xll.OF_FDP2($B667,"机构所在省")</f>
        <v>上海市</v>
      </c>
      <c r="K667" s="27" t="s">
        <v>3461</v>
      </c>
      <c r="L667" s="20">
        <v>812144</v>
      </c>
      <c r="M667" s="19" t="s">
        <v>3458</v>
      </c>
      <c r="N667" s="31">
        <v>45222</v>
      </c>
      <c r="O667" s="19" t="s">
        <v>1433</v>
      </c>
      <c r="P667" s="19" t="s">
        <v>1428</v>
      </c>
      <c r="Q667" s="19" t="s">
        <v>3464</v>
      </c>
      <c r="S667" s="3"/>
      <c r="T667" s="3"/>
      <c r="U667">
        <v>0</v>
      </c>
      <c r="X667">
        <v>0</v>
      </c>
    </row>
    <row r="668" spans="1:24" x14ac:dyDescent="0.25">
      <c r="A668" s="20"/>
      <c r="B668" s="20">
        <v>28972</v>
      </c>
      <c r="C668" s="19" t="s">
        <v>3460</v>
      </c>
      <c r="D668" s="19">
        <f>_xll.OF_FDP2($B668,"实缴资本")</f>
        <v>1000</v>
      </c>
      <c r="F668" s="19" t="s">
        <v>3440</v>
      </c>
      <c r="G668" s="20">
        <f>_xll.OF_FDP2($B668,"资产管理规模")</f>
        <v>2</v>
      </c>
      <c r="H668" s="19" t="str">
        <f>_xll.OF_FDP2($B668,"机构所在省")</f>
        <v>北京市</v>
      </c>
      <c r="K668" s="27" t="s">
        <v>3462</v>
      </c>
      <c r="L668" s="20">
        <v>490947</v>
      </c>
      <c r="M668" s="19" t="s">
        <v>3459</v>
      </c>
      <c r="N668" s="31">
        <v>44043</v>
      </c>
      <c r="O668" s="19" t="s">
        <v>2023</v>
      </c>
      <c r="P668" s="19" t="s">
        <v>3463</v>
      </c>
      <c r="Q668" s="19"/>
      <c r="S668" s="3"/>
      <c r="T668" s="3"/>
      <c r="U668">
        <v>0</v>
      </c>
      <c r="X668">
        <v>0</v>
      </c>
    </row>
    <row r="669" spans="1:24" x14ac:dyDescent="0.25">
      <c r="A669" s="20">
        <v>50032372</v>
      </c>
      <c r="B669" s="20">
        <v>71810</v>
      </c>
      <c r="C669" s="19" t="s">
        <v>2248</v>
      </c>
      <c r="D669" s="19">
        <v>1000</v>
      </c>
      <c r="E669" s="20" t="e">
        <f>VLOOKUP($A669,'[1]Datayes私募规模 最近'!$A:$H,4,0)</f>
        <v>#N/A</v>
      </c>
      <c r="F669" s="20" t="s">
        <v>387</v>
      </c>
      <c r="G669" s="20">
        <v>2</v>
      </c>
      <c r="H669" s="20" t="s">
        <v>3150</v>
      </c>
      <c r="I669" s="44" t="s">
        <v>3465</v>
      </c>
      <c r="K669" s="27" t="s">
        <v>3466</v>
      </c>
      <c r="L669" s="20">
        <v>729726</v>
      </c>
      <c r="M669" s="19" t="s">
        <v>3467</v>
      </c>
      <c r="N669" s="31">
        <v>44889</v>
      </c>
      <c r="O669" s="19" t="s">
        <v>1424</v>
      </c>
      <c r="P669" s="19" t="s">
        <v>2294</v>
      </c>
      <c r="Q669" s="19" t="s">
        <v>2294</v>
      </c>
      <c r="S669" s="3"/>
      <c r="T669" s="3"/>
      <c r="U669">
        <v>0</v>
      </c>
      <c r="X669">
        <v>0</v>
      </c>
    </row>
    <row r="670" spans="1:24" x14ac:dyDescent="0.25">
      <c r="B670" s="20">
        <v>77711</v>
      </c>
      <c r="C670" s="19" t="s">
        <v>2532</v>
      </c>
      <c r="D670" s="19">
        <v>1000</v>
      </c>
      <c r="F670" s="20" t="s">
        <v>2533</v>
      </c>
      <c r="G670" s="20">
        <v>3</v>
      </c>
      <c r="H670" s="20" t="s">
        <v>3153</v>
      </c>
      <c r="I670" s="40">
        <v>40</v>
      </c>
      <c r="J670" s="35"/>
      <c r="K670" s="20" t="s">
        <v>3468</v>
      </c>
      <c r="L670" s="20">
        <v>695810</v>
      </c>
      <c r="M670" s="19" t="s">
        <v>3469</v>
      </c>
      <c r="N670" s="1">
        <v>44769</v>
      </c>
      <c r="O670" s="19" t="s">
        <v>8</v>
      </c>
      <c r="P670" s="19" t="s">
        <v>8</v>
      </c>
      <c r="Q670" s="22"/>
      <c r="U670">
        <v>0</v>
      </c>
      <c r="X670">
        <v>0</v>
      </c>
    </row>
    <row r="671" spans="1:24" s="19" customFormat="1" x14ac:dyDescent="0.25">
      <c r="B671" s="19">
        <v>14203</v>
      </c>
      <c r="C671" s="19" t="s">
        <v>3222</v>
      </c>
      <c r="D671" s="19">
        <f>_xll.OF_FDP2($B671,"实缴资本")</f>
        <v>1000</v>
      </c>
      <c r="F671" t="s">
        <v>387</v>
      </c>
      <c r="G671" s="20">
        <f>_xll.OF_FDP2($B671,"资产管理规模")</f>
        <v>2</v>
      </c>
      <c r="H671" s="19" t="str">
        <f>_xll.OF_FDP2($B671,"机构所在省")</f>
        <v>上海市</v>
      </c>
      <c r="K671" s="19" t="s">
        <v>3471</v>
      </c>
      <c r="L671" s="19">
        <v>468898</v>
      </c>
      <c r="M671" s="19" t="s">
        <v>3470</v>
      </c>
      <c r="N671" s="31">
        <v>43916</v>
      </c>
      <c r="O671" s="19" t="s">
        <v>2023</v>
      </c>
      <c r="P671" s="19" t="s">
        <v>82</v>
      </c>
      <c r="U671">
        <v>0</v>
      </c>
      <c r="X671">
        <v>0</v>
      </c>
    </row>
    <row r="672" spans="1:24" s="19" customFormat="1" x14ac:dyDescent="0.25">
      <c r="B672" s="19">
        <v>43426</v>
      </c>
      <c r="C672" s="19" t="s">
        <v>3492</v>
      </c>
      <c r="D672" s="19">
        <f>_xll.OF_FDP2($B672,"实缴资本")</f>
        <v>1000</v>
      </c>
      <c r="F672" s="19" t="s">
        <v>3493</v>
      </c>
      <c r="G672" s="20">
        <f>_xll.OF_FDP2($B672,"资产管理规模")</f>
        <v>2</v>
      </c>
      <c r="H672" s="19" t="str">
        <f>_xll.OF_FDP2($B672,"机构所在省")</f>
        <v>北京市</v>
      </c>
      <c r="K672" s="19" t="s">
        <v>3499</v>
      </c>
      <c r="L672" s="19">
        <v>531655</v>
      </c>
      <c r="M672" s="19" t="s">
        <v>3472</v>
      </c>
      <c r="N672" s="31">
        <v>44196</v>
      </c>
      <c r="O672" s="19" t="s">
        <v>1424</v>
      </c>
      <c r="P672" s="19" t="s">
        <v>3489</v>
      </c>
      <c r="U672">
        <v>0</v>
      </c>
      <c r="X672">
        <v>0</v>
      </c>
    </row>
    <row r="673" spans="2:24" s="19" customFormat="1" x14ac:dyDescent="0.25">
      <c r="B673" s="19">
        <v>43426</v>
      </c>
      <c r="C673" s="19" t="s">
        <v>3492</v>
      </c>
      <c r="D673" s="19">
        <f>_xll.OF_FDP2($B673,"实缴资本")</f>
        <v>1000</v>
      </c>
      <c r="F673" s="19" t="s">
        <v>387</v>
      </c>
      <c r="G673" s="20">
        <f>_xll.OF_FDP2($B673,"资产管理规模")</f>
        <v>2</v>
      </c>
      <c r="H673" s="19" t="str">
        <f>_xll.OF_FDP2($B673,"机构所在省")</f>
        <v>北京市</v>
      </c>
      <c r="K673" s="19" t="s">
        <v>3500</v>
      </c>
      <c r="L673" s="19">
        <v>599611</v>
      </c>
      <c r="M673" s="19" t="s">
        <v>3473</v>
      </c>
      <c r="N673" s="31">
        <v>44428</v>
      </c>
      <c r="O673" s="19" t="s">
        <v>1885</v>
      </c>
      <c r="P673" s="19" t="s">
        <v>3490</v>
      </c>
      <c r="U673">
        <v>0</v>
      </c>
      <c r="X673">
        <v>0</v>
      </c>
    </row>
    <row r="674" spans="2:24" s="19" customFormat="1" x14ac:dyDescent="0.25">
      <c r="B674" s="19">
        <v>62092</v>
      </c>
      <c r="C674" s="19" t="s">
        <v>1808</v>
      </c>
      <c r="D674" s="19">
        <f>_xll.OF_FDP2($B674,"实缴资本")</f>
        <v>1000</v>
      </c>
      <c r="F674" s="19" t="s">
        <v>3494</v>
      </c>
      <c r="G674" s="20">
        <f>_xll.OF_FDP2($B674,"资产管理规模")</f>
        <v>3</v>
      </c>
      <c r="H674" s="19" t="str">
        <f>_xll.OF_FDP2($B674,"机构所在省")</f>
        <v>浙江省</v>
      </c>
      <c r="K674" s="19" t="s">
        <v>3501</v>
      </c>
      <c r="L674" s="19">
        <v>441974</v>
      </c>
      <c r="M674" s="19" t="s">
        <v>3474</v>
      </c>
      <c r="N674" s="31">
        <v>43753</v>
      </c>
      <c r="O674" s="19" t="s">
        <v>1885</v>
      </c>
      <c r="P674" s="19" t="s">
        <v>3490</v>
      </c>
      <c r="U674">
        <v>0</v>
      </c>
      <c r="X674">
        <v>0</v>
      </c>
    </row>
    <row r="675" spans="2:24" s="19" customFormat="1" x14ac:dyDescent="0.25">
      <c r="B675" s="19">
        <v>62092</v>
      </c>
      <c r="C675" s="19" t="s">
        <v>1808</v>
      </c>
      <c r="D675" s="19">
        <f>_xll.OF_FDP2($B675,"实缴资本")</f>
        <v>1000</v>
      </c>
      <c r="F675" s="19" t="s">
        <v>387</v>
      </c>
      <c r="G675" s="20">
        <f>_xll.OF_FDP2($B675,"资产管理规模")</f>
        <v>3</v>
      </c>
      <c r="H675" s="19" t="str">
        <f>_xll.OF_FDP2($B675,"机构所在省")</f>
        <v>浙江省</v>
      </c>
      <c r="K675" s="19" t="s">
        <v>3502</v>
      </c>
      <c r="L675" s="19">
        <v>598056</v>
      </c>
      <c r="M675" s="19" t="s">
        <v>3475</v>
      </c>
      <c r="N675" s="31">
        <v>44433</v>
      </c>
      <c r="O675" s="19" t="s">
        <v>1885</v>
      </c>
      <c r="P675" s="19" t="s">
        <v>3491</v>
      </c>
      <c r="U675">
        <v>0</v>
      </c>
      <c r="X675">
        <v>0</v>
      </c>
    </row>
    <row r="676" spans="2:24" s="19" customFormat="1" x14ac:dyDescent="0.25">
      <c r="B676" s="19">
        <v>77570</v>
      </c>
      <c r="C676" s="19" t="s">
        <v>2502</v>
      </c>
      <c r="D676" s="19">
        <f>_xll.OF_FDP2($B676,"实缴资本")</f>
        <v>300</v>
      </c>
      <c r="F676" s="19" t="s">
        <v>387</v>
      </c>
      <c r="G676" s="20">
        <f>_xll.OF_FDP2($B676,"资产管理规模")</f>
        <v>6</v>
      </c>
      <c r="H676" s="19" t="str">
        <f>_xll.OF_FDP2($B676,"机构所在省")</f>
        <v>广东省</v>
      </c>
      <c r="K676" s="19" t="s">
        <v>3503</v>
      </c>
      <c r="L676" s="19">
        <v>757154</v>
      </c>
      <c r="M676" s="19" t="s">
        <v>3476</v>
      </c>
      <c r="N676" s="31">
        <v>44974</v>
      </c>
      <c r="O676" s="19" t="s">
        <v>1885</v>
      </c>
      <c r="P676" s="19" t="s">
        <v>3491</v>
      </c>
      <c r="U676">
        <v>0</v>
      </c>
      <c r="X676">
        <v>0</v>
      </c>
    </row>
    <row r="677" spans="2:24" s="19" customFormat="1" x14ac:dyDescent="0.25">
      <c r="B677" s="19">
        <v>73706</v>
      </c>
      <c r="C677" s="19" t="s">
        <v>2243</v>
      </c>
      <c r="D677" s="19">
        <f>_xll.OF_FDP2($B677,"实缴资本")</f>
        <v>1033.3330000000001</v>
      </c>
      <c r="E677" s="28" t="s">
        <v>3632</v>
      </c>
      <c r="F677" s="19" t="s">
        <v>3495</v>
      </c>
      <c r="G677" s="20">
        <f>_xll.OF_FDP2($B677,"资产管理规模")</f>
        <v>2</v>
      </c>
      <c r="H677" s="19" t="str">
        <f>_xll.OF_FDP2($B677,"机构所在省")</f>
        <v>广东省</v>
      </c>
      <c r="I677" s="19" t="s">
        <v>3628</v>
      </c>
      <c r="K677" s="19" t="s">
        <v>3504</v>
      </c>
      <c r="L677" s="19">
        <v>573678</v>
      </c>
      <c r="M677" s="19" t="s">
        <v>3477</v>
      </c>
      <c r="N677" s="31">
        <v>44358</v>
      </c>
      <c r="O677" s="19" t="s">
        <v>1885</v>
      </c>
      <c r="P677" s="19" t="s">
        <v>3490</v>
      </c>
      <c r="Q677" s="19" t="s">
        <v>3629</v>
      </c>
      <c r="R677" s="19" t="s">
        <v>3633</v>
      </c>
      <c r="S677" s="19" t="s">
        <v>3634</v>
      </c>
      <c r="U677">
        <v>0</v>
      </c>
      <c r="X677">
        <v>0</v>
      </c>
    </row>
    <row r="678" spans="2:24" s="19" customFormat="1" x14ac:dyDescent="0.25">
      <c r="B678" s="19">
        <v>73706</v>
      </c>
      <c r="C678" s="19" t="s">
        <v>2243</v>
      </c>
      <c r="D678" s="19">
        <f>_xll.OF_FDP2($B678,"实缴资本")</f>
        <v>1033.3330000000001</v>
      </c>
      <c r="E678" s="28" t="s">
        <v>3632</v>
      </c>
      <c r="F678" s="19" t="s">
        <v>3495</v>
      </c>
      <c r="G678" s="20">
        <f>_xll.OF_FDP2($B678,"资产管理规模")</f>
        <v>2</v>
      </c>
      <c r="H678" s="19" t="str">
        <f>_xll.OF_FDP2($B678,"机构所在省")</f>
        <v>广东省</v>
      </c>
      <c r="I678" s="19" t="s">
        <v>3628</v>
      </c>
      <c r="K678" s="19" t="s">
        <v>3505</v>
      </c>
      <c r="L678" s="19">
        <v>736056</v>
      </c>
      <c r="M678" s="19" t="s">
        <v>3478</v>
      </c>
      <c r="N678" s="31">
        <v>44915</v>
      </c>
      <c r="O678" s="19" t="s">
        <v>1885</v>
      </c>
      <c r="P678" s="19" t="s">
        <v>3491</v>
      </c>
      <c r="U678">
        <v>0</v>
      </c>
      <c r="X678">
        <v>0</v>
      </c>
    </row>
    <row r="679" spans="2:24" s="19" customFormat="1" x14ac:dyDescent="0.25">
      <c r="B679" s="19">
        <v>73706</v>
      </c>
      <c r="C679" s="19" t="s">
        <v>2243</v>
      </c>
      <c r="D679" s="19">
        <f>_xll.OF_FDP2($B679,"实缴资本")</f>
        <v>1033.3330000000001</v>
      </c>
      <c r="E679" s="28" t="s">
        <v>3632</v>
      </c>
      <c r="F679" s="19" t="s">
        <v>387</v>
      </c>
      <c r="G679" s="20">
        <f>_xll.OF_FDP2($B679,"资产管理规模")</f>
        <v>2</v>
      </c>
      <c r="H679" s="19" t="str">
        <f>_xll.OF_FDP2($B679,"机构所在省")</f>
        <v>广东省</v>
      </c>
      <c r="I679" s="19" t="s">
        <v>3628</v>
      </c>
      <c r="K679" s="19" t="s">
        <v>3506</v>
      </c>
      <c r="L679" s="19">
        <v>774590</v>
      </c>
      <c r="M679" s="19" t="s">
        <v>3479</v>
      </c>
      <c r="N679" s="31">
        <v>45036</v>
      </c>
      <c r="O679" s="19" t="s">
        <v>1424</v>
      </c>
      <c r="P679" s="19" t="s">
        <v>8</v>
      </c>
      <c r="Q679" s="19" t="s">
        <v>3630</v>
      </c>
      <c r="U679">
        <v>0</v>
      </c>
      <c r="W679" s="19" t="s">
        <v>3636</v>
      </c>
      <c r="X679">
        <v>0</v>
      </c>
    </row>
    <row r="680" spans="2:24" s="19" customFormat="1" x14ac:dyDescent="0.25">
      <c r="B680" s="19">
        <v>1812499</v>
      </c>
      <c r="C680" s="19" t="s">
        <v>3496</v>
      </c>
      <c r="D680" s="19">
        <f>_xll.OF_FDP2($B680,"实缴资本")</f>
        <v>1000</v>
      </c>
      <c r="F680" s="19" t="s">
        <v>387</v>
      </c>
      <c r="G680" s="20">
        <f>_xll.OF_FDP2($B680,"资产管理规模")</f>
        <v>6</v>
      </c>
      <c r="H680" s="19" t="str">
        <f>_xll.OF_FDP2($B680,"机构所在省")</f>
        <v>上海市</v>
      </c>
      <c r="K680" s="19" t="s">
        <v>3507</v>
      </c>
      <c r="L680" s="19">
        <v>758584</v>
      </c>
      <c r="M680" s="19" t="s">
        <v>3480</v>
      </c>
      <c r="N680" s="31">
        <v>44981</v>
      </c>
      <c r="O680" s="19" t="s">
        <v>1424</v>
      </c>
      <c r="P680" s="19" t="s">
        <v>8</v>
      </c>
      <c r="U680">
        <v>0</v>
      </c>
      <c r="X680">
        <v>0</v>
      </c>
    </row>
    <row r="681" spans="2:24" s="19" customFormat="1" x14ac:dyDescent="0.25">
      <c r="B681" s="19">
        <v>1812499</v>
      </c>
      <c r="C681" s="19" t="s">
        <v>3496</v>
      </c>
      <c r="D681" s="19">
        <f>_xll.OF_FDP2($B681,"实缴资本")</f>
        <v>1000</v>
      </c>
      <c r="F681" s="19" t="s">
        <v>387</v>
      </c>
      <c r="G681" s="20">
        <f>_xll.OF_FDP2($B681,"资产管理规模")</f>
        <v>6</v>
      </c>
      <c r="H681" s="19" t="str">
        <f>_xll.OF_FDP2($B681,"机构所在省")</f>
        <v>上海市</v>
      </c>
      <c r="K681" s="19" t="s">
        <v>3508</v>
      </c>
      <c r="L681" s="19">
        <v>758586</v>
      </c>
      <c r="M681" s="19" t="s">
        <v>3481</v>
      </c>
      <c r="N681" s="31">
        <v>44981</v>
      </c>
      <c r="O681" s="19" t="s">
        <v>1885</v>
      </c>
      <c r="P681" s="19" t="s">
        <v>3490</v>
      </c>
      <c r="U681">
        <v>0</v>
      </c>
      <c r="X681">
        <v>0</v>
      </c>
    </row>
    <row r="682" spans="2:24" s="19" customFormat="1" x14ac:dyDescent="0.25">
      <c r="B682" s="19">
        <v>1812499</v>
      </c>
      <c r="C682" s="19" t="s">
        <v>3496</v>
      </c>
      <c r="D682" s="19">
        <f>_xll.OF_FDP2($B682,"实缴资本")</f>
        <v>1000</v>
      </c>
      <c r="F682" s="19" t="s">
        <v>387</v>
      </c>
      <c r="G682" s="20">
        <f>_xll.OF_FDP2($B682,"资产管理规模")</f>
        <v>6</v>
      </c>
      <c r="H682" s="19" t="str">
        <f>_xll.OF_FDP2($B682,"机构所在省")</f>
        <v>上海市</v>
      </c>
      <c r="K682" s="19" t="s">
        <v>3509</v>
      </c>
      <c r="L682" s="19">
        <v>772691</v>
      </c>
      <c r="M682" s="19" t="s">
        <v>3482</v>
      </c>
      <c r="N682" s="31">
        <v>45033</v>
      </c>
      <c r="O682" s="19" t="s">
        <v>1885</v>
      </c>
      <c r="P682" s="19" t="s">
        <v>3491</v>
      </c>
      <c r="U682">
        <v>0</v>
      </c>
      <c r="X682">
        <v>0</v>
      </c>
    </row>
    <row r="683" spans="2:24" s="19" customFormat="1" x14ac:dyDescent="0.25">
      <c r="B683" s="19">
        <v>1811073</v>
      </c>
      <c r="C683" s="19" t="s">
        <v>3497</v>
      </c>
      <c r="D683" s="19">
        <f>_xll.OF_FDP2($B683,"实缴资本")</f>
        <v>500</v>
      </c>
      <c r="E683" s="19" t="s">
        <v>3669</v>
      </c>
      <c r="F683" s="19" t="s">
        <v>387</v>
      </c>
      <c r="G683" s="20">
        <f>_xll.OF_FDP2($B683,"资产管理规模")</f>
        <v>3</v>
      </c>
      <c r="H683" s="19" t="str">
        <f>_xll.OF_FDP2($B683,"机构所在省")</f>
        <v>上海市</v>
      </c>
      <c r="I683" s="52" t="s">
        <v>3670</v>
      </c>
      <c r="J683" s="19" t="s">
        <v>3673</v>
      </c>
      <c r="K683" s="19" t="s">
        <v>3510</v>
      </c>
      <c r="L683" s="19">
        <v>740781</v>
      </c>
      <c r="M683" s="19" t="s">
        <v>3483</v>
      </c>
      <c r="N683" s="31">
        <v>44915</v>
      </c>
      <c r="O683" s="19" t="s">
        <v>1885</v>
      </c>
      <c r="P683" s="19" t="s">
        <v>3490</v>
      </c>
      <c r="S683" s="19" t="s">
        <v>3672</v>
      </c>
      <c r="U683">
        <v>0</v>
      </c>
      <c r="V683" s="19" t="s">
        <v>3744</v>
      </c>
      <c r="W683" s="19" t="s">
        <v>3745</v>
      </c>
      <c r="X683">
        <v>0</v>
      </c>
    </row>
    <row r="684" spans="2:24" s="19" customFormat="1" x14ac:dyDescent="0.25">
      <c r="B684" s="19">
        <v>1811073</v>
      </c>
      <c r="C684" s="19" t="s">
        <v>3497</v>
      </c>
      <c r="D684" s="19">
        <f>_xll.OF_FDP2($B684,"实缴资本")</f>
        <v>500</v>
      </c>
      <c r="F684" s="19" t="s">
        <v>387</v>
      </c>
      <c r="G684" s="20">
        <f>_xll.OF_FDP2($B684,"资产管理规模")</f>
        <v>3</v>
      </c>
      <c r="H684" s="19" t="str">
        <f>_xll.OF_FDP2($B684,"机构所在省")</f>
        <v>上海市</v>
      </c>
      <c r="I684" s="52" t="s">
        <v>3670</v>
      </c>
      <c r="K684" s="19" t="s">
        <v>3511</v>
      </c>
      <c r="L684" s="19">
        <v>744646</v>
      </c>
      <c r="M684" s="19" t="s">
        <v>3484</v>
      </c>
      <c r="N684" s="31">
        <v>44935</v>
      </c>
      <c r="O684" s="19" t="s">
        <v>1885</v>
      </c>
      <c r="P684" s="19" t="s">
        <v>3491</v>
      </c>
      <c r="U684">
        <v>0</v>
      </c>
      <c r="X684">
        <v>0</v>
      </c>
    </row>
    <row r="685" spans="2:24" s="19" customFormat="1" x14ac:dyDescent="0.25">
      <c r="B685" s="19">
        <v>1811073</v>
      </c>
      <c r="C685" s="19" t="s">
        <v>3497</v>
      </c>
      <c r="D685" s="19">
        <f>_xll.OF_FDP2($B685,"实缴资本")</f>
        <v>500</v>
      </c>
      <c r="F685" s="19" t="s">
        <v>387</v>
      </c>
      <c r="G685" s="20">
        <f>_xll.OF_FDP2($B685,"资产管理规模")</f>
        <v>3</v>
      </c>
      <c r="H685" s="19" t="str">
        <f>_xll.OF_FDP2($B685,"机构所在省")</f>
        <v>上海市</v>
      </c>
      <c r="I685" s="52" t="s">
        <v>3670</v>
      </c>
      <c r="J685" s="19" t="s">
        <v>3671</v>
      </c>
      <c r="K685" s="19" t="s">
        <v>3512</v>
      </c>
      <c r="L685" s="19">
        <v>744644</v>
      </c>
      <c r="M685" s="19" t="s">
        <v>3485</v>
      </c>
      <c r="N685" s="31">
        <v>44935</v>
      </c>
      <c r="O685" s="19" t="s">
        <v>1424</v>
      </c>
      <c r="P685" s="19" t="s">
        <v>8</v>
      </c>
      <c r="U685">
        <v>0</v>
      </c>
      <c r="X685">
        <v>0</v>
      </c>
    </row>
    <row r="686" spans="2:24" s="19" customFormat="1" x14ac:dyDescent="0.25">
      <c r="B686" s="19">
        <v>90722</v>
      </c>
      <c r="C686" s="19" t="s">
        <v>3498</v>
      </c>
      <c r="D686" s="19">
        <f>_xll.OF_FDP2($B686,"实缴资本")</f>
        <v>1000</v>
      </c>
      <c r="F686" s="19" t="s">
        <v>387</v>
      </c>
      <c r="G686" s="20">
        <f>_xll.OF_FDP2($B686,"资产管理规模")</f>
        <v>7</v>
      </c>
      <c r="H686" s="19" t="str">
        <f>_xll.OF_FDP2($B686,"机构所在省")</f>
        <v>上海市</v>
      </c>
      <c r="K686" s="19" t="s">
        <v>3513</v>
      </c>
      <c r="L686" s="19">
        <v>680001</v>
      </c>
      <c r="M686" s="19" t="s">
        <v>3486</v>
      </c>
      <c r="N686" s="31">
        <v>44706</v>
      </c>
      <c r="O686" s="19" t="s">
        <v>1424</v>
      </c>
      <c r="P686" s="19" t="s">
        <v>8</v>
      </c>
      <c r="U686">
        <v>0</v>
      </c>
      <c r="X686">
        <v>0</v>
      </c>
    </row>
    <row r="687" spans="2:24" s="19" customFormat="1" x14ac:dyDescent="0.25">
      <c r="B687" s="19">
        <v>90722</v>
      </c>
      <c r="C687" s="19" t="s">
        <v>3498</v>
      </c>
      <c r="D687" s="19">
        <f>_xll.OF_FDP2($B687,"实缴资本")</f>
        <v>1000</v>
      </c>
      <c r="F687" s="19" t="s">
        <v>387</v>
      </c>
      <c r="G687" s="20">
        <f>_xll.OF_FDP2($B687,"资产管理规模")</f>
        <v>7</v>
      </c>
      <c r="H687" s="19" t="str">
        <f>_xll.OF_FDP2($B687,"机构所在省")</f>
        <v>上海市</v>
      </c>
      <c r="K687" s="19" t="s">
        <v>3514</v>
      </c>
      <c r="L687" s="19">
        <v>649850</v>
      </c>
      <c r="M687" s="19" t="s">
        <v>3487</v>
      </c>
      <c r="N687" s="31">
        <v>44580</v>
      </c>
      <c r="O687" s="19" t="s">
        <v>1885</v>
      </c>
      <c r="P687" s="19" t="s">
        <v>3490</v>
      </c>
      <c r="U687">
        <v>0</v>
      </c>
      <c r="X687">
        <v>0</v>
      </c>
    </row>
    <row r="688" spans="2:24" s="19" customFormat="1" x14ac:dyDescent="0.25">
      <c r="B688" s="19">
        <v>90722</v>
      </c>
      <c r="C688" s="19" t="s">
        <v>3498</v>
      </c>
      <c r="D688" s="19">
        <f>_xll.OF_FDP2($B688,"实缴资本")</f>
        <v>1000</v>
      </c>
      <c r="F688" s="19" t="s">
        <v>387</v>
      </c>
      <c r="G688" s="20">
        <f>_xll.OF_FDP2($B688,"资产管理规模")</f>
        <v>7</v>
      </c>
      <c r="H688" s="19" t="str">
        <f>_xll.OF_FDP2($B688,"机构所在省")</f>
        <v>上海市</v>
      </c>
      <c r="K688" s="19" t="s">
        <v>3515</v>
      </c>
      <c r="L688" s="19">
        <v>690288</v>
      </c>
      <c r="M688" s="19" t="s">
        <v>3488</v>
      </c>
      <c r="N688" s="31">
        <v>44748</v>
      </c>
      <c r="O688" s="19" t="s">
        <v>1885</v>
      </c>
      <c r="P688" s="19" t="s">
        <v>3491</v>
      </c>
      <c r="U688">
        <v>0</v>
      </c>
      <c r="X688">
        <v>0</v>
      </c>
    </row>
    <row r="689" spans="2:24" s="19" customFormat="1" x14ac:dyDescent="0.25">
      <c r="B689" s="19">
        <v>10133</v>
      </c>
      <c r="C689" s="19" t="s">
        <v>2868</v>
      </c>
      <c r="D689" s="19">
        <f>_xll.OF_FDP2($B689,"实缴资本")</f>
        <v>3000</v>
      </c>
      <c r="F689" s="19" t="s">
        <v>2869</v>
      </c>
      <c r="G689" s="20">
        <f>_xll.OF_FDP2($B689,"资产管理规模")</f>
        <v>4</v>
      </c>
      <c r="H689" s="19" t="str">
        <f>_xll.OF_FDP2($B689,"机构所在省")</f>
        <v>浙江省</v>
      </c>
      <c r="K689" s="19" t="s">
        <v>3535</v>
      </c>
      <c r="L689" s="19">
        <v>241880</v>
      </c>
      <c r="M689" s="19" t="s">
        <v>3516</v>
      </c>
      <c r="N689" s="31">
        <v>42654</v>
      </c>
      <c r="O689" s="19" t="s">
        <v>1885</v>
      </c>
      <c r="P689" s="19" t="s">
        <v>3490</v>
      </c>
      <c r="U689">
        <v>0</v>
      </c>
      <c r="X689">
        <v>0</v>
      </c>
    </row>
    <row r="690" spans="2:24" s="19" customFormat="1" x14ac:dyDescent="0.25">
      <c r="B690" s="19">
        <v>36064</v>
      </c>
      <c r="C690" s="19" t="s">
        <v>3527</v>
      </c>
      <c r="D690" s="19">
        <f>_xll.OF_FDP2($B690,"实缴资本")</f>
        <v>1120</v>
      </c>
      <c r="F690" s="19" t="s">
        <v>3528</v>
      </c>
      <c r="G690" s="20">
        <f>_xll.OF_FDP2($B690,"资产管理规模")</f>
        <v>5</v>
      </c>
      <c r="H690" s="19" t="str">
        <f>_xll.OF_FDP2($B690,"机构所在省")</f>
        <v>广东省</v>
      </c>
      <c r="K690" s="19" t="s">
        <v>3536</v>
      </c>
      <c r="L690" s="19">
        <v>411896</v>
      </c>
      <c r="M690" s="19" t="s">
        <v>3517</v>
      </c>
      <c r="N690" s="31">
        <v>43515</v>
      </c>
      <c r="O690" s="19" t="s">
        <v>1885</v>
      </c>
      <c r="P690" s="19" t="s">
        <v>3490</v>
      </c>
      <c r="U690">
        <v>0</v>
      </c>
      <c r="X690">
        <v>0</v>
      </c>
    </row>
    <row r="691" spans="2:24" s="19" customFormat="1" x14ac:dyDescent="0.25">
      <c r="B691" s="19">
        <v>36064</v>
      </c>
      <c r="C691" s="19" t="s">
        <v>3527</v>
      </c>
      <c r="D691" s="19">
        <f>_xll.OF_FDP2($B691,"实缴资本")</f>
        <v>1120</v>
      </c>
      <c r="F691" s="19" t="s">
        <v>3529</v>
      </c>
      <c r="G691" s="20">
        <f>_xll.OF_FDP2($B691,"资产管理规模")</f>
        <v>5</v>
      </c>
      <c r="H691" s="19" t="str">
        <f>_xll.OF_FDP2($B691,"机构所在省")</f>
        <v>广东省</v>
      </c>
      <c r="K691" s="19" t="s">
        <v>3537</v>
      </c>
      <c r="L691" s="19">
        <v>606440</v>
      </c>
      <c r="M691" s="19" t="s">
        <v>3518</v>
      </c>
      <c r="N691" s="31">
        <v>44456</v>
      </c>
      <c r="O691" s="19" t="s">
        <v>1885</v>
      </c>
      <c r="P691" s="19" t="s">
        <v>3491</v>
      </c>
      <c r="U691">
        <v>0</v>
      </c>
      <c r="X691">
        <v>0</v>
      </c>
    </row>
    <row r="692" spans="2:24" s="19" customFormat="1" x14ac:dyDescent="0.25">
      <c r="B692" s="19">
        <v>41728</v>
      </c>
      <c r="C692" s="19" t="s">
        <v>3530</v>
      </c>
      <c r="D692" s="19">
        <f>_xll.OF_FDP2($B692,"实缴资本")</f>
        <v>1000</v>
      </c>
      <c r="F692" s="19" t="s">
        <v>3531</v>
      </c>
      <c r="G692" s="20">
        <f>_xll.OF_FDP2($B692,"资产管理规模")</f>
        <v>2</v>
      </c>
      <c r="H692" s="19" t="str">
        <f>_xll.OF_FDP2($B692,"机构所在省")</f>
        <v>广东省</v>
      </c>
      <c r="K692" s="19" t="s">
        <v>3538</v>
      </c>
      <c r="L692" s="19">
        <v>199839</v>
      </c>
      <c r="M692" s="19" t="s">
        <v>3519</v>
      </c>
      <c r="N692" s="31">
        <v>42515</v>
      </c>
      <c r="O692" s="19" t="s">
        <v>1885</v>
      </c>
      <c r="P692" s="19" t="s">
        <v>3490</v>
      </c>
      <c r="U692">
        <v>0</v>
      </c>
      <c r="X692">
        <v>0</v>
      </c>
    </row>
    <row r="693" spans="2:24" s="19" customFormat="1" x14ac:dyDescent="0.25">
      <c r="B693" s="19">
        <v>41728</v>
      </c>
      <c r="C693" s="19" t="s">
        <v>3530</v>
      </c>
      <c r="D693" s="19">
        <f>_xll.OF_FDP2($B693,"实缴资本")</f>
        <v>1000</v>
      </c>
      <c r="F693" s="19" t="s">
        <v>3531</v>
      </c>
      <c r="G693" s="20">
        <f>_xll.OF_FDP2($B693,"资产管理规模")</f>
        <v>2</v>
      </c>
      <c r="H693" s="19" t="str">
        <f>_xll.OF_FDP2($B693,"机构所在省")</f>
        <v>广东省</v>
      </c>
      <c r="K693" s="19" t="s">
        <v>3539</v>
      </c>
      <c r="L693" s="19">
        <v>341160</v>
      </c>
      <c r="M693" s="19" t="s">
        <v>3520</v>
      </c>
      <c r="N693" s="31">
        <v>43094</v>
      </c>
      <c r="O693" s="19" t="s">
        <v>1885</v>
      </c>
      <c r="P693" s="19" t="s">
        <v>3491</v>
      </c>
      <c r="U693">
        <v>0</v>
      </c>
      <c r="X693">
        <v>0</v>
      </c>
    </row>
    <row r="694" spans="2:24" s="19" customFormat="1" x14ac:dyDescent="0.25">
      <c r="B694" s="19">
        <v>45043</v>
      </c>
      <c r="C694" s="19" t="s">
        <v>2007</v>
      </c>
      <c r="D694" s="19">
        <f>_xll.OF_FDP2($B694,"实缴资本")</f>
        <v>1050</v>
      </c>
      <c r="F694" s="19" t="s">
        <v>3532</v>
      </c>
      <c r="G694" s="20">
        <f>_xll.OF_FDP2($B694,"资产管理规模")</f>
        <v>5</v>
      </c>
      <c r="H694" s="19" t="str">
        <f>_xll.OF_FDP2($B694,"机构所在省")</f>
        <v>上海市</v>
      </c>
      <c r="K694" s="19" t="s">
        <v>3540</v>
      </c>
      <c r="L694" s="19">
        <v>499001</v>
      </c>
      <c r="M694" s="19" t="s">
        <v>3521</v>
      </c>
      <c r="N694" s="31">
        <v>44083</v>
      </c>
      <c r="O694" s="19" t="s">
        <v>1885</v>
      </c>
      <c r="P694" s="19" t="s">
        <v>3490</v>
      </c>
      <c r="U694">
        <v>0</v>
      </c>
      <c r="X694">
        <v>0</v>
      </c>
    </row>
    <row r="695" spans="2:24" s="19" customFormat="1" x14ac:dyDescent="0.25">
      <c r="B695" s="19">
        <v>45043</v>
      </c>
      <c r="C695" s="19" t="s">
        <v>2007</v>
      </c>
      <c r="D695" s="19">
        <f>_xll.OF_FDP2($B695,"实缴资本")</f>
        <v>1050</v>
      </c>
      <c r="F695" s="19" t="s">
        <v>3533</v>
      </c>
      <c r="G695" s="20">
        <f>_xll.OF_FDP2($B695,"资产管理规模")</f>
        <v>5</v>
      </c>
      <c r="H695" s="19" t="str">
        <f>_xll.OF_FDP2($B695,"机构所在省")</f>
        <v>上海市</v>
      </c>
      <c r="K695" s="19" t="s">
        <v>3541</v>
      </c>
      <c r="L695" s="19">
        <v>785392</v>
      </c>
      <c r="M695" s="19" t="s">
        <v>3522</v>
      </c>
      <c r="N695" s="31">
        <v>45055</v>
      </c>
      <c r="O695" s="19" t="s">
        <v>1885</v>
      </c>
      <c r="P695" s="19" t="s">
        <v>3491</v>
      </c>
      <c r="U695">
        <v>0</v>
      </c>
      <c r="X695">
        <v>0</v>
      </c>
    </row>
    <row r="696" spans="2:24" s="19" customFormat="1" x14ac:dyDescent="0.25">
      <c r="B696" s="19">
        <v>9795</v>
      </c>
      <c r="C696" s="19" t="s">
        <v>2582</v>
      </c>
      <c r="D696" s="19">
        <f>_xll.OF_FDP2($B696,"实缴资本")</f>
        <v>1000</v>
      </c>
      <c r="F696" s="19" t="s">
        <v>387</v>
      </c>
      <c r="G696" s="20">
        <f>_xll.OF_FDP2($B696,"资产管理规模")</f>
        <v>4</v>
      </c>
      <c r="H696" s="19" t="str">
        <f>_xll.OF_FDP2($B696,"机构所在省")</f>
        <v>上海市</v>
      </c>
      <c r="K696" s="19" t="s">
        <v>3542</v>
      </c>
      <c r="L696" s="19">
        <v>797173</v>
      </c>
      <c r="M696" s="19" t="s">
        <v>3523</v>
      </c>
      <c r="N696" s="31">
        <v>45140</v>
      </c>
      <c r="O696" s="19" t="s">
        <v>1885</v>
      </c>
      <c r="P696" s="19" t="s">
        <v>3491</v>
      </c>
      <c r="U696">
        <v>0</v>
      </c>
      <c r="X696">
        <v>0</v>
      </c>
    </row>
    <row r="697" spans="2:24" s="19" customFormat="1" x14ac:dyDescent="0.25">
      <c r="B697" s="19">
        <v>16979</v>
      </c>
      <c r="C697" s="19" t="s">
        <v>2145</v>
      </c>
      <c r="D697" s="19">
        <f>_xll.OF_FDP2($B697,"实缴资本")</f>
        <v>2000</v>
      </c>
      <c r="F697" s="19" t="s">
        <v>3534</v>
      </c>
      <c r="G697" s="20">
        <f>_xll.OF_FDP2($B697,"资产管理规模")</f>
        <v>3</v>
      </c>
      <c r="H697" s="19" t="str">
        <f>_xll.OF_FDP2($B697,"机构所在省")</f>
        <v>四川省</v>
      </c>
      <c r="K697" s="19" t="s">
        <v>3543</v>
      </c>
      <c r="L697" s="19">
        <v>680676</v>
      </c>
      <c r="M697" s="19" t="s">
        <v>3524</v>
      </c>
      <c r="N697" s="31">
        <v>44712</v>
      </c>
      <c r="O697" s="19" t="s">
        <v>1885</v>
      </c>
      <c r="P697" s="19" t="s">
        <v>3491</v>
      </c>
      <c r="U697">
        <v>0</v>
      </c>
      <c r="X697">
        <v>0</v>
      </c>
    </row>
    <row r="698" spans="2:24" s="19" customFormat="1" x14ac:dyDescent="0.25">
      <c r="B698" s="19">
        <v>16875</v>
      </c>
      <c r="C698" s="19" t="s">
        <v>422</v>
      </c>
      <c r="D698" s="19">
        <f>_xll.OF_FDP2($B698,"实缴资本")</f>
        <v>1000</v>
      </c>
      <c r="F698" s="19" t="s">
        <v>421</v>
      </c>
      <c r="G698" s="20">
        <f>_xll.OF_FDP2($B698,"资产管理规模")</f>
        <v>4</v>
      </c>
      <c r="H698" s="19" t="str">
        <f>_xll.OF_FDP2($B698,"机构所在省")</f>
        <v>北京市</v>
      </c>
      <c r="K698" s="19" t="s">
        <v>3544</v>
      </c>
      <c r="L698" s="19">
        <v>340353</v>
      </c>
      <c r="M698" s="19" t="s">
        <v>3525</v>
      </c>
      <c r="N698" s="31">
        <v>43087</v>
      </c>
      <c r="O698" s="19" t="s">
        <v>1885</v>
      </c>
      <c r="P698" s="19" t="s">
        <v>3490</v>
      </c>
      <c r="U698">
        <v>0</v>
      </c>
      <c r="X698">
        <v>0</v>
      </c>
    </row>
    <row r="699" spans="2:24" s="19" customFormat="1" x14ac:dyDescent="0.25">
      <c r="B699" s="19">
        <v>16875</v>
      </c>
      <c r="C699" s="19" t="s">
        <v>422</v>
      </c>
      <c r="D699" s="19">
        <f>_xll.OF_FDP2($B699,"实缴资本")</f>
        <v>1000</v>
      </c>
      <c r="F699" s="19" t="s">
        <v>387</v>
      </c>
      <c r="G699" s="20">
        <f>_xll.OF_FDP2($B699,"资产管理规模")</f>
        <v>4</v>
      </c>
      <c r="H699" s="19" t="str">
        <f>_xll.OF_FDP2($B699,"机构所在省")</f>
        <v>北京市</v>
      </c>
      <c r="K699" s="19" t="s">
        <v>3545</v>
      </c>
      <c r="L699" s="19">
        <v>764153</v>
      </c>
      <c r="M699" s="19" t="s">
        <v>3526</v>
      </c>
      <c r="N699" s="31">
        <v>45002</v>
      </c>
      <c r="O699" s="19" t="s">
        <v>1885</v>
      </c>
      <c r="P699" s="19" t="s">
        <v>3491</v>
      </c>
      <c r="U699">
        <v>0</v>
      </c>
      <c r="X699">
        <v>0</v>
      </c>
    </row>
    <row r="700" spans="2:24" s="19" customFormat="1" x14ac:dyDescent="0.25">
      <c r="B700" s="19">
        <v>16395</v>
      </c>
      <c r="C700" s="19" t="s">
        <v>450</v>
      </c>
      <c r="D700" s="19">
        <f>_xll.OF_FDP2($B700,"实缴资本")</f>
        <v>1000</v>
      </c>
      <c r="F700" s="19" t="s">
        <v>1381</v>
      </c>
      <c r="G700" s="20">
        <f>_xll.OF_FDP2($B700,"资产管理规模")</f>
        <v>5</v>
      </c>
      <c r="H700" s="19" t="str">
        <f>_xll.OF_FDP2($B700,"机构所在省")</f>
        <v>上海市</v>
      </c>
      <c r="K700" s="19" t="s">
        <v>3551</v>
      </c>
      <c r="L700" s="19">
        <v>567613</v>
      </c>
      <c r="M700" s="19" t="s">
        <v>3546</v>
      </c>
      <c r="N700" s="31">
        <v>44342</v>
      </c>
      <c r="O700" s="19" t="s">
        <v>1885</v>
      </c>
      <c r="P700" s="19" t="s">
        <v>3491</v>
      </c>
      <c r="U700">
        <v>0</v>
      </c>
      <c r="X700">
        <v>0</v>
      </c>
    </row>
    <row r="701" spans="2:24" s="19" customFormat="1" x14ac:dyDescent="0.25">
      <c r="B701" s="19">
        <v>18339</v>
      </c>
      <c r="C701" s="19" t="s">
        <v>459</v>
      </c>
      <c r="D701" s="19">
        <f>_xll.OF_FDP2($B701,"实缴资本")</f>
        <v>1571</v>
      </c>
      <c r="F701" s="19" t="s">
        <v>458</v>
      </c>
      <c r="G701" s="20">
        <f>_xll.OF_FDP2($B701,"资产管理规模")</f>
        <v>5</v>
      </c>
      <c r="H701" s="19" t="str">
        <f>_xll.OF_FDP2($B701,"机构所在省")</f>
        <v>上海市</v>
      </c>
      <c r="K701" s="19" t="s">
        <v>3552</v>
      </c>
      <c r="L701" s="19">
        <v>381093</v>
      </c>
      <c r="M701" s="19" t="s">
        <v>3547</v>
      </c>
      <c r="N701" s="31">
        <v>43270</v>
      </c>
      <c r="O701" s="19" t="s">
        <v>1885</v>
      </c>
      <c r="P701" s="19" t="s">
        <v>3490</v>
      </c>
      <c r="U701">
        <v>0</v>
      </c>
      <c r="X701">
        <v>0</v>
      </c>
    </row>
    <row r="702" spans="2:24" s="19" customFormat="1" x14ac:dyDescent="0.25">
      <c r="B702" s="19">
        <v>1808577</v>
      </c>
      <c r="C702" s="19" t="s">
        <v>3555</v>
      </c>
      <c r="D702" s="19">
        <f>_xll.OF_FDP2($B702,"实缴资本")</f>
        <v>1000</v>
      </c>
      <c r="F702" s="19" t="s">
        <v>3556</v>
      </c>
      <c r="G702" s="20">
        <f>_xll.OF_FDP2($B702,"资产管理规模")</f>
        <v>3</v>
      </c>
      <c r="H702" s="19" t="str">
        <f>_xll.OF_FDP2($B702,"机构所在省")</f>
        <v>上海市</v>
      </c>
      <c r="K702" s="19" t="s">
        <v>3553</v>
      </c>
      <c r="L702" s="19">
        <v>783058</v>
      </c>
      <c r="M702" s="19" t="s">
        <v>3548</v>
      </c>
      <c r="N702" s="31">
        <v>45071</v>
      </c>
      <c r="O702" s="19" t="s">
        <v>1885</v>
      </c>
      <c r="P702" s="19" t="s">
        <v>3490</v>
      </c>
      <c r="U702">
        <v>0</v>
      </c>
      <c r="X702">
        <v>0</v>
      </c>
    </row>
    <row r="703" spans="2:24" s="19" customFormat="1" x14ac:dyDescent="0.25">
      <c r="B703" s="19">
        <v>43725</v>
      </c>
      <c r="C703" s="19" t="s">
        <v>428</v>
      </c>
      <c r="D703" s="19">
        <f>_xll.OF_FDP2($B703,"实缴资本")</f>
        <v>1000</v>
      </c>
      <c r="F703" s="19" t="s">
        <v>3557</v>
      </c>
      <c r="G703" s="20">
        <f>_xll.OF_FDP2($B703,"资产管理规模")</f>
        <v>5</v>
      </c>
      <c r="H703" s="19" t="str">
        <f>_xll.OF_FDP2($B703,"机构所在省")</f>
        <v>上海市</v>
      </c>
      <c r="K703" s="19" t="s">
        <v>3554</v>
      </c>
      <c r="L703" s="19">
        <v>718516</v>
      </c>
      <c r="M703" s="19" t="s">
        <v>3549</v>
      </c>
      <c r="N703" s="31">
        <v>44851</v>
      </c>
      <c r="O703" s="19" t="s">
        <v>1885</v>
      </c>
      <c r="P703" s="19" t="s">
        <v>3491</v>
      </c>
      <c r="U703">
        <v>0</v>
      </c>
      <c r="X703">
        <v>0</v>
      </c>
    </row>
    <row r="704" spans="2:24" s="19" customFormat="1" x14ac:dyDescent="0.25">
      <c r="B704" s="19">
        <v>15601</v>
      </c>
      <c r="C704" s="19" t="s">
        <v>3558</v>
      </c>
      <c r="D704" s="19">
        <f>_xll.OF_FDP2($B704,"实缴资本")</f>
        <v>1169.5909999999999</v>
      </c>
      <c r="F704" s="19" t="s">
        <v>2146</v>
      </c>
      <c r="G704" s="20">
        <f>_xll.OF_FDP2($B704,"资产管理规模")</f>
        <v>4</v>
      </c>
      <c r="H704" s="19" t="str">
        <f>_xll.OF_FDP2($B704,"机构所在省")</f>
        <v>广东省</v>
      </c>
      <c r="K704" s="19" t="s">
        <v>387</v>
      </c>
      <c r="L704" s="19">
        <v>786363</v>
      </c>
      <c r="M704" s="19" t="s">
        <v>3550</v>
      </c>
      <c r="N704" s="31">
        <v>44824</v>
      </c>
      <c r="O704" s="19" t="s">
        <v>1885</v>
      </c>
      <c r="P704" s="19" t="s">
        <v>3491</v>
      </c>
      <c r="U704">
        <v>0</v>
      </c>
      <c r="X704">
        <v>0</v>
      </c>
    </row>
    <row r="705" spans="1:24" s="19" customFormat="1" x14ac:dyDescent="0.25">
      <c r="C705" s="19" t="s">
        <v>3559</v>
      </c>
      <c r="F705" s="19" t="s">
        <v>3560</v>
      </c>
      <c r="G705" s="20"/>
      <c r="L705" s="53">
        <v>222222</v>
      </c>
      <c r="M705" s="19" t="s">
        <v>3643</v>
      </c>
      <c r="N705" s="31">
        <v>45065</v>
      </c>
      <c r="O705" s="19" t="s">
        <v>1885</v>
      </c>
      <c r="P705" s="19" t="s">
        <v>3490</v>
      </c>
      <c r="U705">
        <v>0</v>
      </c>
      <c r="X705">
        <v>0</v>
      </c>
    </row>
    <row r="706" spans="1:24" s="19" customFormat="1" x14ac:dyDescent="0.25">
      <c r="C706" s="19" t="s">
        <v>3559</v>
      </c>
      <c r="F706" s="19" t="s">
        <v>3560</v>
      </c>
      <c r="G706" s="20"/>
      <c r="K706" s="19" t="s">
        <v>3563</v>
      </c>
      <c r="L706" s="53">
        <v>111111</v>
      </c>
      <c r="M706" s="19" t="s">
        <v>3642</v>
      </c>
      <c r="N706" s="31">
        <v>45037</v>
      </c>
      <c r="O706" s="19" t="s">
        <v>1802</v>
      </c>
      <c r="P706" s="19" t="s">
        <v>105</v>
      </c>
      <c r="U706">
        <v>0</v>
      </c>
      <c r="X706">
        <v>0</v>
      </c>
    </row>
    <row r="707" spans="1:24" s="19" customFormat="1" x14ac:dyDescent="0.25">
      <c r="C707" s="19" t="s">
        <v>3559</v>
      </c>
      <c r="F707" s="19" t="s">
        <v>3560</v>
      </c>
      <c r="G707" s="20"/>
      <c r="L707" s="53">
        <v>333333</v>
      </c>
      <c r="M707" s="19" t="s">
        <v>3644</v>
      </c>
      <c r="N707" s="31">
        <v>45217</v>
      </c>
      <c r="O707" s="19" t="s">
        <v>1424</v>
      </c>
      <c r="P707" s="19" t="s">
        <v>8</v>
      </c>
      <c r="U707">
        <v>0</v>
      </c>
      <c r="X707">
        <v>0</v>
      </c>
    </row>
    <row r="708" spans="1:24" x14ac:dyDescent="0.25">
      <c r="A708" s="20">
        <v>50002959</v>
      </c>
      <c r="B708" s="20">
        <v>17258</v>
      </c>
      <c r="C708" s="19" t="s">
        <v>2144</v>
      </c>
      <c r="D708" s="19">
        <v>1000</v>
      </c>
      <c r="E708" s="20" t="e">
        <f>VLOOKUP($A708,'[1]Datayes私募规模 最近'!$A:$H,4,0)</f>
        <v>#N/A</v>
      </c>
      <c r="F708" s="20" t="s">
        <v>2150</v>
      </c>
      <c r="G708" s="20">
        <v>3</v>
      </c>
      <c r="H708" s="20" t="s">
        <v>3150</v>
      </c>
      <c r="I708" s="44">
        <v>30</v>
      </c>
      <c r="K708" s="27" t="s">
        <v>3562</v>
      </c>
      <c r="L708" s="20">
        <v>510951</v>
      </c>
      <c r="M708" s="19" t="s">
        <v>3561</v>
      </c>
      <c r="N708" s="31">
        <v>44875</v>
      </c>
      <c r="O708" s="19" t="s">
        <v>1429</v>
      </c>
      <c r="P708" s="19" t="s">
        <v>3568</v>
      </c>
      <c r="Q708" s="19"/>
      <c r="S708" s="3"/>
      <c r="T708" s="3"/>
      <c r="U708">
        <v>0</v>
      </c>
      <c r="X708">
        <v>0</v>
      </c>
    </row>
    <row r="709" spans="1:24" x14ac:dyDescent="0.25">
      <c r="A709" s="20"/>
      <c r="B709" s="20">
        <v>1811270</v>
      </c>
      <c r="C709" s="19" t="s">
        <v>3569</v>
      </c>
      <c r="D709" s="19">
        <f>_xll.OF_FDP2($B709,"实缴资本")</f>
        <v>300</v>
      </c>
      <c r="F709" s="19" t="s">
        <v>3570</v>
      </c>
      <c r="G709" s="20">
        <f>_xll.OF_FDP2($B709,"资产管理规模")</f>
        <v>6</v>
      </c>
      <c r="H709" s="19" t="str">
        <f>_xll.OF_FDP2($B709,"机构所在省")</f>
        <v>上海市</v>
      </c>
      <c r="I709" s="44">
        <v>1.5</v>
      </c>
      <c r="K709" s="27" t="s">
        <v>3564</v>
      </c>
      <c r="L709" s="20">
        <v>717467</v>
      </c>
      <c r="M709" s="19" t="s">
        <v>3572</v>
      </c>
      <c r="N709" s="31">
        <v>44848</v>
      </c>
      <c r="O709" s="19" t="s">
        <v>1433</v>
      </c>
      <c r="P709" s="19" t="s">
        <v>3577</v>
      </c>
      <c r="Q709" s="19" t="s">
        <v>3579</v>
      </c>
      <c r="S709" s="3"/>
      <c r="T709" s="3"/>
      <c r="U709">
        <v>0</v>
      </c>
      <c r="X709">
        <v>0</v>
      </c>
    </row>
    <row r="710" spans="1:24" x14ac:dyDescent="0.25">
      <c r="A710" s="20"/>
      <c r="B710" s="20">
        <v>1811270</v>
      </c>
      <c r="C710" s="19" t="s">
        <v>3569</v>
      </c>
      <c r="D710" s="19">
        <f>_xll.OF_FDP2($B710,"实缴资本")</f>
        <v>300</v>
      </c>
      <c r="F710" s="19" t="s">
        <v>3570</v>
      </c>
      <c r="G710" s="20">
        <f>_xll.OF_FDP2($B710,"资产管理规模")</f>
        <v>6</v>
      </c>
      <c r="H710" s="19" t="str">
        <f>_xll.OF_FDP2($B710,"机构所在省")</f>
        <v>上海市</v>
      </c>
      <c r="I710" s="44">
        <v>1.5</v>
      </c>
      <c r="K710" s="27" t="s">
        <v>3565</v>
      </c>
      <c r="L710" s="20">
        <v>780046</v>
      </c>
      <c r="M710" s="19" t="s">
        <v>3573</v>
      </c>
      <c r="N710" s="31">
        <v>45062</v>
      </c>
      <c r="O710" s="19" t="s">
        <v>1433</v>
      </c>
      <c r="P710" s="19" t="s">
        <v>3578</v>
      </c>
      <c r="Q710" s="19" t="s">
        <v>3579</v>
      </c>
      <c r="S710" s="3"/>
      <c r="T710" s="3"/>
      <c r="U710">
        <v>0</v>
      </c>
      <c r="X710">
        <v>0</v>
      </c>
    </row>
    <row r="711" spans="1:24" x14ac:dyDescent="0.25">
      <c r="A711" s="20"/>
      <c r="B711" s="20">
        <v>1811270</v>
      </c>
      <c r="C711" s="19" t="s">
        <v>3569</v>
      </c>
      <c r="D711" s="19">
        <f>_xll.OF_FDP2($B711,"实缴资本")</f>
        <v>300</v>
      </c>
      <c r="F711" s="19" t="s">
        <v>3570</v>
      </c>
      <c r="G711" s="20">
        <f>_xll.OF_FDP2($B711,"资产管理规模")</f>
        <v>6</v>
      </c>
      <c r="H711" s="19" t="str">
        <f>_xll.OF_FDP2($B711,"机构所在省")</f>
        <v>上海市</v>
      </c>
      <c r="I711" s="44">
        <v>1.5</v>
      </c>
      <c r="K711" s="27" t="s">
        <v>3566</v>
      </c>
      <c r="L711" s="20">
        <v>813354</v>
      </c>
      <c r="M711" s="19" t="s">
        <v>3574</v>
      </c>
      <c r="N711" s="31">
        <v>45217</v>
      </c>
      <c r="O711" s="19" t="s">
        <v>1433</v>
      </c>
      <c r="P711" s="19" t="s">
        <v>3580</v>
      </c>
      <c r="Q711" s="19" t="s">
        <v>3581</v>
      </c>
      <c r="S711" s="3"/>
      <c r="T711" s="3"/>
      <c r="U711">
        <v>0</v>
      </c>
      <c r="X711">
        <v>0</v>
      </c>
    </row>
    <row r="712" spans="1:24" x14ac:dyDescent="0.25">
      <c r="A712" s="20"/>
      <c r="B712" s="20">
        <v>1811270</v>
      </c>
      <c r="C712" s="19" t="s">
        <v>3569</v>
      </c>
      <c r="D712" s="19">
        <f>_xll.OF_FDP2($B712,"实缴资本")</f>
        <v>300</v>
      </c>
      <c r="F712" s="19" t="s">
        <v>3571</v>
      </c>
      <c r="G712" s="20">
        <f>_xll.OF_FDP2($B712,"资产管理规模")</f>
        <v>6</v>
      </c>
      <c r="H712" s="19" t="str">
        <f>_xll.OF_FDP2($B712,"机构所在省")</f>
        <v>上海市</v>
      </c>
      <c r="I712" s="44">
        <v>1.5</v>
      </c>
      <c r="K712" s="27" t="s">
        <v>3567</v>
      </c>
      <c r="L712" s="20">
        <v>717465</v>
      </c>
      <c r="M712" s="19" t="s">
        <v>3575</v>
      </c>
      <c r="N712" s="31">
        <v>44848</v>
      </c>
      <c r="O712" s="19" t="s">
        <v>1433</v>
      </c>
      <c r="P712" s="19" t="s">
        <v>1428</v>
      </c>
      <c r="Q712" s="19" t="s">
        <v>3576</v>
      </c>
      <c r="S712" s="3"/>
      <c r="T712" s="3"/>
      <c r="U712">
        <v>0</v>
      </c>
      <c r="X712">
        <v>0</v>
      </c>
    </row>
    <row r="713" spans="1:24" x14ac:dyDescent="0.25">
      <c r="A713" s="20"/>
      <c r="B713" s="20">
        <v>14649</v>
      </c>
      <c r="C713" s="19" t="s">
        <v>3588</v>
      </c>
      <c r="D713" s="19">
        <f>_xll.OF_FDP2($B713,"实缴资本")</f>
        <v>1205</v>
      </c>
      <c r="F713" s="19" t="s">
        <v>3589</v>
      </c>
      <c r="G713" s="20">
        <f>_xll.OF_FDP2($B713,"资产管理规模")</f>
        <v>6</v>
      </c>
      <c r="H713" s="19" t="str">
        <f>_xll.OF_FDP2($B713,"机构所在省")</f>
        <v>浙江省</v>
      </c>
      <c r="I713" s="44"/>
      <c r="K713" s="27" t="s">
        <v>3593</v>
      </c>
      <c r="L713" s="20">
        <v>395726</v>
      </c>
      <c r="M713" s="19" t="s">
        <v>3585</v>
      </c>
      <c r="N713" s="31">
        <v>43350</v>
      </c>
      <c r="O713" s="19" t="s">
        <v>1433</v>
      </c>
      <c r="P713" s="19" t="s">
        <v>3596</v>
      </c>
      <c r="Q713" s="19"/>
      <c r="S713" s="3"/>
      <c r="T713" s="3"/>
      <c r="U713">
        <v>0</v>
      </c>
      <c r="X713">
        <v>0</v>
      </c>
    </row>
    <row r="714" spans="1:24" x14ac:dyDescent="0.25">
      <c r="A714" s="20"/>
      <c r="B714" s="20">
        <v>14203</v>
      </c>
      <c r="C714" s="19" t="s">
        <v>3222</v>
      </c>
      <c r="D714" s="19">
        <f>_xll.OF_FDP2($B714,"实缴资本")</f>
        <v>1000</v>
      </c>
      <c r="F714" s="19" t="s">
        <v>3590</v>
      </c>
      <c r="G714" s="20">
        <f>_xll.OF_FDP2($B714,"资产管理规模")</f>
        <v>2</v>
      </c>
      <c r="H714" s="19" t="str">
        <f>_xll.OF_FDP2($B714,"机构所在省")</f>
        <v>上海市</v>
      </c>
      <c r="I714" s="44"/>
      <c r="K714" s="27" t="s">
        <v>3594</v>
      </c>
      <c r="L714" s="20">
        <v>328934</v>
      </c>
      <c r="M714" s="19" t="s">
        <v>3586</v>
      </c>
      <c r="N714" s="31">
        <v>43049</v>
      </c>
      <c r="O714" s="19" t="s">
        <v>1433</v>
      </c>
      <c r="P714" s="19" t="s">
        <v>1428</v>
      </c>
      <c r="Q714" s="19"/>
      <c r="S714" s="3"/>
      <c r="T714" s="3"/>
      <c r="U714">
        <v>0</v>
      </c>
      <c r="X714">
        <v>0</v>
      </c>
    </row>
    <row r="715" spans="1:24" x14ac:dyDescent="0.25">
      <c r="A715" s="20"/>
      <c r="B715" s="20">
        <v>65575</v>
      </c>
      <c r="C715" s="19" t="s">
        <v>3591</v>
      </c>
      <c r="D715" s="19">
        <f>_xll.OF_FDP2($B715,"实缴资本")</f>
        <v>1360</v>
      </c>
      <c r="F715" s="19" t="s">
        <v>3592</v>
      </c>
      <c r="G715" s="20">
        <f>_xll.OF_FDP2($B715,"资产管理规模")</f>
        <v>3</v>
      </c>
      <c r="H715" s="19" t="str">
        <f>_xll.OF_FDP2($B715,"机构所在省")</f>
        <v>浙江省</v>
      </c>
      <c r="I715" s="44"/>
      <c r="K715" s="27" t="s">
        <v>3595</v>
      </c>
      <c r="L715" s="20">
        <v>574880</v>
      </c>
      <c r="M715" s="19" t="s">
        <v>3587</v>
      </c>
      <c r="N715" s="31">
        <v>44350</v>
      </c>
      <c r="O715" s="19" t="s">
        <v>1433</v>
      </c>
      <c r="P715" s="19" t="s">
        <v>3597</v>
      </c>
      <c r="Q715" s="19"/>
      <c r="S715" s="3"/>
      <c r="T715" s="3"/>
      <c r="U715">
        <v>0</v>
      </c>
      <c r="X715">
        <v>0</v>
      </c>
    </row>
    <row r="716" spans="1:24" x14ac:dyDescent="0.25">
      <c r="A716" s="20"/>
      <c r="B716" s="20">
        <v>55953</v>
      </c>
      <c r="C716" s="19" t="s">
        <v>3615</v>
      </c>
      <c r="D716" s="19">
        <f>_xll.OF_FDP2($B716,"实缴资本")</f>
        <v>300</v>
      </c>
      <c r="F716" s="19" t="s">
        <v>3616</v>
      </c>
      <c r="G716" s="20">
        <f>_xll.OF_FDP2($B716,"资产管理规模")</f>
        <v>7</v>
      </c>
      <c r="H716" s="19" t="str">
        <f>_xll.OF_FDP2($B716,"机构所在省")</f>
        <v>上海市</v>
      </c>
      <c r="I716" s="44"/>
      <c r="K716" s="27" t="s">
        <v>3622</v>
      </c>
      <c r="L716" s="20">
        <v>328932</v>
      </c>
      <c r="M716" s="19" t="s">
        <v>3609</v>
      </c>
      <c r="N716" s="31">
        <v>43047</v>
      </c>
      <c r="O716" s="19" t="s">
        <v>2023</v>
      </c>
      <c r="P716" s="19" t="s">
        <v>3365</v>
      </c>
      <c r="Q716" s="19"/>
      <c r="S716" s="3"/>
      <c r="T716" s="3"/>
      <c r="U716">
        <v>0</v>
      </c>
      <c r="X716">
        <v>0</v>
      </c>
    </row>
    <row r="717" spans="1:24" x14ac:dyDescent="0.25">
      <c r="A717" s="20"/>
      <c r="B717" s="20">
        <v>16267</v>
      </c>
      <c r="C717" s="19" t="s">
        <v>3617</v>
      </c>
      <c r="D717" s="19">
        <f>_xll.OF_FDP2($B717,"实缴资本")</f>
        <v>1278.8800000000001</v>
      </c>
      <c r="F717" s="19" t="s">
        <v>3618</v>
      </c>
      <c r="G717" s="20">
        <f>_xll.OF_FDP2($B717,"资产管理规模")</f>
        <v>7</v>
      </c>
      <c r="H717" s="19" t="str">
        <f>_xll.OF_FDP2($B717,"机构所在省")</f>
        <v>浙江省</v>
      </c>
      <c r="I717" s="44"/>
      <c r="K717" s="27" t="s">
        <v>3623</v>
      </c>
      <c r="L717" s="20">
        <v>582757</v>
      </c>
      <c r="M717" s="19" t="s">
        <v>3610</v>
      </c>
      <c r="N717" s="31">
        <v>44396</v>
      </c>
      <c r="O717" s="19" t="s">
        <v>2023</v>
      </c>
      <c r="P717" s="19" t="s">
        <v>3627</v>
      </c>
      <c r="Q717" s="19"/>
      <c r="S717" s="3"/>
      <c r="T717" s="3"/>
      <c r="U717">
        <v>0</v>
      </c>
      <c r="X717">
        <v>0</v>
      </c>
    </row>
    <row r="718" spans="1:24" x14ac:dyDescent="0.25">
      <c r="A718" s="20"/>
      <c r="B718" s="20">
        <v>56953</v>
      </c>
      <c r="C718" s="19" t="s">
        <v>3619</v>
      </c>
      <c r="D718" s="19">
        <f>_xll.OF_FDP2($B718,"实缴资本")</f>
        <v>3500</v>
      </c>
      <c r="F718" s="19" t="s">
        <v>3620</v>
      </c>
      <c r="G718" s="20">
        <f>_xll.OF_FDP2($B718,"资产管理规模")</f>
        <v>3</v>
      </c>
      <c r="H718" s="19" t="str">
        <f>_xll.OF_FDP2($B718,"机构所在省")</f>
        <v>北京市</v>
      </c>
      <c r="I718" s="44"/>
      <c r="K718" s="27" t="s">
        <v>3624</v>
      </c>
      <c r="L718" s="20">
        <v>637396</v>
      </c>
      <c r="M718" s="19" t="s">
        <v>3611</v>
      </c>
      <c r="N718" s="31">
        <v>44551</v>
      </c>
      <c r="O718" s="19" t="s">
        <v>2023</v>
      </c>
      <c r="P718" s="19" t="s">
        <v>3627</v>
      </c>
      <c r="Q718" s="19"/>
      <c r="S718" s="3"/>
      <c r="T718" s="3"/>
      <c r="U718">
        <v>0</v>
      </c>
      <c r="X718">
        <v>0</v>
      </c>
    </row>
    <row r="719" spans="1:24" x14ac:dyDescent="0.25">
      <c r="A719" s="20"/>
      <c r="B719" s="20">
        <v>10704</v>
      </c>
      <c r="C719" s="19" t="s">
        <v>3621</v>
      </c>
      <c r="D719" s="19">
        <f>_xll.OF_FDP2($B719,"实缴资本")</f>
        <v>5000</v>
      </c>
      <c r="F719" s="19" t="s">
        <v>3009</v>
      </c>
      <c r="G719" s="20">
        <f>_xll.OF_FDP2($B719,"资产管理规模")</f>
        <v>4</v>
      </c>
      <c r="H719" s="19" t="str">
        <f>_xll.OF_FDP2($B719,"机构所在省")</f>
        <v>广东省</v>
      </c>
      <c r="I719" s="44"/>
      <c r="K719" s="27" t="s">
        <v>3625</v>
      </c>
      <c r="L719" s="20">
        <v>540678</v>
      </c>
      <c r="M719" s="19" t="s">
        <v>3612</v>
      </c>
      <c r="N719" s="31">
        <v>44236</v>
      </c>
      <c r="O719" s="19" t="s">
        <v>1433</v>
      </c>
      <c r="P719" s="19" t="s">
        <v>2175</v>
      </c>
      <c r="Q719" s="19"/>
      <c r="S719" s="3"/>
      <c r="T719" s="3"/>
      <c r="U719">
        <v>0</v>
      </c>
      <c r="X719">
        <v>0</v>
      </c>
    </row>
    <row r="720" spans="1:24" x14ac:dyDescent="0.25">
      <c r="A720" s="20"/>
      <c r="B720" s="20">
        <v>55897</v>
      </c>
      <c r="C720" s="19" t="s">
        <v>2838</v>
      </c>
      <c r="D720" s="19">
        <f>_xll.OF_FDP2($B720,"实缴资本")</f>
        <v>666.66</v>
      </c>
      <c r="F720" s="19" t="s">
        <v>2840</v>
      </c>
      <c r="G720" s="20">
        <f>_xll.OF_FDP2($B720,"资产管理规模")</f>
        <v>7</v>
      </c>
      <c r="H720" s="19" t="str">
        <f>_xll.OF_FDP2($B720,"机构所在省")</f>
        <v>广东省</v>
      </c>
      <c r="I720" s="44"/>
      <c r="K720" s="27" t="s">
        <v>3626</v>
      </c>
      <c r="L720" s="20">
        <v>350848</v>
      </c>
      <c r="M720" s="19" t="s">
        <v>3613</v>
      </c>
      <c r="N720" s="31">
        <v>43129</v>
      </c>
      <c r="O720" s="19" t="s">
        <v>1424</v>
      </c>
      <c r="P720" s="19" t="s">
        <v>8</v>
      </c>
      <c r="Q720" s="19"/>
      <c r="S720" s="3"/>
      <c r="T720" s="3"/>
      <c r="U720">
        <v>0</v>
      </c>
      <c r="X720">
        <v>0</v>
      </c>
    </row>
    <row r="721" spans="1:24" x14ac:dyDescent="0.25">
      <c r="A721" s="20"/>
      <c r="B721" s="20">
        <v>52062</v>
      </c>
      <c r="C721" s="19" t="s">
        <v>2303</v>
      </c>
      <c r="D721" s="19">
        <f>_xll.OF_FDP2($B721,"实缴资本")</f>
        <v>1000</v>
      </c>
      <c r="F721" s="19" t="s">
        <v>387</v>
      </c>
      <c r="G721" s="20">
        <f>_xll.OF_FDP2($B721,"资产管理规模")</f>
        <v>6</v>
      </c>
      <c r="H721" s="19" t="str">
        <f>_xll.OF_FDP2($B721,"机构所在省")</f>
        <v>山东省</v>
      </c>
      <c r="I721" s="44"/>
      <c r="K721" s="27" t="s">
        <v>387</v>
      </c>
      <c r="L721" s="20">
        <v>840809</v>
      </c>
      <c r="M721" s="19" t="s">
        <v>3614</v>
      </c>
      <c r="N721" s="31">
        <v>44809</v>
      </c>
      <c r="O721" s="19" t="s">
        <v>2023</v>
      </c>
      <c r="P721" s="19" t="s">
        <v>3365</v>
      </c>
      <c r="Q721" s="19"/>
      <c r="S721" s="3"/>
      <c r="T721" s="3"/>
      <c r="U721">
        <v>0</v>
      </c>
      <c r="X721">
        <v>0</v>
      </c>
    </row>
    <row r="722" spans="1:24" x14ac:dyDescent="0.25">
      <c r="A722" s="20"/>
      <c r="B722" s="20">
        <v>72895</v>
      </c>
      <c r="C722" s="19" t="s">
        <v>3653</v>
      </c>
      <c r="D722" s="19">
        <f>_xll.OF_FDP2($B722,"实缴资本")</f>
        <v>450</v>
      </c>
      <c r="F722" s="19" t="s">
        <v>3654</v>
      </c>
      <c r="G722" s="20">
        <f>_xll.OF_FDP2($B722,"资产管理规模")</f>
        <v>6</v>
      </c>
      <c r="H722" s="19" t="str">
        <f>_xll.OF_FDP2($B722,"机构所在省")</f>
        <v>北京市</v>
      </c>
      <c r="I722" s="44"/>
      <c r="K722" s="27" t="s">
        <v>3659</v>
      </c>
      <c r="L722" s="20">
        <v>565611</v>
      </c>
      <c r="M722" s="19" t="s">
        <v>3645</v>
      </c>
      <c r="N722" s="31">
        <v>44330</v>
      </c>
      <c r="O722" s="19" t="s">
        <v>2767</v>
      </c>
      <c r="P722" s="19" t="s">
        <v>2306</v>
      </c>
      <c r="Q722" s="19"/>
      <c r="S722" s="3"/>
      <c r="T722" s="3"/>
      <c r="U722">
        <v>0</v>
      </c>
      <c r="X722">
        <v>0</v>
      </c>
    </row>
    <row r="723" spans="1:24" x14ac:dyDescent="0.25">
      <c r="A723" s="20"/>
      <c r="B723" s="20">
        <v>54846</v>
      </c>
      <c r="C723" s="19" t="s">
        <v>3655</v>
      </c>
      <c r="D723" s="19">
        <f>_xll.OF_FDP2($B723,"实缴资本")</f>
        <v>300</v>
      </c>
      <c r="F723" s="19" t="s">
        <v>3656</v>
      </c>
      <c r="G723" s="20">
        <f>_xll.OF_FDP2($B723,"资产管理规模")</f>
        <v>6</v>
      </c>
      <c r="H723" s="19" t="str">
        <f>_xll.OF_FDP2($B723,"机构所在省")</f>
        <v>浙江省</v>
      </c>
      <c r="I723" s="44"/>
      <c r="K723" s="27" t="s">
        <v>3660</v>
      </c>
      <c r="L723" s="20">
        <v>545790</v>
      </c>
      <c r="M723" s="19" t="s">
        <v>3646</v>
      </c>
      <c r="N723" s="31">
        <v>44252</v>
      </c>
      <c r="O723" s="19" t="s">
        <v>2767</v>
      </c>
      <c r="P723" s="19" t="s">
        <v>82</v>
      </c>
      <c r="Q723" s="19"/>
      <c r="S723" s="3"/>
      <c r="T723" s="3"/>
      <c r="U723">
        <v>0</v>
      </c>
      <c r="X723">
        <v>0</v>
      </c>
    </row>
    <row r="724" spans="1:24" x14ac:dyDescent="0.25">
      <c r="A724" s="20"/>
      <c r="B724" s="20">
        <v>18494</v>
      </c>
      <c r="C724" s="19" t="s">
        <v>3657</v>
      </c>
      <c r="D724" s="19">
        <f>_xll.OF_FDP2($B724,"实缴资本")</f>
        <v>1538.46</v>
      </c>
      <c r="F724" s="19" t="s">
        <v>387</v>
      </c>
      <c r="G724" s="20">
        <f>_xll.OF_FDP2($B724,"资产管理规模")</f>
        <v>6</v>
      </c>
      <c r="H724" s="19" t="str">
        <f>_xll.OF_FDP2($B724,"机构所在省")</f>
        <v>上海市</v>
      </c>
      <c r="I724" s="44"/>
      <c r="K724" s="27" t="s">
        <v>3661</v>
      </c>
      <c r="L724" s="20">
        <v>710755</v>
      </c>
      <c r="M724" s="19" t="s">
        <v>3647</v>
      </c>
      <c r="N724" s="31">
        <v>44820</v>
      </c>
      <c r="O724" s="19" t="s">
        <v>8</v>
      </c>
      <c r="P724" s="19" t="s">
        <v>8</v>
      </c>
      <c r="Q724" s="19"/>
      <c r="S724" s="3"/>
      <c r="T724" s="3"/>
      <c r="U724">
        <v>0</v>
      </c>
      <c r="X724">
        <v>0</v>
      </c>
    </row>
    <row r="725" spans="1:24" x14ac:dyDescent="0.25">
      <c r="A725" s="20"/>
      <c r="B725" s="20">
        <v>18494</v>
      </c>
      <c r="C725" s="19" t="s">
        <v>3657</v>
      </c>
      <c r="D725" s="19">
        <f>_xll.OF_FDP2($B725,"实缴资本")</f>
        <v>1538.46</v>
      </c>
      <c r="F725" s="19" t="s">
        <v>3658</v>
      </c>
      <c r="G725" s="20">
        <f>_xll.OF_FDP2($B725,"资产管理规模")</f>
        <v>6</v>
      </c>
      <c r="H725" s="19" t="str">
        <f>_xll.OF_FDP2($B725,"机构所在省")</f>
        <v>上海市</v>
      </c>
      <c r="I725" s="44"/>
      <c r="K725" s="27" t="s">
        <v>3662</v>
      </c>
      <c r="L725" s="20">
        <v>581776</v>
      </c>
      <c r="M725" s="19" t="s">
        <v>3648</v>
      </c>
      <c r="N725" s="31">
        <v>44389</v>
      </c>
      <c r="O725" s="19" t="s">
        <v>1885</v>
      </c>
      <c r="P725" s="19" t="s">
        <v>3490</v>
      </c>
      <c r="Q725" s="19"/>
      <c r="S725" s="3"/>
      <c r="T725" s="3"/>
      <c r="U725">
        <v>0</v>
      </c>
      <c r="X725">
        <v>0</v>
      </c>
    </row>
    <row r="726" spans="1:24" x14ac:dyDescent="0.25">
      <c r="A726" s="20"/>
      <c r="B726" s="20">
        <v>18494</v>
      </c>
      <c r="C726" s="19" t="s">
        <v>3657</v>
      </c>
      <c r="D726" s="19">
        <f>_xll.OF_FDP2($B726,"实缴资本")</f>
        <v>1538.46</v>
      </c>
      <c r="F726" s="19" t="s">
        <v>387</v>
      </c>
      <c r="G726" s="20">
        <f>_xll.OF_FDP2($B726,"资产管理规模")</f>
        <v>6</v>
      </c>
      <c r="H726" s="19" t="str">
        <f>_xll.OF_FDP2($B726,"机构所在省")</f>
        <v>上海市</v>
      </c>
      <c r="I726" s="44"/>
      <c r="K726" s="27" t="s">
        <v>3663</v>
      </c>
      <c r="L726" s="20">
        <v>766542</v>
      </c>
      <c r="M726" s="19" t="s">
        <v>3649</v>
      </c>
      <c r="N726" s="31">
        <v>45009</v>
      </c>
      <c r="O726" s="19" t="s">
        <v>1885</v>
      </c>
      <c r="P726" s="19" t="s">
        <v>3491</v>
      </c>
      <c r="Q726" s="19"/>
      <c r="S726" s="3"/>
      <c r="T726" s="3"/>
      <c r="U726">
        <v>0</v>
      </c>
      <c r="X726">
        <v>0</v>
      </c>
    </row>
    <row r="727" spans="1:24" x14ac:dyDescent="0.25">
      <c r="A727" s="20"/>
      <c r="B727" s="20" t="s">
        <v>387</v>
      </c>
      <c r="C727" s="19" t="s">
        <v>387</v>
      </c>
      <c r="D727" s="19"/>
      <c r="F727" s="19" t="s">
        <v>387</v>
      </c>
      <c r="H727" s="19" t="str">
        <f>_xll.OF_FDP2($B727,"机构所在省")</f>
        <v>API异常</v>
      </c>
      <c r="I727" s="44"/>
      <c r="K727" s="27" t="s">
        <v>3664</v>
      </c>
      <c r="L727" s="20">
        <v>382195</v>
      </c>
      <c r="M727" s="19" t="s">
        <v>3650</v>
      </c>
      <c r="N727" s="31">
        <v>43285</v>
      </c>
      <c r="O727" s="19" t="s">
        <v>1433</v>
      </c>
      <c r="P727" s="19" t="s">
        <v>3667</v>
      </c>
      <c r="Q727" s="19" t="s">
        <v>3668</v>
      </c>
      <c r="S727" s="3"/>
      <c r="T727" s="3"/>
      <c r="U727">
        <v>0</v>
      </c>
      <c r="X727">
        <v>0</v>
      </c>
    </row>
    <row r="728" spans="1:24" x14ac:dyDescent="0.25">
      <c r="A728" s="20"/>
      <c r="B728" s="20" t="s">
        <v>387</v>
      </c>
      <c r="C728" s="19" t="s">
        <v>387</v>
      </c>
      <c r="D728" s="19"/>
      <c r="F728" s="19" t="s">
        <v>387</v>
      </c>
      <c r="H728" s="19" t="str">
        <f>_xll.OF_FDP2($B728,"机构所在省")</f>
        <v>API异常</v>
      </c>
      <c r="I728" s="44"/>
      <c r="K728" s="27" t="s">
        <v>3665</v>
      </c>
      <c r="L728" s="20">
        <v>445116</v>
      </c>
      <c r="M728" s="19" t="s">
        <v>3651</v>
      </c>
      <c r="N728" s="31">
        <v>43776</v>
      </c>
      <c r="O728" s="19" t="s">
        <v>1433</v>
      </c>
      <c r="P728" s="19" t="s">
        <v>3667</v>
      </c>
      <c r="Q728" s="19" t="s">
        <v>3668</v>
      </c>
      <c r="S728" s="3"/>
      <c r="T728" s="3"/>
      <c r="U728">
        <v>0</v>
      </c>
      <c r="X728">
        <v>0</v>
      </c>
    </row>
    <row r="729" spans="1:24" x14ac:dyDescent="0.25">
      <c r="A729" s="20"/>
      <c r="B729" s="20" t="s">
        <v>387</v>
      </c>
      <c r="C729" s="19" t="s">
        <v>387</v>
      </c>
      <c r="D729" s="19"/>
      <c r="F729" s="19" t="s">
        <v>387</v>
      </c>
      <c r="H729" s="19" t="str">
        <f>_xll.OF_FDP2($B729,"机构所在省")</f>
        <v>API异常</v>
      </c>
      <c r="I729" s="44"/>
      <c r="K729" s="27" t="s">
        <v>3666</v>
      </c>
      <c r="L729" s="20">
        <v>764237</v>
      </c>
      <c r="M729" s="19" t="s">
        <v>3652</v>
      </c>
      <c r="N729" s="31">
        <v>44992</v>
      </c>
      <c r="O729" s="19" t="s">
        <v>1433</v>
      </c>
      <c r="P729" s="19" t="s">
        <v>3667</v>
      </c>
      <c r="Q729" s="19" t="s">
        <v>3668</v>
      </c>
      <c r="S729" s="3"/>
      <c r="T729" s="3"/>
      <c r="U729">
        <v>0</v>
      </c>
      <c r="X729">
        <v>0</v>
      </c>
    </row>
    <row r="730" spans="1:24" x14ac:dyDescent="0.25">
      <c r="A730" s="20"/>
      <c r="B730" s="20">
        <v>65793</v>
      </c>
      <c r="C730" s="19" t="s">
        <v>3724</v>
      </c>
      <c r="D730" s="19">
        <f>_xll.OF_FDP2($B730,"实缴资本")</f>
        <v>5000</v>
      </c>
      <c r="F730" s="19" t="s">
        <v>387</v>
      </c>
      <c r="G730" s="20">
        <f>_xll.OF_FDP2($B730,"资产管理规模")</f>
        <v>3</v>
      </c>
      <c r="H730" s="19" t="str">
        <f>_xll.OF_FDP2($B730,"机构所在省")</f>
        <v>上海市</v>
      </c>
      <c r="I730" s="44"/>
      <c r="K730" s="27" t="s">
        <v>387</v>
      </c>
      <c r="L730" s="20">
        <v>862574</v>
      </c>
      <c r="M730" s="19" t="s">
        <v>3674</v>
      </c>
      <c r="N730" s="31">
        <v>44643</v>
      </c>
      <c r="O730" s="19" t="s">
        <v>2023</v>
      </c>
      <c r="P730" s="19" t="s">
        <v>3695</v>
      </c>
      <c r="Q730" s="19"/>
      <c r="S730" s="3"/>
      <c r="T730" s="3"/>
      <c r="U730">
        <v>0</v>
      </c>
      <c r="X730">
        <v>0</v>
      </c>
    </row>
    <row r="731" spans="1:24" x14ac:dyDescent="0.25">
      <c r="A731" s="20"/>
      <c r="B731" s="20">
        <v>39914</v>
      </c>
      <c r="C731" s="19" t="s">
        <v>3725</v>
      </c>
      <c r="D731" s="19">
        <f>_xll.OF_FDP2($B731,"实缴资本")</f>
        <v>1000</v>
      </c>
      <c r="F731" s="19" t="s">
        <v>3726</v>
      </c>
      <c r="G731" s="20">
        <f>_xll.OF_FDP2($B731,"资产管理规模")</f>
        <v>6</v>
      </c>
      <c r="H731" s="19" t="str">
        <f>_xll.OF_FDP2($B731,"机构所在省")</f>
        <v>广东省</v>
      </c>
      <c r="I731" s="44"/>
      <c r="K731" s="27" t="s">
        <v>3704</v>
      </c>
      <c r="L731" s="20">
        <v>710003</v>
      </c>
      <c r="M731" s="19" t="s">
        <v>3675</v>
      </c>
      <c r="N731" s="31">
        <v>44823</v>
      </c>
      <c r="O731" s="19" t="s">
        <v>2023</v>
      </c>
      <c r="P731" s="19" t="s">
        <v>3696</v>
      </c>
      <c r="Q731" s="19"/>
      <c r="S731" s="3"/>
      <c r="T731" s="3"/>
      <c r="U731">
        <v>0</v>
      </c>
      <c r="X731">
        <v>0</v>
      </c>
    </row>
    <row r="732" spans="1:24" x14ac:dyDescent="0.25">
      <c r="A732" s="20"/>
      <c r="B732" s="20">
        <v>74807</v>
      </c>
      <c r="C732" s="19" t="s">
        <v>3727</v>
      </c>
      <c r="D732" s="19">
        <f>_xll.OF_FDP2($B732,"实缴资本")</f>
        <v>1000</v>
      </c>
      <c r="F732" s="19" t="s">
        <v>387</v>
      </c>
      <c r="G732" s="20">
        <f>_xll.OF_FDP2($B732,"资产管理规模")</f>
        <v>4</v>
      </c>
      <c r="H732" s="19" t="str">
        <f>_xll.OF_FDP2($B732,"机构所在省")</f>
        <v>海南省</v>
      </c>
      <c r="I732" s="44"/>
      <c r="K732" s="27" t="s">
        <v>3705</v>
      </c>
      <c r="L732" s="20">
        <v>616641</v>
      </c>
      <c r="M732" s="19" t="s">
        <v>3676</v>
      </c>
      <c r="N732" s="31">
        <v>44489</v>
      </c>
      <c r="O732" s="19" t="s">
        <v>1885</v>
      </c>
      <c r="P732" s="19" t="s">
        <v>3490</v>
      </c>
      <c r="Q732" s="19"/>
      <c r="S732" s="3"/>
      <c r="T732" s="3"/>
      <c r="U732">
        <v>0</v>
      </c>
      <c r="X732">
        <v>0</v>
      </c>
    </row>
    <row r="733" spans="1:24" x14ac:dyDescent="0.25">
      <c r="A733" s="20"/>
      <c r="B733" s="20">
        <v>74807</v>
      </c>
      <c r="C733" s="19" t="s">
        <v>3727</v>
      </c>
      <c r="D733" s="19">
        <f>_xll.OF_FDP2($B733,"实缴资本")</f>
        <v>1000</v>
      </c>
      <c r="F733" s="19" t="s">
        <v>3728</v>
      </c>
      <c r="G733" s="20">
        <f>_xll.OF_FDP2($B733,"资产管理规模")</f>
        <v>4</v>
      </c>
      <c r="H733" s="19" t="str">
        <f>_xll.OF_FDP2($B733,"机构所在省")</f>
        <v>海南省</v>
      </c>
      <c r="I733" s="44"/>
      <c r="K733" s="27" t="s">
        <v>3706</v>
      </c>
      <c r="L733" s="20">
        <v>590815</v>
      </c>
      <c r="M733" s="19" t="s">
        <v>3677</v>
      </c>
      <c r="N733" s="31">
        <v>44414</v>
      </c>
      <c r="O733" s="19" t="s">
        <v>1885</v>
      </c>
      <c r="P733" s="19" t="s">
        <v>3491</v>
      </c>
      <c r="Q733" s="19"/>
      <c r="S733" s="3"/>
      <c r="T733" s="3"/>
      <c r="U733">
        <v>0</v>
      </c>
      <c r="X733">
        <v>0</v>
      </c>
    </row>
    <row r="734" spans="1:24" x14ac:dyDescent="0.25">
      <c r="A734" s="20"/>
      <c r="B734" s="20">
        <v>1811073</v>
      </c>
      <c r="C734" s="19" t="s">
        <v>3729</v>
      </c>
      <c r="D734" s="19">
        <f>_xll.OF_FDP2($B734,"实缴资本")</f>
        <v>500</v>
      </c>
      <c r="F734" s="19" t="s">
        <v>387</v>
      </c>
      <c r="G734" s="20">
        <f>_xll.OF_FDP2($B734,"资产管理规模")</f>
        <v>3</v>
      </c>
      <c r="H734" s="19" t="str">
        <f>_xll.OF_FDP2($B734,"机构所在省")</f>
        <v>上海市</v>
      </c>
      <c r="I734" s="44"/>
      <c r="K734" s="27" t="s">
        <v>3707</v>
      </c>
      <c r="L734" s="20">
        <v>852898</v>
      </c>
      <c r="M734" s="19" t="s">
        <v>3678</v>
      </c>
      <c r="N734" s="31">
        <v>45314</v>
      </c>
      <c r="O734" s="19" t="s">
        <v>1885</v>
      </c>
      <c r="P734" s="19" t="s">
        <v>3490</v>
      </c>
      <c r="Q734" s="19"/>
      <c r="S734" s="3"/>
      <c r="T734" s="3"/>
      <c r="U734">
        <v>0</v>
      </c>
      <c r="X734">
        <v>0</v>
      </c>
    </row>
    <row r="735" spans="1:24" x14ac:dyDescent="0.25">
      <c r="A735" s="20"/>
      <c r="B735" s="20">
        <v>1811073</v>
      </c>
      <c r="C735" s="19" t="s">
        <v>3729</v>
      </c>
      <c r="D735" s="19">
        <f>_xll.OF_FDP2($B735,"实缴资本")</f>
        <v>500</v>
      </c>
      <c r="F735" s="19" t="s">
        <v>387</v>
      </c>
      <c r="G735" s="20">
        <f>_xll.OF_FDP2($B735,"资产管理规模")</f>
        <v>3</v>
      </c>
      <c r="H735" s="19" t="str">
        <f>_xll.OF_FDP2($B735,"机构所在省")</f>
        <v>上海市</v>
      </c>
      <c r="I735" s="44"/>
      <c r="K735" s="27" t="s">
        <v>3708</v>
      </c>
      <c r="L735" s="20">
        <v>801787</v>
      </c>
      <c r="M735" s="19" t="s">
        <v>3679</v>
      </c>
      <c r="N735" s="31">
        <v>45163</v>
      </c>
      <c r="O735" s="19" t="s">
        <v>2023</v>
      </c>
      <c r="P735" s="19" t="s">
        <v>3697</v>
      </c>
      <c r="Q735" s="19"/>
      <c r="S735" s="3"/>
      <c r="T735" s="3"/>
      <c r="U735">
        <v>0</v>
      </c>
      <c r="X735">
        <v>0</v>
      </c>
    </row>
    <row r="736" spans="1:24" x14ac:dyDescent="0.25">
      <c r="A736" s="20"/>
      <c r="B736" s="20">
        <v>1811073</v>
      </c>
      <c r="C736" s="19" t="s">
        <v>3729</v>
      </c>
      <c r="D736" s="19">
        <f>_xll.OF_FDP2($B736,"实缴资本")</f>
        <v>500</v>
      </c>
      <c r="F736" s="19" t="s">
        <v>387</v>
      </c>
      <c r="G736" s="20">
        <f>_xll.OF_FDP2($B736,"资产管理规模")</f>
        <v>3</v>
      </c>
      <c r="H736" s="19" t="str">
        <f>_xll.OF_FDP2($B736,"机构所在省")</f>
        <v>上海市</v>
      </c>
      <c r="I736" s="44"/>
      <c r="K736" s="27" t="s">
        <v>3709</v>
      </c>
      <c r="L736" s="20">
        <v>796949</v>
      </c>
      <c r="M736" s="19" t="s">
        <v>3680</v>
      </c>
      <c r="N736" s="31">
        <v>45126</v>
      </c>
      <c r="O736" s="19" t="s">
        <v>8</v>
      </c>
      <c r="P736" s="19" t="s">
        <v>3698</v>
      </c>
      <c r="Q736" s="19"/>
      <c r="S736" s="3"/>
      <c r="T736" s="3"/>
      <c r="U736">
        <v>0</v>
      </c>
      <c r="X736">
        <v>0</v>
      </c>
    </row>
    <row r="737" spans="1:24" x14ac:dyDescent="0.25">
      <c r="A737" s="20"/>
      <c r="B737" s="20">
        <v>1811073</v>
      </c>
      <c r="C737" s="19" t="s">
        <v>3729</v>
      </c>
      <c r="D737" s="19">
        <f>_xll.OF_FDP2($B737,"实缴资本")</f>
        <v>500</v>
      </c>
      <c r="F737" s="19" t="s">
        <v>387</v>
      </c>
      <c r="G737" s="20">
        <f>_xll.OF_FDP2($B737,"资产管理规模")</f>
        <v>3</v>
      </c>
      <c r="H737" s="19" t="str">
        <f>_xll.OF_FDP2($B737,"机构所在省")</f>
        <v>上海市</v>
      </c>
      <c r="I737" s="44"/>
      <c r="K737" s="27" t="s">
        <v>3710</v>
      </c>
      <c r="L737" s="20">
        <v>740779</v>
      </c>
      <c r="M737" s="19" t="s">
        <v>3681</v>
      </c>
      <c r="N737" s="31">
        <v>44915</v>
      </c>
      <c r="O737" s="19" t="s">
        <v>1885</v>
      </c>
      <c r="P737" s="19" t="s">
        <v>3699</v>
      </c>
      <c r="Q737" s="19"/>
      <c r="S737" s="3"/>
      <c r="T737" s="3"/>
      <c r="U737">
        <v>0</v>
      </c>
      <c r="X737">
        <v>0</v>
      </c>
    </row>
    <row r="738" spans="1:24" x14ac:dyDescent="0.25">
      <c r="A738" s="20"/>
      <c r="B738" s="20">
        <v>1811073</v>
      </c>
      <c r="C738" s="19" t="s">
        <v>3729</v>
      </c>
      <c r="D738" s="19">
        <f>_xll.OF_FDP2($B738,"实缴资本")</f>
        <v>500</v>
      </c>
      <c r="F738" s="19" t="s">
        <v>387</v>
      </c>
      <c r="G738" s="20">
        <f>_xll.OF_FDP2($B738,"资产管理规模")</f>
        <v>3</v>
      </c>
      <c r="H738" s="19" t="str">
        <f>_xll.OF_FDP2($B738,"机构所在省")</f>
        <v>上海市</v>
      </c>
      <c r="I738" s="44"/>
      <c r="K738" s="27" t="s">
        <v>3711</v>
      </c>
      <c r="L738" s="20">
        <v>800164</v>
      </c>
      <c r="M738" s="19" t="s">
        <v>3682</v>
      </c>
      <c r="N738" s="31">
        <v>45154</v>
      </c>
      <c r="O738" s="19" t="s">
        <v>1885</v>
      </c>
      <c r="P738" s="19" t="s">
        <v>3700</v>
      </c>
      <c r="Q738" s="19"/>
      <c r="S738" s="3"/>
      <c r="T738" s="3"/>
      <c r="U738">
        <v>0</v>
      </c>
      <c r="X738">
        <v>0</v>
      </c>
    </row>
    <row r="739" spans="1:24" x14ac:dyDescent="0.25">
      <c r="A739" s="20"/>
      <c r="B739" s="20" t="s">
        <v>387</v>
      </c>
      <c r="C739" s="19" t="s">
        <v>387</v>
      </c>
      <c r="D739" s="19"/>
      <c r="F739" s="19"/>
      <c r="H739" s="19"/>
      <c r="I739" s="44"/>
      <c r="K739" s="27" t="s">
        <v>3712</v>
      </c>
      <c r="L739" s="20">
        <v>655410</v>
      </c>
      <c r="M739" s="19" t="s">
        <v>3683</v>
      </c>
      <c r="N739" s="31">
        <v>44608</v>
      </c>
      <c r="O739" s="19" t="s">
        <v>1433</v>
      </c>
      <c r="P739" s="19" t="s">
        <v>3701</v>
      </c>
      <c r="Q739" s="19" t="s">
        <v>3668</v>
      </c>
      <c r="S739" s="3"/>
      <c r="T739" s="3"/>
      <c r="U739">
        <v>0</v>
      </c>
      <c r="X739">
        <v>0</v>
      </c>
    </row>
    <row r="740" spans="1:24" x14ac:dyDescent="0.25">
      <c r="A740" s="20"/>
      <c r="B740" s="20">
        <v>1811073</v>
      </c>
      <c r="C740" s="19" t="s">
        <v>3729</v>
      </c>
      <c r="D740" s="19">
        <f>_xll.OF_FDP2($B740,"实缴资本")</f>
        <v>500</v>
      </c>
      <c r="F740" s="19" t="s">
        <v>387</v>
      </c>
      <c r="G740" s="20">
        <f>_xll.OF_FDP2($B740,"资产管理规模")</f>
        <v>3</v>
      </c>
      <c r="H740" s="19" t="str">
        <f>_xll.OF_FDP2($B740,"机构所在省")</f>
        <v>上海市</v>
      </c>
      <c r="I740" s="44"/>
      <c r="K740" s="27" t="s">
        <v>3713</v>
      </c>
      <c r="L740" s="20">
        <v>801168</v>
      </c>
      <c r="M740" s="19" t="s">
        <v>3684</v>
      </c>
      <c r="N740" s="31">
        <v>45161</v>
      </c>
      <c r="O740" s="19" t="s">
        <v>8</v>
      </c>
      <c r="P740" s="19" t="s">
        <v>8</v>
      </c>
      <c r="Q740" s="19"/>
      <c r="S740" s="3"/>
      <c r="T740" s="3"/>
      <c r="U740">
        <v>0</v>
      </c>
      <c r="X740">
        <v>0</v>
      </c>
    </row>
    <row r="741" spans="1:24" x14ac:dyDescent="0.25">
      <c r="A741" s="20"/>
      <c r="B741" s="20">
        <v>1811073</v>
      </c>
      <c r="C741" s="19" t="s">
        <v>3729</v>
      </c>
      <c r="D741" s="19">
        <f>_xll.OF_FDP2($B741,"实缴资本")</f>
        <v>500</v>
      </c>
      <c r="F741" s="19" t="s">
        <v>387</v>
      </c>
      <c r="G741" s="20">
        <f>_xll.OF_FDP2($B741,"资产管理规模")</f>
        <v>3</v>
      </c>
      <c r="H741" s="19" t="str">
        <f>_xll.OF_FDP2($B741,"机构所在省")</f>
        <v>上海市</v>
      </c>
      <c r="I741" s="44"/>
      <c r="K741" s="27" t="s">
        <v>3714</v>
      </c>
      <c r="L741" s="20">
        <v>783279</v>
      </c>
      <c r="M741" s="19" t="s">
        <v>3685</v>
      </c>
      <c r="N741" s="31">
        <v>45078</v>
      </c>
      <c r="O741" s="19" t="s">
        <v>1802</v>
      </c>
      <c r="P741" s="19" t="s">
        <v>3702</v>
      </c>
      <c r="Q741" s="19"/>
      <c r="S741" s="3"/>
      <c r="T741" s="3"/>
      <c r="U741">
        <v>0</v>
      </c>
      <c r="X741">
        <v>0</v>
      </c>
    </row>
    <row r="742" spans="1:24" x14ac:dyDescent="0.25">
      <c r="A742" s="20"/>
      <c r="B742" s="20">
        <v>1811073</v>
      </c>
      <c r="C742" s="19" t="s">
        <v>3729</v>
      </c>
      <c r="D742" s="19">
        <f>_xll.OF_FDP2($B742,"实缴资本")</f>
        <v>500</v>
      </c>
      <c r="F742" s="19" t="s">
        <v>387</v>
      </c>
      <c r="G742" s="20">
        <f>_xll.OF_FDP2($B742,"资产管理规模")</f>
        <v>3</v>
      </c>
      <c r="H742" s="19" t="str">
        <f>_xll.OF_FDP2($B742,"机构所在省")</f>
        <v>上海市</v>
      </c>
      <c r="I742" s="44"/>
      <c r="K742" s="27" t="s">
        <v>3715</v>
      </c>
      <c r="L742" s="20">
        <v>861333</v>
      </c>
      <c r="M742" s="19" t="s">
        <v>3686</v>
      </c>
      <c r="N742" s="31">
        <v>45345</v>
      </c>
      <c r="O742" s="19" t="s">
        <v>1885</v>
      </c>
      <c r="P742" s="19" t="s">
        <v>3703</v>
      </c>
      <c r="Q742" s="19"/>
      <c r="S742" s="3"/>
      <c r="T742" s="3"/>
      <c r="U742">
        <v>0</v>
      </c>
      <c r="X742">
        <v>0</v>
      </c>
    </row>
    <row r="743" spans="1:24" x14ac:dyDescent="0.25">
      <c r="A743" s="20"/>
      <c r="B743" s="20">
        <v>74807</v>
      </c>
      <c r="C743" s="19" t="s">
        <v>3727</v>
      </c>
      <c r="D743" s="19">
        <f>_xll.OF_FDP2($B743,"实缴资本")</f>
        <v>1000</v>
      </c>
      <c r="F743" s="19" t="s">
        <v>3728</v>
      </c>
      <c r="G743" s="20">
        <f>_xll.OF_FDP2($B743,"资产管理规模")</f>
        <v>4</v>
      </c>
      <c r="H743" s="19" t="str">
        <f>_xll.OF_FDP2($B743,"机构所在省")</f>
        <v>海南省</v>
      </c>
      <c r="I743" s="44"/>
      <c r="K743" s="27" t="s">
        <v>3716</v>
      </c>
      <c r="L743" s="20">
        <v>551973</v>
      </c>
      <c r="M743" s="19" t="s">
        <v>3687</v>
      </c>
      <c r="N743" s="31">
        <v>44277</v>
      </c>
      <c r="O743" s="19" t="s">
        <v>2023</v>
      </c>
      <c r="P743" s="19" t="s">
        <v>3364</v>
      </c>
      <c r="Q743" s="19"/>
      <c r="S743" s="3"/>
      <c r="T743" s="3"/>
      <c r="U743">
        <v>0</v>
      </c>
      <c r="X743">
        <v>0</v>
      </c>
    </row>
    <row r="744" spans="1:24" x14ac:dyDescent="0.25">
      <c r="A744" s="20"/>
      <c r="B744" s="20">
        <v>74807</v>
      </c>
      <c r="C744" s="19" t="s">
        <v>3727</v>
      </c>
      <c r="D744" s="19">
        <f>_xll.OF_FDP2($B744,"实缴资本")</f>
        <v>1000</v>
      </c>
      <c r="F744" s="19" t="s">
        <v>3728</v>
      </c>
      <c r="G744" s="20">
        <f>_xll.OF_FDP2($B744,"资产管理规模")</f>
        <v>4</v>
      </c>
      <c r="H744" s="19" t="str">
        <f>_xll.OF_FDP2($B744,"机构所在省")</f>
        <v>海南省</v>
      </c>
      <c r="I744" s="44"/>
      <c r="K744" s="27" t="s">
        <v>3717</v>
      </c>
      <c r="L744" s="20">
        <v>605814</v>
      </c>
      <c r="M744" s="19" t="s">
        <v>3688</v>
      </c>
      <c r="N744" s="31">
        <v>44449</v>
      </c>
      <c r="O744" s="19" t="s">
        <v>1802</v>
      </c>
      <c r="P744" s="19" t="s">
        <v>3702</v>
      </c>
      <c r="Q744" s="19"/>
      <c r="S744" s="3"/>
      <c r="T744" s="3"/>
      <c r="U744">
        <v>0</v>
      </c>
      <c r="X744">
        <v>0</v>
      </c>
    </row>
    <row r="745" spans="1:24" x14ac:dyDescent="0.25">
      <c r="A745" s="20"/>
      <c r="B745" s="20">
        <v>74807</v>
      </c>
      <c r="C745" s="19" t="s">
        <v>3727</v>
      </c>
      <c r="D745" s="19">
        <f>_xll.OF_FDP2($B745,"实缴资本")</f>
        <v>1000</v>
      </c>
      <c r="F745" s="19" t="s">
        <v>3728</v>
      </c>
      <c r="G745" s="20">
        <f>_xll.OF_FDP2($B745,"资产管理规模")</f>
        <v>4</v>
      </c>
      <c r="H745" s="19" t="str">
        <f>_xll.OF_FDP2($B745,"机构所在省")</f>
        <v>海南省</v>
      </c>
      <c r="I745" s="44"/>
      <c r="K745" s="27" t="s">
        <v>3718</v>
      </c>
      <c r="L745" s="20">
        <v>559644</v>
      </c>
      <c r="M745" s="19" t="s">
        <v>3689</v>
      </c>
      <c r="N745" s="31">
        <v>44306</v>
      </c>
      <c r="O745" s="19" t="s">
        <v>8</v>
      </c>
      <c r="P745" s="19" t="s">
        <v>8</v>
      </c>
      <c r="Q745" s="19"/>
      <c r="S745" s="3"/>
      <c r="T745" s="3"/>
      <c r="U745">
        <v>0</v>
      </c>
      <c r="X745">
        <v>0</v>
      </c>
    </row>
    <row r="746" spans="1:24" x14ac:dyDescent="0.25">
      <c r="A746" s="20"/>
      <c r="B746" s="20">
        <v>16767</v>
      </c>
      <c r="C746" s="19" t="s">
        <v>2738</v>
      </c>
      <c r="D746" s="19">
        <f>_xll.OF_FDP2($B746,"实缴资本")</f>
        <v>3700</v>
      </c>
      <c r="F746" s="19" t="s">
        <v>387</v>
      </c>
      <c r="G746" s="20">
        <f>_xll.OF_FDP2($B746,"资产管理规模")</f>
        <v>3</v>
      </c>
      <c r="H746" s="19" t="str">
        <f>_xll.OF_FDP2($B746,"机构所在省")</f>
        <v>上海市</v>
      </c>
      <c r="I746" s="44"/>
      <c r="K746" s="27" t="s">
        <v>3719</v>
      </c>
      <c r="L746" s="20">
        <v>735850</v>
      </c>
      <c r="M746" s="19" t="s">
        <v>3690</v>
      </c>
      <c r="N746" s="31">
        <v>44917</v>
      </c>
      <c r="O746" s="19" t="s">
        <v>1885</v>
      </c>
      <c r="P746" s="19" t="s">
        <v>3491</v>
      </c>
      <c r="Q746" s="19"/>
      <c r="S746" s="3"/>
      <c r="T746" s="3"/>
      <c r="U746">
        <v>0</v>
      </c>
      <c r="X746">
        <v>0</v>
      </c>
    </row>
    <row r="747" spans="1:24" x14ac:dyDescent="0.25">
      <c r="A747" s="20"/>
      <c r="B747" s="20">
        <v>14828</v>
      </c>
      <c r="C747" s="19" t="s">
        <v>3730</v>
      </c>
      <c r="D747" s="19">
        <f>_xll.OF_FDP2($B747,"实缴资本")</f>
        <v>1000</v>
      </c>
      <c r="F747" s="19" t="s">
        <v>3731</v>
      </c>
      <c r="G747" s="20">
        <f>_xll.OF_FDP2($B747,"资产管理规模")</f>
        <v>2</v>
      </c>
      <c r="H747" s="19" t="str">
        <f>_xll.OF_FDP2($B747,"机构所在省")</f>
        <v>广东省</v>
      </c>
      <c r="I747" s="44"/>
      <c r="K747" s="27" t="s">
        <v>3720</v>
      </c>
      <c r="L747" s="20">
        <v>733676</v>
      </c>
      <c r="M747" s="19" t="s">
        <v>3691</v>
      </c>
      <c r="N747" s="31">
        <v>44910</v>
      </c>
      <c r="O747" s="19" t="s">
        <v>8</v>
      </c>
      <c r="P747" s="19" t="s">
        <v>8</v>
      </c>
      <c r="Q747" s="19"/>
      <c r="S747" s="3"/>
      <c r="T747" s="3"/>
      <c r="U747">
        <v>0</v>
      </c>
      <c r="X747">
        <v>0</v>
      </c>
    </row>
    <row r="748" spans="1:24" x14ac:dyDescent="0.25">
      <c r="A748" s="20"/>
      <c r="B748" s="20">
        <v>14828</v>
      </c>
      <c r="C748" s="19" t="s">
        <v>3730</v>
      </c>
      <c r="D748" s="19">
        <f>_xll.OF_FDP2($B748,"实缴资本")</f>
        <v>1000</v>
      </c>
      <c r="F748" s="19" t="s">
        <v>3731</v>
      </c>
      <c r="G748" s="20">
        <f>_xll.OF_FDP2($B748,"资产管理规模")</f>
        <v>2</v>
      </c>
      <c r="H748" s="19" t="str">
        <f>_xll.OF_FDP2($B748,"机构所在省")</f>
        <v>广东省</v>
      </c>
      <c r="I748" s="44"/>
      <c r="K748" s="27" t="s">
        <v>3721</v>
      </c>
      <c r="L748" s="20">
        <v>733678</v>
      </c>
      <c r="M748" s="19" t="s">
        <v>3692</v>
      </c>
      <c r="N748" s="31">
        <v>44910</v>
      </c>
      <c r="O748" s="19" t="s">
        <v>1885</v>
      </c>
      <c r="P748" s="19" t="s">
        <v>3490</v>
      </c>
      <c r="Q748" s="19"/>
      <c r="S748" s="3"/>
      <c r="T748" s="3"/>
      <c r="U748">
        <v>0</v>
      </c>
      <c r="X748">
        <v>0</v>
      </c>
    </row>
    <row r="749" spans="1:24" x14ac:dyDescent="0.25">
      <c r="A749" s="20"/>
      <c r="B749" s="20">
        <v>14828</v>
      </c>
      <c r="C749" s="19" t="s">
        <v>3730</v>
      </c>
      <c r="D749" s="19">
        <f>_xll.OF_FDP2($B749,"实缴资本")</f>
        <v>1000</v>
      </c>
      <c r="F749" s="19" t="s">
        <v>387</v>
      </c>
      <c r="G749" s="20">
        <f>_xll.OF_FDP2($B749,"资产管理规模")</f>
        <v>2</v>
      </c>
      <c r="H749" s="19" t="str">
        <f>_xll.OF_FDP2($B749,"机构所在省")</f>
        <v>广东省</v>
      </c>
      <c r="I749" s="44"/>
      <c r="K749" s="27" t="s">
        <v>3722</v>
      </c>
      <c r="L749" s="20">
        <v>762726</v>
      </c>
      <c r="M749" s="19" t="s">
        <v>3693</v>
      </c>
      <c r="N749" s="31">
        <v>45005</v>
      </c>
      <c r="O749" s="19" t="s">
        <v>1802</v>
      </c>
      <c r="P749" s="19" t="s">
        <v>3702</v>
      </c>
      <c r="Q749" s="19"/>
      <c r="S749" s="3"/>
      <c r="T749" s="3"/>
      <c r="U749">
        <v>0</v>
      </c>
      <c r="X749">
        <v>0</v>
      </c>
    </row>
    <row r="750" spans="1:24" x14ac:dyDescent="0.25">
      <c r="A750" s="20"/>
      <c r="B750" s="20">
        <v>14828</v>
      </c>
      <c r="C750" s="19" t="s">
        <v>3730</v>
      </c>
      <c r="D750" s="19">
        <f>_xll.OF_FDP2($B750,"实缴资本")</f>
        <v>1000</v>
      </c>
      <c r="F750" s="19" t="s">
        <v>387</v>
      </c>
      <c r="G750" s="20">
        <f>_xll.OF_FDP2($B750,"资产管理规模")</f>
        <v>2</v>
      </c>
      <c r="H750" s="19" t="str">
        <f>_xll.OF_FDP2($B750,"机构所在省")</f>
        <v>广东省</v>
      </c>
      <c r="I750" s="44"/>
      <c r="K750" s="27" t="s">
        <v>3723</v>
      </c>
      <c r="L750" s="20">
        <v>847523</v>
      </c>
      <c r="M750" s="19" t="s">
        <v>3694</v>
      </c>
      <c r="N750" s="31">
        <v>45286</v>
      </c>
      <c r="O750" s="19" t="s">
        <v>1885</v>
      </c>
      <c r="P750" s="19" t="s">
        <v>3491</v>
      </c>
      <c r="Q750" s="19"/>
      <c r="S750" s="3"/>
      <c r="T750" s="3"/>
      <c r="U750">
        <v>0</v>
      </c>
      <c r="W750" t="s">
        <v>3741</v>
      </c>
      <c r="X750">
        <v>0</v>
      </c>
    </row>
    <row r="751" spans="1:24" ht="14.25" customHeight="1" x14ac:dyDescent="0.25">
      <c r="A751" s="20"/>
      <c r="B751" s="20">
        <v>10595</v>
      </c>
      <c r="C751" s="23" t="s">
        <v>3026</v>
      </c>
      <c r="D751" s="19">
        <f>_xll.OF_FDP2($B751,"实缴资本")</f>
        <v>30000</v>
      </c>
      <c r="F751" s="20" t="s">
        <v>3027</v>
      </c>
      <c r="G751" s="20">
        <v>7</v>
      </c>
      <c r="H751" s="20" t="s">
        <v>3150</v>
      </c>
      <c r="I751" s="44" t="s">
        <v>3742</v>
      </c>
      <c r="J751" s="33" t="s">
        <v>3743</v>
      </c>
      <c r="K751" s="19" t="s">
        <v>3739</v>
      </c>
      <c r="L751" s="20">
        <v>772244</v>
      </c>
      <c r="M751" s="19" t="s">
        <v>3733</v>
      </c>
      <c r="N751" s="1">
        <v>45013</v>
      </c>
      <c r="O751" s="19" t="s">
        <v>2023</v>
      </c>
      <c r="P751" s="19" t="s">
        <v>3735</v>
      </c>
      <c r="Q751" s="19" t="s">
        <v>3738</v>
      </c>
      <c r="S751" s="3"/>
      <c r="T751" s="3"/>
      <c r="U751">
        <v>0</v>
      </c>
      <c r="X751">
        <v>0</v>
      </c>
    </row>
    <row r="752" spans="1:24" ht="14.25" customHeight="1" x14ac:dyDescent="0.25">
      <c r="A752" s="20"/>
      <c r="B752" s="20">
        <v>10595</v>
      </c>
      <c r="C752" s="23" t="s">
        <v>3026</v>
      </c>
      <c r="D752" s="19">
        <f>_xll.OF_FDP2($B752,"实缴资本")</f>
        <v>30000</v>
      </c>
      <c r="F752" s="20" t="s">
        <v>3027</v>
      </c>
      <c r="G752" s="20">
        <v>7</v>
      </c>
      <c r="H752" s="20" t="s">
        <v>3150</v>
      </c>
      <c r="I752" s="44" t="s">
        <v>3742</v>
      </c>
      <c r="J752" s="33" t="s">
        <v>3743</v>
      </c>
      <c r="K752" s="19" t="s">
        <v>3740</v>
      </c>
      <c r="L752" s="20">
        <v>725416</v>
      </c>
      <c r="M752" s="19" t="s">
        <v>3734</v>
      </c>
      <c r="N752" s="1">
        <v>44875</v>
      </c>
      <c r="O752" s="19" t="s">
        <v>2023</v>
      </c>
      <c r="P752" s="19" t="s">
        <v>3736</v>
      </c>
      <c r="Q752" s="19" t="s">
        <v>3737</v>
      </c>
      <c r="S752" s="3"/>
      <c r="T752" s="3"/>
      <c r="U752">
        <v>0</v>
      </c>
      <c r="X752">
        <v>0</v>
      </c>
    </row>
    <row r="753" spans="1:24" ht="14.25" customHeight="1" x14ac:dyDescent="0.25">
      <c r="A753" s="20"/>
      <c r="B753" s="20">
        <v>22663</v>
      </c>
      <c r="C753" s="23" t="s">
        <v>3764</v>
      </c>
      <c r="D753" s="19">
        <f>_xll.OF_FDP2($B753,"实缴资本")</f>
        <v>471</v>
      </c>
      <c r="F753" s="19" t="s">
        <v>387</v>
      </c>
      <c r="G753" s="20">
        <v>7</v>
      </c>
      <c r="H753" s="19" t="str">
        <f>_xll.OF_FDP2($B753,"机构所在省")</f>
        <v>上海市</v>
      </c>
      <c r="I753" s="44"/>
      <c r="J753" s="33"/>
      <c r="K753" s="19" t="s">
        <v>3768</v>
      </c>
      <c r="L753" s="20">
        <v>791423</v>
      </c>
      <c r="M753" s="19" t="s">
        <v>3750</v>
      </c>
      <c r="N753" s="1" t="s">
        <v>3757</v>
      </c>
      <c r="O753" s="19" t="s">
        <v>8</v>
      </c>
      <c r="P753" s="19" t="s">
        <v>28</v>
      </c>
      <c r="Q753" s="19"/>
      <c r="S753" s="3"/>
      <c r="T753" s="3"/>
      <c r="U753">
        <v>0</v>
      </c>
      <c r="X753">
        <v>0</v>
      </c>
    </row>
    <row r="754" spans="1:24" ht="14.25" customHeight="1" x14ac:dyDescent="0.25">
      <c r="A754" s="20"/>
      <c r="B754" s="20">
        <v>22663</v>
      </c>
      <c r="C754" s="23" t="s">
        <v>3764</v>
      </c>
      <c r="D754" s="19">
        <f>_xll.OF_FDP2($B754,"实缴资本")</f>
        <v>471</v>
      </c>
      <c r="F754" s="19" t="s">
        <v>3765</v>
      </c>
      <c r="G754" s="20">
        <v>7</v>
      </c>
      <c r="H754" s="19" t="str">
        <f>_xll.OF_FDP2($B754,"机构所在省")</f>
        <v>上海市</v>
      </c>
      <c r="I754" s="44"/>
      <c r="J754" s="33"/>
      <c r="K754" s="19" t="s">
        <v>3769</v>
      </c>
      <c r="L754" s="20">
        <v>636562</v>
      </c>
      <c r="M754" s="19" t="s">
        <v>3751</v>
      </c>
      <c r="N754" s="1" t="s">
        <v>3758</v>
      </c>
      <c r="O754" s="19" t="s">
        <v>1885</v>
      </c>
      <c r="P754" s="19" t="s">
        <v>3699</v>
      </c>
      <c r="Q754" s="19"/>
      <c r="S754" s="3"/>
      <c r="T754" s="3"/>
      <c r="U754">
        <v>0</v>
      </c>
      <c r="X754">
        <v>0</v>
      </c>
    </row>
    <row r="755" spans="1:24" ht="14.25" customHeight="1" x14ac:dyDescent="0.25">
      <c r="A755" s="20"/>
      <c r="B755" s="20">
        <v>22663</v>
      </c>
      <c r="C755" s="23" t="s">
        <v>3764</v>
      </c>
      <c r="D755" s="19">
        <f>_xll.OF_FDP2($B755,"实缴资本")</f>
        <v>471</v>
      </c>
      <c r="F755" s="19" t="s">
        <v>3765</v>
      </c>
      <c r="G755" s="20">
        <v>7</v>
      </c>
      <c r="H755" s="19" t="str">
        <f>_xll.OF_FDP2($B755,"机构所在省")</f>
        <v>上海市</v>
      </c>
      <c r="I755" s="44"/>
      <c r="J755" s="33"/>
      <c r="K755" s="19" t="s">
        <v>3770</v>
      </c>
      <c r="L755" s="20">
        <v>685207</v>
      </c>
      <c r="M755" s="19" t="s">
        <v>3752</v>
      </c>
      <c r="N755" s="1" t="s">
        <v>3759</v>
      </c>
      <c r="O755" s="19" t="s">
        <v>8</v>
      </c>
      <c r="P755" s="19" t="s">
        <v>8</v>
      </c>
      <c r="Q755" s="19"/>
      <c r="S755" s="3"/>
      <c r="T755" s="3"/>
      <c r="U755">
        <v>0</v>
      </c>
      <c r="X755">
        <v>0</v>
      </c>
    </row>
    <row r="756" spans="1:24" ht="14.25" customHeight="1" x14ac:dyDescent="0.25">
      <c r="A756" s="20"/>
      <c r="B756" s="20">
        <v>22663</v>
      </c>
      <c r="C756" s="23" t="s">
        <v>3764</v>
      </c>
      <c r="D756" s="19">
        <f>_xll.OF_FDP2($B756,"实缴资本")</f>
        <v>471</v>
      </c>
      <c r="F756" s="19" t="s">
        <v>3766</v>
      </c>
      <c r="G756" s="20">
        <v>7</v>
      </c>
      <c r="H756" s="19" t="str">
        <f>_xll.OF_FDP2($B756,"机构所在省")</f>
        <v>上海市</v>
      </c>
      <c r="I756" s="44"/>
      <c r="J756" s="33"/>
      <c r="K756" s="19" t="s">
        <v>3771</v>
      </c>
      <c r="L756" s="20">
        <v>564915</v>
      </c>
      <c r="M756" s="19" t="s">
        <v>3753</v>
      </c>
      <c r="N756" s="1" t="s">
        <v>3760</v>
      </c>
      <c r="O756" s="19" t="s">
        <v>1885</v>
      </c>
      <c r="P756" s="19" t="s">
        <v>3490</v>
      </c>
      <c r="Q756" s="19"/>
      <c r="S756" s="3"/>
      <c r="T756" s="3"/>
      <c r="U756">
        <v>0</v>
      </c>
      <c r="X756">
        <v>0</v>
      </c>
    </row>
    <row r="757" spans="1:24" ht="14.25" customHeight="1" x14ac:dyDescent="0.25">
      <c r="A757" s="20"/>
      <c r="B757" s="20">
        <v>15727</v>
      </c>
      <c r="C757" s="23" t="s">
        <v>1005</v>
      </c>
      <c r="D757" s="19">
        <f>_xll.OF_FDP2($B757,"实缴资本")</f>
        <v>1000</v>
      </c>
      <c r="F757" s="19" t="s">
        <v>69</v>
      </c>
      <c r="G757" s="20">
        <v>7</v>
      </c>
      <c r="H757" s="19" t="str">
        <f>_xll.OF_FDP2($B757,"机构所在省")</f>
        <v>北京市</v>
      </c>
      <c r="I757" s="44"/>
      <c r="J757" s="33"/>
      <c r="K757" s="19" t="s">
        <v>3772</v>
      </c>
      <c r="L757" s="20">
        <v>711529</v>
      </c>
      <c r="M757" s="19" t="s">
        <v>3754</v>
      </c>
      <c r="N757" s="1" t="s">
        <v>3761</v>
      </c>
      <c r="O757" s="19" t="s">
        <v>1433</v>
      </c>
      <c r="P757" s="19" t="s">
        <v>3667</v>
      </c>
      <c r="Q757" s="19"/>
      <c r="S757" s="3"/>
      <c r="T757" s="3"/>
      <c r="U757">
        <v>0</v>
      </c>
      <c r="X757">
        <v>0</v>
      </c>
    </row>
    <row r="758" spans="1:24" ht="14.25" customHeight="1" x14ac:dyDescent="0.25">
      <c r="A758" s="20"/>
      <c r="B758" s="20">
        <v>55667</v>
      </c>
      <c r="C758" s="23" t="s">
        <v>1784</v>
      </c>
      <c r="D758" s="19">
        <f>_xll.OF_FDP2($B758,"实缴资本")</f>
        <v>1000</v>
      </c>
      <c r="F758" s="19" t="s">
        <v>3767</v>
      </c>
      <c r="G758" s="20">
        <v>7</v>
      </c>
      <c r="H758" s="19" t="str">
        <f>_xll.OF_FDP2($B758,"机构所在省")</f>
        <v>北京市</v>
      </c>
      <c r="I758" s="44"/>
      <c r="J758" s="33"/>
      <c r="K758" s="19" t="s">
        <v>3773</v>
      </c>
      <c r="L758" s="20">
        <v>452501</v>
      </c>
      <c r="M758" s="19" t="s">
        <v>3755</v>
      </c>
      <c r="N758" s="1" t="s">
        <v>3762</v>
      </c>
      <c r="O758" s="19" t="s">
        <v>1885</v>
      </c>
      <c r="P758" s="19" t="s">
        <v>3490</v>
      </c>
      <c r="Q758" s="19"/>
      <c r="S758" s="3"/>
      <c r="T758" s="3"/>
      <c r="U758">
        <v>0</v>
      </c>
      <c r="X758">
        <v>0</v>
      </c>
    </row>
    <row r="759" spans="1:24" ht="14.25" customHeight="1" x14ac:dyDescent="0.25">
      <c r="A759" s="20"/>
      <c r="B759" s="20">
        <v>55667</v>
      </c>
      <c r="C759" s="23" t="s">
        <v>1784</v>
      </c>
      <c r="D759" s="19">
        <f>_xll.OF_FDP2($B759,"实缴资本")</f>
        <v>1000</v>
      </c>
      <c r="F759" s="19" t="s">
        <v>387</v>
      </c>
      <c r="G759" s="20">
        <v>7</v>
      </c>
      <c r="H759" s="19" t="str">
        <f>_xll.OF_FDP2($B759,"机构所在省")</f>
        <v>北京市</v>
      </c>
      <c r="I759" s="44"/>
      <c r="J759" s="33"/>
      <c r="K759" s="19" t="s">
        <v>3774</v>
      </c>
      <c r="L759" s="20">
        <v>606026</v>
      </c>
      <c r="M759" s="19" t="s">
        <v>3756</v>
      </c>
      <c r="N759" s="1" t="s">
        <v>3763</v>
      </c>
      <c r="O759" s="19" t="s">
        <v>1885</v>
      </c>
      <c r="P759" s="19" t="s">
        <v>3491</v>
      </c>
      <c r="Q759" s="19"/>
      <c r="S759" s="3"/>
      <c r="T759" s="3"/>
      <c r="U759">
        <v>0</v>
      </c>
      <c r="X759">
        <v>0</v>
      </c>
    </row>
    <row r="760" spans="1:24" s="59" customFormat="1" x14ac:dyDescent="0.25">
      <c r="A760" s="54"/>
      <c r="B760" s="53"/>
      <c r="C760" s="55" t="s">
        <v>1887</v>
      </c>
      <c r="D760" s="55"/>
      <c r="E760" s="56"/>
      <c r="F760" s="53" t="s">
        <v>1888</v>
      </c>
      <c r="G760" s="53"/>
      <c r="H760" s="53"/>
      <c r="I760" s="57">
        <v>88.661458139200008</v>
      </c>
      <c r="J760" s="56"/>
      <c r="K760" s="53" t="s">
        <v>1867</v>
      </c>
      <c r="L760" s="53" t="s">
        <v>1867</v>
      </c>
      <c r="M760" s="55" t="s">
        <v>1868</v>
      </c>
      <c r="N760" s="58">
        <v>43468</v>
      </c>
      <c r="O760" s="55" t="s">
        <v>1885</v>
      </c>
      <c r="P760" s="55" t="s">
        <v>3490</v>
      </c>
      <c r="Q760" s="55" t="s">
        <v>1886</v>
      </c>
      <c r="S760" s="60"/>
      <c r="T760" s="60"/>
      <c r="U760" s="59">
        <v>0</v>
      </c>
      <c r="X760" s="59">
        <v>0</v>
      </c>
    </row>
    <row r="761" spans="1:24" x14ac:dyDescent="0.25">
      <c r="C761" s="19" t="s">
        <v>1889</v>
      </c>
      <c r="D761" s="19"/>
      <c r="E761" s="36"/>
      <c r="F761" s="20" t="s">
        <v>1890</v>
      </c>
      <c r="I761" s="46">
        <v>1284.4738621328997</v>
      </c>
      <c r="J761" s="36"/>
      <c r="K761" s="20" t="s">
        <v>1869</v>
      </c>
      <c r="L761" s="20" t="s">
        <v>1869</v>
      </c>
      <c r="M761" s="19" t="s">
        <v>1870</v>
      </c>
      <c r="N761" s="1">
        <v>43915</v>
      </c>
      <c r="O761" s="19" t="s">
        <v>1885</v>
      </c>
      <c r="P761" s="19" t="s">
        <v>3490</v>
      </c>
      <c r="Q761" s="19" t="s">
        <v>1886</v>
      </c>
      <c r="S761" s="3"/>
      <c r="T761" s="3"/>
      <c r="U761">
        <v>0</v>
      </c>
      <c r="X761">
        <v>0</v>
      </c>
    </row>
    <row r="762" spans="1:24" x14ac:dyDescent="0.25">
      <c r="C762" s="19" t="s">
        <v>1891</v>
      </c>
      <c r="D762" s="19"/>
      <c r="E762" s="36"/>
      <c r="F762" s="20" t="s">
        <v>1892</v>
      </c>
      <c r="I762" s="46">
        <v>30.966335337100006</v>
      </c>
      <c r="J762" s="36"/>
      <c r="K762" s="20" t="s">
        <v>1871</v>
      </c>
      <c r="L762" s="20" t="s">
        <v>1871</v>
      </c>
      <c r="M762" s="19" t="s">
        <v>1872</v>
      </c>
      <c r="N762" s="1">
        <v>43325</v>
      </c>
      <c r="O762" s="19" t="s">
        <v>1885</v>
      </c>
      <c r="P762" s="19" t="s">
        <v>3490</v>
      </c>
      <c r="Q762" s="19" t="s">
        <v>1886</v>
      </c>
      <c r="S762" s="3"/>
      <c r="T762" s="3"/>
      <c r="U762">
        <v>0</v>
      </c>
      <c r="X762">
        <v>0</v>
      </c>
    </row>
    <row r="763" spans="1:24" x14ac:dyDescent="0.25">
      <c r="C763" s="19" t="s">
        <v>1893</v>
      </c>
      <c r="D763" s="19"/>
      <c r="E763" s="36"/>
      <c r="F763" s="20" t="s">
        <v>1894</v>
      </c>
      <c r="I763" s="46">
        <v>134.45354618619999</v>
      </c>
      <c r="J763" s="36"/>
      <c r="K763" s="20" t="s">
        <v>1873</v>
      </c>
      <c r="L763" s="20" t="s">
        <v>1873</v>
      </c>
      <c r="M763" s="19" t="s">
        <v>1874</v>
      </c>
      <c r="N763" s="1">
        <v>40828</v>
      </c>
      <c r="O763" s="19" t="s">
        <v>1885</v>
      </c>
      <c r="P763" s="19" t="s">
        <v>3490</v>
      </c>
      <c r="Q763" s="19" t="s">
        <v>1886</v>
      </c>
      <c r="S763" s="3"/>
      <c r="T763" s="3"/>
      <c r="U763">
        <v>0</v>
      </c>
      <c r="X763">
        <v>0</v>
      </c>
    </row>
    <row r="764" spans="1:24" x14ac:dyDescent="0.25">
      <c r="C764" s="19" t="s">
        <v>1895</v>
      </c>
      <c r="D764" s="19"/>
      <c r="E764" s="36"/>
      <c r="F764" s="20" t="s">
        <v>1896</v>
      </c>
      <c r="I764" s="47">
        <v>0.37992947570000002</v>
      </c>
      <c r="J764" s="36"/>
      <c r="K764" s="20" t="s">
        <v>1875</v>
      </c>
      <c r="L764" s="20" t="s">
        <v>1875</v>
      </c>
      <c r="M764" s="19" t="s">
        <v>1876</v>
      </c>
      <c r="N764" s="1">
        <v>43521</v>
      </c>
      <c r="O764" s="19" t="s">
        <v>1885</v>
      </c>
      <c r="P764" s="19" t="s">
        <v>3490</v>
      </c>
      <c r="Q764" s="19" t="s">
        <v>1886</v>
      </c>
      <c r="S764" s="3"/>
      <c r="T764" s="3"/>
      <c r="U764">
        <v>0</v>
      </c>
      <c r="X764">
        <v>0</v>
      </c>
    </row>
    <row r="765" spans="1:24" x14ac:dyDescent="0.25">
      <c r="C765" s="19" t="s">
        <v>1897</v>
      </c>
      <c r="D765" s="19"/>
      <c r="E765" s="36"/>
      <c r="F765" s="20" t="s">
        <v>1898</v>
      </c>
      <c r="I765" s="46">
        <v>97.02760917869999</v>
      </c>
      <c r="J765" s="36"/>
      <c r="K765" s="20" t="s">
        <v>1877</v>
      </c>
      <c r="L765" s="20" t="s">
        <v>1877</v>
      </c>
      <c r="M765" s="19" t="s">
        <v>1878</v>
      </c>
      <c r="N765" s="1">
        <v>43549</v>
      </c>
      <c r="O765" s="19" t="s">
        <v>1885</v>
      </c>
      <c r="P765" s="19" t="s">
        <v>3490</v>
      </c>
      <c r="Q765" s="19" t="s">
        <v>1886</v>
      </c>
      <c r="S765" s="3"/>
      <c r="T765" s="3"/>
      <c r="U765">
        <v>0</v>
      </c>
      <c r="X765">
        <v>0</v>
      </c>
    </row>
    <row r="766" spans="1:24" x14ac:dyDescent="0.25">
      <c r="C766" s="19" t="s">
        <v>1899</v>
      </c>
      <c r="D766" s="19"/>
      <c r="E766" s="36"/>
      <c r="F766" s="20" t="s">
        <v>1900</v>
      </c>
      <c r="I766" s="46">
        <v>80.586930538900006</v>
      </c>
      <c r="J766" s="36"/>
      <c r="K766" s="20" t="s">
        <v>1879</v>
      </c>
      <c r="L766" s="20" t="s">
        <v>1879</v>
      </c>
      <c r="M766" s="19" t="s">
        <v>1880</v>
      </c>
      <c r="N766" s="1">
        <v>42185</v>
      </c>
      <c r="O766" s="19" t="s">
        <v>1885</v>
      </c>
      <c r="P766" s="19" t="s">
        <v>3490</v>
      </c>
      <c r="Q766" s="19" t="s">
        <v>1886</v>
      </c>
      <c r="S766" s="3"/>
      <c r="T766" s="3"/>
      <c r="U766">
        <v>0</v>
      </c>
      <c r="X766">
        <v>0</v>
      </c>
    </row>
    <row r="767" spans="1:24" x14ac:dyDescent="0.25">
      <c r="C767" s="19" t="s">
        <v>1901</v>
      </c>
      <c r="D767" s="19"/>
      <c r="E767" s="36"/>
      <c r="F767" s="20" t="s">
        <v>1902</v>
      </c>
      <c r="I767" s="46">
        <v>70.36201806310001</v>
      </c>
      <c r="J767" s="36"/>
      <c r="K767" s="20" t="s">
        <v>1881</v>
      </c>
      <c r="L767" s="20" t="s">
        <v>1881</v>
      </c>
      <c r="M767" s="19" t="s">
        <v>1882</v>
      </c>
      <c r="N767" s="1">
        <v>43608</v>
      </c>
      <c r="O767" s="19" t="s">
        <v>1885</v>
      </c>
      <c r="P767" s="19" t="s">
        <v>3490</v>
      </c>
      <c r="Q767" s="19" t="s">
        <v>1886</v>
      </c>
      <c r="S767" s="3"/>
      <c r="T767" s="3"/>
      <c r="U767">
        <v>0</v>
      </c>
      <c r="X767">
        <v>0</v>
      </c>
    </row>
    <row r="768" spans="1:24" x14ac:dyDescent="0.25">
      <c r="C768" s="19" t="s">
        <v>1903</v>
      </c>
      <c r="D768" s="19"/>
      <c r="E768" s="36"/>
      <c r="F768" s="20" t="s">
        <v>1904</v>
      </c>
      <c r="I768" s="46">
        <v>65.197748248300002</v>
      </c>
      <c r="J768" s="36"/>
      <c r="K768" s="20" t="s">
        <v>1883</v>
      </c>
      <c r="L768" s="20" t="s">
        <v>1883</v>
      </c>
      <c r="M768" s="19" t="s">
        <v>1884</v>
      </c>
      <c r="N768" s="1">
        <v>41666</v>
      </c>
      <c r="O768" s="19" t="s">
        <v>1885</v>
      </c>
      <c r="P768" s="19" t="s">
        <v>3490</v>
      </c>
      <c r="Q768" s="19" t="s">
        <v>1886</v>
      </c>
      <c r="S768" s="3"/>
      <c r="T768" s="3"/>
      <c r="U768">
        <v>0</v>
      </c>
      <c r="X768">
        <v>0</v>
      </c>
    </row>
    <row r="769" spans="1:24" x14ac:dyDescent="0.25">
      <c r="C769" t="s">
        <v>1991</v>
      </c>
      <c r="D769" s="19"/>
      <c r="E769" s="36"/>
      <c r="F769" s="20" t="s">
        <v>1992</v>
      </c>
      <c r="I769" s="46">
        <v>70.340134085700001</v>
      </c>
      <c r="J769" s="37"/>
      <c r="K769" s="20" t="s">
        <v>1989</v>
      </c>
      <c r="L769" s="20" t="s">
        <v>1989</v>
      </c>
      <c r="M769" s="19" t="s">
        <v>1990</v>
      </c>
      <c r="N769" s="1">
        <v>43880</v>
      </c>
      <c r="O769" s="19" t="s">
        <v>1885</v>
      </c>
      <c r="P769" s="19" t="s">
        <v>3490</v>
      </c>
      <c r="Q769" s="19" t="s">
        <v>1886</v>
      </c>
      <c r="S769" s="3"/>
      <c r="T769" s="3"/>
      <c r="U769">
        <v>0</v>
      </c>
      <c r="X769">
        <v>0</v>
      </c>
    </row>
    <row r="770" spans="1:24" x14ac:dyDescent="0.25">
      <c r="C770" s="19" t="s">
        <v>3456</v>
      </c>
      <c r="D770" s="19"/>
      <c r="F770" s="20" t="s">
        <v>1759</v>
      </c>
      <c r="K770" s="5" t="s">
        <v>1751</v>
      </c>
      <c r="L770" s="5" t="s">
        <v>1751</v>
      </c>
      <c r="M770" t="s">
        <v>1752</v>
      </c>
      <c r="N770" s="1">
        <v>44281</v>
      </c>
      <c r="O770" s="19" t="s">
        <v>1430</v>
      </c>
      <c r="P770" s="19" t="s">
        <v>1430</v>
      </c>
      <c r="Q770" t="s">
        <v>1757</v>
      </c>
      <c r="S770" s="3"/>
      <c r="T770" s="3"/>
      <c r="U770">
        <v>2</v>
      </c>
      <c r="X770">
        <v>0</v>
      </c>
    </row>
    <row r="771" spans="1:24" x14ac:dyDescent="0.25">
      <c r="C771" s="19" t="s">
        <v>3456</v>
      </c>
      <c r="D771" s="19"/>
      <c r="F771" s="20" t="s">
        <v>1759</v>
      </c>
      <c r="K771" s="5" t="s">
        <v>1753</v>
      </c>
      <c r="L771" s="5" t="s">
        <v>1753</v>
      </c>
      <c r="M771" t="s">
        <v>1754</v>
      </c>
      <c r="N771" s="1">
        <v>44281</v>
      </c>
      <c r="O771" s="19" t="s">
        <v>1430</v>
      </c>
      <c r="P771" s="19" t="s">
        <v>1430</v>
      </c>
      <c r="Q771" t="s">
        <v>1757</v>
      </c>
      <c r="S771" s="3"/>
      <c r="T771" s="3"/>
      <c r="U771">
        <v>2</v>
      </c>
      <c r="X771">
        <v>0</v>
      </c>
    </row>
    <row r="772" spans="1:24" x14ac:dyDescent="0.25">
      <c r="C772" s="19" t="s">
        <v>3456</v>
      </c>
      <c r="D772" s="19"/>
      <c r="F772" s="20" t="s">
        <v>1759</v>
      </c>
      <c r="K772" s="5" t="s">
        <v>1755</v>
      </c>
      <c r="L772" s="5" t="s">
        <v>1755</v>
      </c>
      <c r="M772" t="s">
        <v>1756</v>
      </c>
      <c r="N772" s="1">
        <v>44281</v>
      </c>
      <c r="O772" s="19" t="s">
        <v>1430</v>
      </c>
      <c r="P772" s="19" t="s">
        <v>1430</v>
      </c>
      <c r="Q772" t="s">
        <v>1757</v>
      </c>
      <c r="S772" s="3"/>
      <c r="T772" s="3"/>
      <c r="U772">
        <v>2</v>
      </c>
      <c r="X772">
        <v>0</v>
      </c>
    </row>
    <row r="773" spans="1:24" x14ac:dyDescent="0.25">
      <c r="C773" s="19" t="s">
        <v>1556</v>
      </c>
      <c r="D773" s="19"/>
      <c r="F773" s="20" t="s">
        <v>1759</v>
      </c>
      <c r="K773" t="s">
        <v>2028</v>
      </c>
      <c r="L773" t="s">
        <v>2028</v>
      </c>
      <c r="M773" t="s">
        <v>1754</v>
      </c>
      <c r="N773" s="1">
        <v>43980</v>
      </c>
      <c r="O773" s="19" t="s">
        <v>1430</v>
      </c>
      <c r="P773" s="19" t="s">
        <v>1430</v>
      </c>
      <c r="Q773" t="s">
        <v>1757</v>
      </c>
      <c r="S773" s="3"/>
      <c r="T773" s="3"/>
      <c r="U773">
        <v>2</v>
      </c>
      <c r="X773">
        <v>0</v>
      </c>
    </row>
    <row r="774" spans="1:24" x14ac:dyDescent="0.25">
      <c r="C774" s="19" t="s">
        <v>1556</v>
      </c>
      <c r="D774" s="19"/>
      <c r="F774" s="20" t="s">
        <v>1759</v>
      </c>
      <c r="K774" t="s">
        <v>2029</v>
      </c>
      <c r="L774" t="s">
        <v>2029</v>
      </c>
      <c r="M774" t="s">
        <v>1752</v>
      </c>
      <c r="N774" s="1">
        <v>43980</v>
      </c>
      <c r="O774" s="19" t="s">
        <v>1430</v>
      </c>
      <c r="P774" s="19" t="s">
        <v>1430</v>
      </c>
      <c r="Q774" t="s">
        <v>1757</v>
      </c>
      <c r="S774" s="3"/>
      <c r="T774" s="3"/>
      <c r="U774">
        <v>2</v>
      </c>
      <c r="X774">
        <v>0</v>
      </c>
    </row>
    <row r="775" spans="1:24" x14ac:dyDescent="0.25">
      <c r="C775" s="19" t="s">
        <v>2217</v>
      </c>
      <c r="D775" s="19"/>
      <c r="F775" s="20" t="s">
        <v>2216</v>
      </c>
      <c r="K775" s="5" t="s">
        <v>2218</v>
      </c>
      <c r="L775" s="5" t="s">
        <v>2218</v>
      </c>
      <c r="M775" t="s">
        <v>2220</v>
      </c>
      <c r="N775" s="1">
        <v>44687</v>
      </c>
      <c r="O775" s="19" t="s">
        <v>1430</v>
      </c>
      <c r="P775" s="19" t="s">
        <v>1430</v>
      </c>
      <c r="Q775" t="s">
        <v>2219</v>
      </c>
      <c r="S775" s="3"/>
      <c r="T775" s="3"/>
      <c r="U775">
        <v>0</v>
      </c>
      <c r="X775">
        <v>0</v>
      </c>
    </row>
    <row r="776" spans="1:24" x14ac:dyDescent="0.25">
      <c r="A776" s="29">
        <v>50032590</v>
      </c>
      <c r="B776" s="20">
        <v>71824</v>
      </c>
      <c r="C776" s="19" t="s">
        <v>1139</v>
      </c>
      <c r="D776" s="19">
        <v>1000</v>
      </c>
      <c r="E776" s="20" t="s">
        <v>2889</v>
      </c>
      <c r="F776" s="20" t="s">
        <v>1513</v>
      </c>
      <c r="G776" s="20">
        <v>5</v>
      </c>
      <c r="H776" s="20" t="s">
        <v>3150</v>
      </c>
      <c r="I776" s="40" t="s">
        <v>2947</v>
      </c>
      <c r="J776" s="32"/>
      <c r="K776" s="20" t="s">
        <v>1444</v>
      </c>
      <c r="L776" s="5">
        <v>455188</v>
      </c>
      <c r="M776" s="19" t="s">
        <v>2041</v>
      </c>
      <c r="N776" s="1">
        <v>43824</v>
      </c>
      <c r="O776" s="19" t="s">
        <v>2042</v>
      </c>
      <c r="P776" s="19" t="s">
        <v>3491</v>
      </c>
      <c r="R776" s="19" t="s">
        <v>2205</v>
      </c>
      <c r="S776" t="s">
        <v>2771</v>
      </c>
      <c r="U776">
        <v>2</v>
      </c>
      <c r="X776">
        <v>0</v>
      </c>
    </row>
    <row r="777" spans="1:24" x14ac:dyDescent="0.25">
      <c r="A777" s="29">
        <v>50032590</v>
      </c>
      <c r="B777" s="20">
        <v>71824</v>
      </c>
      <c r="C777" s="19" t="s">
        <v>1139</v>
      </c>
      <c r="D777" s="19">
        <v>1000</v>
      </c>
      <c r="E777" s="20" t="s">
        <v>2889</v>
      </c>
      <c r="F777" s="20" t="s">
        <v>1513</v>
      </c>
      <c r="G777" s="20">
        <v>5</v>
      </c>
      <c r="H777" s="20" t="s">
        <v>3150</v>
      </c>
      <c r="I777" s="40" t="s">
        <v>2947</v>
      </c>
      <c r="J777" s="32"/>
      <c r="K777" s="20" t="s">
        <v>1455</v>
      </c>
      <c r="L777" s="20">
        <v>477272</v>
      </c>
      <c r="M777" s="19" t="s">
        <v>1271</v>
      </c>
      <c r="N777" s="1">
        <v>43983</v>
      </c>
      <c r="O777" s="19" t="s">
        <v>2042</v>
      </c>
      <c r="P777" s="19" t="s">
        <v>1424</v>
      </c>
      <c r="Q777" s="19" t="s">
        <v>2043</v>
      </c>
      <c r="R777" s="19" t="s">
        <v>2205</v>
      </c>
      <c r="S777" t="s">
        <v>2771</v>
      </c>
      <c r="U777">
        <v>2</v>
      </c>
      <c r="X777">
        <v>0</v>
      </c>
    </row>
    <row r="778" spans="1:24" x14ac:dyDescent="0.25">
      <c r="A778" s="29">
        <v>828839</v>
      </c>
      <c r="B778" s="20">
        <v>18155</v>
      </c>
      <c r="C778" s="19" t="s">
        <v>20</v>
      </c>
      <c r="D778" s="19">
        <v>1000</v>
      </c>
      <c r="E778" s="20" t="s">
        <v>2283</v>
      </c>
      <c r="F778" s="20" t="s">
        <v>1521</v>
      </c>
      <c r="G778" s="20">
        <v>5</v>
      </c>
      <c r="H778" s="20" t="s">
        <v>3150</v>
      </c>
      <c r="I778" s="40" t="s">
        <v>2772</v>
      </c>
      <c r="J778" s="32"/>
      <c r="K778" s="20" t="s">
        <v>93</v>
      </c>
      <c r="L778" s="20">
        <v>193999</v>
      </c>
      <c r="M778" s="19" t="s">
        <v>94</v>
      </c>
      <c r="N778" s="1">
        <v>42494</v>
      </c>
      <c r="O778" s="19" t="s">
        <v>2042</v>
      </c>
      <c r="P778" s="19" t="s">
        <v>3490</v>
      </c>
      <c r="U778">
        <v>2</v>
      </c>
      <c r="X778">
        <v>0</v>
      </c>
    </row>
    <row r="779" spans="1:24" x14ac:dyDescent="0.25">
      <c r="A779" s="20">
        <v>828839</v>
      </c>
      <c r="B779" s="20">
        <v>18155</v>
      </c>
      <c r="C779" s="19" t="s">
        <v>20</v>
      </c>
      <c r="D779" s="19">
        <v>1000</v>
      </c>
      <c r="E779" s="20" t="s">
        <v>2283</v>
      </c>
      <c r="F779" s="20" t="s">
        <v>2151</v>
      </c>
      <c r="G779" s="20">
        <v>5</v>
      </c>
      <c r="H779" s="20" t="s">
        <v>3150</v>
      </c>
      <c r="I779" s="40" t="s">
        <v>2772</v>
      </c>
      <c r="J779" s="32"/>
      <c r="K779" s="27" t="s">
        <v>2165</v>
      </c>
      <c r="L779" s="20">
        <v>619987</v>
      </c>
      <c r="M779" s="19" t="s">
        <v>2136</v>
      </c>
      <c r="N779" s="31">
        <v>44504</v>
      </c>
      <c r="O779" s="19" t="s">
        <v>2042</v>
      </c>
      <c r="P779" s="19" t="s">
        <v>3491</v>
      </c>
      <c r="Q779" s="19"/>
      <c r="S779" s="3"/>
      <c r="T779" s="3"/>
      <c r="U779">
        <v>0</v>
      </c>
      <c r="X779">
        <v>0</v>
      </c>
    </row>
    <row r="780" spans="1:24" x14ac:dyDescent="0.25">
      <c r="A780" s="29">
        <v>50015848</v>
      </c>
      <c r="B780" s="20">
        <v>50080</v>
      </c>
      <c r="C780" s="19" t="s">
        <v>397</v>
      </c>
      <c r="D780" s="19">
        <v>1000</v>
      </c>
      <c r="E780" s="20" t="str">
        <f>VLOOKUP($A780,'[1]Datayes私募规模 最近'!$A:$H,4,0)</f>
        <v>10-20亿</v>
      </c>
      <c r="F780" s="20" t="s">
        <v>396</v>
      </c>
      <c r="G780" s="20">
        <v>4</v>
      </c>
      <c r="H780" s="20" t="s">
        <v>3149</v>
      </c>
      <c r="I780" s="40" t="s">
        <v>2951</v>
      </c>
      <c r="J780" s="35" t="s">
        <v>2952</v>
      </c>
      <c r="K780" s="20" t="s">
        <v>534</v>
      </c>
      <c r="L780" s="20">
        <v>277578</v>
      </c>
      <c r="M780" s="19" t="s">
        <v>395</v>
      </c>
      <c r="N780" s="1">
        <v>42795</v>
      </c>
      <c r="O780" s="19" t="s">
        <v>2042</v>
      </c>
      <c r="P780" s="19" t="s">
        <v>1428</v>
      </c>
      <c r="Q780" s="22"/>
      <c r="U780">
        <v>2</v>
      </c>
      <c r="X780">
        <v>0</v>
      </c>
    </row>
    <row r="781" spans="1:24" x14ac:dyDescent="0.25">
      <c r="A781" s="29">
        <v>50009503</v>
      </c>
      <c r="B781" s="24">
        <v>39206</v>
      </c>
      <c r="C781" s="19" t="s">
        <v>2820</v>
      </c>
      <c r="D781" s="19">
        <v>1000</v>
      </c>
      <c r="E781" s="28" t="s">
        <v>2812</v>
      </c>
      <c r="F781" s="20" t="s">
        <v>1627</v>
      </c>
      <c r="G781" s="20">
        <v>2</v>
      </c>
      <c r="H781" s="20" t="s">
        <v>3150</v>
      </c>
      <c r="I781" s="43" t="s">
        <v>2811</v>
      </c>
      <c r="K781" s="27" t="s">
        <v>1726</v>
      </c>
      <c r="L781" s="20">
        <v>125352</v>
      </c>
      <c r="M781" s="19" t="s">
        <v>1727</v>
      </c>
      <c r="N781" s="1">
        <v>42312</v>
      </c>
      <c r="O781" s="19" t="s">
        <v>2042</v>
      </c>
      <c r="P781" s="19" t="s">
        <v>1428</v>
      </c>
      <c r="Q781" s="19"/>
      <c r="S781" s="3"/>
      <c r="T781" s="3"/>
      <c r="U781">
        <v>2</v>
      </c>
      <c r="W781" t="s">
        <v>2815</v>
      </c>
      <c r="X781">
        <v>0</v>
      </c>
    </row>
    <row r="782" spans="1:24" x14ac:dyDescent="0.25">
      <c r="B782" s="20">
        <v>39206</v>
      </c>
      <c r="C782" s="19" t="s">
        <v>2820</v>
      </c>
      <c r="D782" s="19">
        <v>1000</v>
      </c>
      <c r="F782" s="20" t="s">
        <v>1627</v>
      </c>
      <c r="G782" s="20">
        <v>2</v>
      </c>
      <c r="H782" s="20" t="s">
        <v>3150</v>
      </c>
      <c r="I782" s="40"/>
      <c r="J782" s="35"/>
      <c r="K782" s="20" t="s">
        <v>2823</v>
      </c>
      <c r="L782" s="20">
        <v>193904</v>
      </c>
      <c r="M782" s="19" t="s">
        <v>2818</v>
      </c>
      <c r="N782" s="1">
        <v>42482</v>
      </c>
      <c r="O782" s="19" t="s">
        <v>2042</v>
      </c>
      <c r="P782" t="s">
        <v>2819</v>
      </c>
      <c r="Q782" s="19"/>
      <c r="U782">
        <v>0</v>
      </c>
      <c r="X782">
        <v>0</v>
      </c>
    </row>
    <row r="783" spans="1:24" x14ac:dyDescent="0.25">
      <c r="A783" s="29">
        <v>96791</v>
      </c>
      <c r="B783" s="20">
        <v>14068</v>
      </c>
      <c r="C783" s="19" t="s">
        <v>416</v>
      </c>
      <c r="D783" s="19">
        <v>1000</v>
      </c>
      <c r="E783" s="20" t="str">
        <f>VLOOKUP($A783,'[1]Datayes私募规模 最近'!$A:$H,4,0)</f>
        <v>50亿以上</v>
      </c>
      <c r="F783" s="20" t="s">
        <v>415</v>
      </c>
      <c r="G783" s="20">
        <v>5</v>
      </c>
      <c r="H783" s="20" t="s">
        <v>3150</v>
      </c>
      <c r="I783" s="40" t="s">
        <v>3583</v>
      </c>
      <c r="J783" s="32"/>
      <c r="K783" s="20" t="s">
        <v>123</v>
      </c>
      <c r="L783" s="5">
        <v>450835</v>
      </c>
      <c r="M783" s="19" t="s">
        <v>1814</v>
      </c>
      <c r="N783" s="1">
        <v>43559</v>
      </c>
      <c r="O783" s="19" t="s">
        <v>2042</v>
      </c>
      <c r="P783" s="19" t="s">
        <v>3491</v>
      </c>
      <c r="U783">
        <v>2</v>
      </c>
      <c r="X783">
        <v>0</v>
      </c>
    </row>
    <row r="784" spans="1:24" x14ac:dyDescent="0.25">
      <c r="A784" s="29">
        <v>484587</v>
      </c>
      <c r="B784" s="20">
        <v>10780</v>
      </c>
      <c r="C784" s="19" t="s">
        <v>1091</v>
      </c>
      <c r="D784" s="19">
        <v>1000</v>
      </c>
      <c r="E784" s="20" t="str">
        <f>VLOOKUP($A784,'[1]Datayes私募规模 最近'!$A:$H,4,0)</f>
        <v>0-5亿</v>
      </c>
      <c r="F784" s="20" t="s">
        <v>1127</v>
      </c>
      <c r="G784" s="20">
        <v>5</v>
      </c>
      <c r="H784" s="20" t="s">
        <v>3150</v>
      </c>
      <c r="I784" s="40">
        <v>118</v>
      </c>
      <c r="J784" s="32"/>
      <c r="K784" s="20" t="s">
        <v>31</v>
      </c>
      <c r="L784" s="5">
        <v>399624</v>
      </c>
      <c r="M784" s="19" t="s">
        <v>32</v>
      </c>
      <c r="N784" s="1">
        <v>43403</v>
      </c>
      <c r="O784" s="19" t="s">
        <v>2042</v>
      </c>
      <c r="P784" s="19" t="s">
        <v>1424</v>
      </c>
      <c r="Q784" s="19" t="s">
        <v>2043</v>
      </c>
      <c r="R784" s="19" t="s">
        <v>2214</v>
      </c>
      <c r="U784">
        <v>2</v>
      </c>
      <c r="X784">
        <v>0</v>
      </c>
    </row>
    <row r="785" spans="1:24" x14ac:dyDescent="0.25">
      <c r="A785" s="29">
        <v>50002854</v>
      </c>
      <c r="B785" s="20">
        <v>16875</v>
      </c>
      <c r="C785" s="19" t="s">
        <v>422</v>
      </c>
      <c r="D785" s="19">
        <v>1000</v>
      </c>
      <c r="E785" s="20" t="e">
        <f>VLOOKUP($A785,'[1]Datayes私募规模 最近'!$A:$H,4,0)</f>
        <v>#N/A</v>
      </c>
      <c r="F785" s="20" t="s">
        <v>1386</v>
      </c>
      <c r="G785" s="20">
        <v>4</v>
      </c>
      <c r="H785" s="20" t="s">
        <v>3153</v>
      </c>
      <c r="I785" s="43"/>
      <c r="J785" s="35"/>
      <c r="K785" s="20" t="s">
        <v>1461</v>
      </c>
      <c r="L785" s="20">
        <v>371360</v>
      </c>
      <c r="M785" s="19" t="s">
        <v>1276</v>
      </c>
      <c r="N785" s="1">
        <v>43213</v>
      </c>
      <c r="O785" s="19" t="s">
        <v>2042</v>
      </c>
      <c r="P785" s="19" t="s">
        <v>1428</v>
      </c>
      <c r="Q785" s="21"/>
      <c r="U785">
        <v>2</v>
      </c>
      <c r="X785">
        <v>0</v>
      </c>
    </row>
    <row r="786" spans="1:24" x14ac:dyDescent="0.25">
      <c r="A786" s="29">
        <v>50027999</v>
      </c>
      <c r="B786" s="20">
        <v>61210</v>
      </c>
      <c r="C786" s="19" t="s">
        <v>1342</v>
      </c>
      <c r="D786" s="19">
        <v>1000</v>
      </c>
      <c r="E786" s="20" t="str">
        <f>VLOOKUP($A786,'[1]Datayes私募规模 最近'!$A:$H,4,0)</f>
        <v>0-5亿</v>
      </c>
      <c r="F786" s="20" t="s">
        <v>1388</v>
      </c>
      <c r="G786" s="20">
        <v>3</v>
      </c>
      <c r="H786" s="20" t="s">
        <v>3150</v>
      </c>
      <c r="I786" s="40">
        <v>50</v>
      </c>
      <c r="J786" s="32"/>
      <c r="K786" s="20" t="s">
        <v>1464</v>
      </c>
      <c r="L786" s="20">
        <v>385347</v>
      </c>
      <c r="M786" s="19" t="s">
        <v>1280</v>
      </c>
      <c r="N786" s="1">
        <v>43311</v>
      </c>
      <c r="O786" s="19" t="s">
        <v>2042</v>
      </c>
      <c r="P786" s="19" t="s">
        <v>1428</v>
      </c>
      <c r="Q786" s="21" t="s">
        <v>1542</v>
      </c>
      <c r="U786">
        <v>2</v>
      </c>
      <c r="X786">
        <v>0</v>
      </c>
    </row>
    <row r="787" spans="1:24" x14ac:dyDescent="0.25">
      <c r="A787" s="20">
        <v>50027325</v>
      </c>
      <c r="B787" s="20">
        <v>60091</v>
      </c>
      <c r="C787" s="19" t="s">
        <v>1948</v>
      </c>
      <c r="D787" s="19">
        <v>362</v>
      </c>
      <c r="E787" s="20" t="e">
        <f>VLOOKUP($A787,'[1]Datayes私募规模 最近'!$A:$H,4,0)</f>
        <v>#N/A</v>
      </c>
      <c r="F787" s="20" t="s">
        <v>1949</v>
      </c>
      <c r="G787" s="20">
        <v>2</v>
      </c>
      <c r="H787" s="20" t="s">
        <v>3152</v>
      </c>
      <c r="I787" s="44">
        <v>19</v>
      </c>
      <c r="K787" s="27" t="s">
        <v>2052</v>
      </c>
      <c r="L787" s="20">
        <v>437470</v>
      </c>
      <c r="M787" s="19" t="s">
        <v>2051</v>
      </c>
      <c r="N787" s="31">
        <v>43710</v>
      </c>
      <c r="O787" s="19" t="s">
        <v>2042</v>
      </c>
      <c r="P787" t="s">
        <v>2023</v>
      </c>
      <c r="Q787" s="19"/>
      <c r="S787" s="3"/>
      <c r="T787" s="3"/>
      <c r="U787">
        <v>2</v>
      </c>
      <c r="X787">
        <v>0</v>
      </c>
    </row>
    <row r="788" spans="1:24" x14ac:dyDescent="0.25">
      <c r="A788" s="30">
        <v>50001206</v>
      </c>
      <c r="B788" s="24">
        <v>15031</v>
      </c>
      <c r="C788" t="s">
        <v>473</v>
      </c>
      <c r="D788" s="19">
        <v>1000</v>
      </c>
      <c r="E788" s="20" t="e">
        <f>VLOOKUP($A788,'[1]Datayes私募规模 最近'!$A:$H,4,0)</f>
        <v>#N/A</v>
      </c>
      <c r="F788" s="20" t="s">
        <v>472</v>
      </c>
      <c r="G788" s="20">
        <v>5</v>
      </c>
      <c r="H788" s="20" t="s">
        <v>3150</v>
      </c>
      <c r="K788" s="27" t="s">
        <v>1742</v>
      </c>
      <c r="L788" s="20">
        <v>162369</v>
      </c>
      <c r="M788" s="19" t="s">
        <v>1738</v>
      </c>
      <c r="N788" s="1">
        <v>42389</v>
      </c>
      <c r="O788" s="19" t="s">
        <v>2042</v>
      </c>
      <c r="P788" s="19" t="s">
        <v>1205</v>
      </c>
      <c r="Q788" s="19" t="s">
        <v>1745</v>
      </c>
      <c r="S788" s="3"/>
      <c r="T788" s="3"/>
      <c r="U788">
        <v>2</v>
      </c>
      <c r="X788">
        <v>0</v>
      </c>
    </row>
    <row r="789" spans="1:24" x14ac:dyDescent="0.25">
      <c r="A789" s="20">
        <v>788967</v>
      </c>
      <c r="B789" s="20">
        <v>16979</v>
      </c>
      <c r="C789" s="19" t="s">
        <v>2145</v>
      </c>
      <c r="D789" s="19">
        <v>2000</v>
      </c>
      <c r="E789" s="20" t="e">
        <f>VLOOKUP($A789,'[1]Datayes私募规模 最近'!$A:$H,4,0)</f>
        <v>#N/A</v>
      </c>
      <c r="F789" s="20" t="s">
        <v>2152</v>
      </c>
      <c r="G789" s="20">
        <v>3</v>
      </c>
      <c r="H789" s="20" t="s">
        <v>3158</v>
      </c>
      <c r="I789" s="44">
        <v>60</v>
      </c>
      <c r="J789" s="33"/>
      <c r="K789" s="27" t="s">
        <v>2169</v>
      </c>
      <c r="L789" s="20">
        <v>346385</v>
      </c>
      <c r="M789" s="19" t="s">
        <v>2140</v>
      </c>
      <c r="N789" s="31">
        <v>43109</v>
      </c>
      <c r="O789" s="19" t="s">
        <v>2042</v>
      </c>
      <c r="P789" s="19" t="s">
        <v>1424</v>
      </c>
      <c r="Q789" s="19"/>
      <c r="S789" s="3" t="s">
        <v>2450</v>
      </c>
      <c r="T789" s="3"/>
      <c r="U789">
        <v>2</v>
      </c>
      <c r="W789" t="s">
        <v>2451</v>
      </c>
      <c r="X789">
        <v>0</v>
      </c>
    </row>
    <row r="790" spans="1:24" x14ac:dyDescent="0.25">
      <c r="A790" s="29">
        <v>50016745</v>
      </c>
      <c r="B790" s="20">
        <v>54182</v>
      </c>
      <c r="C790" s="19" t="s">
        <v>1102</v>
      </c>
      <c r="D790" s="19">
        <v>1000</v>
      </c>
      <c r="E790" s="20" t="str">
        <f>VLOOKUP($A790,'[1]Datayes私募规模 最近'!$A:$H,4,0)</f>
        <v>10-20亿</v>
      </c>
      <c r="F790" s="20" t="s">
        <v>348</v>
      </c>
      <c r="G790" s="20">
        <v>5</v>
      </c>
      <c r="H790" s="20" t="s">
        <v>3153</v>
      </c>
      <c r="K790" s="27" t="s">
        <v>349</v>
      </c>
      <c r="L790" s="20">
        <v>307966</v>
      </c>
      <c r="M790" s="19" t="s">
        <v>350</v>
      </c>
      <c r="N790" s="1">
        <v>42956</v>
      </c>
      <c r="O790" s="19" t="s">
        <v>2042</v>
      </c>
      <c r="P790" s="19" t="s">
        <v>1431</v>
      </c>
      <c r="S790" s="3"/>
      <c r="T790" s="3"/>
      <c r="U790">
        <v>2</v>
      </c>
      <c r="X790">
        <v>0</v>
      </c>
    </row>
    <row r="791" spans="1:24" x14ac:dyDescent="0.25">
      <c r="B791" s="20">
        <v>17289</v>
      </c>
      <c r="C791" s="19" t="s">
        <v>2657</v>
      </c>
      <c r="D791" s="19">
        <v>1000</v>
      </c>
      <c r="E791" s="20" t="s">
        <v>2758</v>
      </c>
      <c r="F791" s="20" t="s">
        <v>2658</v>
      </c>
      <c r="G791" s="20">
        <v>3</v>
      </c>
      <c r="H791" s="20" t="s">
        <v>3152</v>
      </c>
      <c r="I791" s="44">
        <v>33</v>
      </c>
      <c r="J791" s="33"/>
      <c r="K791" s="20" t="s">
        <v>2667</v>
      </c>
      <c r="L791" s="20">
        <v>331881</v>
      </c>
      <c r="M791" s="19" t="s">
        <v>2651</v>
      </c>
      <c r="N791" s="1">
        <v>43055</v>
      </c>
      <c r="O791" s="19" t="s">
        <v>2042</v>
      </c>
      <c r="P791" s="19" t="s">
        <v>28</v>
      </c>
      <c r="Q791" s="19" t="s">
        <v>2672</v>
      </c>
      <c r="U791">
        <v>2</v>
      </c>
      <c r="X791">
        <v>0</v>
      </c>
    </row>
    <row r="792" spans="1:24" x14ac:dyDescent="0.25">
      <c r="A792" s="20">
        <v>50028628</v>
      </c>
      <c r="B792" s="20">
        <v>62092</v>
      </c>
      <c r="C792" s="23" t="s">
        <v>1808</v>
      </c>
      <c r="D792" s="19">
        <v>1000</v>
      </c>
      <c r="E792" s="20" t="e">
        <f>VLOOKUP($A792,'[1]Datayes私募规模 最近'!$A:$H,4,0)</f>
        <v>#N/A</v>
      </c>
      <c r="G792" s="20">
        <v>3</v>
      </c>
      <c r="H792" s="20" t="s">
        <v>3152</v>
      </c>
      <c r="K792" s="27" t="s">
        <v>1809</v>
      </c>
      <c r="L792" s="20">
        <v>404148</v>
      </c>
      <c r="M792" s="19" t="s">
        <v>3582</v>
      </c>
      <c r="N792" s="1">
        <v>43441</v>
      </c>
      <c r="O792" s="19" t="s">
        <v>2042</v>
      </c>
      <c r="P792" s="19" t="s">
        <v>1424</v>
      </c>
      <c r="Q792" s="19" t="s">
        <v>1812</v>
      </c>
      <c r="S792" s="3"/>
      <c r="T792" s="3"/>
      <c r="U792">
        <v>0</v>
      </c>
      <c r="X792">
        <v>0</v>
      </c>
    </row>
    <row r="793" spans="1:24" ht="14.25" customHeight="1" x14ac:dyDescent="0.25">
      <c r="A793" s="20"/>
      <c r="B793" s="20">
        <v>1811283</v>
      </c>
      <c r="C793" s="23" t="s">
        <v>3112</v>
      </c>
      <c r="D793" s="19">
        <v>1000</v>
      </c>
      <c r="F793" s="20" t="s">
        <v>3113</v>
      </c>
      <c r="G793" s="20">
        <v>6</v>
      </c>
      <c r="H793" s="20" t="s">
        <v>3152</v>
      </c>
      <c r="I793" s="44"/>
      <c r="J793" s="33"/>
      <c r="K793" s="19"/>
      <c r="L793" s="20">
        <v>725506</v>
      </c>
      <c r="M793" s="19" t="s">
        <v>3109</v>
      </c>
      <c r="N793" s="1">
        <v>44830</v>
      </c>
      <c r="O793" s="19" t="s">
        <v>2042</v>
      </c>
      <c r="P793" t="s">
        <v>3110</v>
      </c>
      <c r="Q793" s="19" t="s">
        <v>3111</v>
      </c>
      <c r="S793" s="3"/>
      <c r="T793" s="3"/>
      <c r="U793">
        <v>0</v>
      </c>
      <c r="X793">
        <v>0</v>
      </c>
    </row>
    <row r="794" spans="1:24" x14ac:dyDescent="0.25">
      <c r="B794" s="20">
        <v>40412</v>
      </c>
      <c r="C794" s="19" t="s">
        <v>2458</v>
      </c>
      <c r="D794" s="19">
        <f>_xll.OF_FDP2($B794,"实缴资本")</f>
        <v>1000</v>
      </c>
      <c r="E794" s="20" t="e">
        <f>VLOOKUP($A794,'[1]Datayes私募规模 最近'!$A:$H,4,0)</f>
        <v>#N/A</v>
      </c>
      <c r="F794" s="20" t="s">
        <v>2459</v>
      </c>
      <c r="G794" s="20">
        <f>_xll.OF_FDP2($B794,"资产管理规模")</f>
        <v>2</v>
      </c>
      <c r="H794" s="19" t="str">
        <f>_xll.OF_FDP2($B794,"机构所在省")</f>
        <v>上海市</v>
      </c>
      <c r="I794" s="40" t="s">
        <v>3236</v>
      </c>
      <c r="J794" s="40" t="s">
        <v>3237</v>
      </c>
      <c r="K794" s="20" t="s">
        <v>3233</v>
      </c>
      <c r="L794" s="20">
        <v>720398</v>
      </c>
      <c r="M794" s="19" t="s">
        <v>3232</v>
      </c>
      <c r="N794" s="1">
        <v>44867</v>
      </c>
      <c r="O794" s="19" t="s">
        <v>2042</v>
      </c>
      <c r="P794" t="s">
        <v>3234</v>
      </c>
      <c r="Q794" s="22" t="s">
        <v>3235</v>
      </c>
      <c r="U794">
        <v>0</v>
      </c>
      <c r="X794">
        <v>0</v>
      </c>
    </row>
    <row r="795" spans="1:24" x14ac:dyDescent="0.25">
      <c r="D795" s="19"/>
      <c r="L795" s="3" t="s">
        <v>1575</v>
      </c>
      <c r="M795" s="6" t="s">
        <v>1576</v>
      </c>
      <c r="O795" s="19" t="s">
        <v>1621</v>
      </c>
      <c r="P795" s="19" t="s">
        <v>1621</v>
      </c>
      <c r="U795">
        <v>0</v>
      </c>
      <c r="X795">
        <v>0</v>
      </c>
    </row>
    <row r="796" spans="1:24" x14ac:dyDescent="0.25">
      <c r="D796" s="19"/>
      <c r="L796" s="3" t="s">
        <v>1577</v>
      </c>
      <c r="M796" s="6" t="s">
        <v>1578</v>
      </c>
      <c r="O796" s="19" t="s">
        <v>1621</v>
      </c>
      <c r="P796" s="19" t="s">
        <v>1621</v>
      </c>
      <c r="U796">
        <v>0</v>
      </c>
      <c r="X796">
        <v>0</v>
      </c>
    </row>
    <row r="797" spans="1:24" x14ac:dyDescent="0.25">
      <c r="D797" s="19"/>
      <c r="L797" s="3" t="s">
        <v>1579</v>
      </c>
      <c r="M797" s="6" t="s">
        <v>1580</v>
      </c>
      <c r="O797" s="19" t="s">
        <v>1621</v>
      </c>
      <c r="P797" s="19" t="s">
        <v>1621</v>
      </c>
      <c r="U797">
        <v>0</v>
      </c>
      <c r="X797">
        <v>0</v>
      </c>
    </row>
    <row r="798" spans="1:24" x14ac:dyDescent="0.25">
      <c r="D798" s="19"/>
      <c r="L798" s="3" t="s">
        <v>1581</v>
      </c>
      <c r="M798" s="6" t="s">
        <v>1582</v>
      </c>
      <c r="O798" s="19" t="s">
        <v>1621</v>
      </c>
      <c r="P798" s="19" t="s">
        <v>1621</v>
      </c>
      <c r="U798">
        <v>0</v>
      </c>
      <c r="X798">
        <v>0</v>
      </c>
    </row>
    <row r="799" spans="1:24" x14ac:dyDescent="0.25">
      <c r="D799" s="19"/>
      <c r="L799" s="3" t="s">
        <v>1583</v>
      </c>
      <c r="M799" s="6" t="s">
        <v>1584</v>
      </c>
      <c r="O799" s="19" t="s">
        <v>1621</v>
      </c>
      <c r="P799" s="19" t="s">
        <v>1621</v>
      </c>
      <c r="U799">
        <v>0</v>
      </c>
      <c r="X799">
        <v>0</v>
      </c>
    </row>
    <row r="800" spans="1:24" x14ac:dyDescent="0.25">
      <c r="D800" s="19"/>
      <c r="L800" s="3" t="s">
        <v>1585</v>
      </c>
      <c r="M800" s="6" t="s">
        <v>1586</v>
      </c>
      <c r="O800" s="19" t="s">
        <v>1621</v>
      </c>
      <c r="P800" s="19" t="s">
        <v>1621</v>
      </c>
      <c r="U800">
        <v>0</v>
      </c>
      <c r="X800">
        <v>0</v>
      </c>
    </row>
    <row r="801" spans="4:24" x14ac:dyDescent="0.25">
      <c r="D801" s="19"/>
      <c r="L801" s="3" t="s">
        <v>1587</v>
      </c>
      <c r="M801" s="6" t="s">
        <v>1588</v>
      </c>
      <c r="O801" s="19" t="s">
        <v>1621</v>
      </c>
      <c r="P801" s="19" t="s">
        <v>1621</v>
      </c>
      <c r="U801">
        <v>0</v>
      </c>
      <c r="X801">
        <v>0</v>
      </c>
    </row>
    <row r="802" spans="4:24" x14ac:dyDescent="0.25">
      <c r="D802" s="19"/>
      <c r="L802" s="3" t="s">
        <v>1589</v>
      </c>
      <c r="M802" s="6" t="s">
        <v>1590</v>
      </c>
      <c r="O802" s="19" t="s">
        <v>1621</v>
      </c>
      <c r="P802" s="19" t="s">
        <v>1621</v>
      </c>
      <c r="U802">
        <v>0</v>
      </c>
      <c r="X802">
        <v>0</v>
      </c>
    </row>
    <row r="803" spans="4:24" x14ac:dyDescent="0.25">
      <c r="D803" s="19"/>
      <c r="L803" s="3" t="s">
        <v>1591</v>
      </c>
      <c r="M803" s="6" t="s">
        <v>1592</v>
      </c>
      <c r="O803" s="19" t="s">
        <v>1621</v>
      </c>
      <c r="P803" s="19" t="s">
        <v>1621</v>
      </c>
      <c r="U803">
        <v>0</v>
      </c>
      <c r="X803">
        <v>0</v>
      </c>
    </row>
    <row r="804" spans="4:24" x14ac:dyDescent="0.25">
      <c r="D804" s="19"/>
      <c r="L804" s="3" t="s">
        <v>1593</v>
      </c>
      <c r="M804" s="6" t="s">
        <v>1594</v>
      </c>
      <c r="O804" s="19" t="s">
        <v>1621</v>
      </c>
      <c r="P804" s="19" t="s">
        <v>1621</v>
      </c>
      <c r="U804">
        <v>0</v>
      </c>
      <c r="X804">
        <v>0</v>
      </c>
    </row>
    <row r="805" spans="4:24" x14ac:dyDescent="0.25">
      <c r="D805" s="19"/>
      <c r="L805" s="3" t="s">
        <v>2550</v>
      </c>
      <c r="M805" s="3" t="s">
        <v>2551</v>
      </c>
      <c r="O805" s="19" t="s">
        <v>1621</v>
      </c>
      <c r="P805" s="19" t="s">
        <v>1621</v>
      </c>
      <c r="U805">
        <v>0</v>
      </c>
      <c r="X805">
        <v>0</v>
      </c>
    </row>
    <row r="806" spans="4:24" x14ac:dyDescent="0.25">
      <c r="D806" s="19"/>
      <c r="L806" s="3" t="s">
        <v>2552</v>
      </c>
      <c r="M806" s="3" t="s">
        <v>2553</v>
      </c>
      <c r="O806" s="19" t="s">
        <v>1621</v>
      </c>
      <c r="P806" s="19" t="s">
        <v>1621</v>
      </c>
      <c r="U806">
        <v>0</v>
      </c>
      <c r="X806">
        <v>0</v>
      </c>
    </row>
    <row r="807" spans="4:24" x14ac:dyDescent="0.25">
      <c r="D807" s="19"/>
      <c r="L807" s="3" t="s">
        <v>2554</v>
      </c>
      <c r="M807" s="3" t="s">
        <v>2555</v>
      </c>
      <c r="O807" s="19" t="s">
        <v>1621</v>
      </c>
      <c r="P807" s="19" t="s">
        <v>1621</v>
      </c>
      <c r="U807">
        <v>0</v>
      </c>
      <c r="X807">
        <v>0</v>
      </c>
    </row>
    <row r="808" spans="4:24" x14ac:dyDescent="0.25">
      <c r="D808" s="19"/>
      <c r="L808" s="3" t="s">
        <v>2556</v>
      </c>
      <c r="M808" s="3" t="s">
        <v>2557</v>
      </c>
      <c r="O808" s="19" t="s">
        <v>1621</v>
      </c>
      <c r="P808" s="19" t="s">
        <v>1621</v>
      </c>
      <c r="U808">
        <v>0</v>
      </c>
      <c r="X808">
        <v>0</v>
      </c>
    </row>
    <row r="809" spans="4:24" x14ac:dyDescent="0.25">
      <c r="D809" s="19"/>
      <c r="L809" s="3" t="s">
        <v>1595</v>
      </c>
      <c r="M809" s="6" t="s">
        <v>1596</v>
      </c>
      <c r="O809" s="19" t="s">
        <v>1621</v>
      </c>
      <c r="P809" s="19" t="s">
        <v>1621</v>
      </c>
      <c r="U809">
        <v>0</v>
      </c>
      <c r="X809">
        <v>0</v>
      </c>
    </row>
    <row r="810" spans="4:24" x14ac:dyDescent="0.25">
      <c r="D810" s="19"/>
      <c r="L810" s="3" t="s">
        <v>1597</v>
      </c>
      <c r="M810" s="6" t="s">
        <v>1598</v>
      </c>
      <c r="O810" s="19" t="s">
        <v>1621</v>
      </c>
      <c r="P810" s="19" t="s">
        <v>1621</v>
      </c>
      <c r="U810">
        <v>0</v>
      </c>
      <c r="X810">
        <v>0</v>
      </c>
    </row>
    <row r="811" spans="4:24" x14ac:dyDescent="0.25">
      <c r="D811" s="19"/>
      <c r="L811" s="3" t="s">
        <v>1599</v>
      </c>
      <c r="M811" s="6" t="s">
        <v>1600</v>
      </c>
      <c r="O811" s="19" t="s">
        <v>1621</v>
      </c>
      <c r="P811" s="19" t="s">
        <v>1621</v>
      </c>
      <c r="U811">
        <v>0</v>
      </c>
      <c r="X811">
        <v>0</v>
      </c>
    </row>
    <row r="812" spans="4:24" x14ac:dyDescent="0.25">
      <c r="D812" s="19"/>
      <c r="L812" s="3" t="s">
        <v>1601</v>
      </c>
      <c r="M812" s="6" t="s">
        <v>1602</v>
      </c>
      <c r="O812" s="19" t="s">
        <v>1621</v>
      </c>
      <c r="P812" s="19" t="s">
        <v>1621</v>
      </c>
      <c r="U812">
        <v>0</v>
      </c>
      <c r="X812">
        <v>0</v>
      </c>
    </row>
    <row r="813" spans="4:24" x14ac:dyDescent="0.25">
      <c r="D813" s="19"/>
      <c r="L813" s="3" t="s">
        <v>1603</v>
      </c>
      <c r="M813" s="6" t="s">
        <v>1604</v>
      </c>
      <c r="O813" s="19" t="s">
        <v>1621</v>
      </c>
      <c r="P813" s="19" t="s">
        <v>1621</v>
      </c>
      <c r="U813">
        <v>0</v>
      </c>
      <c r="X813">
        <v>0</v>
      </c>
    </row>
    <row r="814" spans="4:24" x14ac:dyDescent="0.25">
      <c r="D814" s="19"/>
      <c r="L814" s="3" t="s">
        <v>1605</v>
      </c>
      <c r="M814" s="6" t="s">
        <v>1606</v>
      </c>
      <c r="O814" s="19" t="s">
        <v>1621</v>
      </c>
      <c r="P814" s="19" t="s">
        <v>1621</v>
      </c>
      <c r="U814">
        <v>0</v>
      </c>
      <c r="X814">
        <v>0</v>
      </c>
    </row>
    <row r="815" spans="4:24" x14ac:dyDescent="0.25">
      <c r="D815" s="19"/>
      <c r="L815" s="3" t="s">
        <v>1607</v>
      </c>
      <c r="M815" s="6" t="s">
        <v>1608</v>
      </c>
      <c r="O815" s="19" t="s">
        <v>1621</v>
      </c>
      <c r="P815" s="19" t="s">
        <v>1621</v>
      </c>
      <c r="U815">
        <v>0</v>
      </c>
      <c r="X815">
        <v>0</v>
      </c>
    </row>
    <row r="816" spans="4:24" x14ac:dyDescent="0.25">
      <c r="D816" s="19"/>
      <c r="L816" s="3" t="s">
        <v>1609</v>
      </c>
      <c r="M816" s="6" t="s">
        <v>1610</v>
      </c>
      <c r="O816" s="19" t="s">
        <v>1621</v>
      </c>
      <c r="P816" s="19" t="s">
        <v>1621</v>
      </c>
      <c r="U816">
        <v>0</v>
      </c>
      <c r="X816">
        <v>0</v>
      </c>
    </row>
    <row r="817" spans="4:24" x14ac:dyDescent="0.25">
      <c r="D817" s="19"/>
      <c r="L817" s="3" t="s">
        <v>1611</v>
      </c>
      <c r="M817" s="6" t="s">
        <v>1612</v>
      </c>
      <c r="O817" s="19" t="s">
        <v>1621</v>
      </c>
      <c r="P817" s="19" t="s">
        <v>1621</v>
      </c>
      <c r="U817">
        <v>0</v>
      </c>
      <c r="X817">
        <v>0</v>
      </c>
    </row>
    <row r="818" spans="4:24" x14ac:dyDescent="0.25">
      <c r="D818" s="19"/>
      <c r="L818" s="3" t="s">
        <v>1613</v>
      </c>
      <c r="M818" s="6" t="s">
        <v>1614</v>
      </c>
      <c r="O818" s="19" t="s">
        <v>1621</v>
      </c>
      <c r="P818" s="19" t="s">
        <v>1621</v>
      </c>
      <c r="U818">
        <v>0</v>
      </c>
      <c r="X818">
        <v>0</v>
      </c>
    </row>
    <row r="819" spans="4:24" x14ac:dyDescent="0.25">
      <c r="D819" s="19"/>
      <c r="L819" s="3" t="s">
        <v>1615</v>
      </c>
      <c r="M819" s="6" t="s">
        <v>1616</v>
      </c>
      <c r="O819" s="19" t="s">
        <v>1621</v>
      </c>
      <c r="P819" s="19" t="s">
        <v>1621</v>
      </c>
      <c r="U819">
        <v>0</v>
      </c>
      <c r="X819">
        <v>0</v>
      </c>
    </row>
    <row r="820" spans="4:24" x14ac:dyDescent="0.25">
      <c r="D820" s="19"/>
      <c r="L820" s="3" t="s">
        <v>1617</v>
      </c>
      <c r="M820" s="6" t="s">
        <v>1618</v>
      </c>
      <c r="O820" s="19" t="s">
        <v>1621</v>
      </c>
      <c r="P820" s="19" t="s">
        <v>1621</v>
      </c>
      <c r="U820">
        <v>0</v>
      </c>
      <c r="X820">
        <v>0</v>
      </c>
    </row>
    <row r="821" spans="4:24" x14ac:dyDescent="0.25">
      <c r="D821" s="19"/>
      <c r="L821" s="3" t="s">
        <v>1619</v>
      </c>
      <c r="M821" s="6" t="s">
        <v>1620</v>
      </c>
      <c r="O821" s="19" t="s">
        <v>1621</v>
      </c>
      <c r="P821" s="19" t="s">
        <v>1621</v>
      </c>
      <c r="U821">
        <v>0</v>
      </c>
      <c r="X821">
        <v>0</v>
      </c>
    </row>
    <row r="822" spans="4:24" x14ac:dyDescent="0.25">
      <c r="D822" s="19"/>
      <c r="L822" s="5">
        <v>9</v>
      </c>
      <c r="M822" t="s">
        <v>135</v>
      </c>
      <c r="O822" s="19" t="s">
        <v>1621</v>
      </c>
      <c r="P822" s="19" t="s">
        <v>1621</v>
      </c>
      <c r="U822">
        <v>0</v>
      </c>
      <c r="X822">
        <v>0</v>
      </c>
    </row>
    <row r="823" spans="4:24" x14ac:dyDescent="0.25">
      <c r="D823" s="19"/>
      <c r="L823" s="5">
        <v>11</v>
      </c>
      <c r="M823" t="s">
        <v>990</v>
      </c>
      <c r="O823" s="19" t="s">
        <v>1621</v>
      </c>
      <c r="P823" s="19" t="s">
        <v>1621</v>
      </c>
      <c r="U823">
        <v>0</v>
      </c>
      <c r="X823">
        <v>0</v>
      </c>
    </row>
    <row r="824" spans="4:24" x14ac:dyDescent="0.25">
      <c r="D824" s="19"/>
      <c r="L824" s="5">
        <v>10</v>
      </c>
      <c r="M824" t="s">
        <v>28</v>
      </c>
      <c r="O824" s="19" t="s">
        <v>1621</v>
      </c>
      <c r="P824" s="19" t="s">
        <v>1621</v>
      </c>
      <c r="U824">
        <v>0</v>
      </c>
      <c r="X824">
        <v>0</v>
      </c>
    </row>
    <row r="825" spans="4:24" x14ac:dyDescent="0.25">
      <c r="D825" s="19"/>
      <c r="L825" s="5">
        <v>12</v>
      </c>
      <c r="M825" t="s">
        <v>1954</v>
      </c>
      <c r="O825" s="19" t="s">
        <v>1621</v>
      </c>
      <c r="P825" s="19" t="s">
        <v>1621</v>
      </c>
      <c r="U825">
        <v>0</v>
      </c>
      <c r="X825">
        <v>0</v>
      </c>
    </row>
    <row r="826" spans="4:24" x14ac:dyDescent="0.25">
      <c r="D826" s="19"/>
      <c r="L826" s="5">
        <v>14</v>
      </c>
      <c r="M826" t="s">
        <v>372</v>
      </c>
      <c r="O826" s="19" t="s">
        <v>1621</v>
      </c>
      <c r="P826" s="19" t="s">
        <v>1621</v>
      </c>
      <c r="U826">
        <v>0</v>
      </c>
      <c r="X826">
        <v>0</v>
      </c>
    </row>
    <row r="827" spans="4:24" x14ac:dyDescent="0.25">
      <c r="D827" s="19"/>
      <c r="L827" s="5">
        <v>15</v>
      </c>
      <c r="M827" t="s">
        <v>386</v>
      </c>
      <c r="O827" s="19" t="s">
        <v>1621</v>
      </c>
      <c r="P827" s="19" t="s">
        <v>1621</v>
      </c>
      <c r="U827">
        <v>0</v>
      </c>
      <c r="X827">
        <v>0</v>
      </c>
    </row>
    <row r="828" spans="4:24" x14ac:dyDescent="0.25">
      <c r="D828" s="19"/>
      <c r="L828" s="5">
        <v>19</v>
      </c>
      <c r="M828" t="s">
        <v>267</v>
      </c>
      <c r="O828" s="19" t="s">
        <v>1621</v>
      </c>
      <c r="P828" s="19" t="s">
        <v>1621</v>
      </c>
      <c r="U828">
        <v>0</v>
      </c>
      <c r="X828">
        <v>0</v>
      </c>
    </row>
    <row r="829" spans="4:24" x14ac:dyDescent="0.25">
      <c r="D829" s="19"/>
      <c r="L829" s="5">
        <v>16</v>
      </c>
      <c r="M829" t="s">
        <v>954</v>
      </c>
      <c r="O829" s="19" t="s">
        <v>1621</v>
      </c>
      <c r="P829" s="19" t="s">
        <v>1621</v>
      </c>
      <c r="U829">
        <v>0</v>
      </c>
      <c r="X829">
        <v>0</v>
      </c>
    </row>
    <row r="830" spans="4:24" x14ac:dyDescent="0.25">
      <c r="D830" s="19"/>
      <c r="L830" s="5">
        <v>17</v>
      </c>
      <c r="M830" t="s">
        <v>1955</v>
      </c>
      <c r="O830" s="19" t="s">
        <v>1621</v>
      </c>
      <c r="P830" s="19" t="s">
        <v>1621</v>
      </c>
      <c r="U830">
        <v>0</v>
      </c>
      <c r="X830">
        <v>0</v>
      </c>
    </row>
    <row r="831" spans="4:24" x14ac:dyDescent="0.25">
      <c r="D831" s="19"/>
      <c r="L831" s="5">
        <v>18</v>
      </c>
      <c r="M831" t="s">
        <v>1956</v>
      </c>
      <c r="O831" s="19" t="s">
        <v>1621</v>
      </c>
      <c r="P831" s="19" t="s">
        <v>1621</v>
      </c>
      <c r="U831">
        <v>0</v>
      </c>
      <c r="X831">
        <v>0</v>
      </c>
    </row>
    <row r="832" spans="4:24" x14ac:dyDescent="0.25">
      <c r="D832" s="19"/>
      <c r="L832" s="5">
        <v>13</v>
      </c>
      <c r="M832" t="s">
        <v>75</v>
      </c>
      <c r="O832" s="19" t="s">
        <v>1621</v>
      </c>
      <c r="P832" s="19" t="s">
        <v>1621</v>
      </c>
      <c r="U832">
        <v>0</v>
      </c>
      <c r="X832">
        <v>0</v>
      </c>
    </row>
    <row r="833" spans="12:24" x14ac:dyDescent="0.25">
      <c r="L833" s="3" t="s">
        <v>3277</v>
      </c>
      <c r="M833" t="s">
        <v>3278</v>
      </c>
      <c r="O833" s="19" t="s">
        <v>1621</v>
      </c>
      <c r="P833" s="19" t="s">
        <v>1621</v>
      </c>
      <c r="U833">
        <v>0</v>
      </c>
      <c r="X833">
        <v>0</v>
      </c>
    </row>
    <row r="834" spans="12:24" x14ac:dyDescent="0.25">
      <c r="L834" s="3" t="s">
        <v>3279</v>
      </c>
      <c r="M834" t="s">
        <v>3280</v>
      </c>
      <c r="O834" s="19" t="s">
        <v>1621</v>
      </c>
      <c r="P834" s="19" t="s">
        <v>1621</v>
      </c>
      <c r="U834">
        <v>0</v>
      </c>
      <c r="X834">
        <v>0</v>
      </c>
    </row>
    <row r="835" spans="12:24" x14ac:dyDescent="0.25">
      <c r="L835" s="3" t="s">
        <v>3281</v>
      </c>
      <c r="M835" t="s">
        <v>3282</v>
      </c>
      <c r="O835" s="19" t="s">
        <v>1621</v>
      </c>
      <c r="P835" s="19" t="s">
        <v>1621</v>
      </c>
      <c r="U835">
        <v>0</v>
      </c>
      <c r="X835">
        <v>0</v>
      </c>
    </row>
    <row r="836" spans="12:24" x14ac:dyDescent="0.25">
      <c r="L836" s="3" t="s">
        <v>3283</v>
      </c>
      <c r="M836" t="s">
        <v>3284</v>
      </c>
      <c r="O836" s="19" t="s">
        <v>1621</v>
      </c>
      <c r="P836" s="19" t="s">
        <v>1621</v>
      </c>
      <c r="U836">
        <v>0</v>
      </c>
      <c r="X836">
        <v>0</v>
      </c>
    </row>
    <row r="837" spans="12:24" x14ac:dyDescent="0.25">
      <c r="L837" s="3" t="s">
        <v>3285</v>
      </c>
      <c r="M837" t="s">
        <v>3286</v>
      </c>
      <c r="O837" s="19" t="s">
        <v>1621</v>
      </c>
      <c r="P837" s="19" t="s">
        <v>1621</v>
      </c>
      <c r="U837">
        <v>0</v>
      </c>
      <c r="X837">
        <v>0</v>
      </c>
    </row>
    <row r="838" spans="12:24" x14ac:dyDescent="0.25">
      <c r="L838" s="3" t="s">
        <v>3287</v>
      </c>
      <c r="M838" t="s">
        <v>3288</v>
      </c>
      <c r="O838" s="19" t="s">
        <v>1621</v>
      </c>
      <c r="P838" s="19" t="s">
        <v>1621</v>
      </c>
      <c r="U838">
        <v>0</v>
      </c>
      <c r="X838">
        <v>0</v>
      </c>
    </row>
    <row r="839" spans="12:24" x14ac:dyDescent="0.25">
      <c r="L839" s="3" t="s">
        <v>3289</v>
      </c>
      <c r="M839" t="s">
        <v>3290</v>
      </c>
      <c r="O839" s="19" t="s">
        <v>1621</v>
      </c>
      <c r="P839" s="19" t="s">
        <v>1621</v>
      </c>
      <c r="U839">
        <v>0</v>
      </c>
      <c r="X839">
        <v>0</v>
      </c>
    </row>
    <row r="840" spans="12:24" x14ac:dyDescent="0.25">
      <c r="L840" s="3" t="s">
        <v>3291</v>
      </c>
      <c r="M840" t="s">
        <v>3292</v>
      </c>
      <c r="O840" s="19" t="s">
        <v>1621</v>
      </c>
      <c r="P840" s="19" t="s">
        <v>1621</v>
      </c>
      <c r="U840">
        <v>0</v>
      </c>
      <c r="X840">
        <v>0</v>
      </c>
    </row>
    <row r="841" spans="12:24" x14ac:dyDescent="0.25">
      <c r="L841" s="3" t="s">
        <v>3293</v>
      </c>
      <c r="M841" t="s">
        <v>3294</v>
      </c>
      <c r="O841" s="19" t="s">
        <v>1621</v>
      </c>
      <c r="P841" s="19" t="s">
        <v>1621</v>
      </c>
      <c r="U841">
        <v>0</v>
      </c>
      <c r="X841">
        <v>0</v>
      </c>
    </row>
    <row r="842" spans="12:24" x14ac:dyDescent="0.25">
      <c r="L842" s="3" t="s">
        <v>3295</v>
      </c>
      <c r="M842" t="s">
        <v>3296</v>
      </c>
      <c r="O842" s="19" t="s">
        <v>1621</v>
      </c>
      <c r="P842" s="19" t="s">
        <v>1621</v>
      </c>
      <c r="U842">
        <v>0</v>
      </c>
      <c r="X842">
        <v>0</v>
      </c>
    </row>
    <row r="843" spans="12:24" x14ac:dyDescent="0.25">
      <c r="L843" s="3" t="s">
        <v>3297</v>
      </c>
      <c r="M843" t="s">
        <v>3298</v>
      </c>
      <c r="O843" s="19" t="s">
        <v>1621</v>
      </c>
      <c r="P843" s="19" t="s">
        <v>1621</v>
      </c>
      <c r="U843">
        <v>0</v>
      </c>
      <c r="X843">
        <v>0</v>
      </c>
    </row>
    <row r="844" spans="12:24" x14ac:dyDescent="0.25">
      <c r="L844" s="3" t="s">
        <v>3396</v>
      </c>
      <c r="M844" t="s">
        <v>3383</v>
      </c>
      <c r="O844" s="19" t="s">
        <v>1621</v>
      </c>
      <c r="P844" s="19" t="s">
        <v>1621</v>
      </c>
      <c r="Q844" t="s">
        <v>3384</v>
      </c>
      <c r="U844">
        <v>0</v>
      </c>
      <c r="X844">
        <v>0</v>
      </c>
    </row>
    <row r="845" spans="12:24" x14ac:dyDescent="0.25">
      <c r="L845" s="3" t="s">
        <v>3397</v>
      </c>
      <c r="M845" t="s">
        <v>3385</v>
      </c>
      <c r="O845" s="19" t="s">
        <v>1621</v>
      </c>
      <c r="P845" s="19" t="s">
        <v>1621</v>
      </c>
      <c r="Q845" t="s">
        <v>3384</v>
      </c>
      <c r="U845">
        <v>0</v>
      </c>
      <c r="X845">
        <v>0</v>
      </c>
    </row>
    <row r="846" spans="12:24" x14ac:dyDescent="0.25">
      <c r="L846" s="3" t="s">
        <v>3398</v>
      </c>
      <c r="M846" t="s">
        <v>3386</v>
      </c>
      <c r="O846" s="19" t="s">
        <v>1621</v>
      </c>
      <c r="P846" s="19" t="s">
        <v>1621</v>
      </c>
      <c r="Q846" t="s">
        <v>3384</v>
      </c>
      <c r="U846">
        <v>0</v>
      </c>
      <c r="X846">
        <v>0</v>
      </c>
    </row>
    <row r="847" spans="12:24" x14ac:dyDescent="0.25">
      <c r="L847" s="3" t="s">
        <v>3399</v>
      </c>
      <c r="M847" t="s">
        <v>3387</v>
      </c>
      <c r="O847" s="19" t="s">
        <v>1621</v>
      </c>
      <c r="P847" s="19" t="s">
        <v>1621</v>
      </c>
      <c r="Q847" t="s">
        <v>3384</v>
      </c>
      <c r="U847">
        <v>0</v>
      </c>
      <c r="X847">
        <v>0</v>
      </c>
    </row>
    <row r="848" spans="12:24" x14ac:dyDescent="0.25">
      <c r="L848" s="3" t="s">
        <v>3400</v>
      </c>
      <c r="M848" t="s">
        <v>3454</v>
      </c>
      <c r="O848" s="19" t="s">
        <v>1621</v>
      </c>
      <c r="P848" s="19" t="s">
        <v>1621</v>
      </c>
      <c r="Q848" t="s">
        <v>3384</v>
      </c>
      <c r="U848">
        <v>0</v>
      </c>
      <c r="X848">
        <v>0</v>
      </c>
    </row>
    <row r="849" spans="12:24" x14ac:dyDescent="0.25">
      <c r="L849" s="3" t="s">
        <v>3401</v>
      </c>
      <c r="M849" t="s">
        <v>3388</v>
      </c>
      <c r="O849" s="19" t="s">
        <v>1621</v>
      </c>
      <c r="P849" s="19" t="s">
        <v>1621</v>
      </c>
      <c r="Q849" t="s">
        <v>3384</v>
      </c>
      <c r="U849">
        <v>0</v>
      </c>
      <c r="X849">
        <v>0</v>
      </c>
    </row>
    <row r="850" spans="12:24" x14ac:dyDescent="0.25">
      <c r="L850" s="3" t="s">
        <v>3402</v>
      </c>
      <c r="M850" t="s">
        <v>3389</v>
      </c>
      <c r="O850" s="19" t="s">
        <v>1621</v>
      </c>
      <c r="P850" s="19" t="s">
        <v>1621</v>
      </c>
      <c r="Q850" t="s">
        <v>3384</v>
      </c>
      <c r="U850">
        <v>0</v>
      </c>
      <c r="X850">
        <v>0</v>
      </c>
    </row>
    <row r="851" spans="12:24" x14ac:dyDescent="0.25">
      <c r="L851" s="3" t="s">
        <v>3403</v>
      </c>
      <c r="M851" t="s">
        <v>3390</v>
      </c>
      <c r="O851" s="19" t="s">
        <v>1621</v>
      </c>
      <c r="P851" s="19" t="s">
        <v>1621</v>
      </c>
      <c r="Q851" t="s">
        <v>3384</v>
      </c>
      <c r="U851">
        <v>0</v>
      </c>
      <c r="X851">
        <v>0</v>
      </c>
    </row>
    <row r="852" spans="12:24" x14ac:dyDescent="0.25">
      <c r="L852" s="3" t="s">
        <v>3404</v>
      </c>
      <c r="M852" t="s">
        <v>3391</v>
      </c>
      <c r="O852" s="19" t="s">
        <v>1621</v>
      </c>
      <c r="P852" s="19" t="s">
        <v>1621</v>
      </c>
      <c r="Q852" t="s">
        <v>3384</v>
      </c>
      <c r="U852">
        <v>0</v>
      </c>
      <c r="X852">
        <v>0</v>
      </c>
    </row>
    <row r="853" spans="12:24" x14ac:dyDescent="0.25">
      <c r="L853" s="3" t="s">
        <v>3405</v>
      </c>
      <c r="M853" t="s">
        <v>3392</v>
      </c>
      <c r="O853" s="19" t="s">
        <v>1621</v>
      </c>
      <c r="P853" s="19" t="s">
        <v>1621</v>
      </c>
      <c r="Q853" t="s">
        <v>3384</v>
      </c>
      <c r="U853">
        <v>0</v>
      </c>
      <c r="X853">
        <v>0</v>
      </c>
    </row>
    <row r="854" spans="12:24" x14ac:dyDescent="0.25">
      <c r="L854" s="3" t="s">
        <v>3406</v>
      </c>
      <c r="M854" t="s">
        <v>3393</v>
      </c>
      <c r="O854" s="19" t="s">
        <v>1621</v>
      </c>
      <c r="P854" s="19" t="s">
        <v>1621</v>
      </c>
      <c r="Q854" t="s">
        <v>3384</v>
      </c>
      <c r="U854">
        <v>0</v>
      </c>
      <c r="X854">
        <v>0</v>
      </c>
    </row>
    <row r="855" spans="12:24" x14ac:dyDescent="0.25">
      <c r="L855" s="3" t="s">
        <v>3407</v>
      </c>
      <c r="M855" t="s">
        <v>3394</v>
      </c>
      <c r="O855" s="19" t="s">
        <v>1621</v>
      </c>
      <c r="P855" s="19" t="s">
        <v>1621</v>
      </c>
      <c r="Q855" t="s">
        <v>3384</v>
      </c>
      <c r="U855">
        <v>0</v>
      </c>
      <c r="X855">
        <v>0</v>
      </c>
    </row>
    <row r="856" spans="12:24" x14ac:dyDescent="0.25">
      <c r="L856" s="3" t="s">
        <v>3408</v>
      </c>
      <c r="M856" t="s">
        <v>3395</v>
      </c>
      <c r="O856" s="19" t="s">
        <v>1621</v>
      </c>
      <c r="P856" s="19" t="s">
        <v>1621</v>
      </c>
      <c r="Q856" t="s">
        <v>3384</v>
      </c>
      <c r="U856">
        <v>0</v>
      </c>
      <c r="X856">
        <v>0</v>
      </c>
    </row>
    <row r="857" spans="12:24" x14ac:dyDescent="0.25">
      <c r="O857" s="19"/>
      <c r="P857" s="19"/>
    </row>
    <row r="858" spans="12:24" x14ac:dyDescent="0.25">
      <c r="O858" s="19"/>
      <c r="P858" s="19"/>
    </row>
    <row r="859" spans="12:24" x14ac:dyDescent="0.25">
      <c r="O859" s="19"/>
      <c r="P859" s="19"/>
    </row>
    <row r="860" spans="12:24" x14ac:dyDescent="0.25">
      <c r="O860" s="19"/>
      <c r="P860" s="19"/>
    </row>
    <row r="861" spans="12:24" x14ac:dyDescent="0.25">
      <c r="O861" s="19"/>
      <c r="P861" s="19"/>
    </row>
    <row r="862" spans="12:24" x14ac:dyDescent="0.25">
      <c r="O862" s="19"/>
      <c r="P862" s="19"/>
    </row>
    <row r="863" spans="12:24" x14ac:dyDescent="0.25">
      <c r="O863" s="19"/>
      <c r="P863" s="19"/>
    </row>
    <row r="864" spans="12:24" x14ac:dyDescent="0.25">
      <c r="O864" s="19"/>
      <c r="P864" s="19"/>
    </row>
    <row r="865" spans="15:16" x14ac:dyDescent="0.25">
      <c r="O865" s="19"/>
      <c r="P865" s="19"/>
    </row>
    <row r="866" spans="15:16" x14ac:dyDescent="0.25">
      <c r="O866" s="19"/>
      <c r="P866" s="19"/>
    </row>
  </sheetData>
  <autoFilter ref="A1:X843" xr:uid="{C9B6274D-C29D-4CF1-AC4C-645CA21CF726}"/>
  <sortState xmlns:xlrd2="http://schemas.microsoft.com/office/spreadsheetml/2017/richdata2" ref="B274:W285">
    <sortCondition ref="N274:N285"/>
  </sortState>
  <phoneticPr fontId="2" type="noConversion"/>
  <conditionalFormatting sqref="K760:K769">
    <cfRule type="duplicateValues" dxfId="43" priority="44"/>
  </conditionalFormatting>
  <conditionalFormatting sqref="K770:K772">
    <cfRule type="duplicateValues" dxfId="42" priority="46"/>
  </conditionalFormatting>
  <conditionalFormatting sqref="K773:K775">
    <cfRule type="duplicateValues" dxfId="41" priority="42"/>
  </conditionalFormatting>
  <conditionalFormatting sqref="L10">
    <cfRule type="duplicateValues" dxfId="40" priority="45"/>
  </conditionalFormatting>
  <conditionalFormatting sqref="L110">
    <cfRule type="duplicateValues" dxfId="39" priority="48"/>
  </conditionalFormatting>
  <conditionalFormatting sqref="L111:L129 L146:L254 L50:L109 M49 L11:L48 L1:L9 L259:L273 L131:L144">
    <cfRule type="duplicateValues" dxfId="38" priority="59"/>
  </conditionalFormatting>
  <conditionalFormatting sqref="L255:L258">
    <cfRule type="duplicateValues" dxfId="37" priority="43"/>
  </conditionalFormatting>
  <conditionalFormatting sqref="L383">
    <cfRule type="duplicateValues" dxfId="36" priority="21"/>
  </conditionalFormatting>
  <conditionalFormatting sqref="L388">
    <cfRule type="duplicateValues" dxfId="35" priority="20"/>
  </conditionalFormatting>
  <conditionalFormatting sqref="L469">
    <cfRule type="duplicateValues" dxfId="34" priority="18"/>
  </conditionalFormatting>
  <conditionalFormatting sqref="L470:L484">
    <cfRule type="duplicateValues" dxfId="33" priority="17"/>
  </conditionalFormatting>
  <conditionalFormatting sqref="L502:L514">
    <cfRule type="duplicateValues" dxfId="32" priority="14"/>
  </conditionalFormatting>
  <conditionalFormatting sqref="L516">
    <cfRule type="duplicateValues" dxfId="31" priority="13"/>
  </conditionalFormatting>
  <conditionalFormatting sqref="L517">
    <cfRule type="duplicateValues" dxfId="30" priority="12"/>
  </conditionalFormatting>
  <conditionalFormatting sqref="L518">
    <cfRule type="duplicateValues" dxfId="29" priority="11"/>
  </conditionalFormatting>
  <conditionalFormatting sqref="L519">
    <cfRule type="duplicateValues" dxfId="28" priority="10"/>
  </conditionalFormatting>
  <conditionalFormatting sqref="L525">
    <cfRule type="duplicateValues" dxfId="27" priority="9"/>
  </conditionalFormatting>
  <conditionalFormatting sqref="L527:L530">
    <cfRule type="duplicateValues" dxfId="26" priority="8"/>
  </conditionalFormatting>
  <conditionalFormatting sqref="L630">
    <cfRule type="duplicateValues" dxfId="25" priority="5"/>
  </conditionalFormatting>
  <conditionalFormatting sqref="L631">
    <cfRule type="duplicateValues" dxfId="24" priority="4"/>
  </conditionalFormatting>
  <conditionalFormatting sqref="L652">
    <cfRule type="duplicateValues" dxfId="23" priority="3"/>
  </conditionalFormatting>
  <conditionalFormatting sqref="L708:L750">
    <cfRule type="duplicateValues" dxfId="22" priority="2"/>
  </conditionalFormatting>
  <conditionalFormatting sqref="L760:L775 L607:L609 L304:L322 L274:L290 L325:L370 L373:L381 L526 L653:L668">
    <cfRule type="duplicateValues" dxfId="21" priority="47"/>
  </conditionalFormatting>
  <conditionalFormatting sqref="L776">
    <cfRule type="duplicateValues" dxfId="20" priority="41"/>
  </conditionalFormatting>
  <conditionalFormatting sqref="L777">
    <cfRule type="duplicateValues" dxfId="19" priority="40"/>
  </conditionalFormatting>
  <conditionalFormatting sqref="L778">
    <cfRule type="duplicateValues" dxfId="18" priority="39"/>
  </conditionalFormatting>
  <conditionalFormatting sqref="L779">
    <cfRule type="duplicateValues" dxfId="17" priority="7"/>
  </conditionalFormatting>
  <conditionalFormatting sqref="L780">
    <cfRule type="duplicateValues" dxfId="16" priority="36"/>
  </conditionalFormatting>
  <conditionalFormatting sqref="L781">
    <cfRule type="duplicateValues" dxfId="15" priority="35"/>
  </conditionalFormatting>
  <conditionalFormatting sqref="L782">
    <cfRule type="duplicateValues" dxfId="14" priority="6"/>
  </conditionalFormatting>
  <conditionalFormatting sqref="L783">
    <cfRule type="duplicateValues" dxfId="13" priority="34"/>
  </conditionalFormatting>
  <conditionalFormatting sqref="L784">
    <cfRule type="duplicateValues" dxfId="12" priority="32"/>
  </conditionalFormatting>
  <conditionalFormatting sqref="L785">
    <cfRule type="duplicateValues" dxfId="11" priority="31"/>
  </conditionalFormatting>
  <conditionalFormatting sqref="L786">
    <cfRule type="duplicateValues" dxfId="10" priority="26"/>
  </conditionalFormatting>
  <conditionalFormatting sqref="L787">
    <cfRule type="duplicateValues" dxfId="9" priority="25"/>
  </conditionalFormatting>
  <conditionalFormatting sqref="L788">
    <cfRule type="duplicateValues" dxfId="8" priority="24"/>
  </conditionalFormatting>
  <conditionalFormatting sqref="L789">
    <cfRule type="duplicateValues" dxfId="7" priority="23"/>
  </conditionalFormatting>
  <conditionalFormatting sqref="L790">
    <cfRule type="duplicateValues" dxfId="6" priority="16"/>
  </conditionalFormatting>
  <conditionalFormatting sqref="L791">
    <cfRule type="duplicateValues" dxfId="5" priority="15"/>
  </conditionalFormatting>
  <conditionalFormatting sqref="L792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75ED-D3E8-42AE-9899-69D14F69103D}">
  <sheetPr codeName="Sheet3"/>
  <dimension ref="A1:K273"/>
  <sheetViews>
    <sheetView topLeftCell="A4" workbookViewId="0">
      <selection activeCell="A20" sqref="A20:A21"/>
    </sheetView>
  </sheetViews>
  <sheetFormatPr defaultRowHeight="13.8" x14ac:dyDescent="0.25"/>
  <cols>
    <col min="7" max="7" width="15.44140625" bestFit="1" customWidth="1"/>
    <col min="9" max="9" width="10.6640625" style="29" bestFit="1" customWidth="1"/>
    <col min="11" max="11" width="21.44140625" bestFit="1" customWidth="1"/>
  </cols>
  <sheetData>
    <row r="1" spans="1:11" x14ac:dyDescent="0.25">
      <c r="A1" s="3" t="s">
        <v>1211</v>
      </c>
      <c r="B1" t="str">
        <f>"'"&amp;A1&amp;"',"</f>
        <v>'502879',</v>
      </c>
      <c r="I1" s="29" t="s">
        <v>1682</v>
      </c>
      <c r="J1" t="s">
        <v>1210</v>
      </c>
      <c r="K1" t="s">
        <v>1218</v>
      </c>
    </row>
    <row r="2" spans="1:11" x14ac:dyDescent="0.25">
      <c r="A2" s="3">
        <v>498400</v>
      </c>
      <c r="B2" t="str">
        <f t="shared" ref="B2:B8" si="0">"'"&amp;A2&amp;"',"</f>
        <v>'498400',</v>
      </c>
      <c r="E2" s="11">
        <v>6883</v>
      </c>
      <c r="F2" s="11" t="s">
        <v>1245</v>
      </c>
      <c r="G2" s="11"/>
    </row>
    <row r="3" spans="1:11" x14ac:dyDescent="0.25">
      <c r="A3" s="3" t="s">
        <v>1225</v>
      </c>
      <c r="B3" t="str">
        <f t="shared" si="0"/>
        <v>'316089',</v>
      </c>
      <c r="E3" s="11">
        <v>32238</v>
      </c>
      <c r="F3" s="11" t="s">
        <v>1246</v>
      </c>
      <c r="G3" s="18">
        <v>41906</v>
      </c>
      <c r="I3" s="29">
        <v>50010471</v>
      </c>
      <c r="J3" s="19">
        <v>34662</v>
      </c>
      <c r="K3" s="19" t="s">
        <v>1066</v>
      </c>
    </row>
    <row r="4" spans="1:11" x14ac:dyDescent="0.25">
      <c r="A4" s="3" t="s">
        <v>1228</v>
      </c>
      <c r="B4" t="str">
        <f t="shared" si="0"/>
        <v>'32238',</v>
      </c>
      <c r="E4" s="11">
        <v>43048</v>
      </c>
      <c r="F4" s="11" t="s">
        <v>1247</v>
      </c>
      <c r="G4" s="18">
        <v>42048</v>
      </c>
      <c r="I4" s="29">
        <v>828839</v>
      </c>
      <c r="J4" s="19">
        <v>18155</v>
      </c>
      <c r="K4" s="19" t="s">
        <v>20</v>
      </c>
    </row>
    <row r="5" spans="1:11" x14ac:dyDescent="0.25">
      <c r="A5" s="3" t="s">
        <v>1234</v>
      </c>
      <c r="B5" t="str">
        <f t="shared" si="0"/>
        <v>'6883',</v>
      </c>
      <c r="E5" s="11">
        <v>100436</v>
      </c>
      <c r="F5" s="11" t="s">
        <v>1248</v>
      </c>
      <c r="G5" s="18">
        <v>42216</v>
      </c>
      <c r="I5" s="29">
        <v>50021955</v>
      </c>
      <c r="J5" s="19">
        <v>56982</v>
      </c>
      <c r="K5" s="19" t="s">
        <v>1065</v>
      </c>
    </row>
    <row r="6" spans="1:11" x14ac:dyDescent="0.25">
      <c r="A6" s="5">
        <v>43048</v>
      </c>
      <c r="B6" t="str">
        <f t="shared" si="0"/>
        <v>'43048',</v>
      </c>
      <c r="E6" s="11">
        <v>262468</v>
      </c>
      <c r="F6" s="11" t="s">
        <v>1249</v>
      </c>
      <c r="G6" s="18">
        <v>42734</v>
      </c>
      <c r="I6" s="29">
        <v>50002953</v>
      </c>
      <c r="J6" s="19">
        <v>43611</v>
      </c>
      <c r="K6" s="19" t="s">
        <v>972</v>
      </c>
    </row>
    <row r="7" spans="1:11" x14ac:dyDescent="0.25">
      <c r="A7" s="3" t="s">
        <v>1239</v>
      </c>
      <c r="B7" t="str">
        <f t="shared" si="0"/>
        <v>'100436',</v>
      </c>
      <c r="E7" s="11">
        <v>316089</v>
      </c>
      <c r="F7" s="11" t="s">
        <v>1250</v>
      </c>
      <c r="G7" s="18">
        <v>43143</v>
      </c>
      <c r="I7" s="29">
        <v>50000264</v>
      </c>
      <c r="J7" s="19">
        <v>14803</v>
      </c>
      <c r="K7" s="19" t="s">
        <v>431</v>
      </c>
    </row>
    <row r="8" spans="1:11" x14ac:dyDescent="0.25">
      <c r="A8" s="3" t="s">
        <v>1241</v>
      </c>
      <c r="B8" t="str">
        <f t="shared" si="0"/>
        <v>'262468',</v>
      </c>
      <c r="E8" s="11">
        <v>498400</v>
      </c>
      <c r="F8" s="11" t="s">
        <v>949</v>
      </c>
      <c r="G8" s="18">
        <v>44084</v>
      </c>
      <c r="I8" s="29">
        <v>97817</v>
      </c>
      <c r="J8" s="19">
        <v>14626</v>
      </c>
      <c r="K8" s="19" t="s">
        <v>996</v>
      </c>
    </row>
    <row r="9" spans="1:11" x14ac:dyDescent="0.25">
      <c r="E9" s="11">
        <v>502879</v>
      </c>
      <c r="F9" s="11" t="s">
        <v>1251</v>
      </c>
      <c r="G9" s="18">
        <v>44101</v>
      </c>
      <c r="I9" s="29">
        <v>96791</v>
      </c>
      <c r="J9" s="19">
        <v>14068</v>
      </c>
      <c r="K9" s="19" t="s">
        <v>416</v>
      </c>
    </row>
    <row r="10" spans="1:11" x14ac:dyDescent="0.25">
      <c r="I10" s="29">
        <v>95976</v>
      </c>
      <c r="J10" s="19">
        <v>19456</v>
      </c>
      <c r="K10" s="19" t="s">
        <v>1335</v>
      </c>
    </row>
    <row r="11" spans="1:11" x14ac:dyDescent="0.25">
      <c r="I11" s="29">
        <v>484587</v>
      </c>
      <c r="J11" s="19">
        <v>10780</v>
      </c>
      <c r="K11" s="19" t="s">
        <v>1091</v>
      </c>
    </row>
    <row r="12" spans="1:11" x14ac:dyDescent="0.25">
      <c r="I12" s="29">
        <v>50008831</v>
      </c>
      <c r="J12" s="19">
        <v>25887</v>
      </c>
      <c r="K12" s="19" t="s">
        <v>1122</v>
      </c>
    </row>
    <row r="13" spans="1:11" x14ac:dyDescent="0.25">
      <c r="I13" s="29">
        <v>50017263</v>
      </c>
      <c r="J13" s="19">
        <v>50650</v>
      </c>
      <c r="K13" s="19" t="s">
        <v>1125</v>
      </c>
    </row>
    <row r="14" spans="1:11" x14ac:dyDescent="0.25">
      <c r="I14" s="29">
        <v>50010637</v>
      </c>
      <c r="J14" s="19">
        <v>34111</v>
      </c>
      <c r="K14" s="19" t="s">
        <v>1336</v>
      </c>
    </row>
    <row r="15" spans="1:11" x14ac:dyDescent="0.25">
      <c r="I15" s="29">
        <v>99159</v>
      </c>
      <c r="J15" s="19">
        <v>15727</v>
      </c>
      <c r="K15" s="19" t="s">
        <v>1005</v>
      </c>
    </row>
    <row r="16" spans="1:11" x14ac:dyDescent="0.25">
      <c r="I16" s="29">
        <v>50032590</v>
      </c>
      <c r="J16" s="19">
        <v>71824</v>
      </c>
      <c r="K16" s="19" t="s">
        <v>1139</v>
      </c>
    </row>
    <row r="17" spans="9:11" x14ac:dyDescent="0.25">
      <c r="I17" s="29">
        <v>96596</v>
      </c>
      <c r="J17" s="19">
        <v>14812</v>
      </c>
      <c r="K17" s="19" t="s">
        <v>1337</v>
      </c>
    </row>
    <row r="18" spans="9:11" x14ac:dyDescent="0.25">
      <c r="I18" s="29">
        <v>50000420</v>
      </c>
      <c r="J18" s="19">
        <v>15947</v>
      </c>
      <c r="K18" s="19" t="s">
        <v>1098</v>
      </c>
    </row>
    <row r="19" spans="9:11" x14ac:dyDescent="0.25">
      <c r="I19" s="29">
        <v>50017192</v>
      </c>
      <c r="J19" s="19">
        <v>50482</v>
      </c>
      <c r="K19" s="19" t="s">
        <v>1338</v>
      </c>
    </row>
    <row r="20" spans="9:11" x14ac:dyDescent="0.25">
      <c r="I20" s="29">
        <v>50033076</v>
      </c>
      <c r="J20" s="19">
        <v>72957</v>
      </c>
      <c r="K20" s="19" t="s">
        <v>1339</v>
      </c>
    </row>
    <row r="21" spans="9:11" x14ac:dyDescent="0.25">
      <c r="I21" s="29">
        <v>99258</v>
      </c>
      <c r="J21" s="19">
        <v>16395</v>
      </c>
      <c r="K21" s="19" t="s">
        <v>450</v>
      </c>
    </row>
    <row r="22" spans="9:11" x14ac:dyDescent="0.25">
      <c r="I22" s="29">
        <v>50003010</v>
      </c>
      <c r="J22" s="19">
        <v>19725</v>
      </c>
      <c r="K22" s="19" t="s">
        <v>1340</v>
      </c>
    </row>
    <row r="23" spans="9:11" x14ac:dyDescent="0.25">
      <c r="I23" s="29">
        <v>484587</v>
      </c>
      <c r="J23" s="19">
        <v>10780</v>
      </c>
      <c r="K23" s="19" t="s">
        <v>1091</v>
      </c>
    </row>
    <row r="24" spans="9:11" x14ac:dyDescent="0.25">
      <c r="I24" s="29">
        <v>50021955</v>
      </c>
      <c r="J24" s="19">
        <v>56982</v>
      </c>
      <c r="K24" s="19" t="s">
        <v>1065</v>
      </c>
    </row>
    <row r="25" spans="9:11" x14ac:dyDescent="0.25">
      <c r="I25" s="29">
        <v>50000264</v>
      </c>
      <c r="J25" s="19">
        <v>14803</v>
      </c>
      <c r="K25" s="19" t="s">
        <v>431</v>
      </c>
    </row>
    <row r="26" spans="9:11" x14ac:dyDescent="0.25">
      <c r="I26" s="29">
        <v>50002953</v>
      </c>
      <c r="J26" s="19">
        <v>19668</v>
      </c>
      <c r="K26" s="19" t="s">
        <v>476</v>
      </c>
    </row>
    <row r="27" spans="9:11" x14ac:dyDescent="0.25">
      <c r="I27" s="29">
        <v>50000059</v>
      </c>
      <c r="J27" s="19">
        <v>10285</v>
      </c>
      <c r="K27" s="19" t="s">
        <v>989</v>
      </c>
    </row>
    <row r="28" spans="9:11" x14ac:dyDescent="0.25">
      <c r="I28" s="29">
        <v>99159</v>
      </c>
      <c r="J28" s="19">
        <v>15727</v>
      </c>
      <c r="K28" s="19" t="s">
        <v>1005</v>
      </c>
    </row>
    <row r="29" spans="9:11" x14ac:dyDescent="0.25">
      <c r="I29" s="29">
        <v>96791</v>
      </c>
      <c r="J29" s="19">
        <v>14068</v>
      </c>
      <c r="K29" s="19" t="s">
        <v>416</v>
      </c>
    </row>
    <row r="30" spans="9:11" x14ac:dyDescent="0.25">
      <c r="I30" s="29">
        <v>50032590</v>
      </c>
      <c r="J30" s="19">
        <v>71824</v>
      </c>
      <c r="K30" s="19" t="s">
        <v>1139</v>
      </c>
    </row>
    <row r="31" spans="9:11" x14ac:dyDescent="0.25">
      <c r="I31" s="29">
        <v>50009097</v>
      </c>
      <c r="J31" s="19">
        <v>27188</v>
      </c>
      <c r="K31" s="19" t="s">
        <v>1104</v>
      </c>
    </row>
    <row r="32" spans="9:11" x14ac:dyDescent="0.25">
      <c r="I32" s="29">
        <v>96791</v>
      </c>
      <c r="J32" s="19">
        <v>14068</v>
      </c>
      <c r="K32" s="19" t="s">
        <v>416</v>
      </c>
    </row>
    <row r="33" spans="9:11" x14ac:dyDescent="0.25">
      <c r="I33" s="29">
        <v>484587</v>
      </c>
      <c r="J33" s="19">
        <v>10780</v>
      </c>
      <c r="K33" s="19" t="s">
        <v>1091</v>
      </c>
    </row>
    <row r="34" spans="9:11" x14ac:dyDescent="0.25">
      <c r="I34" s="29">
        <v>50014572</v>
      </c>
      <c r="J34" s="19">
        <v>43611</v>
      </c>
      <c r="K34" s="19" t="s">
        <v>972</v>
      </c>
    </row>
    <row r="35" spans="9:11" x14ac:dyDescent="0.25">
      <c r="I35" s="29">
        <v>50000264</v>
      </c>
      <c r="J35" s="19">
        <v>14803</v>
      </c>
      <c r="K35" s="19" t="s">
        <v>431</v>
      </c>
    </row>
    <row r="36" spans="9:11" x14ac:dyDescent="0.25">
      <c r="I36" s="29">
        <v>99258</v>
      </c>
      <c r="J36" s="19">
        <v>16395</v>
      </c>
      <c r="K36" s="19" t="s">
        <v>450</v>
      </c>
    </row>
    <row r="37" spans="9:11" x14ac:dyDescent="0.25">
      <c r="I37" s="29">
        <v>50012860</v>
      </c>
      <c r="J37" s="19">
        <v>40616</v>
      </c>
      <c r="K37" s="19" t="s">
        <v>1130</v>
      </c>
    </row>
    <row r="38" spans="9:11" x14ac:dyDescent="0.25">
      <c r="I38" s="29">
        <v>50021955</v>
      </c>
      <c r="J38" s="19">
        <v>56982</v>
      </c>
      <c r="K38" s="19" t="s">
        <v>1065</v>
      </c>
    </row>
    <row r="39" spans="9:11" x14ac:dyDescent="0.25">
      <c r="I39" s="29">
        <v>50000059</v>
      </c>
      <c r="J39" s="19">
        <v>10285</v>
      </c>
      <c r="K39" s="19" t="s">
        <v>989</v>
      </c>
    </row>
    <row r="40" spans="9:11" x14ac:dyDescent="0.25">
      <c r="I40" s="29">
        <v>97817</v>
      </c>
      <c r="J40" s="19">
        <v>14626</v>
      </c>
      <c r="K40" s="19" t="s">
        <v>996</v>
      </c>
    </row>
    <row r="41" spans="9:11" x14ac:dyDescent="0.25">
      <c r="I41" s="29">
        <v>484587</v>
      </c>
      <c r="J41" s="19">
        <v>10780</v>
      </c>
      <c r="K41" s="19" t="s">
        <v>1091</v>
      </c>
    </row>
    <row r="42" spans="9:11" x14ac:dyDescent="0.25">
      <c r="I42" s="29">
        <v>96596</v>
      </c>
      <c r="J42" s="19">
        <v>14812</v>
      </c>
      <c r="K42" s="19" t="s">
        <v>1337</v>
      </c>
    </row>
    <row r="43" spans="9:11" x14ac:dyDescent="0.25">
      <c r="I43" s="29">
        <v>50014572</v>
      </c>
      <c r="J43" s="19">
        <v>43611</v>
      </c>
      <c r="K43" s="19" t="s">
        <v>972</v>
      </c>
    </row>
    <row r="44" spans="9:11" x14ac:dyDescent="0.25">
      <c r="I44" s="29">
        <v>50016071</v>
      </c>
      <c r="J44" s="19">
        <v>50539</v>
      </c>
      <c r="K44" s="19" t="s">
        <v>1096</v>
      </c>
    </row>
    <row r="45" spans="9:11" x14ac:dyDescent="0.25">
      <c r="I45" s="29">
        <v>50000420</v>
      </c>
      <c r="J45" s="19">
        <v>15947</v>
      </c>
      <c r="K45" s="19" t="s">
        <v>1098</v>
      </c>
    </row>
    <row r="46" spans="9:11" x14ac:dyDescent="0.25">
      <c r="I46" s="29">
        <v>96791</v>
      </c>
      <c r="J46" s="19">
        <v>14068</v>
      </c>
      <c r="K46" s="19" t="s">
        <v>416</v>
      </c>
    </row>
    <row r="47" spans="9:11" x14ac:dyDescent="0.25">
      <c r="I47" s="29">
        <v>50009097</v>
      </c>
      <c r="J47" s="19">
        <v>27188</v>
      </c>
      <c r="K47" s="19" t="s">
        <v>1104</v>
      </c>
    </row>
    <row r="48" spans="9:11" x14ac:dyDescent="0.25">
      <c r="I48" s="29">
        <v>50000264</v>
      </c>
      <c r="J48" s="19">
        <v>14803</v>
      </c>
      <c r="K48" s="19" t="s">
        <v>431</v>
      </c>
    </row>
    <row r="49" spans="9:11" x14ac:dyDescent="0.25">
      <c r="I49" s="29">
        <v>50017263</v>
      </c>
      <c r="J49" s="19">
        <v>50650</v>
      </c>
      <c r="K49" s="19" t="s">
        <v>1125</v>
      </c>
    </row>
    <row r="50" spans="9:11" x14ac:dyDescent="0.25">
      <c r="I50" s="29">
        <v>50010637</v>
      </c>
      <c r="J50" s="19">
        <v>34111</v>
      </c>
      <c r="K50" s="19" t="s">
        <v>1336</v>
      </c>
    </row>
    <row r="51" spans="9:11" x14ac:dyDescent="0.25">
      <c r="I51" s="29">
        <v>95976</v>
      </c>
      <c r="J51" s="19">
        <v>19456</v>
      </c>
      <c r="K51" s="19" t="s">
        <v>1335</v>
      </c>
    </row>
    <row r="52" spans="9:11" x14ac:dyDescent="0.25">
      <c r="I52" s="29">
        <v>50032590</v>
      </c>
      <c r="J52" s="19">
        <v>71824</v>
      </c>
      <c r="K52" s="19" t="s">
        <v>1139</v>
      </c>
    </row>
    <row r="53" spans="9:11" x14ac:dyDescent="0.25">
      <c r="I53" s="29">
        <v>99159</v>
      </c>
      <c r="J53" s="19">
        <v>15727</v>
      </c>
      <c r="K53" s="19" t="s">
        <v>1005</v>
      </c>
    </row>
    <row r="54" spans="9:11" x14ac:dyDescent="0.25">
      <c r="I54" s="29">
        <v>828839</v>
      </c>
      <c r="J54" s="19">
        <v>18155</v>
      </c>
      <c r="K54" s="19" t="s">
        <v>20</v>
      </c>
    </row>
    <row r="55" spans="9:11" x14ac:dyDescent="0.25">
      <c r="I55" s="29">
        <v>50012860</v>
      </c>
      <c r="J55" s="19">
        <v>40616</v>
      </c>
      <c r="K55" s="19" t="s">
        <v>1130</v>
      </c>
    </row>
    <row r="56" spans="9:11" x14ac:dyDescent="0.25">
      <c r="I56" s="29">
        <v>50021955</v>
      </c>
      <c r="J56" s="19">
        <v>56982</v>
      </c>
      <c r="K56" s="19" t="s">
        <v>1065</v>
      </c>
    </row>
    <row r="57" spans="9:11" x14ac:dyDescent="0.25">
      <c r="I57" s="29">
        <v>484587</v>
      </c>
      <c r="J57" s="19">
        <v>10780</v>
      </c>
      <c r="K57" s="19" t="s">
        <v>1091</v>
      </c>
    </row>
    <row r="58" spans="9:11" x14ac:dyDescent="0.25">
      <c r="I58" s="29">
        <v>50032590</v>
      </c>
      <c r="J58" s="19">
        <v>71824</v>
      </c>
      <c r="K58" s="19" t="s">
        <v>1139</v>
      </c>
    </row>
    <row r="59" spans="9:11" x14ac:dyDescent="0.25">
      <c r="I59" s="29">
        <v>50017192</v>
      </c>
      <c r="J59" s="19">
        <v>50482</v>
      </c>
      <c r="K59" s="19" t="s">
        <v>1338</v>
      </c>
    </row>
    <row r="60" spans="9:11" x14ac:dyDescent="0.25">
      <c r="I60" s="29">
        <v>50012860</v>
      </c>
      <c r="J60" s="19">
        <v>40616</v>
      </c>
      <c r="K60" s="19" t="s">
        <v>1130</v>
      </c>
    </row>
    <row r="61" spans="9:11" x14ac:dyDescent="0.25">
      <c r="I61" s="29">
        <v>99159</v>
      </c>
      <c r="J61" s="19">
        <v>15727</v>
      </c>
      <c r="K61" s="19" t="s">
        <v>1005</v>
      </c>
    </row>
    <row r="62" spans="9:11" x14ac:dyDescent="0.25">
      <c r="I62" s="29">
        <v>96791</v>
      </c>
      <c r="J62" s="19">
        <v>14068</v>
      </c>
      <c r="K62" s="19" t="s">
        <v>416</v>
      </c>
    </row>
    <row r="63" spans="9:11" x14ac:dyDescent="0.25">
      <c r="I63" s="29">
        <v>50000264</v>
      </c>
      <c r="J63" s="19">
        <v>14803</v>
      </c>
      <c r="K63" s="19" t="s">
        <v>431</v>
      </c>
    </row>
    <row r="64" spans="9:11" x14ac:dyDescent="0.25">
      <c r="I64" s="29">
        <v>50008629</v>
      </c>
      <c r="J64" s="19">
        <v>22452</v>
      </c>
      <c r="K64" s="19" t="s">
        <v>1341</v>
      </c>
    </row>
    <row r="65" spans="9:11" x14ac:dyDescent="0.25">
      <c r="I65" s="29">
        <v>50033628</v>
      </c>
      <c r="J65" s="19">
        <v>74836</v>
      </c>
      <c r="K65" s="19" t="s">
        <v>1642</v>
      </c>
    </row>
    <row r="66" spans="9:11" x14ac:dyDescent="0.25">
      <c r="I66" s="29">
        <v>50002312</v>
      </c>
      <c r="J66" s="19">
        <v>39764</v>
      </c>
      <c r="K66" s="19" t="s">
        <v>1042</v>
      </c>
    </row>
    <row r="67" spans="9:11" x14ac:dyDescent="0.25">
      <c r="I67" s="29">
        <v>50000108</v>
      </c>
      <c r="J67" s="19">
        <v>14157</v>
      </c>
      <c r="K67" s="19" t="s">
        <v>961</v>
      </c>
    </row>
    <row r="68" spans="9:11" x14ac:dyDescent="0.25">
      <c r="I68" s="29">
        <v>99258</v>
      </c>
      <c r="J68" s="19">
        <v>16395</v>
      </c>
      <c r="K68" s="19" t="s">
        <v>450</v>
      </c>
    </row>
    <row r="69" spans="9:11" x14ac:dyDescent="0.25">
      <c r="I69" s="29">
        <v>50014771</v>
      </c>
      <c r="J69" s="19">
        <v>44919</v>
      </c>
      <c r="K69" s="19" t="s">
        <v>390</v>
      </c>
    </row>
    <row r="70" spans="9:11" x14ac:dyDescent="0.25">
      <c r="I70" s="29">
        <v>50010075</v>
      </c>
      <c r="J70" s="19">
        <v>38585</v>
      </c>
      <c r="K70" s="19" t="s">
        <v>393</v>
      </c>
    </row>
    <row r="71" spans="9:11" x14ac:dyDescent="0.25">
      <c r="I71" s="29">
        <v>50000056</v>
      </c>
      <c r="J71" s="19">
        <v>10855</v>
      </c>
      <c r="K71" s="19" t="s">
        <v>370</v>
      </c>
    </row>
    <row r="72" spans="9:11" x14ac:dyDescent="0.25">
      <c r="I72" s="29">
        <v>96791</v>
      </c>
      <c r="J72" s="19">
        <v>14068</v>
      </c>
      <c r="K72" s="19" t="s">
        <v>416</v>
      </c>
    </row>
    <row r="73" spans="9:11" x14ac:dyDescent="0.25">
      <c r="I73" s="29">
        <v>50002854</v>
      </c>
      <c r="J73" s="19">
        <v>16875</v>
      </c>
      <c r="K73" s="19" t="s">
        <v>422</v>
      </c>
    </row>
    <row r="74" spans="9:11" x14ac:dyDescent="0.25">
      <c r="I74" s="29">
        <v>50002306</v>
      </c>
      <c r="J74" s="19">
        <v>12650</v>
      </c>
      <c r="K74" s="19" t="s">
        <v>469</v>
      </c>
    </row>
    <row r="75" spans="9:11" x14ac:dyDescent="0.25">
      <c r="I75" s="29">
        <v>50008575</v>
      </c>
      <c r="J75" s="19">
        <v>18337</v>
      </c>
      <c r="K75" s="19" t="s">
        <v>405</v>
      </c>
    </row>
    <row r="76" spans="9:11" x14ac:dyDescent="0.25">
      <c r="I76" s="29">
        <v>50009164</v>
      </c>
      <c r="J76" s="19">
        <v>19565</v>
      </c>
      <c r="K76" s="19" t="s">
        <v>410</v>
      </c>
    </row>
    <row r="77" spans="9:11" x14ac:dyDescent="0.25">
      <c r="I77" s="29">
        <v>50004142</v>
      </c>
      <c r="J77" s="19">
        <v>33970</v>
      </c>
      <c r="K77" s="19" t="s">
        <v>376</v>
      </c>
    </row>
    <row r="78" spans="9:11" x14ac:dyDescent="0.25">
      <c r="I78" s="29">
        <v>50027999</v>
      </c>
      <c r="J78" s="19">
        <v>61210</v>
      </c>
      <c r="K78" s="19" t="s">
        <v>1342</v>
      </c>
    </row>
    <row r="79" spans="9:11" x14ac:dyDescent="0.25">
      <c r="I79" s="29">
        <v>50000264</v>
      </c>
      <c r="J79" s="19">
        <v>14803</v>
      </c>
      <c r="K79" s="19" t="s">
        <v>431</v>
      </c>
    </row>
    <row r="80" spans="9:11" x14ac:dyDescent="0.25">
      <c r="I80" s="29">
        <v>50014958</v>
      </c>
      <c r="J80" s="19">
        <v>43725</v>
      </c>
      <c r="K80" s="19" t="s">
        <v>428</v>
      </c>
    </row>
    <row r="81" spans="9:11" x14ac:dyDescent="0.25">
      <c r="I81" s="29">
        <v>99258</v>
      </c>
      <c r="J81" s="19">
        <v>16395</v>
      </c>
      <c r="K81" s="19" t="s">
        <v>450</v>
      </c>
    </row>
    <row r="82" spans="9:11" x14ac:dyDescent="0.25">
      <c r="I82" s="29">
        <v>99178</v>
      </c>
      <c r="J82" s="19">
        <v>18339</v>
      </c>
      <c r="K82" s="19" t="s">
        <v>459</v>
      </c>
    </row>
    <row r="83" spans="9:11" x14ac:dyDescent="0.25">
      <c r="I83" s="29">
        <v>50010212</v>
      </c>
      <c r="J83" s="19">
        <v>31659</v>
      </c>
      <c r="K83" s="19" t="s">
        <v>1343</v>
      </c>
    </row>
    <row r="84" spans="9:11" x14ac:dyDescent="0.25">
      <c r="I84" s="29">
        <v>50014771</v>
      </c>
      <c r="J84" s="19">
        <v>44919</v>
      </c>
      <c r="K84" s="19" t="s">
        <v>390</v>
      </c>
    </row>
    <row r="85" spans="9:11" x14ac:dyDescent="0.25">
      <c r="I85" s="29">
        <v>50026106</v>
      </c>
      <c r="J85" s="19">
        <v>58498</v>
      </c>
      <c r="K85" s="19" t="s">
        <v>1344</v>
      </c>
    </row>
    <row r="86" spans="9:11" x14ac:dyDescent="0.25">
      <c r="I86" s="29">
        <v>50020478</v>
      </c>
      <c r="J86" s="19">
        <v>53741</v>
      </c>
      <c r="K86" s="19" t="s">
        <v>444</v>
      </c>
    </row>
    <row r="87" spans="9:11" x14ac:dyDescent="0.25">
      <c r="I87" s="29">
        <v>50028075</v>
      </c>
      <c r="J87" s="19">
        <v>61391</v>
      </c>
      <c r="K87" s="19" t="s">
        <v>1345</v>
      </c>
    </row>
    <row r="88" spans="9:11" x14ac:dyDescent="0.25">
      <c r="I88" s="29">
        <v>50000012</v>
      </c>
      <c r="J88" s="19">
        <v>10852</v>
      </c>
      <c r="K88" s="19" t="s">
        <v>1346</v>
      </c>
    </row>
    <row r="89" spans="9:11" x14ac:dyDescent="0.25">
      <c r="I89" s="29">
        <v>493540</v>
      </c>
      <c r="J89" s="19">
        <v>38123</v>
      </c>
      <c r="K89" s="19" t="s">
        <v>442</v>
      </c>
    </row>
    <row r="90" spans="9:11" x14ac:dyDescent="0.25">
      <c r="I90" s="29">
        <v>50015848</v>
      </c>
      <c r="J90" s="19">
        <v>50080</v>
      </c>
      <c r="K90" s="19" t="s">
        <v>397</v>
      </c>
    </row>
    <row r="91" spans="9:11" x14ac:dyDescent="0.25">
      <c r="I91" s="29">
        <v>50009503</v>
      </c>
      <c r="J91" s="19">
        <v>39206</v>
      </c>
      <c r="K91" s="19" t="s">
        <v>388</v>
      </c>
    </row>
    <row r="92" spans="9:11" x14ac:dyDescent="0.25">
      <c r="I92" s="29">
        <v>50005951</v>
      </c>
      <c r="J92" s="19">
        <v>33374</v>
      </c>
      <c r="K92" s="19" t="s">
        <v>1651</v>
      </c>
    </row>
    <row r="93" spans="9:11" x14ac:dyDescent="0.25">
      <c r="I93" s="29">
        <v>50000197</v>
      </c>
      <c r="J93" s="19">
        <v>27993</v>
      </c>
      <c r="K93" s="19" t="s">
        <v>959</v>
      </c>
    </row>
    <row r="94" spans="9:11" x14ac:dyDescent="0.25">
      <c r="I94" s="29">
        <v>53650</v>
      </c>
      <c r="J94" s="19">
        <v>11054</v>
      </c>
      <c r="K94" s="19" t="s">
        <v>969</v>
      </c>
    </row>
    <row r="95" spans="9:11" x14ac:dyDescent="0.25">
      <c r="I95" s="29">
        <v>50000035</v>
      </c>
      <c r="J95" s="19">
        <v>2700</v>
      </c>
      <c r="K95" s="19" t="s">
        <v>1347</v>
      </c>
    </row>
    <row r="96" spans="9:11" x14ac:dyDescent="0.25">
      <c r="I96" s="29">
        <v>95924</v>
      </c>
      <c r="J96" s="19">
        <v>14658</v>
      </c>
      <c r="K96" s="19" t="s">
        <v>1348</v>
      </c>
    </row>
    <row r="97" spans="9:11" x14ac:dyDescent="0.25">
      <c r="I97" s="29">
        <v>50000148</v>
      </c>
      <c r="J97" s="19">
        <v>6762</v>
      </c>
      <c r="K97" s="19" t="s">
        <v>1349</v>
      </c>
    </row>
    <row r="98" spans="9:11" x14ac:dyDescent="0.25">
      <c r="I98" s="29">
        <v>50002530</v>
      </c>
      <c r="J98" s="19">
        <v>9328</v>
      </c>
      <c r="K98" s="19" t="s">
        <v>1350</v>
      </c>
    </row>
    <row r="99" spans="9:11" x14ac:dyDescent="0.25">
      <c r="I99" s="29">
        <v>925470</v>
      </c>
      <c r="J99" s="19">
        <v>15934</v>
      </c>
      <c r="K99" s="19" t="s">
        <v>1121</v>
      </c>
    </row>
    <row r="100" spans="9:11" x14ac:dyDescent="0.25">
      <c r="I100" s="29">
        <v>50017544</v>
      </c>
      <c r="J100" s="19">
        <v>56735</v>
      </c>
      <c r="K100" s="19" t="s">
        <v>1110</v>
      </c>
    </row>
    <row r="101" spans="9:11" x14ac:dyDescent="0.25">
      <c r="I101" s="29">
        <v>50002507</v>
      </c>
      <c r="J101" s="19">
        <v>18219</v>
      </c>
      <c r="K101" s="19" t="s">
        <v>1351</v>
      </c>
    </row>
    <row r="102" spans="9:11" x14ac:dyDescent="0.25">
      <c r="I102" s="29">
        <v>50015270</v>
      </c>
      <c r="J102" s="19">
        <v>10402</v>
      </c>
      <c r="K102" s="19" t="s">
        <v>953</v>
      </c>
    </row>
    <row r="103" spans="9:11" x14ac:dyDescent="0.25">
      <c r="I103" s="29">
        <v>50011550</v>
      </c>
      <c r="J103" s="19">
        <v>16251</v>
      </c>
      <c r="K103" s="19" t="s">
        <v>966</v>
      </c>
    </row>
    <row r="104" spans="9:11" x14ac:dyDescent="0.25">
      <c r="I104" s="29">
        <v>50015270</v>
      </c>
      <c r="J104" s="19">
        <v>10402</v>
      </c>
      <c r="K104" s="19" t="s">
        <v>953</v>
      </c>
    </row>
    <row r="105" spans="9:11" x14ac:dyDescent="0.25">
      <c r="I105" s="29">
        <v>95915</v>
      </c>
      <c r="J105" s="19">
        <v>41757</v>
      </c>
      <c r="K105" s="19" t="s">
        <v>1352</v>
      </c>
    </row>
    <row r="106" spans="9:11" x14ac:dyDescent="0.25">
      <c r="I106" s="29">
        <v>50015276</v>
      </c>
      <c r="J106" s="19">
        <v>47216</v>
      </c>
      <c r="K106" s="19" t="s">
        <v>1353</v>
      </c>
    </row>
    <row r="107" spans="9:11" x14ac:dyDescent="0.25">
      <c r="I107" s="29">
        <v>50015387</v>
      </c>
      <c r="J107" s="19">
        <v>47557</v>
      </c>
      <c r="K107" s="19" t="s">
        <v>1354</v>
      </c>
    </row>
    <row r="108" spans="9:11" x14ac:dyDescent="0.25">
      <c r="I108" s="29">
        <v>50002693</v>
      </c>
      <c r="J108" s="19">
        <v>18114</v>
      </c>
      <c r="K108" s="19" t="s">
        <v>1355</v>
      </c>
    </row>
    <row r="109" spans="9:11" x14ac:dyDescent="0.25">
      <c r="I109" s="29">
        <v>50000054</v>
      </c>
      <c r="J109" s="19">
        <v>6811</v>
      </c>
      <c r="K109" s="19" t="s">
        <v>1356</v>
      </c>
    </row>
    <row r="110" spans="9:11" x14ac:dyDescent="0.25">
      <c r="I110" s="29">
        <v>50000052</v>
      </c>
      <c r="J110" s="19">
        <v>7792</v>
      </c>
      <c r="K110" s="19" t="s">
        <v>1357</v>
      </c>
    </row>
    <row r="111" spans="9:11" x14ac:dyDescent="0.25">
      <c r="I111" s="29">
        <v>50002793</v>
      </c>
      <c r="J111" s="19">
        <v>11048</v>
      </c>
      <c r="K111" s="19" t="s">
        <v>1358</v>
      </c>
    </row>
    <row r="112" spans="9:11" x14ac:dyDescent="0.25">
      <c r="I112" s="29">
        <v>50001202</v>
      </c>
      <c r="J112" s="19">
        <v>17227</v>
      </c>
      <c r="K112" s="19" t="s">
        <v>1359</v>
      </c>
    </row>
    <row r="113" spans="9:11" x14ac:dyDescent="0.25">
      <c r="I113" s="29">
        <v>50003143</v>
      </c>
      <c r="J113" s="19">
        <v>37441</v>
      </c>
      <c r="K113" s="19" t="s">
        <v>1082</v>
      </c>
    </row>
    <row r="114" spans="9:11" x14ac:dyDescent="0.25">
      <c r="I114" s="29">
        <v>50016219</v>
      </c>
      <c r="J114" s="19">
        <v>49525</v>
      </c>
      <c r="K114" s="19" t="s">
        <v>974</v>
      </c>
    </row>
    <row r="115" spans="9:11" x14ac:dyDescent="0.25">
      <c r="I115" s="29">
        <v>50000079</v>
      </c>
      <c r="J115" s="19">
        <v>2848</v>
      </c>
      <c r="K115" s="19" t="s">
        <v>1044</v>
      </c>
    </row>
    <row r="116" spans="9:11" x14ac:dyDescent="0.25">
      <c r="I116" s="29">
        <v>50015109</v>
      </c>
      <c r="J116" s="19">
        <v>47411</v>
      </c>
      <c r="K116" s="19" t="s">
        <v>1083</v>
      </c>
    </row>
    <row r="117" spans="9:11" x14ac:dyDescent="0.25">
      <c r="I117" s="29">
        <v>95848</v>
      </c>
      <c r="J117" s="19">
        <v>15980</v>
      </c>
      <c r="K117" s="19" t="s">
        <v>962</v>
      </c>
    </row>
    <row r="118" spans="9:11" x14ac:dyDescent="0.25">
      <c r="I118" s="29">
        <v>140521</v>
      </c>
      <c r="J118" s="19">
        <v>15842</v>
      </c>
      <c r="K118" s="19" t="s">
        <v>1037</v>
      </c>
    </row>
    <row r="119" spans="9:11" x14ac:dyDescent="0.25">
      <c r="I119" s="29">
        <v>50000022</v>
      </c>
      <c r="J119" s="19">
        <v>14631</v>
      </c>
      <c r="K119" s="19" t="s">
        <v>970</v>
      </c>
    </row>
    <row r="120" spans="9:11" x14ac:dyDescent="0.25">
      <c r="I120" s="29">
        <v>50000051</v>
      </c>
      <c r="J120" s="19">
        <v>6501</v>
      </c>
      <c r="K120" s="19" t="s">
        <v>143</v>
      </c>
    </row>
    <row r="121" spans="9:11" x14ac:dyDescent="0.25">
      <c r="I121" s="29">
        <v>50000006</v>
      </c>
      <c r="J121" s="19">
        <v>7127</v>
      </c>
      <c r="K121" s="19" t="s">
        <v>985</v>
      </c>
    </row>
    <row r="122" spans="9:11" x14ac:dyDescent="0.25">
      <c r="I122" s="29">
        <v>50001472</v>
      </c>
      <c r="J122" s="19">
        <v>16895</v>
      </c>
      <c r="K122" s="19" t="s">
        <v>1034</v>
      </c>
    </row>
    <row r="123" spans="9:11" x14ac:dyDescent="0.25">
      <c r="I123" s="29">
        <v>95829</v>
      </c>
      <c r="J123" s="19">
        <v>10940</v>
      </c>
      <c r="K123" s="19" t="s">
        <v>993</v>
      </c>
    </row>
    <row r="124" spans="9:11" x14ac:dyDescent="0.25">
      <c r="I124" s="29">
        <v>50000167</v>
      </c>
      <c r="J124" s="19">
        <v>14791</v>
      </c>
      <c r="K124" s="19" t="s">
        <v>1360</v>
      </c>
    </row>
    <row r="125" spans="9:11" x14ac:dyDescent="0.25">
      <c r="I125" s="29">
        <v>93624</v>
      </c>
      <c r="J125" s="19">
        <v>14816</v>
      </c>
      <c r="K125" s="19" t="s">
        <v>1017</v>
      </c>
    </row>
    <row r="126" spans="9:11" x14ac:dyDescent="0.25">
      <c r="I126" s="29">
        <v>50000001</v>
      </c>
      <c r="J126" s="19">
        <v>6430</v>
      </c>
      <c r="K126" s="19" t="s">
        <v>207</v>
      </c>
    </row>
    <row r="127" spans="9:11" x14ac:dyDescent="0.25">
      <c r="I127" s="29">
        <v>50000029</v>
      </c>
      <c r="J127" s="19">
        <v>2755</v>
      </c>
      <c r="K127" s="19" t="s">
        <v>1361</v>
      </c>
    </row>
    <row r="128" spans="9:11" x14ac:dyDescent="0.25">
      <c r="I128" s="29">
        <v>50000014</v>
      </c>
      <c r="J128" s="19">
        <v>6901</v>
      </c>
      <c r="K128" s="19" t="s">
        <v>955</v>
      </c>
    </row>
    <row r="129" spans="9:11" x14ac:dyDescent="0.25">
      <c r="I129" s="29">
        <v>50002617</v>
      </c>
      <c r="J129" s="19">
        <v>18414</v>
      </c>
      <c r="K129" s="19" t="s">
        <v>973</v>
      </c>
    </row>
    <row r="130" spans="9:11" x14ac:dyDescent="0.25">
      <c r="I130" s="29">
        <v>26817</v>
      </c>
      <c r="J130" s="19">
        <v>143</v>
      </c>
      <c r="K130" s="19" t="s">
        <v>1534</v>
      </c>
    </row>
    <row r="131" spans="9:11" x14ac:dyDescent="0.25">
      <c r="I131" s="29">
        <v>50003143</v>
      </c>
      <c r="J131" s="19">
        <v>37441</v>
      </c>
      <c r="K131" s="19" t="s">
        <v>1082</v>
      </c>
    </row>
    <row r="132" spans="9:11" x14ac:dyDescent="0.25">
      <c r="I132" s="29">
        <v>50012242</v>
      </c>
      <c r="J132" s="19">
        <v>23592</v>
      </c>
      <c r="K132" s="19" t="s">
        <v>1362</v>
      </c>
    </row>
    <row r="133" spans="9:11" x14ac:dyDescent="0.25">
      <c r="I133" s="29">
        <v>50008547</v>
      </c>
      <c r="J133" s="19">
        <v>25565</v>
      </c>
      <c r="K133" s="19" t="s">
        <v>1363</v>
      </c>
    </row>
    <row r="134" spans="9:11" x14ac:dyDescent="0.25">
      <c r="I134" s="29">
        <v>50000110</v>
      </c>
      <c r="J134" s="19">
        <v>10645</v>
      </c>
      <c r="K134" s="19" t="s">
        <v>1009</v>
      </c>
    </row>
    <row r="135" spans="9:11" x14ac:dyDescent="0.25">
      <c r="I135" s="29">
        <v>50014353</v>
      </c>
      <c r="J135" s="19">
        <v>43376</v>
      </c>
      <c r="K135" s="19" t="s">
        <v>1048</v>
      </c>
    </row>
    <row r="136" spans="9:11" x14ac:dyDescent="0.25">
      <c r="I136" s="29">
        <v>50002754</v>
      </c>
      <c r="J136" s="19">
        <v>16357</v>
      </c>
      <c r="K136" s="19" t="s">
        <v>1056</v>
      </c>
    </row>
    <row r="137" spans="9:11" x14ac:dyDescent="0.25">
      <c r="I137" s="29">
        <v>50000002</v>
      </c>
      <c r="J137" s="19">
        <v>2356</v>
      </c>
      <c r="K137" s="19" t="s">
        <v>967</v>
      </c>
    </row>
    <row r="138" spans="9:11" x14ac:dyDescent="0.25">
      <c r="I138" s="29">
        <v>50009117</v>
      </c>
      <c r="J138" s="19">
        <v>39727</v>
      </c>
      <c r="K138" s="19" t="s">
        <v>1067</v>
      </c>
    </row>
    <row r="139" spans="9:11" x14ac:dyDescent="0.25">
      <c r="I139" s="29">
        <v>96800</v>
      </c>
      <c r="J139" s="19">
        <v>14995</v>
      </c>
      <c r="K139" s="19" t="s">
        <v>1076</v>
      </c>
    </row>
    <row r="140" spans="9:11" x14ac:dyDescent="0.25">
      <c r="I140" s="29">
        <v>50000079</v>
      </c>
      <c r="J140" s="19">
        <v>2848</v>
      </c>
      <c r="K140" s="19" t="s">
        <v>1044</v>
      </c>
    </row>
    <row r="141" spans="9:11" x14ac:dyDescent="0.25">
      <c r="I141" s="29">
        <v>50000064</v>
      </c>
      <c r="J141" s="19">
        <v>901</v>
      </c>
      <c r="K141" s="19" t="s">
        <v>247</v>
      </c>
    </row>
    <row r="142" spans="9:11" x14ac:dyDescent="0.25">
      <c r="I142" s="29">
        <v>50000272</v>
      </c>
      <c r="J142" s="19">
        <v>7574</v>
      </c>
      <c r="K142" s="19" t="s">
        <v>1364</v>
      </c>
    </row>
    <row r="143" spans="9:11" x14ac:dyDescent="0.25">
      <c r="I143" s="29">
        <v>50007195</v>
      </c>
      <c r="J143" s="19">
        <v>35075</v>
      </c>
      <c r="K143" s="19" t="s">
        <v>1064</v>
      </c>
    </row>
    <row r="144" spans="9:11" x14ac:dyDescent="0.25">
      <c r="I144" s="29">
        <v>50014414</v>
      </c>
      <c r="J144" s="19">
        <v>41601</v>
      </c>
      <c r="K144" s="19" t="s">
        <v>1073</v>
      </c>
    </row>
    <row r="145" spans="9:11" x14ac:dyDescent="0.25">
      <c r="I145" s="29">
        <v>50009045</v>
      </c>
      <c r="J145" s="19">
        <v>12836</v>
      </c>
      <c r="K145" s="19" t="s">
        <v>1071</v>
      </c>
    </row>
    <row r="146" spans="9:11" x14ac:dyDescent="0.25">
      <c r="I146" s="29">
        <v>50000009</v>
      </c>
      <c r="J146" s="19">
        <v>1472</v>
      </c>
      <c r="K146" s="19" t="s">
        <v>1012</v>
      </c>
    </row>
    <row r="147" spans="9:11" x14ac:dyDescent="0.25">
      <c r="I147" s="29">
        <v>50000128</v>
      </c>
      <c r="J147" s="19">
        <v>14596</v>
      </c>
      <c r="K147" s="19" t="s">
        <v>999</v>
      </c>
    </row>
    <row r="148" spans="9:11" x14ac:dyDescent="0.25">
      <c r="I148" s="29">
        <v>50025487</v>
      </c>
      <c r="J148" s="19">
        <v>57867</v>
      </c>
      <c r="K148" s="19" t="s">
        <v>1216</v>
      </c>
    </row>
    <row r="149" spans="9:11" x14ac:dyDescent="0.25">
      <c r="I149" s="29">
        <v>50010612</v>
      </c>
      <c r="J149" s="19">
        <v>17995</v>
      </c>
      <c r="K149" s="19" t="s">
        <v>287</v>
      </c>
    </row>
    <row r="150" spans="9:11" x14ac:dyDescent="0.25">
      <c r="I150" s="29">
        <v>417242</v>
      </c>
      <c r="J150" s="19">
        <v>16083</v>
      </c>
      <c r="K150" s="19" t="s">
        <v>1008</v>
      </c>
    </row>
    <row r="151" spans="9:11" x14ac:dyDescent="0.25">
      <c r="I151" s="29">
        <v>50005292</v>
      </c>
      <c r="J151" s="19">
        <v>34814</v>
      </c>
      <c r="K151" s="19" t="s">
        <v>1079</v>
      </c>
    </row>
    <row r="152" spans="9:11" x14ac:dyDescent="0.25">
      <c r="I152" s="29">
        <v>50014321</v>
      </c>
      <c r="J152" s="19">
        <v>43394</v>
      </c>
      <c r="K152" s="19" t="s">
        <v>1080</v>
      </c>
    </row>
    <row r="153" spans="9:11" x14ac:dyDescent="0.25">
      <c r="I153" s="29">
        <v>101304</v>
      </c>
      <c r="J153" s="19">
        <v>16025</v>
      </c>
      <c r="K153" s="19" t="s">
        <v>1062</v>
      </c>
    </row>
    <row r="154" spans="9:11" x14ac:dyDescent="0.25">
      <c r="I154" s="29">
        <v>50002312</v>
      </c>
      <c r="J154" s="19">
        <v>39764</v>
      </c>
      <c r="K154" s="19" t="s">
        <v>1042</v>
      </c>
    </row>
    <row r="155" spans="9:11" x14ac:dyDescent="0.25">
      <c r="I155" s="29">
        <v>50001986</v>
      </c>
      <c r="J155" s="19">
        <v>10309</v>
      </c>
      <c r="K155" s="19" t="s">
        <v>1015</v>
      </c>
    </row>
    <row r="156" spans="9:11" x14ac:dyDescent="0.25">
      <c r="I156" s="29">
        <v>96095</v>
      </c>
      <c r="J156" s="19">
        <v>39744</v>
      </c>
      <c r="K156" s="19" t="s">
        <v>1365</v>
      </c>
    </row>
    <row r="157" spans="9:11" x14ac:dyDescent="0.25">
      <c r="I157" s="29">
        <v>95874</v>
      </c>
      <c r="J157" s="19">
        <v>14655</v>
      </c>
      <c r="K157" s="19" t="s">
        <v>997</v>
      </c>
    </row>
    <row r="158" spans="9:11" x14ac:dyDescent="0.25">
      <c r="I158" s="29">
        <v>50001988</v>
      </c>
      <c r="J158" s="19">
        <v>17369</v>
      </c>
      <c r="K158" s="19" t="s">
        <v>1052</v>
      </c>
    </row>
    <row r="159" spans="9:11" x14ac:dyDescent="0.25">
      <c r="I159" s="29">
        <v>50001562</v>
      </c>
      <c r="J159" s="19">
        <v>39653</v>
      </c>
      <c r="K159" s="19" t="s">
        <v>1366</v>
      </c>
    </row>
    <row r="160" spans="9:11" x14ac:dyDescent="0.25">
      <c r="I160" s="29">
        <v>50000620</v>
      </c>
      <c r="J160" s="19">
        <v>7590</v>
      </c>
      <c r="K160" s="19" t="s">
        <v>1106</v>
      </c>
    </row>
    <row r="161" spans="9:11" x14ac:dyDescent="0.25">
      <c r="I161" s="29">
        <v>940859</v>
      </c>
      <c r="J161" s="19">
        <v>16364</v>
      </c>
      <c r="K161" s="19" t="s">
        <v>1011</v>
      </c>
    </row>
    <row r="162" spans="9:11" x14ac:dyDescent="0.25">
      <c r="I162" s="29">
        <v>50005169</v>
      </c>
      <c r="J162" s="19">
        <v>17902</v>
      </c>
      <c r="K162" s="19" t="s">
        <v>1101</v>
      </c>
    </row>
    <row r="163" spans="9:11" x14ac:dyDescent="0.25">
      <c r="I163" s="29">
        <v>50001717</v>
      </c>
      <c r="J163" s="19">
        <v>14720</v>
      </c>
      <c r="K163" s="19" t="s">
        <v>1367</v>
      </c>
    </row>
    <row r="164" spans="9:11" x14ac:dyDescent="0.25">
      <c r="I164" s="29">
        <v>50017351</v>
      </c>
      <c r="J164" s="19">
        <v>57533</v>
      </c>
      <c r="K164" s="19" t="s">
        <v>1120</v>
      </c>
    </row>
    <row r="165" spans="9:11" x14ac:dyDescent="0.25">
      <c r="I165" s="29">
        <v>50004007</v>
      </c>
      <c r="J165" s="19">
        <v>17534</v>
      </c>
      <c r="K165" s="19" t="s">
        <v>1047</v>
      </c>
    </row>
    <row r="166" spans="9:11" x14ac:dyDescent="0.25">
      <c r="I166" s="29">
        <v>50000124</v>
      </c>
      <c r="J166" s="19">
        <v>2792</v>
      </c>
      <c r="K166" s="19" t="s">
        <v>1368</v>
      </c>
    </row>
    <row r="167" spans="9:11" x14ac:dyDescent="0.25">
      <c r="I167" s="29">
        <v>50000442</v>
      </c>
      <c r="J167" s="19">
        <v>11064</v>
      </c>
      <c r="K167" s="19" t="s">
        <v>1369</v>
      </c>
    </row>
    <row r="168" spans="9:11" x14ac:dyDescent="0.25">
      <c r="I168" s="29">
        <v>50000203</v>
      </c>
      <c r="J168" s="19">
        <v>10950</v>
      </c>
      <c r="K168" s="19" t="s">
        <v>1049</v>
      </c>
    </row>
    <row r="169" spans="9:11" x14ac:dyDescent="0.25">
      <c r="I169" s="29">
        <v>50000047</v>
      </c>
      <c r="J169" s="19">
        <v>2818</v>
      </c>
      <c r="K169" s="19" t="s">
        <v>1370</v>
      </c>
    </row>
    <row r="170" spans="9:11" x14ac:dyDescent="0.25">
      <c r="I170" s="29">
        <v>50007111</v>
      </c>
      <c r="J170" s="19">
        <v>31028</v>
      </c>
      <c r="K170" s="19" t="s">
        <v>1371</v>
      </c>
    </row>
    <row r="171" spans="9:11" x14ac:dyDescent="0.25">
      <c r="I171" s="29">
        <v>50000033</v>
      </c>
      <c r="J171" s="19">
        <v>1911</v>
      </c>
      <c r="K171" s="19" t="s">
        <v>983</v>
      </c>
    </row>
    <row r="172" spans="9:11" x14ac:dyDescent="0.25">
      <c r="I172" s="29">
        <v>93492</v>
      </c>
      <c r="J172" s="19">
        <v>10995</v>
      </c>
      <c r="K172" s="19" t="s">
        <v>994</v>
      </c>
    </row>
    <row r="173" spans="9:11" x14ac:dyDescent="0.25">
      <c r="I173" s="29">
        <v>101301</v>
      </c>
      <c r="J173" s="19">
        <v>15682</v>
      </c>
      <c r="K173" s="19" t="s">
        <v>1070</v>
      </c>
    </row>
    <row r="174" spans="9:11" x14ac:dyDescent="0.25">
      <c r="I174" s="29">
        <v>50000214</v>
      </c>
      <c r="J174" s="19">
        <v>887</v>
      </c>
      <c r="K174" s="19" t="s">
        <v>988</v>
      </c>
    </row>
    <row r="175" spans="9:11" x14ac:dyDescent="0.25">
      <c r="I175" s="29">
        <v>50003092</v>
      </c>
      <c r="J175" s="19">
        <v>17435</v>
      </c>
      <c r="K175" s="19" t="s">
        <v>1043</v>
      </c>
    </row>
    <row r="176" spans="9:11" x14ac:dyDescent="0.25">
      <c r="I176" s="29">
        <v>50000110</v>
      </c>
      <c r="J176" s="19">
        <v>10645</v>
      </c>
      <c r="K176" s="19" t="s">
        <v>1009</v>
      </c>
    </row>
    <row r="177" spans="9:11" x14ac:dyDescent="0.25">
      <c r="I177" s="29">
        <v>50014353</v>
      </c>
      <c r="J177" s="19">
        <v>43376</v>
      </c>
      <c r="K177" s="19" t="s">
        <v>1048</v>
      </c>
    </row>
    <row r="178" spans="9:11" x14ac:dyDescent="0.25">
      <c r="I178" s="29">
        <v>10006777</v>
      </c>
      <c r="J178" s="19">
        <v>15976</v>
      </c>
      <c r="K178" s="19" t="s">
        <v>1372</v>
      </c>
    </row>
    <row r="179" spans="9:11" x14ac:dyDescent="0.25">
      <c r="I179" s="29">
        <v>50000021</v>
      </c>
      <c r="J179" s="19">
        <v>2418</v>
      </c>
      <c r="K179" s="19" t="s">
        <v>1129</v>
      </c>
    </row>
    <row r="180" spans="9:11" x14ac:dyDescent="0.25">
      <c r="I180" s="29">
        <v>50000534</v>
      </c>
      <c r="J180" s="19">
        <v>10861</v>
      </c>
      <c r="K180" s="19" t="s">
        <v>1001</v>
      </c>
    </row>
    <row r="181" spans="9:11" x14ac:dyDescent="0.25">
      <c r="I181" s="29">
        <v>50000135</v>
      </c>
      <c r="J181" s="19">
        <v>12727</v>
      </c>
      <c r="K181" s="19" t="s">
        <v>1373</v>
      </c>
    </row>
    <row r="182" spans="9:11" x14ac:dyDescent="0.25">
      <c r="I182" s="29">
        <v>50002569</v>
      </c>
      <c r="J182" s="19">
        <v>10937</v>
      </c>
      <c r="K182" s="19" t="s">
        <v>1374</v>
      </c>
    </row>
    <row r="183" spans="9:11" x14ac:dyDescent="0.25">
      <c r="I183" s="29">
        <v>50000581</v>
      </c>
      <c r="J183" s="19">
        <v>10915</v>
      </c>
      <c r="K183" s="19" t="s">
        <v>992</v>
      </c>
    </row>
    <row r="184" spans="9:11" x14ac:dyDescent="0.25">
      <c r="I184" s="29">
        <v>96085</v>
      </c>
      <c r="J184" s="19">
        <v>39696</v>
      </c>
      <c r="K184" s="19" t="s">
        <v>1126</v>
      </c>
    </row>
    <row r="185" spans="9:11" x14ac:dyDescent="0.25">
      <c r="I185" s="29">
        <v>50002059</v>
      </c>
      <c r="J185" s="19">
        <v>8312</v>
      </c>
      <c r="K185" s="19" t="s">
        <v>1375</v>
      </c>
    </row>
    <row r="186" spans="9:11" x14ac:dyDescent="0.25">
      <c r="I186" s="29">
        <v>50002191</v>
      </c>
      <c r="J186" s="19">
        <v>7500</v>
      </c>
      <c r="K186" s="19" t="s">
        <v>1054</v>
      </c>
    </row>
    <row r="187" spans="9:11" x14ac:dyDescent="0.25">
      <c r="I187" s="29">
        <v>50000447</v>
      </c>
      <c r="J187" s="19">
        <v>36857</v>
      </c>
      <c r="K187" s="19" t="s">
        <v>1107</v>
      </c>
    </row>
    <row r="188" spans="9:11" x14ac:dyDescent="0.25">
      <c r="I188" s="29">
        <v>50016745</v>
      </c>
      <c r="J188" s="19">
        <v>54182</v>
      </c>
      <c r="K188" s="19" t="s">
        <v>1102</v>
      </c>
    </row>
    <row r="189" spans="9:11" x14ac:dyDescent="0.25">
      <c r="I189" s="29">
        <v>50033464</v>
      </c>
      <c r="J189" s="19">
        <v>74919</v>
      </c>
      <c r="K189" s="19" t="s">
        <v>1629</v>
      </c>
    </row>
    <row r="190" spans="9:11" x14ac:dyDescent="0.25">
      <c r="I190" s="29">
        <v>50028264</v>
      </c>
      <c r="J190" s="19">
        <v>61720</v>
      </c>
      <c r="K190" s="19" t="s">
        <v>1632</v>
      </c>
    </row>
    <row r="191" spans="9:11" x14ac:dyDescent="0.25">
      <c r="I191" s="29">
        <v>50000425</v>
      </c>
      <c r="J191" s="19">
        <v>10879</v>
      </c>
      <c r="K191" s="19" t="s">
        <v>1662</v>
      </c>
    </row>
    <row r="192" spans="9:11" x14ac:dyDescent="0.25">
      <c r="I192" s="29">
        <v>50015446</v>
      </c>
      <c r="J192" s="19">
        <v>30115</v>
      </c>
      <c r="K192" s="19" t="s">
        <v>1664</v>
      </c>
    </row>
    <row r="193" spans="9:11" x14ac:dyDescent="0.25">
      <c r="I193" s="29">
        <v>50015544</v>
      </c>
      <c r="J193" s="19">
        <v>47421</v>
      </c>
      <c r="K193" s="19" t="s">
        <v>1669</v>
      </c>
    </row>
    <row r="194" spans="9:11" x14ac:dyDescent="0.25">
      <c r="I194" s="30">
        <v>50000544</v>
      </c>
      <c r="J194" s="19">
        <v>15295</v>
      </c>
      <c r="K194" s="19" t="s">
        <v>1693</v>
      </c>
    </row>
    <row r="195" spans="9:11" x14ac:dyDescent="0.25">
      <c r="I195" s="30">
        <v>50000097</v>
      </c>
      <c r="J195" s="19">
        <v>9004</v>
      </c>
      <c r="K195" s="19" t="s">
        <v>1694</v>
      </c>
    </row>
    <row r="196" spans="9:11" x14ac:dyDescent="0.25">
      <c r="I196" s="30">
        <v>206275</v>
      </c>
      <c r="J196" s="19">
        <v>29272</v>
      </c>
      <c r="K196" s="19" t="s">
        <v>1695</v>
      </c>
    </row>
    <row r="197" spans="9:11" x14ac:dyDescent="0.25">
      <c r="I197" s="29">
        <v>50010212</v>
      </c>
      <c r="J197" s="19">
        <v>31659</v>
      </c>
      <c r="K197" s="19" t="s">
        <v>1343</v>
      </c>
    </row>
    <row r="198" spans="9:11" x14ac:dyDescent="0.25">
      <c r="I198" s="29">
        <v>50028395</v>
      </c>
      <c r="J198" s="23">
        <v>62070</v>
      </c>
      <c r="K198" s="19" t="s">
        <v>1709</v>
      </c>
    </row>
    <row r="199" spans="9:11" x14ac:dyDescent="0.25">
      <c r="I199" s="30">
        <v>50019931</v>
      </c>
      <c r="J199" s="23">
        <v>53290</v>
      </c>
      <c r="K199" s="19" t="s">
        <v>1713</v>
      </c>
    </row>
    <row r="200" spans="9:11" x14ac:dyDescent="0.25">
      <c r="I200" s="30">
        <v>50032497</v>
      </c>
      <c r="J200" s="23">
        <v>72026</v>
      </c>
      <c r="K200" s="19" t="s">
        <v>1718</v>
      </c>
    </row>
    <row r="201" spans="9:11" x14ac:dyDescent="0.25">
      <c r="I201" s="30">
        <v>50007788</v>
      </c>
      <c r="J201" s="23">
        <v>27197</v>
      </c>
      <c r="K201" t="s">
        <v>1722</v>
      </c>
    </row>
    <row r="202" spans="9:11" x14ac:dyDescent="0.25">
      <c r="I202" s="30">
        <v>50001206</v>
      </c>
      <c r="J202" s="23">
        <v>15031</v>
      </c>
      <c r="K202" t="s">
        <v>473</v>
      </c>
    </row>
    <row r="203" spans="9:11" x14ac:dyDescent="0.25">
      <c r="I203" s="30">
        <v>100313</v>
      </c>
      <c r="J203" s="23">
        <v>18057</v>
      </c>
      <c r="K203" t="s">
        <v>434</v>
      </c>
    </row>
    <row r="204" spans="9:11" x14ac:dyDescent="0.25">
      <c r="I204" s="30">
        <v>50000056</v>
      </c>
      <c r="J204" s="23">
        <v>10855</v>
      </c>
      <c r="K204" t="s">
        <v>370</v>
      </c>
    </row>
    <row r="205" spans="9:11" x14ac:dyDescent="0.25">
      <c r="I205" s="30">
        <v>50021955</v>
      </c>
      <c r="J205" s="23">
        <v>56982</v>
      </c>
      <c r="K205" t="s">
        <v>1065</v>
      </c>
    </row>
    <row r="206" spans="9:11" x14ac:dyDescent="0.25">
      <c r="I206" s="20">
        <v>50033910</v>
      </c>
      <c r="J206" s="23">
        <v>76031</v>
      </c>
      <c r="K206" t="s">
        <v>1760</v>
      </c>
    </row>
    <row r="207" spans="9:11" x14ac:dyDescent="0.25">
      <c r="I207" s="20">
        <v>50004146</v>
      </c>
      <c r="J207" s="23">
        <v>31400</v>
      </c>
      <c r="K207" t="s">
        <v>1766</v>
      </c>
    </row>
    <row r="208" spans="9:11" x14ac:dyDescent="0.25">
      <c r="I208" s="20">
        <v>50002784</v>
      </c>
      <c r="J208" s="23">
        <v>38948</v>
      </c>
      <c r="K208" t="s">
        <v>1778</v>
      </c>
    </row>
    <row r="209" spans="9:11" x14ac:dyDescent="0.25">
      <c r="I209" s="20">
        <v>50000357</v>
      </c>
      <c r="J209" s="23">
        <v>7733</v>
      </c>
      <c r="K209" t="s">
        <v>1779</v>
      </c>
    </row>
    <row r="210" spans="9:11" x14ac:dyDescent="0.25">
      <c r="I210" s="20">
        <v>50026157</v>
      </c>
      <c r="J210">
        <v>55667</v>
      </c>
      <c r="K210" s="23" t="s">
        <v>1784</v>
      </c>
    </row>
    <row r="211" spans="9:11" x14ac:dyDescent="0.25">
      <c r="I211" s="20">
        <v>50033910</v>
      </c>
      <c r="J211">
        <v>76031</v>
      </c>
      <c r="K211" s="23" t="s">
        <v>1760</v>
      </c>
    </row>
    <row r="212" spans="9:11" x14ac:dyDescent="0.25">
      <c r="I212" s="20">
        <v>97817</v>
      </c>
      <c r="J212">
        <v>14626</v>
      </c>
      <c r="K212" s="23" t="s">
        <v>996</v>
      </c>
    </row>
    <row r="213" spans="9:11" x14ac:dyDescent="0.25">
      <c r="I213" s="20">
        <v>95976</v>
      </c>
      <c r="J213">
        <v>19456</v>
      </c>
      <c r="K213" s="23" t="s">
        <v>1335</v>
      </c>
    </row>
    <row r="214" spans="9:11" x14ac:dyDescent="0.25">
      <c r="I214" s="20">
        <v>50029055</v>
      </c>
      <c r="J214">
        <v>62717</v>
      </c>
      <c r="K214" s="23" t="s">
        <v>1806</v>
      </c>
    </row>
    <row r="215" spans="9:11" x14ac:dyDescent="0.25">
      <c r="I215" s="20">
        <v>50028628</v>
      </c>
      <c r="J215">
        <v>62092</v>
      </c>
      <c r="K215" s="23" t="s">
        <v>1808</v>
      </c>
    </row>
    <row r="216" spans="9:11" x14ac:dyDescent="0.25">
      <c r="I216" s="20">
        <v>50033076</v>
      </c>
      <c r="J216">
        <v>72957</v>
      </c>
      <c r="K216" s="23" t="s">
        <v>1339</v>
      </c>
    </row>
    <row r="217" spans="9:11" x14ac:dyDescent="0.25">
      <c r="I217" s="20">
        <v>50002793</v>
      </c>
      <c r="J217">
        <v>11048</v>
      </c>
      <c r="K217" s="23" t="s">
        <v>1818</v>
      </c>
    </row>
    <row r="218" spans="9:11" x14ac:dyDescent="0.25">
      <c r="I218" s="20">
        <v>997356</v>
      </c>
      <c r="J218">
        <v>16257</v>
      </c>
      <c r="K218" s="23" t="s">
        <v>1815</v>
      </c>
    </row>
    <row r="219" spans="9:11" x14ac:dyDescent="0.25">
      <c r="I219" s="20">
        <v>50016217</v>
      </c>
      <c r="J219">
        <v>51114</v>
      </c>
      <c r="K219" s="23" t="s">
        <v>1823</v>
      </c>
    </row>
    <row r="220" spans="9:11" x14ac:dyDescent="0.25">
      <c r="I220" s="20">
        <v>50031719</v>
      </c>
      <c r="J220">
        <v>62299</v>
      </c>
      <c r="K220" s="23" t="s">
        <v>1816</v>
      </c>
    </row>
    <row r="221" spans="9:11" x14ac:dyDescent="0.25">
      <c r="I221" s="20">
        <v>50009579</v>
      </c>
      <c r="J221">
        <v>75000</v>
      </c>
      <c r="K221" s="23" t="s">
        <v>1817</v>
      </c>
    </row>
    <row r="222" spans="9:11" x14ac:dyDescent="0.25">
      <c r="I222" s="20">
        <v>50016217</v>
      </c>
      <c r="J222">
        <v>51114</v>
      </c>
      <c r="K222" s="23" t="s">
        <v>1823</v>
      </c>
    </row>
    <row r="223" spans="9:11" x14ac:dyDescent="0.25">
      <c r="I223" s="20">
        <v>50016219</v>
      </c>
      <c r="J223">
        <v>49525</v>
      </c>
      <c r="K223" s="23" t="s">
        <v>974</v>
      </c>
    </row>
    <row r="224" spans="9:11" x14ac:dyDescent="0.25">
      <c r="I224" s="20">
        <v>50015294</v>
      </c>
      <c r="J224">
        <v>46473</v>
      </c>
      <c r="K224" s="23" t="s">
        <v>1840</v>
      </c>
    </row>
    <row r="225" spans="9:11" x14ac:dyDescent="0.25">
      <c r="I225" s="20">
        <v>99159</v>
      </c>
      <c r="J225">
        <v>15727</v>
      </c>
      <c r="K225" s="23" t="s">
        <v>1005</v>
      </c>
    </row>
    <row r="226" spans="9:11" x14ac:dyDescent="0.25">
      <c r="I226" s="20">
        <v>96596</v>
      </c>
      <c r="J226">
        <v>14812</v>
      </c>
      <c r="K226" s="23" t="s">
        <v>1337</v>
      </c>
    </row>
    <row r="227" spans="9:11" x14ac:dyDescent="0.25">
      <c r="I227" s="20">
        <v>96791</v>
      </c>
      <c r="J227">
        <v>14068</v>
      </c>
      <c r="K227" s="23" t="s">
        <v>416</v>
      </c>
    </row>
    <row r="228" spans="9:11" x14ac:dyDescent="0.25">
      <c r="I228" s="20">
        <v>50000264</v>
      </c>
      <c r="J228">
        <v>14803</v>
      </c>
      <c r="K228" s="23" t="s">
        <v>431</v>
      </c>
    </row>
    <row r="229" spans="9:11" x14ac:dyDescent="0.25">
      <c r="I229" s="20">
        <v>50033763</v>
      </c>
      <c r="J229">
        <v>75784</v>
      </c>
      <c r="K229" s="23" t="s">
        <v>1855</v>
      </c>
    </row>
    <row r="230" spans="9:11" x14ac:dyDescent="0.25">
      <c r="I230" s="20">
        <v>100616</v>
      </c>
      <c r="J230">
        <v>39803</v>
      </c>
      <c r="K230" s="23" t="s">
        <v>1856</v>
      </c>
    </row>
    <row r="231" spans="9:11" x14ac:dyDescent="0.25">
      <c r="I231" s="20">
        <v>50000544</v>
      </c>
      <c r="J231">
        <v>15295</v>
      </c>
      <c r="K231" s="23" t="s">
        <v>1693</v>
      </c>
    </row>
    <row r="232" spans="9:11" x14ac:dyDescent="0.25">
      <c r="I232" s="20">
        <v>50021799</v>
      </c>
      <c r="J232">
        <v>57006</v>
      </c>
      <c r="K232" s="23" t="s">
        <v>1907</v>
      </c>
    </row>
    <row r="233" spans="9:11" x14ac:dyDescent="0.25">
      <c r="I233" s="20">
        <v>50008640</v>
      </c>
      <c r="J233">
        <v>36820</v>
      </c>
      <c r="K233" s="23" t="s">
        <v>1908</v>
      </c>
    </row>
    <row r="234" spans="9:11" x14ac:dyDescent="0.25">
      <c r="I234" s="20">
        <v>50007788</v>
      </c>
      <c r="J234">
        <v>17294</v>
      </c>
      <c r="K234" s="23" t="s">
        <v>1936</v>
      </c>
    </row>
    <row r="235" spans="9:11" x14ac:dyDescent="0.25">
      <c r="I235" s="20">
        <v>50032973</v>
      </c>
      <c r="J235">
        <v>72923</v>
      </c>
      <c r="K235" s="23" t="s">
        <v>1937</v>
      </c>
    </row>
    <row r="236" spans="9:11" x14ac:dyDescent="0.25">
      <c r="I236" s="20">
        <v>50002874</v>
      </c>
      <c r="J236">
        <v>16370</v>
      </c>
      <c r="K236" s="23" t="s">
        <v>496</v>
      </c>
    </row>
    <row r="237" spans="9:11" x14ac:dyDescent="0.25">
      <c r="I237" s="20">
        <v>50002874</v>
      </c>
      <c r="J237">
        <v>16370</v>
      </c>
      <c r="K237" s="23" t="s">
        <v>496</v>
      </c>
    </row>
    <row r="238" spans="9:11" x14ac:dyDescent="0.25">
      <c r="I238" s="29">
        <v>50005292</v>
      </c>
      <c r="J238" s="19">
        <v>34814</v>
      </c>
      <c r="K238" s="19" t="s">
        <v>1079</v>
      </c>
    </row>
    <row r="239" spans="9:11" x14ac:dyDescent="0.25">
      <c r="I239" s="29">
        <v>828839</v>
      </c>
      <c r="J239" s="19">
        <v>18155</v>
      </c>
      <c r="K239" s="19" t="s">
        <v>20</v>
      </c>
    </row>
    <row r="240" spans="9:11" x14ac:dyDescent="0.25">
      <c r="I240" s="29">
        <v>124410</v>
      </c>
      <c r="J240" s="19" t="s">
        <v>387</v>
      </c>
      <c r="K240" s="19" t="s">
        <v>1556</v>
      </c>
    </row>
    <row r="241" spans="9:11" x14ac:dyDescent="0.25">
      <c r="I241" s="29">
        <v>50026000</v>
      </c>
      <c r="J241" s="19">
        <v>58359</v>
      </c>
      <c r="K241" s="19" t="s">
        <v>1558</v>
      </c>
    </row>
    <row r="242" spans="9:11" x14ac:dyDescent="0.25">
      <c r="I242" s="29">
        <v>50007195</v>
      </c>
      <c r="J242" s="19">
        <v>35075</v>
      </c>
      <c r="K242" s="19" t="s">
        <v>1064</v>
      </c>
    </row>
    <row r="243" spans="9:11" x14ac:dyDescent="0.25">
      <c r="I243" s="29">
        <v>50016219</v>
      </c>
      <c r="J243" s="19">
        <v>49525</v>
      </c>
      <c r="K243" s="19" t="s">
        <v>974</v>
      </c>
    </row>
    <row r="244" spans="9:11" x14ac:dyDescent="0.25">
      <c r="I244" s="29">
        <v>99178</v>
      </c>
      <c r="J244" s="19">
        <v>18339</v>
      </c>
      <c r="K244" s="19" t="s">
        <v>459</v>
      </c>
    </row>
    <row r="245" spans="9:11" x14ac:dyDescent="0.25">
      <c r="I245" s="29">
        <v>101151</v>
      </c>
      <c r="J245" s="19">
        <v>14424</v>
      </c>
      <c r="K245" s="19" t="s">
        <v>1622</v>
      </c>
    </row>
    <row r="246" spans="9:11" x14ac:dyDescent="0.25">
      <c r="I246" s="29">
        <v>50014572</v>
      </c>
      <c r="J246" s="19">
        <v>43611</v>
      </c>
      <c r="K246" s="19" t="s">
        <v>972</v>
      </c>
    </row>
    <row r="247" spans="9:11" x14ac:dyDescent="0.25">
      <c r="I247" s="29">
        <v>50032590</v>
      </c>
      <c r="J247" s="19">
        <v>71824</v>
      </c>
      <c r="K247" s="19" t="s">
        <v>1139</v>
      </c>
    </row>
    <row r="248" spans="9:11" x14ac:dyDescent="0.25">
      <c r="I248" s="29">
        <v>50017192</v>
      </c>
      <c r="J248" s="19">
        <v>50482</v>
      </c>
      <c r="K248" s="19" t="s">
        <v>1338</v>
      </c>
    </row>
    <row r="249" spans="9:11" x14ac:dyDescent="0.25">
      <c r="I249" s="29">
        <v>50000064</v>
      </c>
      <c r="J249" s="19">
        <v>901</v>
      </c>
      <c r="K249" s="19" t="s">
        <v>247</v>
      </c>
    </row>
    <row r="250" spans="9:11" x14ac:dyDescent="0.25">
      <c r="I250" s="29">
        <v>50032590</v>
      </c>
      <c r="J250" s="19">
        <v>71824</v>
      </c>
      <c r="K250" s="19" t="s">
        <v>1139</v>
      </c>
    </row>
    <row r="251" spans="9:11" x14ac:dyDescent="0.25">
      <c r="I251" s="29">
        <v>50009503</v>
      </c>
      <c r="J251">
        <v>39206</v>
      </c>
      <c r="K251" s="19" t="s">
        <v>388</v>
      </c>
    </row>
    <row r="252" spans="9:11" x14ac:dyDescent="0.25">
      <c r="I252" s="29">
        <v>99258</v>
      </c>
      <c r="J252" s="19">
        <v>16395</v>
      </c>
      <c r="K252" s="19" t="s">
        <v>450</v>
      </c>
    </row>
    <row r="253" spans="9:11" x14ac:dyDescent="0.25">
      <c r="I253" s="29">
        <v>50017192</v>
      </c>
      <c r="J253" s="19">
        <v>50482</v>
      </c>
      <c r="K253" s="19" t="s">
        <v>1338</v>
      </c>
    </row>
    <row r="254" spans="9:11" x14ac:dyDescent="0.25">
      <c r="I254" s="29">
        <v>50028395</v>
      </c>
      <c r="J254">
        <v>62070</v>
      </c>
      <c r="K254" t="s">
        <v>1709</v>
      </c>
    </row>
    <row r="255" spans="9:11" x14ac:dyDescent="0.25">
      <c r="I255" s="29">
        <v>50002591</v>
      </c>
      <c r="J255">
        <v>36957</v>
      </c>
      <c r="K255" t="s">
        <v>1077</v>
      </c>
    </row>
    <row r="256" spans="9:11" x14ac:dyDescent="0.25">
      <c r="I256" s="29">
        <v>50027325</v>
      </c>
      <c r="J256">
        <v>60091</v>
      </c>
      <c r="K256" t="s">
        <v>1948</v>
      </c>
    </row>
    <row r="257" spans="9:11" x14ac:dyDescent="0.25">
      <c r="I257" s="29">
        <v>484587</v>
      </c>
      <c r="J257">
        <v>10780</v>
      </c>
      <c r="K257" t="s">
        <v>1091</v>
      </c>
    </row>
    <row r="258" spans="9:11" x14ac:dyDescent="0.25">
      <c r="I258" s="29">
        <v>828839</v>
      </c>
      <c r="J258" s="19">
        <v>18155</v>
      </c>
      <c r="K258" s="19" t="s">
        <v>20</v>
      </c>
    </row>
    <row r="259" spans="9:11" x14ac:dyDescent="0.25">
      <c r="I259" s="29">
        <v>50032590</v>
      </c>
      <c r="J259" s="19">
        <v>71824</v>
      </c>
      <c r="K259" s="19" t="s">
        <v>1139</v>
      </c>
    </row>
    <row r="260" spans="9:11" x14ac:dyDescent="0.25">
      <c r="I260" s="29">
        <v>50032590</v>
      </c>
      <c r="J260" s="19">
        <v>71824</v>
      </c>
      <c r="K260" s="19" t="s">
        <v>1139</v>
      </c>
    </row>
    <row r="261" spans="9:11" x14ac:dyDescent="0.25">
      <c r="I261" s="29">
        <v>50032590</v>
      </c>
      <c r="J261" s="19">
        <v>50482</v>
      </c>
      <c r="K261" s="19" t="s">
        <v>1338</v>
      </c>
    </row>
    <row r="262" spans="9:11" x14ac:dyDescent="0.25">
      <c r="J262" s="19"/>
      <c r="K262" s="19" t="s">
        <v>1887</v>
      </c>
    </row>
    <row r="263" spans="9:11" x14ac:dyDescent="0.25">
      <c r="J263" s="19"/>
      <c r="K263" s="19" t="s">
        <v>1889</v>
      </c>
    </row>
    <row r="264" spans="9:11" x14ac:dyDescent="0.25">
      <c r="J264" s="19"/>
      <c r="K264" s="19" t="s">
        <v>1891</v>
      </c>
    </row>
    <row r="265" spans="9:11" x14ac:dyDescent="0.25">
      <c r="J265" s="19"/>
      <c r="K265" s="19" t="s">
        <v>1893</v>
      </c>
    </row>
    <row r="266" spans="9:11" x14ac:dyDescent="0.25">
      <c r="J266" s="19"/>
      <c r="K266" s="19" t="s">
        <v>1895</v>
      </c>
    </row>
    <row r="267" spans="9:11" x14ac:dyDescent="0.25">
      <c r="J267" s="19"/>
      <c r="K267" s="19" t="s">
        <v>1897</v>
      </c>
    </row>
    <row r="268" spans="9:11" x14ac:dyDescent="0.25">
      <c r="J268" s="19"/>
      <c r="K268" s="19" t="s">
        <v>1899</v>
      </c>
    </row>
    <row r="269" spans="9:11" x14ac:dyDescent="0.25">
      <c r="J269" s="19"/>
      <c r="K269" s="19" t="s">
        <v>1901</v>
      </c>
    </row>
    <row r="270" spans="9:11" x14ac:dyDescent="0.25">
      <c r="J270" s="19"/>
      <c r="K270" s="19" t="s">
        <v>1903</v>
      </c>
    </row>
    <row r="271" spans="9:11" x14ac:dyDescent="0.25">
      <c r="J271" s="19"/>
      <c r="K271" s="19" t="s">
        <v>1758</v>
      </c>
    </row>
    <row r="272" spans="9:11" x14ac:dyDescent="0.25">
      <c r="J272" s="19"/>
      <c r="K272" s="19" t="s">
        <v>1758</v>
      </c>
    </row>
    <row r="273" spans="10:11" x14ac:dyDescent="0.25">
      <c r="J273" s="19"/>
      <c r="K273" s="19" t="s">
        <v>1758</v>
      </c>
    </row>
  </sheetData>
  <phoneticPr fontId="1" type="noConversion"/>
  <conditionalFormatting sqref="A7:A8 A1:A5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B0F5-EE9D-46AA-A928-3C0D618CD9D9}">
  <sheetPr codeName="Sheet4"/>
  <dimension ref="A3:B134"/>
  <sheetViews>
    <sheetView workbookViewId="0">
      <selection activeCell="A4" sqref="A4:A132"/>
    </sheetView>
  </sheetViews>
  <sheetFormatPr defaultRowHeight="13.8" x14ac:dyDescent="0.25"/>
  <cols>
    <col min="1" max="1" width="9.109375" bestFit="1" customWidth="1"/>
    <col min="2" max="2" width="15.5546875" bestFit="1" customWidth="1"/>
  </cols>
  <sheetData>
    <row r="3" spans="1:2" x14ac:dyDescent="0.25">
      <c r="A3" s="15" t="s">
        <v>1208</v>
      </c>
      <c r="B3" t="s">
        <v>1212</v>
      </c>
    </row>
    <row r="4" spans="1:2" x14ac:dyDescent="0.25">
      <c r="A4" s="16">
        <v>143</v>
      </c>
      <c r="B4">
        <v>715</v>
      </c>
    </row>
    <row r="5" spans="1:2" x14ac:dyDescent="0.25">
      <c r="A5" s="16">
        <v>887</v>
      </c>
      <c r="B5">
        <v>887</v>
      </c>
    </row>
    <row r="6" spans="1:2" x14ac:dyDescent="0.25">
      <c r="A6" s="16">
        <v>901</v>
      </c>
      <c r="B6">
        <v>901</v>
      </c>
    </row>
    <row r="7" spans="1:2" x14ac:dyDescent="0.25">
      <c r="A7" s="16">
        <v>1472</v>
      </c>
      <c r="B7">
        <v>1472</v>
      </c>
    </row>
    <row r="8" spans="1:2" x14ac:dyDescent="0.25">
      <c r="A8" s="16">
        <v>1911</v>
      </c>
      <c r="B8">
        <v>1911</v>
      </c>
    </row>
    <row r="9" spans="1:2" x14ac:dyDescent="0.25">
      <c r="A9" s="16">
        <v>2356</v>
      </c>
      <c r="B9">
        <v>2356</v>
      </c>
    </row>
    <row r="10" spans="1:2" x14ac:dyDescent="0.25">
      <c r="A10" s="16">
        <v>2418</v>
      </c>
      <c r="B10">
        <v>2418</v>
      </c>
    </row>
    <row r="11" spans="1:2" x14ac:dyDescent="0.25">
      <c r="A11" s="16">
        <v>2848</v>
      </c>
      <c r="B11">
        <v>5696</v>
      </c>
    </row>
    <row r="12" spans="1:2" x14ac:dyDescent="0.25">
      <c r="A12" s="16">
        <v>6430</v>
      </c>
      <c r="B12">
        <v>6430</v>
      </c>
    </row>
    <row r="13" spans="1:2" x14ac:dyDescent="0.25">
      <c r="A13" s="16">
        <v>6501</v>
      </c>
      <c r="B13">
        <v>6501</v>
      </c>
    </row>
    <row r="14" spans="1:2" x14ac:dyDescent="0.25">
      <c r="A14" s="16">
        <v>6901</v>
      </c>
      <c r="B14">
        <v>138020</v>
      </c>
    </row>
    <row r="15" spans="1:2" x14ac:dyDescent="0.25">
      <c r="A15" s="16">
        <v>7127</v>
      </c>
      <c r="B15">
        <v>7127</v>
      </c>
    </row>
    <row r="16" spans="1:2" x14ac:dyDescent="0.25">
      <c r="A16" s="16">
        <v>7477</v>
      </c>
      <c r="B16">
        <v>7477</v>
      </c>
    </row>
    <row r="17" spans="1:2" x14ac:dyDescent="0.25">
      <c r="A17" s="16">
        <v>7500</v>
      </c>
      <c r="B17">
        <v>7500</v>
      </c>
    </row>
    <row r="18" spans="1:2" x14ac:dyDescent="0.25">
      <c r="A18" s="16">
        <v>7590</v>
      </c>
      <c r="B18">
        <v>7590</v>
      </c>
    </row>
    <row r="19" spans="1:2" x14ac:dyDescent="0.25">
      <c r="A19" s="16">
        <v>8878</v>
      </c>
      <c r="B19">
        <v>8878</v>
      </c>
    </row>
    <row r="20" spans="1:2" x14ac:dyDescent="0.25">
      <c r="A20" s="16">
        <v>10143</v>
      </c>
      <c r="B20">
        <v>10143</v>
      </c>
    </row>
    <row r="21" spans="1:2" x14ac:dyDescent="0.25">
      <c r="A21" s="16">
        <v>10285</v>
      </c>
      <c r="B21">
        <v>10285</v>
      </c>
    </row>
    <row r="22" spans="1:2" x14ac:dyDescent="0.25">
      <c r="A22" s="16">
        <v>10309</v>
      </c>
      <c r="B22">
        <v>10309</v>
      </c>
    </row>
    <row r="23" spans="1:2" x14ac:dyDescent="0.25">
      <c r="A23" s="16">
        <v>10402</v>
      </c>
      <c r="B23">
        <v>395276</v>
      </c>
    </row>
    <row r="24" spans="1:2" x14ac:dyDescent="0.25">
      <c r="A24" s="16">
        <v>10645</v>
      </c>
      <c r="B24">
        <v>10645</v>
      </c>
    </row>
    <row r="25" spans="1:2" x14ac:dyDescent="0.25">
      <c r="A25" s="16">
        <v>10704</v>
      </c>
      <c r="B25">
        <v>64224</v>
      </c>
    </row>
    <row r="26" spans="1:2" x14ac:dyDescent="0.25">
      <c r="A26" s="16">
        <v>10780</v>
      </c>
      <c r="B26">
        <v>32340</v>
      </c>
    </row>
    <row r="27" spans="1:2" x14ac:dyDescent="0.25">
      <c r="A27" s="16">
        <v>10855</v>
      </c>
      <c r="B27">
        <v>10855</v>
      </c>
    </row>
    <row r="28" spans="1:2" x14ac:dyDescent="0.25">
      <c r="A28" s="16">
        <v>10861</v>
      </c>
      <c r="B28">
        <v>10861</v>
      </c>
    </row>
    <row r="29" spans="1:2" x14ac:dyDescent="0.25">
      <c r="A29" s="16">
        <v>10915</v>
      </c>
      <c r="B29">
        <v>10915</v>
      </c>
    </row>
    <row r="30" spans="1:2" x14ac:dyDescent="0.25">
      <c r="A30" s="16">
        <v>10940</v>
      </c>
      <c r="B30">
        <v>10940</v>
      </c>
    </row>
    <row r="31" spans="1:2" x14ac:dyDescent="0.25">
      <c r="A31" s="16">
        <v>10950</v>
      </c>
      <c r="B31">
        <v>10950</v>
      </c>
    </row>
    <row r="32" spans="1:2" x14ac:dyDescent="0.25">
      <c r="A32" s="16">
        <v>10995</v>
      </c>
      <c r="B32">
        <v>21990</v>
      </c>
    </row>
    <row r="33" spans="1:2" x14ac:dyDescent="0.25">
      <c r="A33" s="16">
        <v>11054</v>
      </c>
      <c r="B33">
        <v>110540</v>
      </c>
    </row>
    <row r="34" spans="1:2" x14ac:dyDescent="0.25">
      <c r="A34" s="16">
        <v>12650</v>
      </c>
      <c r="B34">
        <v>12650</v>
      </c>
    </row>
    <row r="35" spans="1:2" x14ac:dyDescent="0.25">
      <c r="A35" s="16">
        <v>12836</v>
      </c>
      <c r="B35">
        <v>12836</v>
      </c>
    </row>
    <row r="36" spans="1:2" x14ac:dyDescent="0.25">
      <c r="A36" s="16">
        <v>14068</v>
      </c>
      <c r="B36">
        <v>154748</v>
      </c>
    </row>
    <row r="37" spans="1:2" x14ac:dyDescent="0.25">
      <c r="A37" s="16">
        <v>14157</v>
      </c>
      <c r="B37">
        <v>14157</v>
      </c>
    </row>
    <row r="38" spans="1:2" x14ac:dyDescent="0.25">
      <c r="A38" s="16">
        <v>14309</v>
      </c>
      <c r="B38">
        <v>14309</v>
      </c>
    </row>
    <row r="39" spans="1:2" x14ac:dyDescent="0.25">
      <c r="A39" s="16">
        <v>14596</v>
      </c>
      <c r="B39">
        <v>14596</v>
      </c>
    </row>
    <row r="40" spans="1:2" x14ac:dyDescent="0.25">
      <c r="A40" s="16">
        <v>14626</v>
      </c>
      <c r="B40">
        <v>29252</v>
      </c>
    </row>
    <row r="41" spans="1:2" x14ac:dyDescent="0.25">
      <c r="A41" s="16">
        <v>14631</v>
      </c>
      <c r="B41">
        <v>73155</v>
      </c>
    </row>
    <row r="42" spans="1:2" x14ac:dyDescent="0.25">
      <c r="A42" s="16">
        <v>14655</v>
      </c>
      <c r="B42">
        <v>14655</v>
      </c>
    </row>
    <row r="43" spans="1:2" x14ac:dyDescent="0.25">
      <c r="A43" s="16">
        <v>14803</v>
      </c>
      <c r="B43">
        <v>222045</v>
      </c>
    </row>
    <row r="44" spans="1:2" x14ac:dyDescent="0.25">
      <c r="A44" s="16">
        <v>14814</v>
      </c>
      <c r="B44">
        <v>14814</v>
      </c>
    </row>
    <row r="45" spans="1:2" x14ac:dyDescent="0.25">
      <c r="A45" s="16">
        <v>14816</v>
      </c>
      <c r="B45">
        <v>44448</v>
      </c>
    </row>
    <row r="46" spans="1:2" x14ac:dyDescent="0.25">
      <c r="A46" s="16">
        <v>14995</v>
      </c>
      <c r="B46">
        <v>14995</v>
      </c>
    </row>
    <row r="47" spans="1:2" x14ac:dyDescent="0.25">
      <c r="A47" s="16">
        <v>15031</v>
      </c>
      <c r="B47">
        <v>15031</v>
      </c>
    </row>
    <row r="48" spans="1:2" x14ac:dyDescent="0.25">
      <c r="A48" s="16">
        <v>15599</v>
      </c>
      <c r="B48">
        <v>15599</v>
      </c>
    </row>
    <row r="49" spans="1:2" x14ac:dyDescent="0.25">
      <c r="A49" s="16">
        <v>15601</v>
      </c>
      <c r="B49">
        <v>15601</v>
      </c>
    </row>
    <row r="50" spans="1:2" x14ac:dyDescent="0.25">
      <c r="A50" s="16">
        <v>15682</v>
      </c>
      <c r="B50">
        <v>15682</v>
      </c>
    </row>
    <row r="51" spans="1:2" x14ac:dyDescent="0.25">
      <c r="A51" s="16">
        <v>15686</v>
      </c>
      <c r="B51">
        <v>15686</v>
      </c>
    </row>
    <row r="52" spans="1:2" x14ac:dyDescent="0.25">
      <c r="A52" s="16">
        <v>15727</v>
      </c>
      <c r="B52">
        <v>31454</v>
      </c>
    </row>
    <row r="53" spans="1:2" x14ac:dyDescent="0.25">
      <c r="A53" s="16">
        <v>15842</v>
      </c>
      <c r="B53">
        <v>15842</v>
      </c>
    </row>
    <row r="54" spans="1:2" x14ac:dyDescent="0.25">
      <c r="A54" s="16">
        <v>15934</v>
      </c>
      <c r="B54">
        <v>15934</v>
      </c>
    </row>
    <row r="55" spans="1:2" x14ac:dyDescent="0.25">
      <c r="A55" s="16">
        <v>15947</v>
      </c>
      <c r="B55">
        <v>31894</v>
      </c>
    </row>
    <row r="56" spans="1:2" x14ac:dyDescent="0.25">
      <c r="A56" s="16">
        <v>15980</v>
      </c>
      <c r="B56">
        <v>143820</v>
      </c>
    </row>
    <row r="57" spans="1:2" x14ac:dyDescent="0.25">
      <c r="A57" s="16">
        <v>16025</v>
      </c>
      <c r="B57">
        <v>16025</v>
      </c>
    </row>
    <row r="58" spans="1:2" x14ac:dyDescent="0.25">
      <c r="A58" s="16">
        <v>16083</v>
      </c>
      <c r="B58">
        <v>16083</v>
      </c>
    </row>
    <row r="59" spans="1:2" x14ac:dyDescent="0.25">
      <c r="A59" s="16">
        <v>16172</v>
      </c>
      <c r="B59">
        <v>16172</v>
      </c>
    </row>
    <row r="60" spans="1:2" x14ac:dyDescent="0.25">
      <c r="A60" s="16">
        <v>16251</v>
      </c>
      <c r="B60">
        <v>16251</v>
      </c>
    </row>
    <row r="61" spans="1:2" x14ac:dyDescent="0.25">
      <c r="A61" s="16">
        <v>16357</v>
      </c>
      <c r="B61">
        <v>16357</v>
      </c>
    </row>
    <row r="62" spans="1:2" x14ac:dyDescent="0.25">
      <c r="A62" s="16">
        <v>16364</v>
      </c>
      <c r="B62">
        <v>16364</v>
      </c>
    </row>
    <row r="63" spans="1:2" x14ac:dyDescent="0.25">
      <c r="A63" s="16">
        <v>16370</v>
      </c>
      <c r="B63">
        <v>16370</v>
      </c>
    </row>
    <row r="64" spans="1:2" x14ac:dyDescent="0.25">
      <c r="A64" s="16">
        <v>16395</v>
      </c>
      <c r="B64">
        <v>49185</v>
      </c>
    </row>
    <row r="65" spans="1:2" x14ac:dyDescent="0.25">
      <c r="A65" s="16">
        <v>16493</v>
      </c>
      <c r="B65">
        <v>16493</v>
      </c>
    </row>
    <row r="66" spans="1:2" x14ac:dyDescent="0.25">
      <c r="A66" s="16">
        <v>16875</v>
      </c>
      <c r="B66">
        <v>16875</v>
      </c>
    </row>
    <row r="67" spans="1:2" x14ac:dyDescent="0.25">
      <c r="A67" s="16">
        <v>16895</v>
      </c>
      <c r="B67">
        <v>16895</v>
      </c>
    </row>
    <row r="68" spans="1:2" x14ac:dyDescent="0.25">
      <c r="A68" s="16">
        <v>17369</v>
      </c>
      <c r="B68">
        <v>17369</v>
      </c>
    </row>
    <row r="69" spans="1:2" x14ac:dyDescent="0.25">
      <c r="A69" s="16">
        <v>17435</v>
      </c>
      <c r="B69">
        <v>17435</v>
      </c>
    </row>
    <row r="70" spans="1:2" x14ac:dyDescent="0.25">
      <c r="A70" s="16">
        <v>17534</v>
      </c>
      <c r="B70">
        <v>17534</v>
      </c>
    </row>
    <row r="71" spans="1:2" x14ac:dyDescent="0.25">
      <c r="A71" s="16">
        <v>17902</v>
      </c>
      <c r="B71">
        <v>17902</v>
      </c>
    </row>
    <row r="72" spans="1:2" x14ac:dyDescent="0.25">
      <c r="A72" s="16">
        <v>17995</v>
      </c>
      <c r="B72">
        <v>17995</v>
      </c>
    </row>
    <row r="73" spans="1:2" x14ac:dyDescent="0.25">
      <c r="A73" s="16">
        <v>18057</v>
      </c>
      <c r="B73">
        <v>18057</v>
      </c>
    </row>
    <row r="74" spans="1:2" x14ac:dyDescent="0.25">
      <c r="A74" s="16">
        <v>18155</v>
      </c>
      <c r="B74">
        <v>36310</v>
      </c>
    </row>
    <row r="75" spans="1:2" x14ac:dyDescent="0.25">
      <c r="A75" s="16">
        <v>18337</v>
      </c>
      <c r="B75">
        <v>18337</v>
      </c>
    </row>
    <row r="76" spans="1:2" x14ac:dyDescent="0.25">
      <c r="A76" s="16">
        <v>18339</v>
      </c>
      <c r="B76">
        <v>73356</v>
      </c>
    </row>
    <row r="77" spans="1:2" x14ac:dyDescent="0.25">
      <c r="A77" s="16">
        <v>18414</v>
      </c>
      <c r="B77">
        <v>36828</v>
      </c>
    </row>
    <row r="78" spans="1:2" x14ac:dyDescent="0.25">
      <c r="A78" s="16">
        <v>19565</v>
      </c>
      <c r="B78">
        <v>19565</v>
      </c>
    </row>
    <row r="79" spans="1:2" x14ac:dyDescent="0.25">
      <c r="A79" s="16">
        <v>19668</v>
      </c>
      <c r="B79">
        <v>39336</v>
      </c>
    </row>
    <row r="80" spans="1:2" x14ac:dyDescent="0.25">
      <c r="A80" s="16">
        <v>23589</v>
      </c>
      <c r="B80">
        <v>47178</v>
      </c>
    </row>
    <row r="81" spans="1:2" x14ac:dyDescent="0.25">
      <c r="A81" s="16">
        <v>25887</v>
      </c>
      <c r="B81">
        <v>51774</v>
      </c>
    </row>
    <row r="82" spans="1:2" x14ac:dyDescent="0.25">
      <c r="A82" s="16">
        <v>26601</v>
      </c>
      <c r="B82">
        <v>26601</v>
      </c>
    </row>
    <row r="83" spans="1:2" x14ac:dyDescent="0.25">
      <c r="A83" s="16">
        <v>27188</v>
      </c>
      <c r="B83">
        <v>27188</v>
      </c>
    </row>
    <row r="84" spans="1:2" x14ac:dyDescent="0.25">
      <c r="A84" s="16">
        <v>27993</v>
      </c>
      <c r="B84">
        <v>139965</v>
      </c>
    </row>
    <row r="85" spans="1:2" x14ac:dyDescent="0.25">
      <c r="A85" s="16">
        <v>29073</v>
      </c>
      <c r="B85">
        <v>29073</v>
      </c>
    </row>
    <row r="86" spans="1:2" x14ac:dyDescent="0.25">
      <c r="A86" s="16">
        <v>29249</v>
      </c>
      <c r="B86">
        <v>29249</v>
      </c>
    </row>
    <row r="87" spans="1:2" x14ac:dyDescent="0.25">
      <c r="A87" s="16">
        <v>33970</v>
      </c>
      <c r="B87">
        <v>67940</v>
      </c>
    </row>
    <row r="88" spans="1:2" x14ac:dyDescent="0.25">
      <c r="A88" s="16">
        <v>34662</v>
      </c>
      <c r="B88">
        <v>69324</v>
      </c>
    </row>
    <row r="89" spans="1:2" x14ac:dyDescent="0.25">
      <c r="A89" s="16">
        <v>34814</v>
      </c>
      <c r="B89">
        <v>34814</v>
      </c>
    </row>
    <row r="90" spans="1:2" x14ac:dyDescent="0.25">
      <c r="A90" s="16">
        <v>35075</v>
      </c>
      <c r="B90">
        <v>70150</v>
      </c>
    </row>
    <row r="91" spans="1:2" x14ac:dyDescent="0.25">
      <c r="A91" s="16">
        <v>35976</v>
      </c>
      <c r="B91">
        <v>35976</v>
      </c>
    </row>
    <row r="92" spans="1:2" x14ac:dyDescent="0.25">
      <c r="A92" s="16">
        <v>36319</v>
      </c>
      <c r="B92">
        <v>36319</v>
      </c>
    </row>
    <row r="93" spans="1:2" x14ac:dyDescent="0.25">
      <c r="A93" s="16">
        <v>36857</v>
      </c>
      <c r="B93">
        <v>36857</v>
      </c>
    </row>
    <row r="94" spans="1:2" x14ac:dyDescent="0.25">
      <c r="A94" s="16">
        <v>36953</v>
      </c>
      <c r="B94">
        <v>36953</v>
      </c>
    </row>
    <row r="95" spans="1:2" x14ac:dyDescent="0.25">
      <c r="A95" s="16">
        <v>36957</v>
      </c>
      <c r="B95">
        <v>36957</v>
      </c>
    </row>
    <row r="96" spans="1:2" x14ac:dyDescent="0.25">
      <c r="A96" s="16">
        <v>37441</v>
      </c>
      <c r="B96">
        <v>74882</v>
      </c>
    </row>
    <row r="97" spans="1:2" x14ac:dyDescent="0.25">
      <c r="A97" s="16">
        <v>38123</v>
      </c>
      <c r="B97">
        <v>38123</v>
      </c>
    </row>
    <row r="98" spans="1:2" x14ac:dyDescent="0.25">
      <c r="A98" s="16">
        <v>38585</v>
      </c>
      <c r="B98">
        <v>38585</v>
      </c>
    </row>
    <row r="99" spans="1:2" x14ac:dyDescent="0.25">
      <c r="A99" s="16">
        <v>39206</v>
      </c>
      <c r="B99">
        <v>39206</v>
      </c>
    </row>
    <row r="100" spans="1:2" x14ac:dyDescent="0.25">
      <c r="A100" s="16">
        <v>39696</v>
      </c>
      <c r="B100">
        <v>39696</v>
      </c>
    </row>
    <row r="101" spans="1:2" x14ac:dyDescent="0.25">
      <c r="A101" s="16">
        <v>39727</v>
      </c>
      <c r="B101">
        <v>39727</v>
      </c>
    </row>
    <row r="102" spans="1:2" x14ac:dyDescent="0.25">
      <c r="A102" s="16">
        <v>39764</v>
      </c>
      <c r="B102">
        <v>79528</v>
      </c>
    </row>
    <row r="103" spans="1:2" x14ac:dyDescent="0.25">
      <c r="A103" s="16">
        <v>40616</v>
      </c>
      <c r="B103">
        <v>40616</v>
      </c>
    </row>
    <row r="104" spans="1:2" x14ac:dyDescent="0.25">
      <c r="A104" s="16">
        <v>40863</v>
      </c>
      <c r="B104">
        <v>40863</v>
      </c>
    </row>
    <row r="105" spans="1:2" x14ac:dyDescent="0.25">
      <c r="A105" s="16">
        <v>41308</v>
      </c>
      <c r="B105">
        <v>41308</v>
      </c>
    </row>
    <row r="106" spans="1:2" x14ac:dyDescent="0.25">
      <c r="A106" s="16">
        <v>41601</v>
      </c>
      <c r="B106">
        <v>41601</v>
      </c>
    </row>
    <row r="107" spans="1:2" x14ac:dyDescent="0.25">
      <c r="A107" s="16">
        <v>42908</v>
      </c>
      <c r="B107">
        <v>42908</v>
      </c>
    </row>
    <row r="108" spans="1:2" x14ac:dyDescent="0.25">
      <c r="A108" s="16">
        <v>43376</v>
      </c>
      <c r="B108">
        <v>43376</v>
      </c>
    </row>
    <row r="109" spans="1:2" x14ac:dyDescent="0.25">
      <c r="A109" s="16">
        <v>43394</v>
      </c>
      <c r="B109">
        <v>43394</v>
      </c>
    </row>
    <row r="110" spans="1:2" x14ac:dyDescent="0.25">
      <c r="A110" s="16">
        <v>43611</v>
      </c>
      <c r="B110">
        <v>348888</v>
      </c>
    </row>
    <row r="111" spans="1:2" x14ac:dyDescent="0.25">
      <c r="A111" s="16">
        <v>43725</v>
      </c>
      <c r="B111">
        <v>43725</v>
      </c>
    </row>
    <row r="112" spans="1:2" x14ac:dyDescent="0.25">
      <c r="A112" s="16">
        <v>44919</v>
      </c>
      <c r="B112">
        <v>44919</v>
      </c>
    </row>
    <row r="113" spans="1:2" x14ac:dyDescent="0.25">
      <c r="A113" s="16">
        <v>46665</v>
      </c>
      <c r="B113">
        <v>46665</v>
      </c>
    </row>
    <row r="114" spans="1:2" x14ac:dyDescent="0.25">
      <c r="A114" s="16">
        <v>47411</v>
      </c>
      <c r="B114">
        <v>47411</v>
      </c>
    </row>
    <row r="115" spans="1:2" x14ac:dyDescent="0.25">
      <c r="A115" s="16">
        <v>49525</v>
      </c>
      <c r="B115">
        <v>247625</v>
      </c>
    </row>
    <row r="116" spans="1:2" x14ac:dyDescent="0.25">
      <c r="A116" s="16">
        <v>49553</v>
      </c>
      <c r="B116">
        <v>49553</v>
      </c>
    </row>
    <row r="117" spans="1:2" x14ac:dyDescent="0.25">
      <c r="A117" s="16">
        <v>50080</v>
      </c>
      <c r="B117">
        <v>50080</v>
      </c>
    </row>
    <row r="118" spans="1:2" x14ac:dyDescent="0.25">
      <c r="A118" s="16">
        <v>50539</v>
      </c>
      <c r="B118">
        <v>50539</v>
      </c>
    </row>
    <row r="119" spans="1:2" x14ac:dyDescent="0.25">
      <c r="A119" s="16">
        <v>50650</v>
      </c>
      <c r="B119">
        <v>101300</v>
      </c>
    </row>
    <row r="120" spans="1:2" x14ac:dyDescent="0.25">
      <c r="A120" s="16">
        <v>53741</v>
      </c>
      <c r="B120">
        <v>53741</v>
      </c>
    </row>
    <row r="121" spans="1:2" x14ac:dyDescent="0.25">
      <c r="A121" s="16">
        <v>54020</v>
      </c>
      <c r="B121">
        <v>54020</v>
      </c>
    </row>
    <row r="122" spans="1:2" x14ac:dyDescent="0.25">
      <c r="A122" s="16">
        <v>54182</v>
      </c>
      <c r="B122">
        <v>54182</v>
      </c>
    </row>
    <row r="123" spans="1:2" x14ac:dyDescent="0.25">
      <c r="A123" s="16">
        <v>55595</v>
      </c>
      <c r="B123">
        <v>55595</v>
      </c>
    </row>
    <row r="124" spans="1:2" x14ac:dyDescent="0.25">
      <c r="A124" s="16">
        <v>56735</v>
      </c>
      <c r="B124">
        <v>56735</v>
      </c>
    </row>
    <row r="125" spans="1:2" x14ac:dyDescent="0.25">
      <c r="A125" s="16">
        <v>56982</v>
      </c>
      <c r="B125">
        <v>227928</v>
      </c>
    </row>
    <row r="126" spans="1:2" x14ac:dyDescent="0.25">
      <c r="A126" s="16">
        <v>57323</v>
      </c>
      <c r="B126">
        <v>57323</v>
      </c>
    </row>
    <row r="127" spans="1:2" x14ac:dyDescent="0.25">
      <c r="A127" s="16">
        <v>57533</v>
      </c>
      <c r="B127">
        <v>57533</v>
      </c>
    </row>
    <row r="128" spans="1:2" x14ac:dyDescent="0.25">
      <c r="A128" s="16">
        <v>57867</v>
      </c>
      <c r="B128">
        <v>57867</v>
      </c>
    </row>
    <row r="129" spans="1:2" x14ac:dyDescent="0.25">
      <c r="A129" s="16">
        <v>58086</v>
      </c>
      <c r="B129">
        <v>58086</v>
      </c>
    </row>
    <row r="130" spans="1:2" x14ac:dyDescent="0.25">
      <c r="A130" s="16">
        <v>58642</v>
      </c>
      <c r="B130">
        <v>58642</v>
      </c>
    </row>
    <row r="131" spans="1:2" x14ac:dyDescent="0.25">
      <c r="A131" s="16">
        <v>71824</v>
      </c>
      <c r="B131">
        <v>143648</v>
      </c>
    </row>
    <row r="132" spans="1:2" x14ac:dyDescent="0.25">
      <c r="A132" s="16">
        <v>438251</v>
      </c>
      <c r="B132">
        <v>438251</v>
      </c>
    </row>
    <row r="133" spans="1:2" x14ac:dyDescent="0.25">
      <c r="A133" s="16" t="s">
        <v>1213</v>
      </c>
    </row>
    <row r="134" spans="1:2" x14ac:dyDescent="0.25">
      <c r="A134" s="16" t="s">
        <v>1209</v>
      </c>
      <c r="B134">
        <v>6246836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9613-178C-4FA7-9026-F79B539EA20D}">
  <sheetPr codeName="Sheet5"/>
  <dimension ref="A1:F284"/>
  <sheetViews>
    <sheetView topLeftCell="A171" workbookViewId="0">
      <selection activeCell="E2" sqref="E2:E189"/>
    </sheetView>
  </sheetViews>
  <sheetFormatPr defaultRowHeight="13.8" x14ac:dyDescent="0.25"/>
  <cols>
    <col min="5" max="5" width="25.109375" bestFit="1" customWidth="1"/>
  </cols>
  <sheetData>
    <row r="1" spans="1:6" x14ac:dyDescent="0.25">
      <c r="A1" t="s">
        <v>1210</v>
      </c>
    </row>
    <row r="2" spans="1:6" x14ac:dyDescent="0.25">
      <c r="A2">
        <v>14068</v>
      </c>
      <c r="E2" s="19" t="s">
        <v>397</v>
      </c>
      <c r="F2">
        <f t="shared" ref="F2:F33" si="0">COUNTIF(E:E,E2)</f>
        <v>1</v>
      </c>
    </row>
    <row r="3" spans="1:6" x14ac:dyDescent="0.25">
      <c r="A3">
        <v>14068</v>
      </c>
      <c r="E3" s="19" t="s">
        <v>1139</v>
      </c>
      <c r="F3">
        <f t="shared" si="0"/>
        <v>1</v>
      </c>
    </row>
    <row r="4" spans="1:6" x14ac:dyDescent="0.25">
      <c r="A4">
        <v>40616</v>
      </c>
      <c r="E4" s="19" t="s">
        <v>431</v>
      </c>
      <c r="F4">
        <f t="shared" si="0"/>
        <v>1</v>
      </c>
    </row>
    <row r="5" spans="1:6" x14ac:dyDescent="0.25">
      <c r="A5">
        <v>43611</v>
      </c>
      <c r="E5" s="19" t="s">
        <v>416</v>
      </c>
      <c r="F5">
        <f t="shared" si="0"/>
        <v>1</v>
      </c>
    </row>
    <row r="6" spans="1:6" x14ac:dyDescent="0.25">
      <c r="A6">
        <v>18155</v>
      </c>
      <c r="E6" s="23" t="s">
        <v>1907</v>
      </c>
      <c r="F6">
        <f t="shared" si="0"/>
        <v>1</v>
      </c>
    </row>
    <row r="7" spans="1:6" x14ac:dyDescent="0.25">
      <c r="A7">
        <v>10780</v>
      </c>
      <c r="E7" s="19" t="s">
        <v>1091</v>
      </c>
      <c r="F7">
        <f t="shared" si="0"/>
        <v>1</v>
      </c>
    </row>
    <row r="8" spans="1:6" x14ac:dyDescent="0.25">
      <c r="A8">
        <v>25887</v>
      </c>
      <c r="E8" s="19" t="s">
        <v>1065</v>
      </c>
      <c r="F8">
        <f t="shared" si="0"/>
        <v>1</v>
      </c>
    </row>
    <row r="9" spans="1:6" x14ac:dyDescent="0.25">
      <c r="A9">
        <v>14803</v>
      </c>
      <c r="E9" s="19" t="s">
        <v>996</v>
      </c>
      <c r="F9">
        <f t="shared" si="0"/>
        <v>1</v>
      </c>
    </row>
    <row r="10" spans="1:6" x14ac:dyDescent="0.25">
      <c r="A10">
        <v>14626</v>
      </c>
      <c r="E10" s="19" t="s">
        <v>1005</v>
      </c>
      <c r="F10">
        <f t="shared" si="0"/>
        <v>1</v>
      </c>
    </row>
    <row r="11" spans="1:6" x14ac:dyDescent="0.25">
      <c r="A11">
        <v>56982</v>
      </c>
      <c r="E11" s="19" t="s">
        <v>1338</v>
      </c>
      <c r="F11">
        <f t="shared" si="0"/>
        <v>1</v>
      </c>
    </row>
    <row r="12" spans="1:6" x14ac:dyDescent="0.25">
      <c r="A12">
        <v>34662</v>
      </c>
      <c r="E12" s="19" t="s">
        <v>450</v>
      </c>
      <c r="F12">
        <f t="shared" si="0"/>
        <v>1</v>
      </c>
    </row>
    <row r="13" spans="1:6" x14ac:dyDescent="0.25">
      <c r="A13">
        <v>39764</v>
      </c>
      <c r="E13" s="19" t="s">
        <v>1017</v>
      </c>
      <c r="F13">
        <f t="shared" si="0"/>
        <v>1</v>
      </c>
    </row>
    <row r="14" spans="1:6" x14ac:dyDescent="0.25">
      <c r="A14">
        <v>50539</v>
      </c>
      <c r="E14" s="19" t="s">
        <v>20</v>
      </c>
      <c r="F14">
        <f t="shared" si="0"/>
        <v>1</v>
      </c>
    </row>
    <row r="15" spans="1:6" x14ac:dyDescent="0.25">
      <c r="A15">
        <v>27188</v>
      </c>
      <c r="E15" s="19" t="s">
        <v>972</v>
      </c>
      <c r="F15">
        <f t="shared" si="0"/>
        <v>1</v>
      </c>
    </row>
    <row r="16" spans="1:6" x14ac:dyDescent="0.25">
      <c r="A16">
        <v>15601</v>
      </c>
      <c r="E16" s="19" t="s">
        <v>970</v>
      </c>
      <c r="F16">
        <f t="shared" si="0"/>
        <v>1</v>
      </c>
    </row>
    <row r="17" spans="1:6" x14ac:dyDescent="0.25">
      <c r="A17">
        <v>71824</v>
      </c>
      <c r="E17" s="19" t="s">
        <v>1335</v>
      </c>
      <c r="F17">
        <f t="shared" si="0"/>
        <v>1</v>
      </c>
    </row>
    <row r="18" spans="1:6" x14ac:dyDescent="0.25">
      <c r="A18">
        <v>50650</v>
      </c>
      <c r="E18" s="19" t="s">
        <v>1337</v>
      </c>
      <c r="F18">
        <f t="shared" si="0"/>
        <v>1</v>
      </c>
    </row>
    <row r="19" spans="1:6" x14ac:dyDescent="0.25">
      <c r="A19">
        <v>15727</v>
      </c>
      <c r="E19" s="19" t="s">
        <v>1104</v>
      </c>
      <c r="F19">
        <f t="shared" si="0"/>
        <v>1</v>
      </c>
    </row>
    <row r="20" spans="1:6" x14ac:dyDescent="0.25">
      <c r="A20">
        <v>15947</v>
      </c>
      <c r="E20" s="19" t="s">
        <v>1130</v>
      </c>
      <c r="F20">
        <f t="shared" si="0"/>
        <v>1</v>
      </c>
    </row>
    <row r="21" spans="1:6" x14ac:dyDescent="0.25">
      <c r="A21">
        <v>35976</v>
      </c>
      <c r="E21" t="s">
        <v>388</v>
      </c>
      <c r="F21">
        <f t="shared" si="0"/>
        <v>1</v>
      </c>
    </row>
    <row r="22" spans="1:6" x14ac:dyDescent="0.25">
      <c r="A22">
        <v>36957</v>
      </c>
      <c r="E22" s="19" t="s">
        <v>974</v>
      </c>
      <c r="F22">
        <f t="shared" si="0"/>
        <v>1</v>
      </c>
    </row>
    <row r="23" spans="1:6" x14ac:dyDescent="0.25">
      <c r="A23">
        <v>10285</v>
      </c>
      <c r="E23" t="s">
        <v>1760</v>
      </c>
      <c r="F23">
        <f t="shared" si="0"/>
        <v>1</v>
      </c>
    </row>
    <row r="24" spans="1:6" x14ac:dyDescent="0.25">
      <c r="A24">
        <v>14068</v>
      </c>
      <c r="E24" s="19" t="s">
        <v>1125</v>
      </c>
      <c r="F24">
        <f t="shared" si="0"/>
        <v>1</v>
      </c>
    </row>
    <row r="25" spans="1:6" x14ac:dyDescent="0.25">
      <c r="A25">
        <v>43611</v>
      </c>
      <c r="E25" s="19" t="s">
        <v>1336</v>
      </c>
      <c r="F25">
        <f t="shared" si="0"/>
        <v>1</v>
      </c>
    </row>
    <row r="26" spans="1:6" x14ac:dyDescent="0.25">
      <c r="A26">
        <v>43611</v>
      </c>
      <c r="E26" s="19" t="s">
        <v>1098</v>
      </c>
      <c r="F26">
        <f t="shared" si="0"/>
        <v>1</v>
      </c>
    </row>
    <row r="27" spans="1:6" x14ac:dyDescent="0.25">
      <c r="A27">
        <v>18155</v>
      </c>
      <c r="E27" s="19" t="s">
        <v>1339</v>
      </c>
      <c r="F27">
        <f t="shared" si="0"/>
        <v>1</v>
      </c>
    </row>
    <row r="28" spans="1:6" x14ac:dyDescent="0.25">
      <c r="A28">
        <v>14803</v>
      </c>
      <c r="E28" s="19" t="s">
        <v>989</v>
      </c>
      <c r="F28">
        <f t="shared" si="0"/>
        <v>1</v>
      </c>
    </row>
    <row r="29" spans="1:6" x14ac:dyDescent="0.25">
      <c r="A29">
        <v>34662</v>
      </c>
      <c r="E29" s="19" t="s">
        <v>1042</v>
      </c>
      <c r="F29">
        <f t="shared" si="0"/>
        <v>1</v>
      </c>
    </row>
    <row r="30" spans="1:6" x14ac:dyDescent="0.25">
      <c r="A30">
        <v>71824</v>
      </c>
      <c r="E30" s="19" t="s">
        <v>390</v>
      </c>
      <c r="F30">
        <f t="shared" si="0"/>
        <v>1</v>
      </c>
    </row>
    <row r="31" spans="1:6" x14ac:dyDescent="0.25">
      <c r="A31">
        <v>56982</v>
      </c>
      <c r="E31" s="19" t="s">
        <v>370</v>
      </c>
      <c r="F31">
        <f t="shared" si="0"/>
        <v>1</v>
      </c>
    </row>
    <row r="32" spans="1:6" x14ac:dyDescent="0.25">
      <c r="A32">
        <v>56982</v>
      </c>
      <c r="E32" s="19" t="s">
        <v>459</v>
      </c>
      <c r="F32">
        <f t="shared" si="0"/>
        <v>1</v>
      </c>
    </row>
    <row r="33" spans="1:6" x14ac:dyDescent="0.25">
      <c r="A33">
        <v>15727</v>
      </c>
      <c r="E33" s="19" t="s">
        <v>1343</v>
      </c>
      <c r="F33">
        <f t="shared" si="0"/>
        <v>1</v>
      </c>
    </row>
    <row r="34" spans="1:6" x14ac:dyDescent="0.25">
      <c r="A34">
        <v>15947</v>
      </c>
      <c r="E34" s="19" t="s">
        <v>953</v>
      </c>
      <c r="F34">
        <f t="shared" ref="F34:F65" si="1">COUNTIF(E:E,E34)</f>
        <v>1</v>
      </c>
    </row>
    <row r="35" spans="1:6" x14ac:dyDescent="0.25">
      <c r="A35">
        <v>50650</v>
      </c>
      <c r="E35" s="19" t="s">
        <v>1082</v>
      </c>
      <c r="F35">
        <f t="shared" si="1"/>
        <v>1</v>
      </c>
    </row>
    <row r="36" spans="1:6" x14ac:dyDescent="0.25">
      <c r="A36">
        <v>14626</v>
      </c>
      <c r="E36" s="19" t="s">
        <v>1044</v>
      </c>
      <c r="F36">
        <f t="shared" si="1"/>
        <v>1</v>
      </c>
    </row>
    <row r="37" spans="1:6" x14ac:dyDescent="0.25">
      <c r="A37">
        <v>25887</v>
      </c>
      <c r="E37" s="19" t="s">
        <v>955</v>
      </c>
      <c r="F37">
        <f t="shared" si="1"/>
        <v>1</v>
      </c>
    </row>
    <row r="38" spans="1:6" x14ac:dyDescent="0.25">
      <c r="A38">
        <v>14068</v>
      </c>
      <c r="E38" s="19" t="s">
        <v>1009</v>
      </c>
      <c r="F38">
        <f t="shared" si="1"/>
        <v>1</v>
      </c>
    </row>
    <row r="39" spans="1:6" x14ac:dyDescent="0.25">
      <c r="A39">
        <v>10780</v>
      </c>
      <c r="E39" s="19" t="s">
        <v>1048</v>
      </c>
      <c r="F39">
        <f t="shared" si="1"/>
        <v>1</v>
      </c>
    </row>
    <row r="40" spans="1:6" x14ac:dyDescent="0.25">
      <c r="A40">
        <v>43611</v>
      </c>
      <c r="E40" s="19" t="s">
        <v>247</v>
      </c>
      <c r="F40">
        <f t="shared" si="1"/>
        <v>1</v>
      </c>
    </row>
    <row r="41" spans="1:6" x14ac:dyDescent="0.25">
      <c r="A41">
        <v>14068</v>
      </c>
      <c r="E41" s="19" t="s">
        <v>1064</v>
      </c>
      <c r="F41">
        <f t="shared" si="1"/>
        <v>1</v>
      </c>
    </row>
    <row r="42" spans="1:6" x14ac:dyDescent="0.25">
      <c r="A42">
        <v>19668</v>
      </c>
      <c r="E42" s="19" t="s">
        <v>1079</v>
      </c>
      <c r="F42">
        <f t="shared" si="1"/>
        <v>1</v>
      </c>
    </row>
    <row r="43" spans="1:6" x14ac:dyDescent="0.25">
      <c r="A43">
        <v>14803</v>
      </c>
      <c r="E43" s="19" t="s">
        <v>1693</v>
      </c>
      <c r="F43">
        <f t="shared" si="1"/>
        <v>1</v>
      </c>
    </row>
    <row r="44" spans="1:6" x14ac:dyDescent="0.25">
      <c r="A44">
        <v>10780</v>
      </c>
      <c r="E44" s="19" t="s">
        <v>1709</v>
      </c>
      <c r="F44">
        <f t="shared" si="1"/>
        <v>1</v>
      </c>
    </row>
    <row r="45" spans="1:6" x14ac:dyDescent="0.25">
      <c r="A45">
        <v>56982</v>
      </c>
      <c r="E45" t="s">
        <v>434</v>
      </c>
      <c r="F45">
        <f t="shared" si="1"/>
        <v>1</v>
      </c>
    </row>
    <row r="46" spans="1:6" x14ac:dyDescent="0.25">
      <c r="A46">
        <v>6901</v>
      </c>
      <c r="E46" t="s">
        <v>1766</v>
      </c>
      <c r="F46">
        <f t="shared" si="1"/>
        <v>1</v>
      </c>
    </row>
    <row r="47" spans="1:6" x14ac:dyDescent="0.25">
      <c r="A47">
        <v>6501</v>
      </c>
      <c r="E47" s="23" t="s">
        <v>1823</v>
      </c>
      <c r="F47">
        <f t="shared" si="1"/>
        <v>1</v>
      </c>
    </row>
    <row r="48" spans="1:6" x14ac:dyDescent="0.25">
      <c r="A48">
        <v>57867</v>
      </c>
      <c r="E48" s="23" t="s">
        <v>496</v>
      </c>
      <c r="F48">
        <f t="shared" si="1"/>
        <v>1</v>
      </c>
    </row>
    <row r="49" spans="1:6" x14ac:dyDescent="0.25">
      <c r="A49">
        <v>15842</v>
      </c>
      <c r="E49" s="19" t="s">
        <v>1556</v>
      </c>
      <c r="F49">
        <f t="shared" si="1"/>
        <v>1</v>
      </c>
    </row>
    <row r="50" spans="1:6" x14ac:dyDescent="0.25">
      <c r="A50">
        <v>10950</v>
      </c>
      <c r="E50" s="19" t="s">
        <v>1066</v>
      </c>
      <c r="F50">
        <f t="shared" si="1"/>
        <v>1</v>
      </c>
    </row>
    <row r="51" spans="1:6" x14ac:dyDescent="0.25">
      <c r="A51">
        <v>16364</v>
      </c>
      <c r="E51" s="19" t="s">
        <v>1122</v>
      </c>
      <c r="F51">
        <f t="shared" si="1"/>
        <v>1</v>
      </c>
    </row>
    <row r="52" spans="1:6" x14ac:dyDescent="0.25">
      <c r="A52">
        <v>10940</v>
      </c>
      <c r="E52" s="19" t="s">
        <v>1340</v>
      </c>
      <c r="F52">
        <f t="shared" si="1"/>
        <v>1</v>
      </c>
    </row>
    <row r="53" spans="1:6" x14ac:dyDescent="0.25">
      <c r="A53">
        <v>34814</v>
      </c>
      <c r="E53" s="19" t="s">
        <v>476</v>
      </c>
      <c r="F53">
        <f t="shared" si="1"/>
        <v>1</v>
      </c>
    </row>
    <row r="54" spans="1:6" x14ac:dyDescent="0.25">
      <c r="A54">
        <v>10309</v>
      </c>
      <c r="E54" s="19" t="s">
        <v>1096</v>
      </c>
      <c r="F54">
        <f t="shared" si="1"/>
        <v>1</v>
      </c>
    </row>
    <row r="55" spans="1:6" x14ac:dyDescent="0.25">
      <c r="A55">
        <v>17534</v>
      </c>
      <c r="E55" s="19" t="s">
        <v>1341</v>
      </c>
      <c r="F55">
        <f t="shared" si="1"/>
        <v>1</v>
      </c>
    </row>
    <row r="56" spans="1:6" x14ac:dyDescent="0.25">
      <c r="A56">
        <v>16895</v>
      </c>
      <c r="E56" s="19" t="s">
        <v>1642</v>
      </c>
      <c r="F56">
        <f t="shared" si="1"/>
        <v>1</v>
      </c>
    </row>
    <row r="57" spans="1:6" x14ac:dyDescent="0.25">
      <c r="A57">
        <v>2418</v>
      </c>
      <c r="E57" s="19" t="s">
        <v>961</v>
      </c>
      <c r="F57">
        <f t="shared" si="1"/>
        <v>1</v>
      </c>
    </row>
    <row r="58" spans="1:6" x14ac:dyDescent="0.25">
      <c r="A58">
        <v>14816</v>
      </c>
      <c r="E58" s="19" t="s">
        <v>393</v>
      </c>
      <c r="F58">
        <f t="shared" si="1"/>
        <v>1</v>
      </c>
    </row>
    <row r="59" spans="1:6" x14ac:dyDescent="0.25">
      <c r="A59">
        <v>14816</v>
      </c>
      <c r="E59" s="19" t="s">
        <v>422</v>
      </c>
      <c r="F59">
        <f t="shared" si="1"/>
        <v>1</v>
      </c>
    </row>
    <row r="60" spans="1:6" x14ac:dyDescent="0.25">
      <c r="A60">
        <v>14816</v>
      </c>
      <c r="E60" s="19" t="s">
        <v>469</v>
      </c>
      <c r="F60">
        <f t="shared" si="1"/>
        <v>1</v>
      </c>
    </row>
    <row r="61" spans="1:6" x14ac:dyDescent="0.25">
      <c r="A61">
        <v>14631</v>
      </c>
      <c r="E61" s="19" t="s">
        <v>405</v>
      </c>
      <c r="F61">
        <f t="shared" si="1"/>
        <v>1</v>
      </c>
    </row>
    <row r="62" spans="1:6" x14ac:dyDescent="0.25">
      <c r="A62">
        <v>14631</v>
      </c>
      <c r="E62" s="19" t="s">
        <v>410</v>
      </c>
      <c r="F62">
        <f t="shared" si="1"/>
        <v>1</v>
      </c>
    </row>
    <row r="63" spans="1:6" x14ac:dyDescent="0.25">
      <c r="A63">
        <v>6430</v>
      </c>
      <c r="E63" s="19" t="s">
        <v>376</v>
      </c>
      <c r="F63">
        <f t="shared" si="1"/>
        <v>1</v>
      </c>
    </row>
    <row r="64" spans="1:6" x14ac:dyDescent="0.25">
      <c r="A64">
        <v>47411</v>
      </c>
      <c r="E64" s="19" t="s">
        <v>1342</v>
      </c>
      <c r="F64">
        <f t="shared" si="1"/>
        <v>1</v>
      </c>
    </row>
    <row r="65" spans="1:6" x14ac:dyDescent="0.25">
      <c r="A65">
        <v>7127</v>
      </c>
      <c r="E65" s="19" t="s">
        <v>428</v>
      </c>
      <c r="F65">
        <f t="shared" si="1"/>
        <v>1</v>
      </c>
    </row>
    <row r="66" spans="1:6" x14ac:dyDescent="0.25">
      <c r="A66">
        <v>2848</v>
      </c>
      <c r="E66" s="19" t="s">
        <v>1344</v>
      </c>
      <c r="F66">
        <f t="shared" ref="F66:F97" si="2">COUNTIF(E:E,E66)</f>
        <v>1</v>
      </c>
    </row>
    <row r="67" spans="1:6" x14ac:dyDescent="0.25">
      <c r="A67">
        <v>2848</v>
      </c>
      <c r="E67" s="19" t="s">
        <v>444</v>
      </c>
      <c r="F67">
        <f t="shared" si="2"/>
        <v>1</v>
      </c>
    </row>
    <row r="68" spans="1:6" x14ac:dyDescent="0.25">
      <c r="A68">
        <v>10645</v>
      </c>
      <c r="E68" s="19" t="s">
        <v>1345</v>
      </c>
      <c r="F68">
        <f t="shared" si="2"/>
        <v>1</v>
      </c>
    </row>
    <row r="69" spans="1:6" x14ac:dyDescent="0.25">
      <c r="A69">
        <v>887</v>
      </c>
      <c r="E69" s="19" t="s">
        <v>1346</v>
      </c>
      <c r="F69">
        <f t="shared" si="2"/>
        <v>1</v>
      </c>
    </row>
    <row r="70" spans="1:6" x14ac:dyDescent="0.25">
      <c r="A70">
        <v>57533</v>
      </c>
      <c r="E70" s="19" t="s">
        <v>442</v>
      </c>
      <c r="F70">
        <f t="shared" si="2"/>
        <v>1</v>
      </c>
    </row>
    <row r="71" spans="1:6" x14ac:dyDescent="0.25">
      <c r="A71">
        <v>1472</v>
      </c>
      <c r="E71" s="19" t="s">
        <v>1651</v>
      </c>
      <c r="F71">
        <f t="shared" si="2"/>
        <v>1</v>
      </c>
    </row>
    <row r="72" spans="1:6" x14ac:dyDescent="0.25">
      <c r="A72">
        <v>16357</v>
      </c>
      <c r="E72" s="19" t="s">
        <v>959</v>
      </c>
      <c r="F72">
        <f t="shared" si="2"/>
        <v>1</v>
      </c>
    </row>
    <row r="73" spans="1:6" x14ac:dyDescent="0.25">
      <c r="A73">
        <v>39696</v>
      </c>
      <c r="E73" s="19" t="s">
        <v>969</v>
      </c>
      <c r="F73">
        <f t="shared" si="2"/>
        <v>1</v>
      </c>
    </row>
    <row r="74" spans="1:6" x14ac:dyDescent="0.25">
      <c r="A74">
        <v>901</v>
      </c>
      <c r="E74" s="19" t="s">
        <v>1347</v>
      </c>
      <c r="F74">
        <f t="shared" si="2"/>
        <v>1</v>
      </c>
    </row>
    <row r="75" spans="1:6" x14ac:dyDescent="0.25">
      <c r="A75">
        <v>18414</v>
      </c>
      <c r="E75" s="19" t="s">
        <v>1348</v>
      </c>
      <c r="F75">
        <f t="shared" si="2"/>
        <v>1</v>
      </c>
    </row>
    <row r="76" spans="1:6" x14ac:dyDescent="0.25">
      <c r="A76">
        <v>17902</v>
      </c>
      <c r="E76" s="19" t="s">
        <v>1349</v>
      </c>
      <c r="F76">
        <f t="shared" si="2"/>
        <v>1</v>
      </c>
    </row>
    <row r="77" spans="1:6" x14ac:dyDescent="0.25">
      <c r="A77">
        <v>16025</v>
      </c>
      <c r="E77" s="19" t="s">
        <v>1350</v>
      </c>
      <c r="F77">
        <f t="shared" si="2"/>
        <v>1</v>
      </c>
    </row>
    <row r="78" spans="1:6" x14ac:dyDescent="0.25">
      <c r="A78">
        <v>12836</v>
      </c>
      <c r="E78" s="19" t="s">
        <v>1121</v>
      </c>
      <c r="F78">
        <f t="shared" si="2"/>
        <v>1</v>
      </c>
    </row>
    <row r="79" spans="1:6" x14ac:dyDescent="0.25">
      <c r="A79">
        <v>16493</v>
      </c>
      <c r="E79" s="19" t="s">
        <v>1110</v>
      </c>
      <c r="F79">
        <f t="shared" si="2"/>
        <v>1</v>
      </c>
    </row>
    <row r="80" spans="1:6" x14ac:dyDescent="0.25">
      <c r="A80">
        <v>43376</v>
      </c>
      <c r="E80" s="19" t="s">
        <v>1351</v>
      </c>
      <c r="F80">
        <f t="shared" si="2"/>
        <v>1</v>
      </c>
    </row>
    <row r="81" spans="1:6" x14ac:dyDescent="0.25">
      <c r="A81">
        <v>39764</v>
      </c>
      <c r="E81" s="19" t="s">
        <v>966</v>
      </c>
      <c r="F81">
        <f t="shared" si="2"/>
        <v>1</v>
      </c>
    </row>
    <row r="82" spans="1:6" x14ac:dyDescent="0.25">
      <c r="A82">
        <v>35075</v>
      </c>
      <c r="E82" s="19" t="s">
        <v>1352</v>
      </c>
      <c r="F82">
        <f t="shared" si="2"/>
        <v>1</v>
      </c>
    </row>
    <row r="83" spans="1:6" x14ac:dyDescent="0.25">
      <c r="A83">
        <v>35075</v>
      </c>
      <c r="E83" s="19" t="s">
        <v>1353</v>
      </c>
      <c r="F83">
        <f t="shared" si="2"/>
        <v>1</v>
      </c>
    </row>
    <row r="84" spans="1:6" x14ac:dyDescent="0.25">
      <c r="A84">
        <v>17995</v>
      </c>
      <c r="E84" s="19" t="s">
        <v>1354</v>
      </c>
      <c r="F84">
        <f t="shared" si="2"/>
        <v>1</v>
      </c>
    </row>
    <row r="85" spans="1:6" x14ac:dyDescent="0.25">
      <c r="A85">
        <v>10861</v>
      </c>
      <c r="E85" s="19" t="s">
        <v>1355</v>
      </c>
      <c r="F85">
        <f t="shared" si="2"/>
        <v>1</v>
      </c>
    </row>
    <row r="86" spans="1:6" x14ac:dyDescent="0.25">
      <c r="A86">
        <v>1911</v>
      </c>
      <c r="E86" s="19" t="s">
        <v>1356</v>
      </c>
      <c r="F86">
        <f t="shared" si="2"/>
        <v>1</v>
      </c>
    </row>
    <row r="87" spans="1:6" x14ac:dyDescent="0.25">
      <c r="A87">
        <v>14655</v>
      </c>
      <c r="E87" s="19" t="s">
        <v>1357</v>
      </c>
      <c r="F87">
        <f t="shared" si="2"/>
        <v>1</v>
      </c>
    </row>
    <row r="88" spans="1:6" x14ac:dyDescent="0.25">
      <c r="A88">
        <v>37441</v>
      </c>
      <c r="E88" s="19" t="s">
        <v>1358</v>
      </c>
      <c r="F88">
        <f t="shared" si="2"/>
        <v>1</v>
      </c>
    </row>
    <row r="89" spans="1:6" x14ac:dyDescent="0.25">
      <c r="A89">
        <v>37441</v>
      </c>
      <c r="E89" s="19" t="s">
        <v>1359</v>
      </c>
      <c r="F89">
        <f t="shared" si="2"/>
        <v>1</v>
      </c>
    </row>
    <row r="90" spans="1:6" x14ac:dyDescent="0.25">
      <c r="A90">
        <v>17369</v>
      </c>
      <c r="E90" s="19" t="s">
        <v>1083</v>
      </c>
      <c r="F90">
        <f t="shared" si="2"/>
        <v>1</v>
      </c>
    </row>
    <row r="91" spans="1:6" x14ac:dyDescent="0.25">
      <c r="A91">
        <v>16083</v>
      </c>
      <c r="E91" s="19" t="s">
        <v>962</v>
      </c>
      <c r="F91">
        <f t="shared" si="2"/>
        <v>1</v>
      </c>
    </row>
    <row r="92" spans="1:6" x14ac:dyDescent="0.25">
      <c r="A92">
        <v>15682</v>
      </c>
      <c r="E92" s="19" t="s">
        <v>1037</v>
      </c>
      <c r="F92">
        <f t="shared" si="2"/>
        <v>1</v>
      </c>
    </row>
    <row r="93" spans="1:6" x14ac:dyDescent="0.25">
      <c r="A93">
        <v>14814</v>
      </c>
      <c r="E93" s="19" t="s">
        <v>143</v>
      </c>
      <c r="F93">
        <f t="shared" si="2"/>
        <v>1</v>
      </c>
    </row>
    <row r="94" spans="1:6" x14ac:dyDescent="0.25">
      <c r="A94">
        <v>10995</v>
      </c>
      <c r="E94" s="19" t="s">
        <v>985</v>
      </c>
      <c r="F94">
        <f t="shared" si="2"/>
        <v>1</v>
      </c>
    </row>
    <row r="95" spans="1:6" x14ac:dyDescent="0.25">
      <c r="A95">
        <v>14995</v>
      </c>
      <c r="E95" s="19" t="s">
        <v>1034</v>
      </c>
      <c r="F95">
        <f t="shared" si="2"/>
        <v>1</v>
      </c>
    </row>
    <row r="96" spans="1:6" x14ac:dyDescent="0.25">
      <c r="A96">
        <v>49525</v>
      </c>
      <c r="E96" s="19" t="s">
        <v>993</v>
      </c>
      <c r="F96">
        <f t="shared" si="2"/>
        <v>1</v>
      </c>
    </row>
    <row r="97" spans="1:6" x14ac:dyDescent="0.25">
      <c r="A97">
        <v>49525</v>
      </c>
      <c r="E97" s="19" t="s">
        <v>1360</v>
      </c>
      <c r="F97">
        <f t="shared" si="2"/>
        <v>1</v>
      </c>
    </row>
    <row r="98" spans="1:6" x14ac:dyDescent="0.25">
      <c r="A98">
        <v>10915</v>
      </c>
      <c r="E98" s="19" t="s">
        <v>207</v>
      </c>
      <c r="F98">
        <f t="shared" ref="F98:F129" si="3">COUNTIF(E:E,E98)</f>
        <v>1</v>
      </c>
    </row>
    <row r="99" spans="1:6" x14ac:dyDescent="0.25">
      <c r="A99">
        <v>7590</v>
      </c>
      <c r="E99" s="19" t="s">
        <v>1361</v>
      </c>
      <c r="F99">
        <f t="shared" si="3"/>
        <v>1</v>
      </c>
    </row>
    <row r="100" spans="1:6" x14ac:dyDescent="0.25">
      <c r="A100">
        <v>41601</v>
      </c>
      <c r="E100" s="19" t="s">
        <v>973</v>
      </c>
      <c r="F100">
        <f t="shared" si="3"/>
        <v>1</v>
      </c>
    </row>
    <row r="101" spans="1:6" x14ac:dyDescent="0.25">
      <c r="A101">
        <v>14596</v>
      </c>
      <c r="E101" s="19" t="s">
        <v>1534</v>
      </c>
      <c r="F101">
        <f t="shared" si="3"/>
        <v>1</v>
      </c>
    </row>
    <row r="102" spans="1:6" x14ac:dyDescent="0.25">
      <c r="A102">
        <v>43394</v>
      </c>
      <c r="E102" s="19" t="s">
        <v>1362</v>
      </c>
      <c r="F102">
        <f t="shared" si="3"/>
        <v>1</v>
      </c>
    </row>
    <row r="103" spans="1:6" x14ac:dyDescent="0.25">
      <c r="A103">
        <v>7500</v>
      </c>
      <c r="E103" s="19" t="s">
        <v>1363</v>
      </c>
      <c r="F103">
        <f t="shared" si="3"/>
        <v>1</v>
      </c>
    </row>
    <row r="104" spans="1:6" x14ac:dyDescent="0.25">
      <c r="A104">
        <v>36857</v>
      </c>
      <c r="E104" s="19" t="s">
        <v>1056</v>
      </c>
      <c r="F104">
        <f t="shared" si="3"/>
        <v>1</v>
      </c>
    </row>
    <row r="105" spans="1:6" x14ac:dyDescent="0.25">
      <c r="A105">
        <v>54182</v>
      </c>
      <c r="E105" s="19" t="s">
        <v>967</v>
      </c>
      <c r="F105">
        <f t="shared" si="3"/>
        <v>1</v>
      </c>
    </row>
    <row r="106" spans="1:6" x14ac:dyDescent="0.25">
      <c r="A106">
        <v>10995</v>
      </c>
      <c r="E106" s="19" t="s">
        <v>1067</v>
      </c>
      <c r="F106">
        <f t="shared" si="3"/>
        <v>1</v>
      </c>
    </row>
    <row r="107" spans="1:6" x14ac:dyDescent="0.25">
      <c r="A107">
        <v>15934</v>
      </c>
      <c r="E107" s="19" t="s">
        <v>1076</v>
      </c>
      <c r="F107">
        <f t="shared" si="3"/>
        <v>1</v>
      </c>
    </row>
    <row r="108" spans="1:6" x14ac:dyDescent="0.25">
      <c r="A108">
        <v>39727</v>
      </c>
      <c r="E108" s="19" t="s">
        <v>1364</v>
      </c>
      <c r="F108">
        <f t="shared" si="3"/>
        <v>1</v>
      </c>
    </row>
    <row r="109" spans="1:6" x14ac:dyDescent="0.25">
      <c r="A109">
        <v>17435</v>
      </c>
      <c r="E109" s="19" t="s">
        <v>1073</v>
      </c>
      <c r="F109">
        <f t="shared" si="3"/>
        <v>1</v>
      </c>
    </row>
    <row r="110" spans="1:6" x14ac:dyDescent="0.25">
      <c r="A110">
        <v>56735</v>
      </c>
      <c r="E110" s="19" t="s">
        <v>1071</v>
      </c>
      <c r="F110">
        <f t="shared" si="3"/>
        <v>1</v>
      </c>
    </row>
    <row r="111" spans="1:6" x14ac:dyDescent="0.25">
      <c r="A111">
        <v>10855</v>
      </c>
      <c r="E111" s="19" t="s">
        <v>1012</v>
      </c>
      <c r="F111">
        <f t="shared" si="3"/>
        <v>1</v>
      </c>
    </row>
    <row r="112" spans="1:6" x14ac:dyDescent="0.25">
      <c r="A112">
        <v>33970</v>
      </c>
      <c r="E112" s="19" t="s">
        <v>999</v>
      </c>
      <c r="F112">
        <f t="shared" si="3"/>
        <v>1</v>
      </c>
    </row>
    <row r="113" spans="1:6" x14ac:dyDescent="0.25">
      <c r="A113">
        <v>8878</v>
      </c>
      <c r="E113" s="19" t="s">
        <v>1216</v>
      </c>
      <c r="F113">
        <f t="shared" si="3"/>
        <v>1</v>
      </c>
    </row>
    <row r="114" spans="1:6" x14ac:dyDescent="0.25">
      <c r="A114">
        <v>57323</v>
      </c>
      <c r="E114" s="19" t="s">
        <v>287</v>
      </c>
      <c r="F114">
        <f t="shared" si="3"/>
        <v>1</v>
      </c>
    </row>
    <row r="115" spans="1:6" x14ac:dyDescent="0.25">
      <c r="A115">
        <v>39206</v>
      </c>
      <c r="E115" s="19" t="s">
        <v>1008</v>
      </c>
      <c r="F115">
        <f t="shared" si="3"/>
        <v>1</v>
      </c>
    </row>
    <row r="116" spans="1:6" x14ac:dyDescent="0.25">
      <c r="A116">
        <v>44919</v>
      </c>
      <c r="E116" s="19" t="s">
        <v>1080</v>
      </c>
      <c r="F116">
        <f t="shared" si="3"/>
        <v>1</v>
      </c>
    </row>
    <row r="117" spans="1:6" x14ac:dyDescent="0.25">
      <c r="A117">
        <v>38585</v>
      </c>
      <c r="E117" s="19" t="s">
        <v>1062</v>
      </c>
      <c r="F117">
        <f t="shared" si="3"/>
        <v>1</v>
      </c>
    </row>
    <row r="118" spans="1:6" x14ac:dyDescent="0.25">
      <c r="A118">
        <v>50080</v>
      </c>
      <c r="E118" s="19" t="s">
        <v>1015</v>
      </c>
      <c r="F118">
        <f t="shared" si="3"/>
        <v>1</v>
      </c>
    </row>
    <row r="119" spans="1:6" x14ac:dyDescent="0.25">
      <c r="A119">
        <v>58642</v>
      </c>
      <c r="E119" s="19" t="s">
        <v>1365</v>
      </c>
      <c r="F119">
        <f t="shared" si="3"/>
        <v>1</v>
      </c>
    </row>
    <row r="120" spans="1:6" x14ac:dyDescent="0.25">
      <c r="A120">
        <v>29249</v>
      </c>
      <c r="E120" s="19" t="s">
        <v>997</v>
      </c>
      <c r="F120">
        <f t="shared" si="3"/>
        <v>1</v>
      </c>
    </row>
    <row r="121" spans="1:6" x14ac:dyDescent="0.25">
      <c r="A121">
        <v>18337</v>
      </c>
      <c r="E121" s="19" t="s">
        <v>1052</v>
      </c>
      <c r="F121">
        <f t="shared" si="3"/>
        <v>1</v>
      </c>
    </row>
    <row r="122" spans="1:6" x14ac:dyDescent="0.25">
      <c r="A122">
        <v>14309</v>
      </c>
      <c r="E122" s="19" t="s">
        <v>1366</v>
      </c>
      <c r="F122">
        <f t="shared" si="3"/>
        <v>1</v>
      </c>
    </row>
    <row r="123" spans="1:6" x14ac:dyDescent="0.25">
      <c r="A123">
        <v>19565</v>
      </c>
      <c r="E123" s="19" t="s">
        <v>1106</v>
      </c>
      <c r="F123">
        <f t="shared" si="3"/>
        <v>1</v>
      </c>
    </row>
    <row r="124" spans="1:6" x14ac:dyDescent="0.25">
      <c r="A124">
        <v>33970</v>
      </c>
      <c r="E124" s="19" t="s">
        <v>1011</v>
      </c>
      <c r="F124">
        <f t="shared" si="3"/>
        <v>1</v>
      </c>
    </row>
    <row r="125" spans="1:6" x14ac:dyDescent="0.25">
      <c r="A125">
        <v>55595</v>
      </c>
      <c r="E125" s="19" t="s">
        <v>1101</v>
      </c>
      <c r="F125">
        <f t="shared" si="3"/>
        <v>1</v>
      </c>
    </row>
    <row r="126" spans="1:6" x14ac:dyDescent="0.25">
      <c r="A126">
        <v>14068</v>
      </c>
      <c r="E126" s="19" t="s">
        <v>1367</v>
      </c>
      <c r="F126">
        <f t="shared" si="3"/>
        <v>1</v>
      </c>
    </row>
    <row r="127" spans="1:6" x14ac:dyDescent="0.25">
      <c r="A127">
        <v>16875</v>
      </c>
      <c r="E127" s="19" t="s">
        <v>1120</v>
      </c>
      <c r="F127">
        <f t="shared" si="3"/>
        <v>1</v>
      </c>
    </row>
    <row r="128" spans="1:6" x14ac:dyDescent="0.25">
      <c r="A128">
        <v>46665</v>
      </c>
      <c r="E128" s="19" t="s">
        <v>1047</v>
      </c>
      <c r="F128">
        <f t="shared" si="3"/>
        <v>1</v>
      </c>
    </row>
    <row r="129" spans="1:6" x14ac:dyDescent="0.25">
      <c r="A129">
        <v>43725</v>
      </c>
      <c r="E129" s="19" t="s">
        <v>1368</v>
      </c>
      <c r="F129">
        <f t="shared" si="3"/>
        <v>1</v>
      </c>
    </row>
    <row r="130" spans="1:6" x14ac:dyDescent="0.25">
      <c r="A130">
        <v>14803</v>
      </c>
      <c r="E130" s="19" t="s">
        <v>1369</v>
      </c>
      <c r="F130">
        <f t="shared" ref="F130:F161" si="4">COUNTIF(E:E,E130)</f>
        <v>1</v>
      </c>
    </row>
    <row r="131" spans="1:6" x14ac:dyDescent="0.25">
      <c r="A131">
        <v>18057</v>
      </c>
      <c r="E131" s="19" t="s">
        <v>1049</v>
      </c>
      <c r="F131">
        <f t="shared" si="4"/>
        <v>1</v>
      </c>
    </row>
    <row r="132" spans="1:6" x14ac:dyDescent="0.25">
      <c r="A132">
        <v>40863</v>
      </c>
      <c r="E132" s="19" t="s">
        <v>1370</v>
      </c>
      <c r="F132">
        <f t="shared" si="4"/>
        <v>1</v>
      </c>
    </row>
    <row r="133" spans="1:6" x14ac:dyDescent="0.25">
      <c r="A133">
        <v>15686</v>
      </c>
      <c r="E133" s="19" t="s">
        <v>1371</v>
      </c>
      <c r="F133">
        <f t="shared" si="4"/>
        <v>1</v>
      </c>
    </row>
    <row r="134" spans="1:6" x14ac:dyDescent="0.25">
      <c r="A134">
        <v>36953</v>
      </c>
      <c r="E134" s="19" t="s">
        <v>983</v>
      </c>
      <c r="F134">
        <f t="shared" si="4"/>
        <v>1</v>
      </c>
    </row>
    <row r="135" spans="1:6" x14ac:dyDescent="0.25">
      <c r="A135">
        <v>38123</v>
      </c>
      <c r="E135" s="19" t="s">
        <v>994</v>
      </c>
      <c r="F135">
        <f t="shared" si="4"/>
        <v>1</v>
      </c>
    </row>
    <row r="136" spans="1:6" x14ac:dyDescent="0.25">
      <c r="A136">
        <v>53741</v>
      </c>
      <c r="E136" s="19" t="s">
        <v>1070</v>
      </c>
      <c r="F136">
        <f t="shared" si="4"/>
        <v>1</v>
      </c>
    </row>
    <row r="137" spans="1:6" x14ac:dyDescent="0.25">
      <c r="A137">
        <v>41308</v>
      </c>
      <c r="E137" s="19" t="s">
        <v>988</v>
      </c>
      <c r="F137">
        <f t="shared" si="4"/>
        <v>1</v>
      </c>
    </row>
    <row r="138" spans="1:6" x14ac:dyDescent="0.25">
      <c r="A138">
        <v>16395</v>
      </c>
      <c r="E138" s="19" t="s">
        <v>1043</v>
      </c>
      <c r="F138">
        <f t="shared" si="4"/>
        <v>1</v>
      </c>
    </row>
    <row r="139" spans="1:6" x14ac:dyDescent="0.25">
      <c r="A139">
        <v>16395</v>
      </c>
      <c r="E139" s="19" t="s">
        <v>1372</v>
      </c>
      <c r="F139">
        <f t="shared" si="4"/>
        <v>1</v>
      </c>
    </row>
    <row r="140" spans="1:6" x14ac:dyDescent="0.25">
      <c r="A140">
        <v>16172</v>
      </c>
      <c r="E140" s="19" t="s">
        <v>1129</v>
      </c>
      <c r="F140">
        <f t="shared" si="4"/>
        <v>1</v>
      </c>
    </row>
    <row r="141" spans="1:6" x14ac:dyDescent="0.25">
      <c r="A141">
        <v>26601</v>
      </c>
      <c r="E141" s="19" t="s">
        <v>1001</v>
      </c>
      <c r="F141">
        <f t="shared" si="4"/>
        <v>1</v>
      </c>
    </row>
    <row r="142" spans="1:6" x14ac:dyDescent="0.25">
      <c r="A142">
        <v>49553</v>
      </c>
      <c r="E142" s="19" t="s">
        <v>1373</v>
      </c>
      <c r="F142">
        <f t="shared" si="4"/>
        <v>1</v>
      </c>
    </row>
    <row r="143" spans="1:6" x14ac:dyDescent="0.25">
      <c r="A143">
        <v>15599</v>
      </c>
      <c r="E143" s="19" t="s">
        <v>1374</v>
      </c>
      <c r="F143">
        <f t="shared" si="4"/>
        <v>1</v>
      </c>
    </row>
    <row r="144" spans="1:6" x14ac:dyDescent="0.25">
      <c r="A144">
        <v>12650</v>
      </c>
      <c r="E144" s="19" t="s">
        <v>992</v>
      </c>
      <c r="F144">
        <f t="shared" si="4"/>
        <v>1</v>
      </c>
    </row>
    <row r="145" spans="1:6" x14ac:dyDescent="0.25">
      <c r="A145">
        <v>58086</v>
      </c>
      <c r="E145" s="19" t="s">
        <v>1126</v>
      </c>
      <c r="F145">
        <f t="shared" si="4"/>
        <v>1</v>
      </c>
    </row>
    <row r="146" spans="1:6" x14ac:dyDescent="0.25">
      <c r="A146">
        <v>15031</v>
      </c>
      <c r="E146" s="19" t="s">
        <v>1375</v>
      </c>
      <c r="F146">
        <f t="shared" si="4"/>
        <v>1</v>
      </c>
    </row>
    <row r="147" spans="1:6" x14ac:dyDescent="0.25">
      <c r="A147">
        <v>19668</v>
      </c>
      <c r="E147" s="19" t="s">
        <v>1054</v>
      </c>
      <c r="F147">
        <f t="shared" si="4"/>
        <v>1</v>
      </c>
    </row>
    <row r="148" spans="1:6" x14ac:dyDescent="0.25">
      <c r="A148">
        <v>7477</v>
      </c>
      <c r="E148" s="19" t="s">
        <v>1107</v>
      </c>
      <c r="F148">
        <f t="shared" si="4"/>
        <v>1</v>
      </c>
    </row>
    <row r="149" spans="1:6" x14ac:dyDescent="0.25">
      <c r="A149">
        <v>42908</v>
      </c>
      <c r="E149" s="19" t="s">
        <v>1102</v>
      </c>
      <c r="F149">
        <f t="shared" si="4"/>
        <v>1</v>
      </c>
    </row>
    <row r="150" spans="1:6" x14ac:dyDescent="0.25">
      <c r="A150">
        <v>36319</v>
      </c>
      <c r="E150" s="19" t="s">
        <v>1629</v>
      </c>
      <c r="F150">
        <f t="shared" si="4"/>
        <v>1</v>
      </c>
    </row>
    <row r="151" spans="1:6" x14ac:dyDescent="0.25">
      <c r="A151">
        <v>10143</v>
      </c>
      <c r="E151" s="19" t="s">
        <v>1632</v>
      </c>
      <c r="F151">
        <f t="shared" si="4"/>
        <v>1</v>
      </c>
    </row>
    <row r="152" spans="1:6" x14ac:dyDescent="0.25">
      <c r="A152">
        <v>29073</v>
      </c>
      <c r="E152" s="19" t="s">
        <v>1662</v>
      </c>
      <c r="F152">
        <f t="shared" si="4"/>
        <v>1</v>
      </c>
    </row>
    <row r="153" spans="1:6" x14ac:dyDescent="0.25">
      <c r="A153">
        <v>54020</v>
      </c>
      <c r="E153" s="19" t="s">
        <v>1664</v>
      </c>
      <c r="F153">
        <f t="shared" si="4"/>
        <v>1</v>
      </c>
    </row>
    <row r="154" spans="1:6" x14ac:dyDescent="0.25">
      <c r="A154">
        <v>16370</v>
      </c>
      <c r="E154" s="19" t="s">
        <v>1669</v>
      </c>
      <c r="F154">
        <f t="shared" si="4"/>
        <v>1</v>
      </c>
    </row>
    <row r="155" spans="1:6" x14ac:dyDescent="0.25">
      <c r="A155">
        <v>10402</v>
      </c>
      <c r="E155" s="19" t="s">
        <v>1694</v>
      </c>
      <c r="F155">
        <f t="shared" si="4"/>
        <v>1</v>
      </c>
    </row>
    <row r="156" spans="1:6" x14ac:dyDescent="0.25">
      <c r="A156">
        <v>14803</v>
      </c>
      <c r="E156" s="19" t="s">
        <v>1695</v>
      </c>
      <c r="F156">
        <f t="shared" si="4"/>
        <v>1</v>
      </c>
    </row>
    <row r="157" spans="1:6" x14ac:dyDescent="0.25">
      <c r="A157">
        <v>14803</v>
      </c>
      <c r="E157" s="19" t="s">
        <v>1713</v>
      </c>
      <c r="F157">
        <f t="shared" si="4"/>
        <v>1</v>
      </c>
    </row>
    <row r="158" spans="1:6" x14ac:dyDescent="0.25">
      <c r="A158">
        <v>14803</v>
      </c>
      <c r="E158" s="19" t="s">
        <v>1718</v>
      </c>
      <c r="F158">
        <f t="shared" si="4"/>
        <v>1</v>
      </c>
    </row>
    <row r="159" spans="1:6" x14ac:dyDescent="0.25">
      <c r="A159">
        <v>14803</v>
      </c>
      <c r="E159" t="s">
        <v>1722</v>
      </c>
      <c r="F159">
        <f t="shared" si="4"/>
        <v>1</v>
      </c>
    </row>
    <row r="160" spans="1:6" x14ac:dyDescent="0.25">
      <c r="A160">
        <v>14803</v>
      </c>
      <c r="E160" t="s">
        <v>473</v>
      </c>
      <c r="F160">
        <f t="shared" si="4"/>
        <v>1</v>
      </c>
    </row>
    <row r="161" spans="1:6" x14ac:dyDescent="0.25">
      <c r="A161">
        <v>14803</v>
      </c>
      <c r="E161" t="s">
        <v>1778</v>
      </c>
      <c r="F161">
        <f t="shared" si="4"/>
        <v>1</v>
      </c>
    </row>
    <row r="162" spans="1:6" x14ac:dyDescent="0.25">
      <c r="A162">
        <v>14803</v>
      </c>
      <c r="E162" t="s">
        <v>1779</v>
      </c>
      <c r="F162">
        <f t="shared" ref="F162:F189" si="5">COUNTIF(E:E,E162)</f>
        <v>1</v>
      </c>
    </row>
    <row r="163" spans="1:6" x14ac:dyDescent="0.25">
      <c r="A163">
        <v>14803</v>
      </c>
      <c r="E163" s="23" t="s">
        <v>1784</v>
      </c>
      <c r="F163">
        <f t="shared" si="5"/>
        <v>1</v>
      </c>
    </row>
    <row r="164" spans="1:6" x14ac:dyDescent="0.25">
      <c r="A164">
        <v>14803</v>
      </c>
      <c r="E164" s="23" t="s">
        <v>1806</v>
      </c>
      <c r="F164">
        <f t="shared" si="5"/>
        <v>1</v>
      </c>
    </row>
    <row r="165" spans="1:6" x14ac:dyDescent="0.25">
      <c r="A165">
        <v>10704</v>
      </c>
      <c r="E165" s="23" t="s">
        <v>1808</v>
      </c>
      <c r="F165">
        <f t="shared" si="5"/>
        <v>1</v>
      </c>
    </row>
    <row r="166" spans="1:6" x14ac:dyDescent="0.25">
      <c r="A166">
        <v>10402</v>
      </c>
      <c r="E166" s="23" t="s">
        <v>1818</v>
      </c>
      <c r="F166">
        <f t="shared" si="5"/>
        <v>1</v>
      </c>
    </row>
    <row r="167" spans="1:6" x14ac:dyDescent="0.25">
      <c r="A167">
        <v>16251</v>
      </c>
      <c r="E167" s="23" t="s">
        <v>1815</v>
      </c>
      <c r="F167">
        <f t="shared" si="5"/>
        <v>1</v>
      </c>
    </row>
    <row r="168" spans="1:6" x14ac:dyDescent="0.25">
      <c r="A168">
        <v>10402</v>
      </c>
      <c r="E168" s="23" t="s">
        <v>1816</v>
      </c>
      <c r="F168">
        <f t="shared" si="5"/>
        <v>1</v>
      </c>
    </row>
    <row r="169" spans="1:6" x14ac:dyDescent="0.25">
      <c r="A169">
        <v>10402</v>
      </c>
      <c r="E169" s="23" t="s">
        <v>1817</v>
      </c>
      <c r="F169">
        <f t="shared" si="5"/>
        <v>1</v>
      </c>
    </row>
    <row r="170" spans="1:6" x14ac:dyDescent="0.25">
      <c r="A170">
        <v>10402</v>
      </c>
      <c r="E170" s="23" t="s">
        <v>1840</v>
      </c>
      <c r="F170">
        <f t="shared" si="5"/>
        <v>1</v>
      </c>
    </row>
    <row r="171" spans="1:6" x14ac:dyDescent="0.25">
      <c r="A171">
        <v>10402</v>
      </c>
      <c r="E171" s="23" t="s">
        <v>1855</v>
      </c>
      <c r="F171">
        <f t="shared" si="5"/>
        <v>1</v>
      </c>
    </row>
    <row r="172" spans="1:6" x14ac:dyDescent="0.25">
      <c r="A172">
        <v>10402</v>
      </c>
      <c r="E172" s="23" t="s">
        <v>1856</v>
      </c>
      <c r="F172">
        <f t="shared" si="5"/>
        <v>1</v>
      </c>
    </row>
    <row r="173" spans="1:6" x14ac:dyDescent="0.25">
      <c r="A173">
        <v>10402</v>
      </c>
      <c r="E173" s="23" t="s">
        <v>1908</v>
      </c>
      <c r="F173">
        <f t="shared" si="5"/>
        <v>1</v>
      </c>
    </row>
    <row r="174" spans="1:6" x14ac:dyDescent="0.25">
      <c r="A174">
        <v>10402</v>
      </c>
      <c r="E174" s="23" t="s">
        <v>1936</v>
      </c>
      <c r="F174">
        <f t="shared" si="5"/>
        <v>1</v>
      </c>
    </row>
    <row r="175" spans="1:6" x14ac:dyDescent="0.25">
      <c r="A175">
        <v>10402</v>
      </c>
      <c r="E175" s="23" t="s">
        <v>1937</v>
      </c>
      <c r="F175">
        <f t="shared" si="5"/>
        <v>1</v>
      </c>
    </row>
    <row r="176" spans="1:6" x14ac:dyDescent="0.25">
      <c r="A176">
        <v>10402</v>
      </c>
      <c r="E176" s="19" t="s">
        <v>1558</v>
      </c>
      <c r="F176">
        <f t="shared" si="5"/>
        <v>1</v>
      </c>
    </row>
    <row r="177" spans="1:6" x14ac:dyDescent="0.25">
      <c r="A177">
        <v>10402</v>
      </c>
      <c r="E177" s="19" t="s">
        <v>1622</v>
      </c>
      <c r="F177">
        <f t="shared" si="5"/>
        <v>1</v>
      </c>
    </row>
    <row r="178" spans="1:6" x14ac:dyDescent="0.25">
      <c r="A178">
        <v>10402</v>
      </c>
      <c r="E178" t="s">
        <v>1077</v>
      </c>
      <c r="F178">
        <f t="shared" si="5"/>
        <v>1</v>
      </c>
    </row>
    <row r="179" spans="1:6" x14ac:dyDescent="0.25">
      <c r="A179">
        <v>10402</v>
      </c>
      <c r="E179" t="s">
        <v>1948</v>
      </c>
      <c r="F179">
        <f t="shared" si="5"/>
        <v>1</v>
      </c>
    </row>
    <row r="180" spans="1:6" x14ac:dyDescent="0.25">
      <c r="A180">
        <v>10402</v>
      </c>
      <c r="E180" s="19" t="s">
        <v>1677</v>
      </c>
      <c r="F180">
        <f t="shared" si="5"/>
        <v>1</v>
      </c>
    </row>
    <row r="181" spans="1:6" x14ac:dyDescent="0.25">
      <c r="A181">
        <v>10402</v>
      </c>
      <c r="E181" s="19" t="s">
        <v>1887</v>
      </c>
      <c r="F181">
        <f t="shared" si="5"/>
        <v>1</v>
      </c>
    </row>
    <row r="182" spans="1:6" x14ac:dyDescent="0.25">
      <c r="A182">
        <v>10402</v>
      </c>
      <c r="E182" s="19" t="s">
        <v>1889</v>
      </c>
      <c r="F182">
        <f t="shared" si="5"/>
        <v>1</v>
      </c>
    </row>
    <row r="183" spans="1:6" x14ac:dyDescent="0.25">
      <c r="A183">
        <v>10402</v>
      </c>
      <c r="E183" s="19" t="s">
        <v>1891</v>
      </c>
      <c r="F183">
        <f t="shared" si="5"/>
        <v>1</v>
      </c>
    </row>
    <row r="184" spans="1:6" x14ac:dyDescent="0.25">
      <c r="A184">
        <v>10402</v>
      </c>
      <c r="E184" s="19" t="s">
        <v>1893</v>
      </c>
      <c r="F184">
        <f t="shared" si="5"/>
        <v>1</v>
      </c>
    </row>
    <row r="185" spans="1:6" x14ac:dyDescent="0.25">
      <c r="A185">
        <v>10402</v>
      </c>
      <c r="E185" s="19" t="s">
        <v>1895</v>
      </c>
      <c r="F185">
        <f t="shared" si="5"/>
        <v>1</v>
      </c>
    </row>
    <row r="186" spans="1:6" x14ac:dyDescent="0.25">
      <c r="A186">
        <v>10402</v>
      </c>
      <c r="E186" s="19" t="s">
        <v>1897</v>
      </c>
      <c r="F186">
        <f t="shared" si="5"/>
        <v>1</v>
      </c>
    </row>
    <row r="187" spans="1:6" x14ac:dyDescent="0.25">
      <c r="A187">
        <v>27993</v>
      </c>
      <c r="E187" s="19" t="s">
        <v>1899</v>
      </c>
      <c r="F187">
        <f t="shared" si="5"/>
        <v>1</v>
      </c>
    </row>
    <row r="188" spans="1:6" x14ac:dyDescent="0.25">
      <c r="A188">
        <v>10704</v>
      </c>
      <c r="E188" s="19" t="s">
        <v>1901</v>
      </c>
      <c r="F188">
        <f t="shared" si="5"/>
        <v>1</v>
      </c>
    </row>
    <row r="189" spans="1:6" x14ac:dyDescent="0.25">
      <c r="A189">
        <v>27993</v>
      </c>
      <c r="E189" s="19" t="s">
        <v>1903</v>
      </c>
      <c r="F189">
        <f t="shared" si="5"/>
        <v>1</v>
      </c>
    </row>
    <row r="190" spans="1:6" x14ac:dyDescent="0.25">
      <c r="A190">
        <v>27993</v>
      </c>
    </row>
    <row r="191" spans="1:6" x14ac:dyDescent="0.25">
      <c r="A191">
        <v>27993</v>
      </c>
    </row>
    <row r="192" spans="1:6" x14ac:dyDescent="0.25">
      <c r="A192">
        <v>27993</v>
      </c>
    </row>
    <row r="193" spans="1:1" x14ac:dyDescent="0.25">
      <c r="A193">
        <v>11054</v>
      </c>
    </row>
    <row r="194" spans="1:1" x14ac:dyDescent="0.25">
      <c r="A194">
        <v>14157</v>
      </c>
    </row>
    <row r="195" spans="1:1" x14ac:dyDescent="0.25">
      <c r="A195">
        <v>11054</v>
      </c>
    </row>
    <row r="196" spans="1:1" x14ac:dyDescent="0.25">
      <c r="A196">
        <v>11054</v>
      </c>
    </row>
    <row r="197" spans="1:1" x14ac:dyDescent="0.25">
      <c r="A197">
        <v>11054</v>
      </c>
    </row>
    <row r="198" spans="1:1" x14ac:dyDescent="0.25">
      <c r="A198">
        <v>11054</v>
      </c>
    </row>
    <row r="199" spans="1:1" x14ac:dyDescent="0.25">
      <c r="A199">
        <v>11054</v>
      </c>
    </row>
    <row r="200" spans="1:1" x14ac:dyDescent="0.25">
      <c r="A200">
        <v>11054</v>
      </c>
    </row>
    <row r="201" spans="1:1" x14ac:dyDescent="0.25">
      <c r="A201">
        <v>10704</v>
      </c>
    </row>
    <row r="202" spans="1:1" x14ac:dyDescent="0.25">
      <c r="A202">
        <v>11054</v>
      </c>
    </row>
    <row r="203" spans="1:1" x14ac:dyDescent="0.25">
      <c r="A203">
        <v>11054</v>
      </c>
    </row>
    <row r="204" spans="1:1" x14ac:dyDescent="0.25">
      <c r="A204">
        <v>11054</v>
      </c>
    </row>
    <row r="205" spans="1:1" x14ac:dyDescent="0.25">
      <c r="A205">
        <v>10704</v>
      </c>
    </row>
    <row r="206" spans="1:1" x14ac:dyDescent="0.25">
      <c r="A206">
        <v>10704</v>
      </c>
    </row>
    <row r="207" spans="1:1" x14ac:dyDescent="0.25">
      <c r="A207">
        <v>10402</v>
      </c>
    </row>
    <row r="208" spans="1:1" x14ac:dyDescent="0.25">
      <c r="A208">
        <v>10402</v>
      </c>
    </row>
    <row r="209" spans="1:1" x14ac:dyDescent="0.25">
      <c r="A209">
        <v>10402</v>
      </c>
    </row>
    <row r="210" spans="1:1" x14ac:dyDescent="0.25">
      <c r="A210">
        <v>10402</v>
      </c>
    </row>
    <row r="211" spans="1:1" x14ac:dyDescent="0.25">
      <c r="A211">
        <v>10402</v>
      </c>
    </row>
    <row r="212" spans="1:1" x14ac:dyDescent="0.25">
      <c r="A212">
        <v>10402</v>
      </c>
    </row>
    <row r="213" spans="1:1" x14ac:dyDescent="0.25">
      <c r="A213">
        <v>10402</v>
      </c>
    </row>
    <row r="214" spans="1:1" x14ac:dyDescent="0.25">
      <c r="A214">
        <v>10402</v>
      </c>
    </row>
    <row r="215" spans="1:1" x14ac:dyDescent="0.25">
      <c r="A215">
        <v>10402</v>
      </c>
    </row>
    <row r="216" spans="1:1" x14ac:dyDescent="0.25">
      <c r="A216">
        <v>10402</v>
      </c>
    </row>
    <row r="217" spans="1:1" x14ac:dyDescent="0.25">
      <c r="A217">
        <v>10402</v>
      </c>
    </row>
    <row r="218" spans="1:1" x14ac:dyDescent="0.25">
      <c r="A218">
        <v>18339</v>
      </c>
    </row>
    <row r="219" spans="1:1" x14ac:dyDescent="0.25">
      <c r="A219">
        <v>23589</v>
      </c>
    </row>
    <row r="220" spans="1:1" x14ac:dyDescent="0.25">
      <c r="A220">
        <v>18339</v>
      </c>
    </row>
    <row r="221" spans="1:1" x14ac:dyDescent="0.25">
      <c r="A221">
        <v>15980</v>
      </c>
    </row>
    <row r="222" spans="1:1" x14ac:dyDescent="0.25">
      <c r="A222">
        <v>15980</v>
      </c>
    </row>
    <row r="223" spans="1:1" x14ac:dyDescent="0.25">
      <c r="A223">
        <v>6901</v>
      </c>
    </row>
    <row r="224" spans="1:1" x14ac:dyDescent="0.25">
      <c r="A224">
        <v>6901</v>
      </c>
    </row>
    <row r="225" spans="1:1" x14ac:dyDescent="0.25">
      <c r="A225">
        <v>6901</v>
      </c>
    </row>
    <row r="226" spans="1:1" x14ac:dyDescent="0.25">
      <c r="A226">
        <v>6901</v>
      </c>
    </row>
    <row r="227" spans="1:1" x14ac:dyDescent="0.25">
      <c r="A227">
        <v>6901</v>
      </c>
    </row>
    <row r="228" spans="1:1" x14ac:dyDescent="0.25">
      <c r="A228">
        <v>6901</v>
      </c>
    </row>
    <row r="229" spans="1:1" x14ac:dyDescent="0.25">
      <c r="A229">
        <v>6901</v>
      </c>
    </row>
    <row r="230" spans="1:1" x14ac:dyDescent="0.25">
      <c r="A230">
        <v>6901</v>
      </c>
    </row>
    <row r="231" spans="1:1" x14ac:dyDescent="0.25">
      <c r="A231">
        <v>6901</v>
      </c>
    </row>
    <row r="232" spans="1:1" x14ac:dyDescent="0.25">
      <c r="A232">
        <v>6901</v>
      </c>
    </row>
    <row r="233" spans="1:1" x14ac:dyDescent="0.25">
      <c r="A233">
        <v>6901</v>
      </c>
    </row>
    <row r="234" spans="1:1" x14ac:dyDescent="0.25">
      <c r="A234">
        <v>6901</v>
      </c>
    </row>
    <row r="235" spans="1:1" x14ac:dyDescent="0.25">
      <c r="A235">
        <v>6901</v>
      </c>
    </row>
    <row r="236" spans="1:1" x14ac:dyDescent="0.25">
      <c r="A236">
        <v>6901</v>
      </c>
    </row>
    <row r="237" spans="1:1" x14ac:dyDescent="0.25">
      <c r="A237">
        <v>6901</v>
      </c>
    </row>
    <row r="238" spans="1:1" x14ac:dyDescent="0.25">
      <c r="A238">
        <v>6901</v>
      </c>
    </row>
    <row r="239" spans="1:1" x14ac:dyDescent="0.25">
      <c r="A239">
        <v>14068</v>
      </c>
    </row>
    <row r="240" spans="1:1" x14ac:dyDescent="0.25">
      <c r="A240">
        <v>15980</v>
      </c>
    </row>
    <row r="241" spans="1:1" x14ac:dyDescent="0.25">
      <c r="A241">
        <v>6901</v>
      </c>
    </row>
    <row r="242" spans="1:1" x14ac:dyDescent="0.25">
      <c r="A242">
        <v>15980</v>
      </c>
    </row>
    <row r="243" spans="1:1" x14ac:dyDescent="0.25">
      <c r="A243">
        <v>18339</v>
      </c>
    </row>
    <row r="244" spans="1:1" x14ac:dyDescent="0.25">
      <c r="A244">
        <v>6901</v>
      </c>
    </row>
    <row r="245" spans="1:1" x14ac:dyDescent="0.25">
      <c r="A245">
        <v>18414</v>
      </c>
    </row>
    <row r="246" spans="1:1" x14ac:dyDescent="0.25">
      <c r="A246">
        <v>15980</v>
      </c>
    </row>
    <row r="247" spans="1:1" x14ac:dyDescent="0.25">
      <c r="A247">
        <v>49525</v>
      </c>
    </row>
    <row r="248" spans="1:1" x14ac:dyDescent="0.25">
      <c r="A248">
        <v>15980</v>
      </c>
    </row>
    <row r="249" spans="1:1" x14ac:dyDescent="0.25">
      <c r="A249">
        <v>23589</v>
      </c>
    </row>
    <row r="250" spans="1:1" x14ac:dyDescent="0.25">
      <c r="A250">
        <v>43611</v>
      </c>
    </row>
    <row r="251" spans="1:1" x14ac:dyDescent="0.25">
      <c r="A251">
        <v>43611</v>
      </c>
    </row>
    <row r="252" spans="1:1" x14ac:dyDescent="0.25">
      <c r="A252">
        <v>14068</v>
      </c>
    </row>
    <row r="253" spans="1:1" x14ac:dyDescent="0.25">
      <c r="A253">
        <v>15980</v>
      </c>
    </row>
    <row r="254" spans="1:1" x14ac:dyDescent="0.25">
      <c r="A254">
        <v>10402</v>
      </c>
    </row>
    <row r="255" spans="1:1" x14ac:dyDescent="0.25">
      <c r="A255">
        <v>14068</v>
      </c>
    </row>
    <row r="256" spans="1:1" x14ac:dyDescent="0.25">
      <c r="A256">
        <v>14068</v>
      </c>
    </row>
    <row r="257" spans="1:1" x14ac:dyDescent="0.25">
      <c r="A257">
        <v>15980</v>
      </c>
    </row>
    <row r="258" spans="1:1" x14ac:dyDescent="0.25">
      <c r="A258">
        <v>43611</v>
      </c>
    </row>
    <row r="259" spans="1:1" x14ac:dyDescent="0.25">
      <c r="A259">
        <v>16395</v>
      </c>
    </row>
    <row r="260" spans="1:1" x14ac:dyDescent="0.25">
      <c r="A260">
        <v>43611</v>
      </c>
    </row>
    <row r="261" spans="1:1" x14ac:dyDescent="0.25">
      <c r="A261">
        <v>15980</v>
      </c>
    </row>
    <row r="262" spans="1:1" x14ac:dyDescent="0.25">
      <c r="A262">
        <v>14068</v>
      </c>
    </row>
    <row r="263" spans="1:1" x14ac:dyDescent="0.25">
      <c r="A263">
        <v>2356</v>
      </c>
    </row>
    <row r="264" spans="1:1" x14ac:dyDescent="0.25">
      <c r="A264">
        <v>18339</v>
      </c>
    </row>
    <row r="265" spans="1:1" x14ac:dyDescent="0.25">
      <c r="A265">
        <v>6901</v>
      </c>
    </row>
    <row r="266" spans="1:1" x14ac:dyDescent="0.25">
      <c r="A266">
        <v>143</v>
      </c>
    </row>
    <row r="267" spans="1:1" x14ac:dyDescent="0.25">
      <c r="A267">
        <v>143</v>
      </c>
    </row>
    <row r="268" spans="1:1" x14ac:dyDescent="0.25">
      <c r="A268">
        <v>143</v>
      </c>
    </row>
    <row r="269" spans="1:1" x14ac:dyDescent="0.25">
      <c r="A269">
        <v>143</v>
      </c>
    </row>
    <row r="270" spans="1:1" x14ac:dyDescent="0.25">
      <c r="A270">
        <v>14803</v>
      </c>
    </row>
    <row r="271" spans="1:1" x14ac:dyDescent="0.25">
      <c r="A271">
        <v>143</v>
      </c>
    </row>
    <row r="272" spans="1:1" x14ac:dyDescent="0.25">
      <c r="A272">
        <v>14803</v>
      </c>
    </row>
    <row r="273" spans="1:1" x14ac:dyDescent="0.25">
      <c r="A273">
        <v>10402</v>
      </c>
    </row>
    <row r="274" spans="1:1" x14ac:dyDescent="0.25">
      <c r="A274">
        <v>10402</v>
      </c>
    </row>
    <row r="275" spans="1:1" x14ac:dyDescent="0.25">
      <c r="A275">
        <v>10704</v>
      </c>
    </row>
    <row r="276" spans="1:1" x14ac:dyDescent="0.25">
      <c r="A276">
        <v>10402</v>
      </c>
    </row>
    <row r="277" spans="1:1" x14ac:dyDescent="0.25">
      <c r="A277">
        <v>438251</v>
      </c>
    </row>
    <row r="278" spans="1:1" x14ac:dyDescent="0.25">
      <c r="A278">
        <v>49525</v>
      </c>
    </row>
    <row r="279" spans="1:1" x14ac:dyDescent="0.25">
      <c r="A279">
        <v>10402</v>
      </c>
    </row>
    <row r="280" spans="1:1" x14ac:dyDescent="0.25">
      <c r="A280">
        <v>10402</v>
      </c>
    </row>
    <row r="281" spans="1:1" x14ac:dyDescent="0.25">
      <c r="A281">
        <v>14631</v>
      </c>
    </row>
    <row r="282" spans="1:1" x14ac:dyDescent="0.25">
      <c r="A282">
        <v>14631</v>
      </c>
    </row>
    <row r="283" spans="1:1" x14ac:dyDescent="0.25">
      <c r="A283">
        <v>14631</v>
      </c>
    </row>
    <row r="284" spans="1:1" x14ac:dyDescent="0.25">
      <c r="A284">
        <v>49525</v>
      </c>
    </row>
  </sheetData>
  <sortState xmlns:xlrd2="http://schemas.microsoft.com/office/spreadsheetml/2017/richdata2" ref="E2:F189">
    <sortCondition descending="1" ref="F2:F18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659F-6E55-4878-9398-72F37263C9A1}">
  <sheetPr codeName="Sheet6"/>
  <dimension ref="A1:S277"/>
  <sheetViews>
    <sheetView workbookViewId="0">
      <selection activeCell="G2" sqref="G2"/>
    </sheetView>
  </sheetViews>
  <sheetFormatPr defaultRowHeight="13.8" x14ac:dyDescent="0.25"/>
  <sheetData>
    <row r="1" spans="1:19" x14ac:dyDescent="0.25">
      <c r="F1" t="s">
        <v>1207</v>
      </c>
    </row>
    <row r="2" spans="1:19" x14ac:dyDescent="0.25">
      <c r="A2" s="3">
        <v>57159</v>
      </c>
      <c r="B2" t="str">
        <f>"'"&amp;A2&amp;"',"</f>
        <v>'57159',</v>
      </c>
      <c r="F2" s="16">
        <v>143</v>
      </c>
      <c r="G2" t="str">
        <f>"'"&amp;F2&amp;"',"</f>
        <v>'143',</v>
      </c>
      <c r="J2" s="11">
        <v>538</v>
      </c>
      <c r="K2" s="11">
        <v>1911</v>
      </c>
      <c r="M2" s="11">
        <v>143</v>
      </c>
      <c r="N2" s="11" t="s">
        <v>960</v>
      </c>
      <c r="O2" s="11"/>
    </row>
    <row r="3" spans="1:19" ht="27.6" x14ac:dyDescent="0.25">
      <c r="A3" s="3">
        <v>301278</v>
      </c>
      <c r="B3" t="str">
        <f t="shared" ref="B3:B66" si="0">"'"&amp;A3&amp;"',"</f>
        <v>'301278',</v>
      </c>
      <c r="F3" s="16">
        <v>887</v>
      </c>
      <c r="G3" t="str">
        <f t="shared" ref="G3:G66" si="1">"'"&amp;F3&amp;"',"</f>
        <v>'887',</v>
      </c>
      <c r="J3" s="11">
        <v>1139</v>
      </c>
      <c r="K3" s="11">
        <v>7127</v>
      </c>
      <c r="M3" s="11">
        <v>887</v>
      </c>
      <c r="N3" s="11" t="s">
        <v>988</v>
      </c>
      <c r="O3" s="11" t="s">
        <v>976</v>
      </c>
      <c r="Q3" s="11">
        <v>538</v>
      </c>
      <c r="R3" s="11" t="s">
        <v>981</v>
      </c>
      <c r="S3" s="11" t="s">
        <v>982</v>
      </c>
    </row>
    <row r="4" spans="1:19" ht="27.6" x14ac:dyDescent="0.25">
      <c r="A4" s="3">
        <v>408594</v>
      </c>
      <c r="B4" t="str">
        <f t="shared" si="0"/>
        <v>'408594',</v>
      </c>
      <c r="F4" s="16">
        <v>901</v>
      </c>
      <c r="G4" t="str">
        <f t="shared" si="1"/>
        <v>'901',</v>
      </c>
      <c r="J4" s="11">
        <v>1201</v>
      </c>
      <c r="K4" s="11">
        <v>6430</v>
      </c>
      <c r="M4" s="11">
        <v>901</v>
      </c>
      <c r="N4" s="11" t="s">
        <v>247</v>
      </c>
      <c r="O4" s="11" t="s">
        <v>975</v>
      </c>
      <c r="Q4" s="11">
        <v>1139</v>
      </c>
      <c r="R4" s="11" t="s">
        <v>984</v>
      </c>
      <c r="S4" s="11" t="s">
        <v>216</v>
      </c>
    </row>
    <row r="5" spans="1:19" ht="41.4" x14ac:dyDescent="0.25">
      <c r="A5" s="3">
        <v>273597</v>
      </c>
      <c r="B5" t="str">
        <f t="shared" si="0"/>
        <v>'273597',</v>
      </c>
      <c r="F5" s="16">
        <v>1472</v>
      </c>
      <c r="G5" t="str">
        <f t="shared" si="1"/>
        <v>'1472',</v>
      </c>
      <c r="J5" s="11">
        <v>2110</v>
      </c>
      <c r="K5" s="11">
        <v>887</v>
      </c>
      <c r="M5" s="11">
        <v>1472</v>
      </c>
      <c r="N5" s="11" t="s">
        <v>1012</v>
      </c>
      <c r="O5" s="11" t="s">
        <v>976</v>
      </c>
      <c r="Q5" s="11">
        <v>1201</v>
      </c>
      <c r="R5" s="11" t="s">
        <v>986</v>
      </c>
      <c r="S5" s="11" t="s">
        <v>208</v>
      </c>
    </row>
    <row r="6" spans="1:19" ht="27.6" x14ac:dyDescent="0.25">
      <c r="A6" s="3">
        <v>323018</v>
      </c>
      <c r="B6" t="str">
        <f t="shared" si="0"/>
        <v>'323018',</v>
      </c>
      <c r="F6" s="16">
        <v>1911</v>
      </c>
      <c r="G6" t="str">
        <f t="shared" si="1"/>
        <v>'1911',</v>
      </c>
      <c r="J6" s="11">
        <v>11374</v>
      </c>
      <c r="K6" s="11">
        <v>10285</v>
      </c>
      <c r="M6" s="11">
        <v>1911</v>
      </c>
      <c r="N6" s="11" t="s">
        <v>983</v>
      </c>
      <c r="O6" s="11" t="s">
        <v>978</v>
      </c>
      <c r="Q6" s="11">
        <v>2110</v>
      </c>
      <c r="R6" s="11" t="s">
        <v>987</v>
      </c>
      <c r="S6" s="11" t="s">
        <v>230</v>
      </c>
    </row>
    <row r="7" spans="1:19" ht="41.4" x14ac:dyDescent="0.25">
      <c r="A7" s="3">
        <v>399624</v>
      </c>
      <c r="B7" t="str">
        <f t="shared" si="0"/>
        <v>'399624',</v>
      </c>
      <c r="F7" s="16">
        <v>2356</v>
      </c>
      <c r="G7" t="str">
        <f t="shared" si="1"/>
        <v>'2356',</v>
      </c>
      <c r="J7" s="11">
        <v>16106</v>
      </c>
      <c r="K7" s="11">
        <v>10915</v>
      </c>
      <c r="M7" s="11">
        <v>2356</v>
      </c>
      <c r="N7" s="11" t="s">
        <v>967</v>
      </c>
      <c r="O7" s="11" t="s">
        <v>975</v>
      </c>
      <c r="Q7" s="11">
        <v>11374</v>
      </c>
      <c r="R7" s="11" t="s">
        <v>85</v>
      </c>
      <c r="S7" s="11" t="s">
        <v>83</v>
      </c>
    </row>
    <row r="8" spans="1:19" ht="41.4" x14ac:dyDescent="0.25">
      <c r="A8" s="3">
        <v>384814</v>
      </c>
      <c r="B8" t="str">
        <f t="shared" si="0"/>
        <v>'384814',</v>
      </c>
      <c r="F8" s="16">
        <v>2418</v>
      </c>
      <c r="G8" t="str">
        <f t="shared" si="1"/>
        <v>'2418',</v>
      </c>
      <c r="J8" s="11">
        <v>16674</v>
      </c>
      <c r="K8" s="11">
        <v>10940</v>
      </c>
      <c r="M8" s="11">
        <v>2418</v>
      </c>
      <c r="N8" s="11" t="s">
        <v>1129</v>
      </c>
      <c r="O8" s="11" t="s">
        <v>978</v>
      </c>
      <c r="Q8" s="11">
        <v>16106</v>
      </c>
      <c r="R8" s="11" t="s">
        <v>328</v>
      </c>
      <c r="S8" s="11" t="s">
        <v>991</v>
      </c>
    </row>
    <row r="9" spans="1:19" ht="27.6" x14ac:dyDescent="0.25">
      <c r="A9" s="3">
        <v>286627</v>
      </c>
      <c r="B9" t="str">
        <f t="shared" si="0"/>
        <v>'286627',</v>
      </c>
      <c r="F9" s="16">
        <v>2848</v>
      </c>
      <c r="G9" t="str">
        <f t="shared" si="1"/>
        <v>'2848',</v>
      </c>
      <c r="J9" s="11">
        <v>17504</v>
      </c>
      <c r="K9" s="11">
        <v>10995</v>
      </c>
      <c r="M9" s="11">
        <v>2848</v>
      </c>
      <c r="N9" s="11" t="s">
        <v>1044</v>
      </c>
      <c r="O9" s="11" t="s">
        <v>975</v>
      </c>
      <c r="Q9" s="11">
        <v>16674</v>
      </c>
      <c r="R9" s="11" t="s">
        <v>163</v>
      </c>
      <c r="S9" s="11" t="s">
        <v>161</v>
      </c>
    </row>
    <row r="10" spans="1:19" ht="55.2" x14ac:dyDescent="0.25">
      <c r="A10" s="3">
        <v>26944</v>
      </c>
      <c r="B10" t="str">
        <f t="shared" si="0"/>
        <v>'26944',</v>
      </c>
      <c r="F10" s="16">
        <v>6430</v>
      </c>
      <c r="G10" t="str">
        <f t="shared" si="1"/>
        <v>'6430',</v>
      </c>
      <c r="J10" s="11">
        <v>26944</v>
      </c>
      <c r="K10" s="11">
        <v>14626</v>
      </c>
      <c r="M10" s="11">
        <v>6430</v>
      </c>
      <c r="N10" s="11" t="s">
        <v>207</v>
      </c>
      <c r="O10" s="11" t="s">
        <v>975</v>
      </c>
      <c r="Q10" s="11">
        <v>17504</v>
      </c>
      <c r="R10" s="11" t="s">
        <v>318</v>
      </c>
      <c r="S10" s="11" t="s">
        <v>351</v>
      </c>
    </row>
    <row r="11" spans="1:19" ht="55.2" x14ac:dyDescent="0.25">
      <c r="A11" s="3">
        <v>153735</v>
      </c>
      <c r="B11" t="str">
        <f t="shared" si="0"/>
        <v>'153735',</v>
      </c>
      <c r="F11" s="16">
        <v>6501</v>
      </c>
      <c r="G11" t="str">
        <f t="shared" si="1"/>
        <v>'6501',</v>
      </c>
      <c r="J11" s="11">
        <v>29789</v>
      </c>
      <c r="K11" s="11">
        <v>14655</v>
      </c>
      <c r="M11" s="11">
        <v>6501</v>
      </c>
      <c r="N11" s="11" t="s">
        <v>143</v>
      </c>
      <c r="O11" s="11" t="s">
        <v>976</v>
      </c>
      <c r="Q11" s="11">
        <v>26944</v>
      </c>
      <c r="R11" s="11" t="s">
        <v>41</v>
      </c>
      <c r="S11" s="11" t="s">
        <v>995</v>
      </c>
    </row>
    <row r="12" spans="1:19" ht="55.2" x14ac:dyDescent="0.25">
      <c r="A12" s="3">
        <v>387735</v>
      </c>
      <c r="B12" t="str">
        <f t="shared" si="0"/>
        <v>'387735',</v>
      </c>
      <c r="F12" s="16">
        <v>6901</v>
      </c>
      <c r="G12" t="str">
        <f t="shared" si="1"/>
        <v>'6901',</v>
      </c>
      <c r="J12" s="11">
        <v>37042</v>
      </c>
      <c r="K12" s="11">
        <v>14596</v>
      </c>
      <c r="M12" s="11">
        <v>6901</v>
      </c>
      <c r="N12" s="11" t="s">
        <v>955</v>
      </c>
      <c r="O12" s="11" t="s">
        <v>976</v>
      </c>
      <c r="Q12" s="11">
        <v>29789</v>
      </c>
      <c r="R12" s="11" t="s">
        <v>301</v>
      </c>
      <c r="S12" s="11" t="s">
        <v>299</v>
      </c>
    </row>
    <row r="13" spans="1:19" ht="27.6" x14ac:dyDescent="0.25">
      <c r="A13" s="3">
        <v>93774</v>
      </c>
      <c r="B13" t="str">
        <f t="shared" si="0"/>
        <v>'93774',</v>
      </c>
      <c r="F13" s="16">
        <v>7127</v>
      </c>
      <c r="G13" t="str">
        <f t="shared" si="1"/>
        <v>'7127',</v>
      </c>
      <c r="J13" s="11">
        <v>37078</v>
      </c>
      <c r="K13" s="11">
        <v>10402</v>
      </c>
      <c r="M13" s="11">
        <v>7127</v>
      </c>
      <c r="N13" s="11" t="s">
        <v>985</v>
      </c>
      <c r="O13" s="11"/>
      <c r="Q13" s="11">
        <v>37042</v>
      </c>
      <c r="R13" s="11" t="s">
        <v>337</v>
      </c>
      <c r="S13" s="11" t="s">
        <v>998</v>
      </c>
    </row>
    <row r="14" spans="1:19" ht="41.4" x14ac:dyDescent="0.25">
      <c r="A14" s="3">
        <v>297890</v>
      </c>
      <c r="B14" t="str">
        <f t="shared" si="0"/>
        <v>'297890',</v>
      </c>
      <c r="F14" s="16">
        <v>7477</v>
      </c>
      <c r="G14" t="str">
        <f t="shared" si="1"/>
        <v>'7477',</v>
      </c>
      <c r="J14" s="11">
        <v>37101</v>
      </c>
      <c r="K14" s="11">
        <v>10861</v>
      </c>
      <c r="M14" s="11">
        <v>7477</v>
      </c>
      <c r="N14" s="11" t="s">
        <v>479</v>
      </c>
      <c r="O14" s="11" t="s">
        <v>978</v>
      </c>
      <c r="Q14" s="11">
        <v>37078</v>
      </c>
      <c r="R14" s="11" t="s">
        <v>1000</v>
      </c>
      <c r="S14" s="11"/>
    </row>
    <row r="15" spans="1:19" ht="41.4" x14ac:dyDescent="0.25">
      <c r="A15" s="5">
        <v>422104</v>
      </c>
      <c r="B15" t="str">
        <f t="shared" si="0"/>
        <v>'422104',</v>
      </c>
      <c r="F15" s="16">
        <v>7500</v>
      </c>
      <c r="G15" t="str">
        <f t="shared" si="1"/>
        <v>'7500',</v>
      </c>
      <c r="J15" s="11">
        <v>37126</v>
      </c>
      <c r="K15" s="11">
        <v>6901</v>
      </c>
      <c r="M15" s="11">
        <v>7500</v>
      </c>
      <c r="N15" s="11" t="s">
        <v>1054</v>
      </c>
      <c r="O15" s="11" t="s">
        <v>976</v>
      </c>
      <c r="Q15" s="11">
        <v>37101</v>
      </c>
      <c r="R15" s="11" t="s">
        <v>294</v>
      </c>
      <c r="S15" s="11" t="s">
        <v>292</v>
      </c>
    </row>
    <row r="16" spans="1:19" ht="27.6" x14ac:dyDescent="0.25">
      <c r="A16" s="3">
        <v>400072</v>
      </c>
      <c r="B16" t="str">
        <f t="shared" si="0"/>
        <v>'400072',</v>
      </c>
      <c r="F16" s="16">
        <v>7590</v>
      </c>
      <c r="G16" t="str">
        <f t="shared" si="1"/>
        <v>'7590',</v>
      </c>
      <c r="J16" s="11">
        <v>37127</v>
      </c>
      <c r="K16" s="11">
        <v>6901</v>
      </c>
      <c r="M16" s="11">
        <v>7590</v>
      </c>
      <c r="N16" s="11" t="s">
        <v>1106</v>
      </c>
      <c r="O16" s="11" t="s">
        <v>976</v>
      </c>
      <c r="Q16" s="11">
        <v>37126</v>
      </c>
      <c r="R16" s="11" t="s">
        <v>142</v>
      </c>
      <c r="S16" s="11" t="s">
        <v>137</v>
      </c>
    </row>
    <row r="17" spans="1:19" ht="27.6" x14ac:dyDescent="0.25">
      <c r="A17" s="3">
        <v>455194</v>
      </c>
      <c r="B17" t="str">
        <f t="shared" si="0"/>
        <v>'455194',</v>
      </c>
      <c r="F17" s="16">
        <v>8878</v>
      </c>
      <c r="G17" t="str">
        <f t="shared" si="1"/>
        <v>'8878',</v>
      </c>
      <c r="J17" s="11">
        <v>40503</v>
      </c>
      <c r="K17" s="11">
        <v>10402</v>
      </c>
      <c r="M17" s="11">
        <v>8878</v>
      </c>
      <c r="N17" s="11" t="s">
        <v>381</v>
      </c>
      <c r="O17" s="11" t="s">
        <v>978</v>
      </c>
      <c r="Q17" s="11">
        <v>37127</v>
      </c>
      <c r="R17" s="11" t="s">
        <v>1002</v>
      </c>
      <c r="S17" s="11" t="s">
        <v>137</v>
      </c>
    </row>
    <row r="18" spans="1:19" ht="41.4" x14ac:dyDescent="0.25">
      <c r="A18" s="3">
        <v>388949</v>
      </c>
      <c r="B18" t="str">
        <f t="shared" si="0"/>
        <v>'388949',</v>
      </c>
      <c r="F18" s="16">
        <v>10143</v>
      </c>
      <c r="G18" t="str">
        <f t="shared" si="1"/>
        <v>'10143',</v>
      </c>
      <c r="J18" s="11">
        <v>42476</v>
      </c>
      <c r="K18" s="11">
        <v>14068</v>
      </c>
      <c r="M18" s="11">
        <v>10143</v>
      </c>
      <c r="N18" s="11" t="s">
        <v>487</v>
      </c>
      <c r="O18" s="11" t="s">
        <v>978</v>
      </c>
      <c r="Q18" s="11">
        <v>40503</v>
      </c>
      <c r="R18" s="11" t="s">
        <v>1003</v>
      </c>
      <c r="S18" s="11" t="s">
        <v>956</v>
      </c>
    </row>
    <row r="19" spans="1:19" ht="27.6" x14ac:dyDescent="0.25">
      <c r="A19" s="3">
        <v>44174</v>
      </c>
      <c r="B19" t="str">
        <f t="shared" si="0"/>
        <v>'44174',</v>
      </c>
      <c r="F19" s="16">
        <v>10285</v>
      </c>
      <c r="G19" t="str">
        <f t="shared" si="1"/>
        <v>'10285',</v>
      </c>
      <c r="J19" s="11">
        <v>42979</v>
      </c>
      <c r="K19" s="11">
        <v>901</v>
      </c>
      <c r="M19" s="11">
        <v>10285</v>
      </c>
      <c r="N19" s="11" t="s">
        <v>989</v>
      </c>
      <c r="O19" s="11" t="s">
        <v>975</v>
      </c>
      <c r="Q19" s="11">
        <v>42476</v>
      </c>
      <c r="R19" s="11" t="s">
        <v>117</v>
      </c>
      <c r="S19" s="11" t="s">
        <v>415</v>
      </c>
    </row>
    <row r="20" spans="1:19" ht="41.4" x14ac:dyDescent="0.25">
      <c r="A20" s="3">
        <v>299993</v>
      </c>
      <c r="B20" t="str">
        <f t="shared" si="0"/>
        <v>'299993',</v>
      </c>
      <c r="F20" s="16">
        <v>10309</v>
      </c>
      <c r="G20" t="str">
        <f t="shared" si="1"/>
        <v>'10309',</v>
      </c>
      <c r="J20" s="11">
        <v>42995</v>
      </c>
      <c r="K20" s="11">
        <v>10402</v>
      </c>
      <c r="M20" s="11">
        <v>10309</v>
      </c>
      <c r="N20" s="11" t="s">
        <v>1015</v>
      </c>
      <c r="O20" s="11" t="s">
        <v>975</v>
      </c>
      <c r="Q20" s="11">
        <v>42979</v>
      </c>
      <c r="R20" s="11" t="s">
        <v>250</v>
      </c>
      <c r="S20" s="11" t="s">
        <v>248</v>
      </c>
    </row>
    <row r="21" spans="1:19" ht="41.4" x14ac:dyDescent="0.25">
      <c r="A21" s="3">
        <v>324027</v>
      </c>
      <c r="B21" t="str">
        <f t="shared" si="0"/>
        <v>'324027',</v>
      </c>
      <c r="F21" s="16">
        <v>10402</v>
      </c>
      <c r="G21" t="str">
        <f t="shared" si="1"/>
        <v>'10402',</v>
      </c>
      <c r="J21" s="11">
        <v>44174</v>
      </c>
      <c r="K21" s="11">
        <v>15727</v>
      </c>
      <c r="M21" s="11">
        <v>10402</v>
      </c>
      <c r="N21" s="11" t="s">
        <v>953</v>
      </c>
      <c r="O21" s="11" t="s">
        <v>976</v>
      </c>
      <c r="Q21" s="11">
        <v>42995</v>
      </c>
      <c r="R21" s="11" t="s">
        <v>1004</v>
      </c>
      <c r="S21" s="11" t="s">
        <v>956</v>
      </c>
    </row>
    <row r="22" spans="1:19" ht="27.6" x14ac:dyDescent="0.25">
      <c r="A22" s="3">
        <v>238006</v>
      </c>
      <c r="B22" t="str">
        <f t="shared" si="0"/>
        <v>'238006',</v>
      </c>
      <c r="F22" s="16">
        <v>10645</v>
      </c>
      <c r="G22" t="str">
        <f t="shared" si="1"/>
        <v>'10645',</v>
      </c>
      <c r="J22" s="11">
        <v>48641</v>
      </c>
      <c r="K22" s="11">
        <v>10402</v>
      </c>
      <c r="M22" s="11">
        <v>10645</v>
      </c>
      <c r="N22" s="11" t="s">
        <v>1009</v>
      </c>
      <c r="O22" s="11" t="s">
        <v>977</v>
      </c>
      <c r="Q22" s="11">
        <v>44174</v>
      </c>
      <c r="R22" s="11" t="s">
        <v>71</v>
      </c>
      <c r="S22" s="11" t="s">
        <v>69</v>
      </c>
    </row>
    <row r="23" spans="1:19" ht="41.4" x14ac:dyDescent="0.25">
      <c r="A23" s="3">
        <v>11374</v>
      </c>
      <c r="B23" t="str">
        <f t="shared" si="0"/>
        <v>'11374',</v>
      </c>
      <c r="F23" s="16">
        <v>10704</v>
      </c>
      <c r="G23" t="str">
        <f t="shared" si="1"/>
        <v>'10704',</v>
      </c>
      <c r="J23" s="11">
        <v>48646</v>
      </c>
      <c r="K23" s="11">
        <v>16083</v>
      </c>
      <c r="M23" s="11">
        <v>10704</v>
      </c>
      <c r="N23" s="11" t="s">
        <v>958</v>
      </c>
      <c r="O23" s="11" t="s">
        <v>975</v>
      </c>
      <c r="Q23" s="11">
        <v>48641</v>
      </c>
      <c r="R23" s="11" t="s">
        <v>1006</v>
      </c>
      <c r="S23" s="11"/>
    </row>
    <row r="24" spans="1:19" ht="27.6" x14ac:dyDescent="0.25">
      <c r="A24" s="3">
        <v>311212</v>
      </c>
      <c r="B24" t="str">
        <f t="shared" si="0"/>
        <v>'311212',</v>
      </c>
      <c r="F24" s="16">
        <v>10780</v>
      </c>
      <c r="G24" t="str">
        <f t="shared" si="1"/>
        <v>'10780',</v>
      </c>
      <c r="J24" s="11">
        <v>50173</v>
      </c>
      <c r="K24" s="11">
        <v>10645</v>
      </c>
      <c r="M24" s="11">
        <v>10780</v>
      </c>
      <c r="N24" s="11" t="s">
        <v>1091</v>
      </c>
      <c r="O24" s="11" t="s">
        <v>975</v>
      </c>
      <c r="Q24" s="11">
        <v>48646</v>
      </c>
      <c r="R24" s="11" t="s">
        <v>309</v>
      </c>
      <c r="S24" s="11" t="s">
        <v>1007</v>
      </c>
    </row>
    <row r="25" spans="1:19" ht="41.4" x14ac:dyDescent="0.25">
      <c r="A25" s="3">
        <v>268817</v>
      </c>
      <c r="B25" t="str">
        <f t="shared" si="0"/>
        <v>'268817',</v>
      </c>
      <c r="F25" s="16">
        <v>10855</v>
      </c>
      <c r="G25" t="str">
        <f t="shared" si="1"/>
        <v>'10855',</v>
      </c>
      <c r="J25" s="11">
        <v>50904</v>
      </c>
      <c r="K25" s="11">
        <v>10402</v>
      </c>
      <c r="M25" s="11">
        <v>10855</v>
      </c>
      <c r="N25" s="11" t="s">
        <v>370</v>
      </c>
      <c r="O25" s="11" t="s">
        <v>978</v>
      </c>
      <c r="Q25" s="11">
        <v>50173</v>
      </c>
      <c r="R25" s="11" t="s">
        <v>228</v>
      </c>
      <c r="S25" s="11" t="s">
        <v>226</v>
      </c>
    </row>
    <row r="26" spans="1:19" ht="41.4" x14ac:dyDescent="0.25">
      <c r="A26" s="3">
        <v>383716</v>
      </c>
      <c r="B26" t="str">
        <f t="shared" si="0"/>
        <v>'383716',</v>
      </c>
      <c r="F26" s="16">
        <v>10861</v>
      </c>
      <c r="G26" t="str">
        <f t="shared" si="1"/>
        <v>'10861',</v>
      </c>
      <c r="J26" s="11">
        <v>50949</v>
      </c>
      <c r="K26" s="11">
        <v>16364</v>
      </c>
      <c r="M26" s="11">
        <v>10861</v>
      </c>
      <c r="N26" s="11" t="s">
        <v>1001</v>
      </c>
      <c r="O26" s="11" t="s">
        <v>978</v>
      </c>
      <c r="Q26" s="11">
        <v>50904</v>
      </c>
      <c r="R26" s="11" t="s">
        <v>1010</v>
      </c>
      <c r="S26" s="11"/>
    </row>
    <row r="27" spans="1:19" ht="27.6" x14ac:dyDescent="0.25">
      <c r="A27" s="3">
        <v>193999</v>
      </c>
      <c r="B27" t="str">
        <f t="shared" si="0"/>
        <v>'193999',</v>
      </c>
      <c r="F27" s="16">
        <v>10915</v>
      </c>
      <c r="G27" t="str">
        <f t="shared" si="1"/>
        <v>'10915',</v>
      </c>
      <c r="J27" s="11">
        <v>50978</v>
      </c>
      <c r="K27" s="11">
        <v>1472</v>
      </c>
      <c r="M27" s="11">
        <v>10915</v>
      </c>
      <c r="N27" s="11" t="s">
        <v>992</v>
      </c>
      <c r="O27" s="11" t="s">
        <v>977</v>
      </c>
      <c r="Q27" s="11">
        <v>50949</v>
      </c>
      <c r="R27" s="11" t="s">
        <v>159</v>
      </c>
      <c r="S27" s="11" t="s">
        <v>157</v>
      </c>
    </row>
    <row r="28" spans="1:19" ht="27.6" x14ac:dyDescent="0.25">
      <c r="A28" s="3">
        <v>297716</v>
      </c>
      <c r="B28" t="str">
        <f t="shared" si="0"/>
        <v>'297716',</v>
      </c>
      <c r="F28" s="16">
        <v>10940</v>
      </c>
      <c r="G28" t="str">
        <f t="shared" si="1"/>
        <v>'10940',</v>
      </c>
      <c r="J28" s="11">
        <v>55242</v>
      </c>
      <c r="K28" s="11">
        <v>10402</v>
      </c>
      <c r="M28" s="11">
        <v>10940</v>
      </c>
      <c r="N28" s="11" t="s">
        <v>993</v>
      </c>
      <c r="O28" s="11" t="s">
        <v>975</v>
      </c>
      <c r="Q28" s="11">
        <v>50978</v>
      </c>
      <c r="R28" s="11" t="s">
        <v>238</v>
      </c>
      <c r="S28" s="11" t="s">
        <v>236</v>
      </c>
    </row>
    <row r="29" spans="1:19" ht="41.4" x14ac:dyDescent="0.25">
      <c r="A29" s="5">
        <v>159776</v>
      </c>
      <c r="B29" t="str">
        <f t="shared" si="0"/>
        <v>'159776',</v>
      </c>
      <c r="F29" s="16">
        <v>10950</v>
      </c>
      <c r="G29" t="str">
        <f t="shared" si="1"/>
        <v>'10950',</v>
      </c>
      <c r="J29" s="11">
        <v>55243</v>
      </c>
      <c r="K29" s="11">
        <v>10402</v>
      </c>
      <c r="M29" s="11">
        <v>10950</v>
      </c>
      <c r="N29" s="11" t="s">
        <v>1049</v>
      </c>
      <c r="O29" s="11" t="s">
        <v>977</v>
      </c>
      <c r="Q29" s="11">
        <v>55242</v>
      </c>
      <c r="R29" s="11" t="s">
        <v>1013</v>
      </c>
      <c r="S29" s="11"/>
    </row>
    <row r="30" spans="1:19" ht="41.4" x14ac:dyDescent="0.25">
      <c r="A30" s="3">
        <v>455190</v>
      </c>
      <c r="B30" t="str">
        <f t="shared" si="0"/>
        <v>'455190',</v>
      </c>
      <c r="F30" s="16">
        <v>10995</v>
      </c>
      <c r="G30" t="str">
        <f t="shared" si="1"/>
        <v>'10995',</v>
      </c>
      <c r="J30" s="11">
        <v>55802</v>
      </c>
      <c r="K30" s="11">
        <v>10309</v>
      </c>
      <c r="M30" s="11">
        <v>10995</v>
      </c>
      <c r="N30" s="11" t="s">
        <v>994</v>
      </c>
      <c r="O30" s="11" t="s">
        <v>977</v>
      </c>
      <c r="Q30" s="11">
        <v>55243</v>
      </c>
      <c r="R30" s="11" t="s">
        <v>1014</v>
      </c>
      <c r="S30" s="11"/>
    </row>
    <row r="31" spans="1:19" ht="27.6" x14ac:dyDescent="0.25">
      <c r="A31" s="3">
        <v>261269</v>
      </c>
      <c r="B31" t="str">
        <f t="shared" si="0"/>
        <v>'261269',</v>
      </c>
      <c r="F31" s="16">
        <v>11054</v>
      </c>
      <c r="G31" t="str">
        <f t="shared" si="1"/>
        <v>'11054',</v>
      </c>
      <c r="J31" s="11">
        <v>56108</v>
      </c>
      <c r="K31" s="11">
        <v>10402</v>
      </c>
      <c r="M31" s="11">
        <v>11054</v>
      </c>
      <c r="N31" s="11" t="s">
        <v>969</v>
      </c>
      <c r="O31" s="11"/>
      <c r="Q31" s="11">
        <v>55802</v>
      </c>
      <c r="R31" s="11" t="s">
        <v>171</v>
      </c>
      <c r="S31" s="11" t="s">
        <v>169</v>
      </c>
    </row>
    <row r="32" spans="1:19" ht="41.4" x14ac:dyDescent="0.25">
      <c r="A32" s="3">
        <v>336107</v>
      </c>
      <c r="B32" t="str">
        <f t="shared" si="0"/>
        <v>'336107',</v>
      </c>
      <c r="F32" s="16">
        <v>12650</v>
      </c>
      <c r="G32" t="str">
        <f t="shared" si="1"/>
        <v>'12650',</v>
      </c>
      <c r="J32" s="11">
        <v>57159</v>
      </c>
      <c r="K32" s="11">
        <v>14068</v>
      </c>
      <c r="M32" s="11">
        <v>12650</v>
      </c>
      <c r="N32" s="11" t="s">
        <v>469</v>
      </c>
      <c r="O32" s="11" t="s">
        <v>978</v>
      </c>
      <c r="Q32" s="11">
        <v>56108</v>
      </c>
      <c r="R32" s="11" t="s">
        <v>1016</v>
      </c>
      <c r="S32" s="11" t="s">
        <v>956</v>
      </c>
    </row>
    <row r="33" spans="1:19" ht="41.4" x14ac:dyDescent="0.25">
      <c r="A33" s="3">
        <v>435460</v>
      </c>
      <c r="B33" t="str">
        <f t="shared" si="0"/>
        <v>'435460',</v>
      </c>
      <c r="F33" s="16">
        <v>12836</v>
      </c>
      <c r="G33" t="str">
        <f t="shared" si="1"/>
        <v>'12836',</v>
      </c>
      <c r="J33" s="11">
        <v>57697</v>
      </c>
      <c r="K33" s="11">
        <v>14816</v>
      </c>
      <c r="M33" s="11">
        <v>12836</v>
      </c>
      <c r="N33" s="11" t="s">
        <v>1071</v>
      </c>
      <c r="O33" s="11" t="s">
        <v>975</v>
      </c>
      <c r="Q33" s="11">
        <v>57159</v>
      </c>
      <c r="R33" s="11" t="s">
        <v>7</v>
      </c>
      <c r="S33" s="11" t="s">
        <v>415</v>
      </c>
    </row>
    <row r="34" spans="1:19" ht="55.2" x14ac:dyDescent="0.25">
      <c r="A34" s="3">
        <v>380565</v>
      </c>
      <c r="B34" t="str">
        <f t="shared" si="0"/>
        <v>'380565',</v>
      </c>
      <c r="F34" s="16">
        <v>14068</v>
      </c>
      <c r="G34" t="str">
        <f t="shared" si="1"/>
        <v>'14068',</v>
      </c>
      <c r="J34" s="11">
        <v>58009</v>
      </c>
      <c r="K34" s="11">
        <v>6901</v>
      </c>
      <c r="M34" s="11">
        <v>14068</v>
      </c>
      <c r="N34" s="11" t="s">
        <v>416</v>
      </c>
      <c r="O34" s="11" t="s">
        <v>975</v>
      </c>
      <c r="Q34" s="11">
        <v>57697</v>
      </c>
      <c r="R34" s="11" t="s">
        <v>196</v>
      </c>
      <c r="S34" s="11" t="s">
        <v>194</v>
      </c>
    </row>
    <row r="35" spans="1:19" ht="27.6" x14ac:dyDescent="0.25">
      <c r="A35" s="3">
        <v>415527</v>
      </c>
      <c r="B35" t="str">
        <f t="shared" si="0"/>
        <v>'415527',</v>
      </c>
      <c r="F35" s="16">
        <v>14157</v>
      </c>
      <c r="G35" t="str">
        <f t="shared" si="1"/>
        <v>'14157',</v>
      </c>
      <c r="J35" s="11">
        <v>58010</v>
      </c>
      <c r="K35" s="11">
        <v>6901</v>
      </c>
      <c r="M35" s="11">
        <v>14157</v>
      </c>
      <c r="N35" s="11" t="s">
        <v>961</v>
      </c>
      <c r="O35" s="11" t="s">
        <v>977</v>
      </c>
      <c r="Q35" s="11">
        <v>58009</v>
      </c>
      <c r="R35" s="11" t="s">
        <v>1018</v>
      </c>
      <c r="S35" s="11" t="s">
        <v>957</v>
      </c>
    </row>
    <row r="36" spans="1:19" ht="41.4" x14ac:dyDescent="0.25">
      <c r="A36" s="3">
        <v>302860</v>
      </c>
      <c r="B36" t="str">
        <f t="shared" si="0"/>
        <v>'302860',</v>
      </c>
      <c r="F36" s="16">
        <v>14309</v>
      </c>
      <c r="G36" t="str">
        <f t="shared" si="1"/>
        <v>'14309',</v>
      </c>
      <c r="J36" s="11">
        <v>58011</v>
      </c>
      <c r="K36" s="11">
        <v>6901</v>
      </c>
      <c r="M36" s="11">
        <v>14309</v>
      </c>
      <c r="N36" s="11" t="s">
        <v>408</v>
      </c>
      <c r="O36" s="11" t="s">
        <v>978</v>
      </c>
      <c r="Q36" s="11">
        <v>58010</v>
      </c>
      <c r="R36" s="11" t="s">
        <v>1019</v>
      </c>
      <c r="S36" s="11" t="s">
        <v>137</v>
      </c>
    </row>
    <row r="37" spans="1:19" ht="27.6" x14ac:dyDescent="0.25">
      <c r="A37" s="3">
        <v>406158</v>
      </c>
      <c r="B37" t="str">
        <f t="shared" si="0"/>
        <v>'406158',</v>
      </c>
      <c r="F37" s="16">
        <v>14596</v>
      </c>
      <c r="G37" t="str">
        <f t="shared" si="1"/>
        <v>'14596',</v>
      </c>
      <c r="J37" s="11">
        <v>58012</v>
      </c>
      <c r="K37" s="11">
        <v>6901</v>
      </c>
      <c r="M37" s="11">
        <v>14596</v>
      </c>
      <c r="N37" s="11" t="s">
        <v>999</v>
      </c>
      <c r="O37" s="11" t="s">
        <v>978</v>
      </c>
      <c r="Q37" s="11">
        <v>58011</v>
      </c>
      <c r="R37" s="11" t="s">
        <v>1020</v>
      </c>
      <c r="S37" s="11" t="s">
        <v>957</v>
      </c>
    </row>
    <row r="38" spans="1:19" ht="27.6" x14ac:dyDescent="0.25">
      <c r="A38" s="3">
        <v>42476</v>
      </c>
      <c r="B38" t="str">
        <f t="shared" si="0"/>
        <v>'42476',</v>
      </c>
      <c r="F38" s="16">
        <v>14626</v>
      </c>
      <c r="G38" t="str">
        <f t="shared" si="1"/>
        <v>'14626',</v>
      </c>
      <c r="J38" s="11">
        <v>58013</v>
      </c>
      <c r="K38" s="11">
        <v>6901</v>
      </c>
      <c r="M38" s="11">
        <v>14626</v>
      </c>
      <c r="N38" s="11" t="s">
        <v>996</v>
      </c>
      <c r="O38" s="11" t="s">
        <v>975</v>
      </c>
      <c r="Q38" s="11">
        <v>58012</v>
      </c>
      <c r="R38" s="11" t="s">
        <v>1021</v>
      </c>
      <c r="S38" s="11" t="s">
        <v>957</v>
      </c>
    </row>
    <row r="39" spans="1:19" ht="27.6" x14ac:dyDescent="0.25">
      <c r="A39" s="3">
        <v>284891</v>
      </c>
      <c r="B39" t="str">
        <f t="shared" si="0"/>
        <v>'284891',</v>
      </c>
      <c r="F39" s="16">
        <v>14631</v>
      </c>
      <c r="G39" t="str">
        <f t="shared" si="1"/>
        <v>'14631',</v>
      </c>
      <c r="J39" s="11">
        <v>58054</v>
      </c>
      <c r="K39" s="11">
        <v>10402</v>
      </c>
      <c r="M39" s="11">
        <v>14631</v>
      </c>
      <c r="N39" s="11" t="s">
        <v>970</v>
      </c>
      <c r="O39" s="11" t="s">
        <v>975</v>
      </c>
      <c r="Q39" s="11">
        <v>58013</v>
      </c>
      <c r="R39" s="11" t="s">
        <v>1022</v>
      </c>
      <c r="S39" s="11" t="s">
        <v>957</v>
      </c>
    </row>
    <row r="40" spans="1:19" ht="41.4" x14ac:dyDescent="0.25">
      <c r="A40" s="3">
        <v>341158</v>
      </c>
      <c r="B40" t="str">
        <f t="shared" si="0"/>
        <v>'341158',</v>
      </c>
      <c r="F40" s="16">
        <v>14655</v>
      </c>
      <c r="G40" t="str">
        <f t="shared" si="1"/>
        <v>'14655',</v>
      </c>
      <c r="J40" s="11">
        <v>59447</v>
      </c>
      <c r="K40" s="11">
        <v>10402</v>
      </c>
      <c r="M40" s="11">
        <v>14655</v>
      </c>
      <c r="N40" s="11" t="s">
        <v>997</v>
      </c>
      <c r="O40" s="11" t="s">
        <v>978</v>
      </c>
      <c r="Q40" s="11">
        <v>58054</v>
      </c>
      <c r="R40" s="11" t="s">
        <v>1023</v>
      </c>
      <c r="S40" s="11" t="s">
        <v>956</v>
      </c>
    </row>
    <row r="41" spans="1:19" ht="55.2" x14ac:dyDescent="0.25">
      <c r="A41" s="3">
        <v>420214</v>
      </c>
      <c r="B41" t="str">
        <f t="shared" si="0"/>
        <v>'420214',</v>
      </c>
      <c r="F41" s="16">
        <v>14803</v>
      </c>
      <c r="G41" t="str">
        <f t="shared" si="1"/>
        <v>'14803',</v>
      </c>
      <c r="J41" s="11">
        <v>60057</v>
      </c>
      <c r="K41" s="11">
        <v>10402</v>
      </c>
      <c r="M41" s="11">
        <v>14803</v>
      </c>
      <c r="N41" s="11" t="s">
        <v>431</v>
      </c>
      <c r="O41" s="11" t="s">
        <v>975</v>
      </c>
      <c r="Q41" s="11">
        <v>59447</v>
      </c>
      <c r="R41" s="11" t="s">
        <v>1024</v>
      </c>
      <c r="S41" s="11"/>
    </row>
    <row r="42" spans="1:19" ht="41.4" x14ac:dyDescent="0.25">
      <c r="A42" s="3">
        <v>396992</v>
      </c>
      <c r="B42" t="str">
        <f t="shared" si="0"/>
        <v>'396992',</v>
      </c>
      <c r="F42" s="16">
        <v>14814</v>
      </c>
      <c r="G42" t="str">
        <f t="shared" si="1"/>
        <v>'14814',</v>
      </c>
      <c r="J42" s="11">
        <v>60058</v>
      </c>
      <c r="K42" s="11">
        <v>10402</v>
      </c>
      <c r="M42" s="11">
        <v>14814</v>
      </c>
      <c r="N42" s="11" t="s">
        <v>1074</v>
      </c>
      <c r="O42" s="11" t="s">
        <v>976</v>
      </c>
      <c r="Q42" s="11">
        <v>60057</v>
      </c>
      <c r="R42" s="11" t="s">
        <v>1025</v>
      </c>
      <c r="S42" s="11"/>
    </row>
    <row r="43" spans="1:19" ht="41.4" x14ac:dyDescent="0.25">
      <c r="A43" s="3">
        <v>372101</v>
      </c>
      <c r="B43" t="str">
        <f t="shared" si="0"/>
        <v>'372101',</v>
      </c>
      <c r="F43" s="16">
        <v>14816</v>
      </c>
      <c r="G43" t="str">
        <f t="shared" si="1"/>
        <v>'14816',</v>
      </c>
      <c r="J43" s="11">
        <v>60810</v>
      </c>
      <c r="K43" s="11">
        <v>10402</v>
      </c>
      <c r="M43" s="11">
        <v>14816</v>
      </c>
      <c r="N43" s="11" t="s">
        <v>1017</v>
      </c>
      <c r="O43" s="11" t="s">
        <v>975</v>
      </c>
      <c r="Q43" s="11">
        <v>60058</v>
      </c>
      <c r="R43" s="11" t="s">
        <v>1026</v>
      </c>
      <c r="S43" s="11"/>
    </row>
    <row r="44" spans="1:19" ht="41.4" x14ac:dyDescent="0.25">
      <c r="A44" s="3">
        <v>409064</v>
      </c>
      <c r="B44" t="str">
        <f t="shared" si="0"/>
        <v>'409064',</v>
      </c>
      <c r="F44" s="16">
        <v>14995</v>
      </c>
      <c r="G44" t="str">
        <f t="shared" si="1"/>
        <v>'14995',</v>
      </c>
      <c r="J44" s="11">
        <v>60811</v>
      </c>
      <c r="K44" s="11">
        <v>10402</v>
      </c>
      <c r="M44" s="11">
        <v>14995</v>
      </c>
      <c r="N44" s="11" t="s">
        <v>1076</v>
      </c>
      <c r="O44" s="11" t="s">
        <v>977</v>
      </c>
      <c r="Q44" s="11">
        <v>60810</v>
      </c>
      <c r="R44" s="11" t="s">
        <v>1027</v>
      </c>
      <c r="S44" s="11"/>
    </row>
    <row r="45" spans="1:19" ht="41.4" x14ac:dyDescent="0.25">
      <c r="A45" s="3">
        <v>370228</v>
      </c>
      <c r="B45" t="str">
        <f t="shared" si="0"/>
        <v>'370228',</v>
      </c>
      <c r="F45" s="16">
        <v>15031</v>
      </c>
      <c r="G45" t="str">
        <f t="shared" si="1"/>
        <v>'15031',</v>
      </c>
      <c r="J45" s="11">
        <v>60812</v>
      </c>
      <c r="K45" s="11">
        <v>10402</v>
      </c>
      <c r="M45" s="11">
        <v>15031</v>
      </c>
      <c r="N45" s="11" t="s">
        <v>473</v>
      </c>
      <c r="O45" s="11" t="s">
        <v>976</v>
      </c>
      <c r="Q45" s="11">
        <v>60811</v>
      </c>
      <c r="R45" s="11" t="s">
        <v>1028</v>
      </c>
      <c r="S45" s="11" t="s">
        <v>956</v>
      </c>
    </row>
    <row r="46" spans="1:19" ht="55.2" x14ac:dyDescent="0.25">
      <c r="A46" s="3">
        <v>37126</v>
      </c>
      <c r="B46" t="str">
        <f t="shared" si="0"/>
        <v>'37126',</v>
      </c>
      <c r="F46" s="16">
        <v>15599</v>
      </c>
      <c r="G46" t="str">
        <f t="shared" si="1"/>
        <v>'15599',</v>
      </c>
      <c r="J46" s="11">
        <v>60837</v>
      </c>
      <c r="K46" s="11">
        <v>10402</v>
      </c>
      <c r="M46" s="11">
        <v>15599</v>
      </c>
      <c r="N46" s="11" t="s">
        <v>467</v>
      </c>
      <c r="O46" s="11" t="s">
        <v>976</v>
      </c>
      <c r="Q46" s="11">
        <v>60812</v>
      </c>
      <c r="R46" s="11" t="s">
        <v>1029</v>
      </c>
      <c r="S46" s="11"/>
    </row>
    <row r="47" spans="1:19" ht="41.4" x14ac:dyDescent="0.25">
      <c r="A47" s="3">
        <v>272504</v>
      </c>
      <c r="B47" t="str">
        <f t="shared" si="0"/>
        <v>'272504',</v>
      </c>
      <c r="F47" s="16">
        <v>15601</v>
      </c>
      <c r="G47" t="str">
        <f t="shared" si="1"/>
        <v>'15601',</v>
      </c>
      <c r="J47" s="11">
        <v>61791</v>
      </c>
      <c r="K47" s="11">
        <v>10402</v>
      </c>
      <c r="M47" s="11">
        <v>15601</v>
      </c>
      <c r="N47" s="11" t="s">
        <v>1128</v>
      </c>
      <c r="O47" s="11" t="s">
        <v>977</v>
      </c>
      <c r="Q47" s="11">
        <v>60837</v>
      </c>
      <c r="R47" s="11" t="s">
        <v>1030</v>
      </c>
      <c r="S47" s="11"/>
    </row>
    <row r="48" spans="1:19" ht="41.4" x14ac:dyDescent="0.25">
      <c r="A48" s="3">
        <v>318973</v>
      </c>
      <c r="B48" t="str">
        <f t="shared" si="0"/>
        <v>'318973',</v>
      </c>
      <c r="F48" s="16">
        <v>15682</v>
      </c>
      <c r="G48" t="str">
        <f t="shared" si="1"/>
        <v>'15682',</v>
      </c>
      <c r="J48" s="11">
        <v>62316</v>
      </c>
      <c r="K48" s="11">
        <v>16895</v>
      </c>
      <c r="M48" s="11">
        <v>15682</v>
      </c>
      <c r="N48" s="11" t="s">
        <v>1070</v>
      </c>
      <c r="O48" s="11" t="s">
        <v>977</v>
      </c>
      <c r="Q48" s="11">
        <v>61791</v>
      </c>
      <c r="R48" s="11" t="s">
        <v>1031</v>
      </c>
      <c r="S48" s="11"/>
    </row>
    <row r="49" spans="1:19" ht="27.6" x14ac:dyDescent="0.25">
      <c r="A49" s="3">
        <v>64914</v>
      </c>
      <c r="B49" t="str">
        <f t="shared" si="0"/>
        <v>'64914',</v>
      </c>
      <c r="F49" s="16">
        <v>15686</v>
      </c>
      <c r="G49" t="str">
        <f t="shared" si="1"/>
        <v>'15686',</v>
      </c>
      <c r="J49" s="11">
        <v>62509</v>
      </c>
      <c r="K49" s="11">
        <v>10402</v>
      </c>
      <c r="M49" s="11">
        <v>15686</v>
      </c>
      <c r="N49" s="11" t="s">
        <v>438</v>
      </c>
      <c r="O49" s="11" t="s">
        <v>976</v>
      </c>
      <c r="Q49" s="11">
        <v>62316</v>
      </c>
      <c r="R49" s="11" t="s">
        <v>1032</v>
      </c>
      <c r="S49" s="11" t="s">
        <v>1033</v>
      </c>
    </row>
    <row r="50" spans="1:19" ht="41.4" x14ac:dyDescent="0.25">
      <c r="A50" s="3">
        <v>101986</v>
      </c>
      <c r="B50" t="str">
        <f t="shared" si="0"/>
        <v>'101986',</v>
      </c>
      <c r="F50" s="16">
        <v>15727</v>
      </c>
      <c r="G50" t="str">
        <f t="shared" si="1"/>
        <v>'15727',</v>
      </c>
      <c r="J50" s="11">
        <v>64404</v>
      </c>
      <c r="K50" s="11">
        <v>10402</v>
      </c>
      <c r="M50" s="11">
        <v>15727</v>
      </c>
      <c r="N50" s="11" t="s">
        <v>1005</v>
      </c>
      <c r="O50" s="11" t="s">
        <v>976</v>
      </c>
      <c r="Q50" s="11">
        <v>62509</v>
      </c>
      <c r="R50" s="11" t="s">
        <v>1035</v>
      </c>
      <c r="S50" s="11"/>
    </row>
    <row r="51" spans="1:19" ht="41.4" x14ac:dyDescent="0.25">
      <c r="A51" s="3">
        <v>50949</v>
      </c>
      <c r="B51" t="str">
        <f t="shared" si="0"/>
        <v>'50949',</v>
      </c>
      <c r="F51" s="16">
        <v>15842</v>
      </c>
      <c r="G51" t="str">
        <f t="shared" si="1"/>
        <v>'15842',</v>
      </c>
      <c r="J51" s="11">
        <v>64914</v>
      </c>
      <c r="K51" s="11">
        <v>15842</v>
      </c>
      <c r="M51" s="11">
        <v>15842</v>
      </c>
      <c r="N51" s="11" t="s">
        <v>1037</v>
      </c>
      <c r="O51" s="11" t="s">
        <v>976</v>
      </c>
      <c r="Q51" s="11">
        <v>64404</v>
      </c>
      <c r="R51" s="11" t="s">
        <v>1036</v>
      </c>
      <c r="S51" s="11"/>
    </row>
    <row r="52" spans="1:19" ht="41.4" x14ac:dyDescent="0.25">
      <c r="A52" s="3">
        <v>16674</v>
      </c>
      <c r="B52" t="str">
        <f t="shared" si="0"/>
        <v>'16674',</v>
      </c>
      <c r="F52" s="16">
        <v>15934</v>
      </c>
      <c r="G52" t="str">
        <f t="shared" si="1"/>
        <v>'15934',</v>
      </c>
      <c r="J52" s="11">
        <v>65393</v>
      </c>
      <c r="K52" s="11">
        <v>10402</v>
      </c>
      <c r="M52" s="11">
        <v>15934</v>
      </c>
      <c r="N52" s="11" t="s">
        <v>1121</v>
      </c>
      <c r="O52" s="11" t="s">
        <v>975</v>
      </c>
      <c r="Q52" s="11">
        <v>64914</v>
      </c>
      <c r="R52" s="11" t="s">
        <v>152</v>
      </c>
      <c r="S52" s="11" t="s">
        <v>150</v>
      </c>
    </row>
    <row r="53" spans="1:19" ht="41.4" x14ac:dyDescent="0.25">
      <c r="A53" s="3">
        <v>240446</v>
      </c>
      <c r="B53" t="str">
        <f t="shared" si="0"/>
        <v>'240446',</v>
      </c>
      <c r="F53" s="16">
        <v>15947</v>
      </c>
      <c r="G53" t="str">
        <f t="shared" si="1"/>
        <v>'15947',</v>
      </c>
      <c r="J53" s="11">
        <v>65396</v>
      </c>
      <c r="K53" s="11">
        <v>10402</v>
      </c>
      <c r="M53" s="11">
        <v>15947</v>
      </c>
      <c r="N53" s="11" t="s">
        <v>1098</v>
      </c>
      <c r="O53" s="11" t="s">
        <v>975</v>
      </c>
      <c r="Q53" s="11">
        <v>65393</v>
      </c>
      <c r="R53" s="11" t="s">
        <v>1038</v>
      </c>
      <c r="S53" s="11" t="s">
        <v>956</v>
      </c>
    </row>
    <row r="54" spans="1:19" ht="41.4" x14ac:dyDescent="0.25">
      <c r="A54" s="3">
        <v>55802</v>
      </c>
      <c r="B54" t="str">
        <f t="shared" si="0"/>
        <v>'55802',</v>
      </c>
      <c r="F54" s="16">
        <v>15980</v>
      </c>
      <c r="G54" t="str">
        <f t="shared" si="1"/>
        <v>'15980',</v>
      </c>
      <c r="J54" s="11">
        <v>75066</v>
      </c>
      <c r="K54" s="11">
        <v>10402</v>
      </c>
      <c r="M54" s="11">
        <v>15980</v>
      </c>
      <c r="N54" s="11" t="s">
        <v>962</v>
      </c>
      <c r="O54" s="11" t="s">
        <v>975</v>
      </c>
      <c r="Q54" s="11">
        <v>65396</v>
      </c>
      <c r="R54" s="11" t="s">
        <v>1039</v>
      </c>
      <c r="S54" s="11" t="s">
        <v>956</v>
      </c>
    </row>
    <row r="55" spans="1:19" ht="41.4" x14ac:dyDescent="0.25">
      <c r="A55" s="3">
        <v>98426</v>
      </c>
      <c r="B55" t="str">
        <f t="shared" si="0"/>
        <v>'98426',</v>
      </c>
      <c r="F55" s="16">
        <v>16025</v>
      </c>
      <c r="G55" t="str">
        <f t="shared" si="1"/>
        <v>'16025',</v>
      </c>
      <c r="J55" s="11">
        <v>76074</v>
      </c>
      <c r="K55" s="11">
        <v>10402</v>
      </c>
      <c r="M55" s="11">
        <v>16025</v>
      </c>
      <c r="N55" s="11" t="s">
        <v>1062</v>
      </c>
      <c r="O55" s="11" t="s">
        <v>975</v>
      </c>
      <c r="Q55" s="11">
        <v>75066</v>
      </c>
      <c r="R55" s="11" t="s">
        <v>1040</v>
      </c>
      <c r="S55" s="11" t="s">
        <v>956</v>
      </c>
    </row>
    <row r="56" spans="1:19" ht="41.4" x14ac:dyDescent="0.25">
      <c r="A56" s="3">
        <v>62316</v>
      </c>
      <c r="B56" t="str">
        <f t="shared" si="0"/>
        <v>'62316',</v>
      </c>
      <c r="F56" s="16">
        <v>16083</v>
      </c>
      <c r="G56" t="str">
        <f t="shared" si="1"/>
        <v>'16083',</v>
      </c>
      <c r="J56" s="11">
        <v>93774</v>
      </c>
      <c r="K56" s="11">
        <v>39764</v>
      </c>
      <c r="M56" s="11">
        <v>16083</v>
      </c>
      <c r="N56" s="11" t="s">
        <v>1008</v>
      </c>
      <c r="O56" s="11" t="s">
        <v>978</v>
      </c>
      <c r="Q56" s="11">
        <v>76074</v>
      </c>
      <c r="R56" s="11" t="s">
        <v>1041</v>
      </c>
      <c r="S56" s="11" t="s">
        <v>956</v>
      </c>
    </row>
    <row r="57" spans="1:19" ht="27.6" x14ac:dyDescent="0.25">
      <c r="A57" s="3">
        <v>407529</v>
      </c>
      <c r="B57" t="str">
        <f t="shared" si="0"/>
        <v>'407529',</v>
      </c>
      <c r="F57" s="16">
        <v>16172</v>
      </c>
      <c r="G57" t="str">
        <f t="shared" si="1"/>
        <v>'16172',</v>
      </c>
      <c r="J57" s="11">
        <v>93907</v>
      </c>
      <c r="K57" s="11">
        <v>17435</v>
      </c>
      <c r="M57" s="11">
        <v>16172</v>
      </c>
      <c r="N57" s="11" t="s">
        <v>456</v>
      </c>
      <c r="O57" s="11" t="s">
        <v>1214</v>
      </c>
      <c r="Q57" s="11">
        <v>93774</v>
      </c>
      <c r="R57" s="11" t="s">
        <v>50</v>
      </c>
      <c r="S57" s="11" t="s">
        <v>48</v>
      </c>
    </row>
    <row r="58" spans="1:19" ht="27.6" x14ac:dyDescent="0.25">
      <c r="A58" s="3">
        <v>311404</v>
      </c>
      <c r="B58" t="str">
        <f t="shared" si="0"/>
        <v>'311404',</v>
      </c>
      <c r="F58" s="16">
        <v>16251</v>
      </c>
      <c r="G58" t="str">
        <f t="shared" si="1"/>
        <v>'16251',</v>
      </c>
      <c r="J58" s="11">
        <v>94006</v>
      </c>
      <c r="K58" s="11">
        <v>2848</v>
      </c>
      <c r="M58" s="11">
        <v>16251</v>
      </c>
      <c r="N58" s="11" t="s">
        <v>966</v>
      </c>
      <c r="O58" s="11" t="s">
        <v>978</v>
      </c>
      <c r="Q58" s="11">
        <v>93907</v>
      </c>
      <c r="R58" s="11" t="s">
        <v>364</v>
      </c>
      <c r="S58" s="11" t="s">
        <v>362</v>
      </c>
    </row>
    <row r="59" spans="1:19" ht="27.6" x14ac:dyDescent="0.25">
      <c r="A59" s="3">
        <v>57697</v>
      </c>
      <c r="B59" t="str">
        <f t="shared" si="0"/>
        <v>'57697',</v>
      </c>
      <c r="F59" s="16">
        <v>16357</v>
      </c>
      <c r="G59" t="str">
        <f t="shared" si="1"/>
        <v>'16357',</v>
      </c>
      <c r="J59" s="11">
        <v>94942</v>
      </c>
      <c r="K59" s="11">
        <v>10402</v>
      </c>
      <c r="M59" s="11">
        <v>16357</v>
      </c>
      <c r="N59" s="11" t="s">
        <v>1056</v>
      </c>
      <c r="O59" s="11" t="s">
        <v>976</v>
      </c>
      <c r="Q59" s="11">
        <v>94006</v>
      </c>
      <c r="R59" s="11" t="s">
        <v>222</v>
      </c>
      <c r="S59" s="11" t="s">
        <v>220</v>
      </c>
    </row>
    <row r="60" spans="1:19" ht="55.2" x14ac:dyDescent="0.25">
      <c r="A60" s="3">
        <v>336309</v>
      </c>
      <c r="B60" t="str">
        <f t="shared" si="0"/>
        <v>'336309',</v>
      </c>
      <c r="F60" s="16">
        <v>16364</v>
      </c>
      <c r="G60" t="str">
        <f t="shared" si="1"/>
        <v>'16364',</v>
      </c>
      <c r="J60" s="11">
        <v>94943</v>
      </c>
      <c r="K60" s="11">
        <v>10402</v>
      </c>
      <c r="M60" s="11">
        <v>16364</v>
      </c>
      <c r="N60" s="11" t="s">
        <v>1011</v>
      </c>
      <c r="O60" s="11" t="s">
        <v>977</v>
      </c>
      <c r="Q60" s="11">
        <v>94942</v>
      </c>
      <c r="R60" s="11" t="s">
        <v>736</v>
      </c>
      <c r="S60" s="11"/>
    </row>
    <row r="61" spans="1:19" ht="55.2" x14ac:dyDescent="0.25">
      <c r="A61" s="3">
        <v>291113</v>
      </c>
      <c r="B61" t="str">
        <f t="shared" si="0"/>
        <v>'291113',</v>
      </c>
      <c r="F61" s="16">
        <v>16370</v>
      </c>
      <c r="G61" t="str">
        <f t="shared" si="1"/>
        <v>'16370',</v>
      </c>
      <c r="J61" s="11">
        <v>95079</v>
      </c>
      <c r="K61" s="11">
        <v>10402</v>
      </c>
      <c r="M61" s="11">
        <v>16370</v>
      </c>
      <c r="N61" s="11" t="s">
        <v>496</v>
      </c>
      <c r="O61" s="11" t="s">
        <v>976</v>
      </c>
      <c r="Q61" s="11">
        <v>94943</v>
      </c>
      <c r="R61" s="11" t="s">
        <v>724</v>
      </c>
      <c r="S61" s="11"/>
    </row>
    <row r="62" spans="1:19" ht="55.2" x14ac:dyDescent="0.25">
      <c r="A62" s="3">
        <v>267376</v>
      </c>
      <c r="B62" t="str">
        <f t="shared" si="0"/>
        <v>'267376',</v>
      </c>
      <c r="F62" s="16">
        <v>16395</v>
      </c>
      <c r="G62" t="str">
        <f t="shared" si="1"/>
        <v>'16395',</v>
      </c>
      <c r="J62" s="11">
        <v>95083</v>
      </c>
      <c r="K62" s="11">
        <v>10402</v>
      </c>
      <c r="M62" s="11">
        <v>16395</v>
      </c>
      <c r="N62" s="11" t="s">
        <v>450</v>
      </c>
      <c r="O62" s="11" t="s">
        <v>976</v>
      </c>
      <c r="Q62" s="11">
        <v>95079</v>
      </c>
      <c r="R62" s="11" t="s">
        <v>718</v>
      </c>
      <c r="S62" s="11"/>
    </row>
    <row r="63" spans="1:19" ht="55.2" x14ac:dyDescent="0.25">
      <c r="A63" s="3">
        <v>1201</v>
      </c>
      <c r="B63" t="str">
        <f t="shared" si="0"/>
        <v>'1201',</v>
      </c>
      <c r="F63" s="16">
        <v>16493</v>
      </c>
      <c r="G63" t="str">
        <f t="shared" si="1"/>
        <v>'16493',</v>
      </c>
      <c r="J63" s="11">
        <v>95088</v>
      </c>
      <c r="K63" s="11">
        <v>10402</v>
      </c>
      <c r="M63" s="11">
        <v>16493</v>
      </c>
      <c r="N63" s="11" t="s">
        <v>1215</v>
      </c>
      <c r="O63" s="11"/>
      <c r="Q63" s="11">
        <v>95083</v>
      </c>
      <c r="R63" s="11" t="s">
        <v>721</v>
      </c>
      <c r="S63" s="11"/>
    </row>
    <row r="64" spans="1:19" ht="55.2" x14ac:dyDescent="0.25">
      <c r="A64" s="3">
        <v>259726</v>
      </c>
      <c r="B64" t="str">
        <f t="shared" si="0"/>
        <v>'259726',</v>
      </c>
      <c r="F64" s="16">
        <v>16875</v>
      </c>
      <c r="G64" t="str">
        <f t="shared" si="1"/>
        <v>'16875',</v>
      </c>
      <c r="J64" s="11">
        <v>96646</v>
      </c>
      <c r="K64" s="11">
        <v>6901</v>
      </c>
      <c r="M64" s="11">
        <v>16875</v>
      </c>
      <c r="N64" s="11" t="s">
        <v>422</v>
      </c>
      <c r="O64" s="11" t="s">
        <v>976</v>
      </c>
      <c r="Q64" s="11">
        <v>95088</v>
      </c>
      <c r="R64" s="11" t="s">
        <v>730</v>
      </c>
      <c r="S64" s="11"/>
    </row>
    <row r="65" spans="1:19" ht="27.6" x14ac:dyDescent="0.25">
      <c r="A65" s="3">
        <v>1139</v>
      </c>
      <c r="B65" t="str">
        <f t="shared" si="0"/>
        <v>'1139',</v>
      </c>
      <c r="F65" s="16">
        <v>16895</v>
      </c>
      <c r="G65" t="str">
        <f t="shared" si="1"/>
        <v>'16895',</v>
      </c>
      <c r="J65" s="11">
        <v>96647</v>
      </c>
      <c r="K65" s="11">
        <v>6901</v>
      </c>
      <c r="M65" s="11">
        <v>16895</v>
      </c>
      <c r="N65" s="11" t="s">
        <v>1034</v>
      </c>
      <c r="O65" s="11" t="s">
        <v>976</v>
      </c>
      <c r="Q65" s="11">
        <v>96646</v>
      </c>
      <c r="R65" s="11" t="s">
        <v>1045</v>
      </c>
      <c r="S65" s="11" t="s">
        <v>957</v>
      </c>
    </row>
    <row r="66" spans="1:19" ht="27.6" x14ac:dyDescent="0.25">
      <c r="A66" s="3">
        <v>94006</v>
      </c>
      <c r="B66" t="str">
        <f t="shared" si="0"/>
        <v>'94006',</v>
      </c>
      <c r="F66" s="16">
        <v>17369</v>
      </c>
      <c r="G66" t="str">
        <f t="shared" si="1"/>
        <v>'17369',</v>
      </c>
      <c r="J66" s="11">
        <v>98426</v>
      </c>
      <c r="K66" s="11">
        <v>17534</v>
      </c>
      <c r="M66" s="11">
        <v>17369</v>
      </c>
      <c r="N66" s="11" t="s">
        <v>1052</v>
      </c>
      <c r="O66" s="11" t="s">
        <v>976</v>
      </c>
      <c r="Q66" s="11">
        <v>96647</v>
      </c>
      <c r="R66" s="11" t="s">
        <v>1046</v>
      </c>
      <c r="S66" s="11" t="s">
        <v>957</v>
      </c>
    </row>
    <row r="67" spans="1:19" ht="27.6" x14ac:dyDescent="0.25">
      <c r="A67" s="3">
        <v>269465</v>
      </c>
      <c r="B67" t="str">
        <f t="shared" ref="B67:B130" si="2">"'"&amp;A67&amp;"',"</f>
        <v>'269465',</v>
      </c>
      <c r="F67" s="16">
        <v>17435</v>
      </c>
      <c r="G67" t="str">
        <f t="shared" ref="G67:G130" si="3">"'"&amp;F67&amp;"',"</f>
        <v>'17435',</v>
      </c>
      <c r="J67" s="11">
        <v>101216</v>
      </c>
      <c r="K67" s="11">
        <v>18414</v>
      </c>
      <c r="M67" s="11">
        <v>17435</v>
      </c>
      <c r="N67" s="11" t="s">
        <v>1043</v>
      </c>
      <c r="O67" s="11" t="s">
        <v>976</v>
      </c>
      <c r="Q67" s="11">
        <v>98426</v>
      </c>
      <c r="R67" s="11" t="s">
        <v>175</v>
      </c>
      <c r="S67" s="11" t="s">
        <v>173</v>
      </c>
    </row>
    <row r="68" spans="1:19" ht="27.6" x14ac:dyDescent="0.25">
      <c r="A68" s="3">
        <v>50173</v>
      </c>
      <c r="B68" t="str">
        <f t="shared" si="2"/>
        <v>'50173',</v>
      </c>
      <c r="F68" s="16">
        <v>17534</v>
      </c>
      <c r="G68" t="str">
        <f t="shared" si="3"/>
        <v>'17534',</v>
      </c>
      <c r="J68" s="11">
        <v>101936</v>
      </c>
      <c r="K68" s="11">
        <v>16493</v>
      </c>
      <c r="M68" s="11">
        <v>17534</v>
      </c>
      <c r="N68" s="11" t="s">
        <v>1047</v>
      </c>
      <c r="O68" s="11" t="s">
        <v>977</v>
      </c>
      <c r="Q68" s="11">
        <v>101216</v>
      </c>
      <c r="R68" s="11" t="s">
        <v>253</v>
      </c>
      <c r="S68" s="11" t="s">
        <v>251</v>
      </c>
    </row>
    <row r="69" spans="1:19" ht="27.6" x14ac:dyDescent="0.25">
      <c r="A69" s="3">
        <v>2110</v>
      </c>
      <c r="B69" t="str">
        <f t="shared" si="2"/>
        <v>'2110',</v>
      </c>
      <c r="F69" s="16">
        <v>17902</v>
      </c>
      <c r="G69" t="str">
        <f t="shared" si="3"/>
        <v>'17902',</v>
      </c>
      <c r="J69" s="11">
        <v>101936</v>
      </c>
      <c r="K69" s="11">
        <v>43376</v>
      </c>
      <c r="M69" s="11">
        <v>17902</v>
      </c>
      <c r="N69" s="11" t="s">
        <v>1101</v>
      </c>
      <c r="O69" s="11" t="s">
        <v>976</v>
      </c>
      <c r="Q69" s="11">
        <v>101936</v>
      </c>
      <c r="R69" s="11" t="s">
        <v>271</v>
      </c>
      <c r="S69" s="11" t="s">
        <v>269</v>
      </c>
    </row>
    <row r="70" spans="1:19" ht="27.6" x14ac:dyDescent="0.25">
      <c r="A70" s="3">
        <v>383618</v>
      </c>
      <c r="B70" t="str">
        <f t="shared" si="2"/>
        <v>'383618',</v>
      </c>
      <c r="F70" s="16">
        <v>17995</v>
      </c>
      <c r="G70" t="str">
        <f t="shared" si="3"/>
        <v>'17995',</v>
      </c>
      <c r="J70" s="11">
        <v>101986</v>
      </c>
      <c r="K70" s="11">
        <v>10950</v>
      </c>
      <c r="M70" s="11">
        <v>17995</v>
      </c>
      <c r="N70" s="11" t="s">
        <v>287</v>
      </c>
      <c r="O70" s="11" t="s">
        <v>976</v>
      </c>
      <c r="Q70" s="11">
        <v>101986</v>
      </c>
      <c r="R70" s="11" t="s">
        <v>156</v>
      </c>
      <c r="S70" s="11" t="s">
        <v>154</v>
      </c>
    </row>
    <row r="71" spans="1:19" ht="27.6" x14ac:dyDescent="0.25">
      <c r="A71" s="3">
        <v>50978</v>
      </c>
      <c r="B71" t="str">
        <f t="shared" si="2"/>
        <v>'50978',</v>
      </c>
      <c r="F71" s="16">
        <v>18057</v>
      </c>
      <c r="G71" t="str">
        <f t="shared" si="3"/>
        <v>'18057',</v>
      </c>
      <c r="J71" s="11">
        <v>102716</v>
      </c>
      <c r="K71" s="11">
        <v>6901</v>
      </c>
      <c r="M71" s="11">
        <v>18057</v>
      </c>
      <c r="N71" s="11" t="s">
        <v>434</v>
      </c>
      <c r="O71" s="11" t="s">
        <v>975</v>
      </c>
      <c r="Q71" s="11">
        <v>102716</v>
      </c>
      <c r="R71" s="11" t="s">
        <v>1050</v>
      </c>
      <c r="S71" s="11" t="s">
        <v>957</v>
      </c>
    </row>
    <row r="72" spans="1:19" ht="27.6" x14ac:dyDescent="0.25">
      <c r="A72" s="3">
        <v>110854</v>
      </c>
      <c r="B72" t="str">
        <f t="shared" si="2"/>
        <v>'110854',</v>
      </c>
      <c r="F72" s="16">
        <v>18155</v>
      </c>
      <c r="G72" t="str">
        <f t="shared" si="3"/>
        <v>'18155',</v>
      </c>
      <c r="J72" s="11">
        <v>106445</v>
      </c>
      <c r="K72" s="11">
        <v>14068</v>
      </c>
      <c r="M72" s="11">
        <v>18155</v>
      </c>
      <c r="N72" s="11" t="s">
        <v>20</v>
      </c>
      <c r="O72" s="11" t="s">
        <v>976</v>
      </c>
      <c r="Q72" s="11">
        <v>106445</v>
      </c>
      <c r="R72" s="11" t="s">
        <v>414</v>
      </c>
      <c r="S72" s="11" t="s">
        <v>415</v>
      </c>
    </row>
    <row r="73" spans="1:19" ht="27.6" x14ac:dyDescent="0.25">
      <c r="A73" s="3">
        <v>394808</v>
      </c>
      <c r="B73" t="str">
        <f t="shared" si="2"/>
        <v>'394808',</v>
      </c>
      <c r="F73" s="16">
        <v>18337</v>
      </c>
      <c r="G73" t="str">
        <f t="shared" si="3"/>
        <v>'18337',</v>
      </c>
      <c r="J73" s="11">
        <v>106517</v>
      </c>
      <c r="K73" s="11">
        <v>17369</v>
      </c>
      <c r="M73" s="11">
        <v>18337</v>
      </c>
      <c r="N73" s="11" t="s">
        <v>405</v>
      </c>
      <c r="O73" s="11" t="s">
        <v>977</v>
      </c>
      <c r="Q73" s="11">
        <v>106517</v>
      </c>
      <c r="R73" s="11" t="s">
        <v>306</v>
      </c>
      <c r="S73" s="11" t="s">
        <v>1051</v>
      </c>
    </row>
    <row r="74" spans="1:19" ht="27.6" x14ac:dyDescent="0.25">
      <c r="A74" s="3">
        <v>42979</v>
      </c>
      <c r="B74" t="str">
        <f t="shared" si="2"/>
        <v>'42979',</v>
      </c>
      <c r="F74" s="16">
        <v>18339</v>
      </c>
      <c r="G74" t="str">
        <f t="shared" si="3"/>
        <v>'18339',</v>
      </c>
      <c r="J74" s="11">
        <v>110215</v>
      </c>
      <c r="K74" s="11">
        <v>7500</v>
      </c>
      <c r="M74" s="11">
        <v>18339</v>
      </c>
      <c r="N74" s="11" t="s">
        <v>459</v>
      </c>
      <c r="O74" s="11" t="s">
        <v>976</v>
      </c>
      <c r="Q74" s="11">
        <v>110215</v>
      </c>
      <c r="R74" s="11" t="s">
        <v>1053</v>
      </c>
      <c r="S74" s="11" t="s">
        <v>341</v>
      </c>
    </row>
    <row r="75" spans="1:19" ht="41.4" x14ac:dyDescent="0.25">
      <c r="A75" s="3">
        <v>101216</v>
      </c>
      <c r="B75" t="str">
        <f t="shared" si="2"/>
        <v>'101216',</v>
      </c>
      <c r="F75" s="16">
        <v>18414</v>
      </c>
      <c r="G75" t="str">
        <f t="shared" si="3"/>
        <v>'18414',</v>
      </c>
      <c r="J75" s="11">
        <v>110437</v>
      </c>
      <c r="K75" s="11">
        <v>10704</v>
      </c>
      <c r="M75" s="11">
        <v>18414</v>
      </c>
      <c r="N75" s="11" t="s">
        <v>973</v>
      </c>
      <c r="O75" s="11" t="s">
        <v>976</v>
      </c>
      <c r="Q75" s="11">
        <v>110437</v>
      </c>
      <c r="R75" s="11" t="s">
        <v>266</v>
      </c>
      <c r="S75" s="11" t="s">
        <v>265</v>
      </c>
    </row>
    <row r="76" spans="1:19" ht="41.4" x14ac:dyDescent="0.25">
      <c r="A76" s="3">
        <v>305922</v>
      </c>
      <c r="B76" t="str">
        <f t="shared" si="2"/>
        <v>'305922',</v>
      </c>
      <c r="F76" s="16">
        <v>19565</v>
      </c>
      <c r="G76" t="str">
        <f t="shared" si="3"/>
        <v>'19565',</v>
      </c>
      <c r="J76" s="11">
        <v>110854</v>
      </c>
      <c r="K76" s="11">
        <v>16357</v>
      </c>
      <c r="M76" s="11">
        <v>19565</v>
      </c>
      <c r="N76" s="11" t="s">
        <v>410</v>
      </c>
      <c r="O76" s="11" t="s">
        <v>978</v>
      </c>
      <c r="Q76" s="11">
        <v>110854</v>
      </c>
      <c r="R76" s="11" t="s">
        <v>1055</v>
      </c>
      <c r="S76" s="11" t="s">
        <v>240</v>
      </c>
    </row>
    <row r="77" spans="1:19" ht="27.6" x14ac:dyDescent="0.25">
      <c r="A77" s="3">
        <v>114683</v>
      </c>
      <c r="B77" t="str">
        <f t="shared" si="2"/>
        <v>'114683',</v>
      </c>
      <c r="F77" s="16">
        <v>19668</v>
      </c>
      <c r="G77" t="str">
        <f t="shared" si="3"/>
        <v>'19668',</v>
      </c>
      <c r="J77" s="11">
        <v>114051</v>
      </c>
      <c r="K77" s="11">
        <v>18339</v>
      </c>
      <c r="M77" s="11">
        <v>19668</v>
      </c>
      <c r="N77" s="11" t="s">
        <v>476</v>
      </c>
      <c r="O77" s="11" t="s">
        <v>975</v>
      </c>
      <c r="Q77" s="11">
        <v>114051</v>
      </c>
      <c r="R77" s="11" t="s">
        <v>1057</v>
      </c>
      <c r="S77" s="11" t="s">
        <v>458</v>
      </c>
    </row>
    <row r="78" spans="1:19" ht="27.6" x14ac:dyDescent="0.25">
      <c r="A78" s="3">
        <v>194474</v>
      </c>
      <c r="B78" t="str">
        <f t="shared" si="2"/>
        <v>'194474',</v>
      </c>
      <c r="F78" s="16">
        <v>23589</v>
      </c>
      <c r="G78" t="str">
        <f t="shared" si="3"/>
        <v>'23589',</v>
      </c>
      <c r="J78" s="11">
        <v>114465</v>
      </c>
      <c r="K78" s="11">
        <v>6901</v>
      </c>
      <c r="M78" s="11">
        <v>23589</v>
      </c>
      <c r="N78" s="11" t="s">
        <v>971</v>
      </c>
      <c r="O78" s="11" t="s">
        <v>978</v>
      </c>
      <c r="Q78" s="11">
        <v>114465</v>
      </c>
      <c r="R78" s="11" t="s">
        <v>1058</v>
      </c>
      <c r="S78" s="11" t="s">
        <v>957</v>
      </c>
    </row>
    <row r="79" spans="1:19" ht="27.6" x14ac:dyDescent="0.25">
      <c r="A79" s="3">
        <v>101936</v>
      </c>
      <c r="B79" t="str">
        <f t="shared" si="2"/>
        <v>'101936',</v>
      </c>
      <c r="F79" s="16">
        <v>25887</v>
      </c>
      <c r="G79" t="str">
        <f t="shared" si="3"/>
        <v>'25887',</v>
      </c>
      <c r="J79" s="11">
        <v>114466</v>
      </c>
      <c r="K79" s="11">
        <v>6901</v>
      </c>
      <c r="M79" s="11">
        <v>25887</v>
      </c>
      <c r="N79" s="11" t="s">
        <v>1122</v>
      </c>
      <c r="O79" s="11" t="s">
        <v>975</v>
      </c>
      <c r="Q79" s="11">
        <v>114466</v>
      </c>
      <c r="R79" s="11" t="s">
        <v>1059</v>
      </c>
      <c r="S79" s="11" t="s">
        <v>957</v>
      </c>
    </row>
    <row r="80" spans="1:19" ht="27.6" x14ac:dyDescent="0.25">
      <c r="A80" s="3">
        <v>428478</v>
      </c>
      <c r="B80" t="str">
        <f t="shared" si="2"/>
        <v>'428478',</v>
      </c>
      <c r="F80" s="16">
        <v>26601</v>
      </c>
      <c r="G80" t="str">
        <f t="shared" si="3"/>
        <v>'26601',</v>
      </c>
      <c r="J80" s="11">
        <v>114468</v>
      </c>
      <c r="K80" s="11">
        <v>6901</v>
      </c>
      <c r="M80" s="11">
        <v>26601</v>
      </c>
      <c r="N80" s="11" t="s">
        <v>460</v>
      </c>
      <c r="O80" s="11" t="s">
        <v>1214</v>
      </c>
      <c r="Q80" s="11">
        <v>114468</v>
      </c>
      <c r="R80" s="11" t="s">
        <v>1060</v>
      </c>
      <c r="S80" s="11" t="s">
        <v>957</v>
      </c>
    </row>
    <row r="81" spans="1:19" ht="27.6" x14ac:dyDescent="0.25">
      <c r="A81" s="3">
        <v>254035</v>
      </c>
      <c r="B81" t="str">
        <f t="shared" si="2"/>
        <v>'254035',</v>
      </c>
      <c r="F81" s="16">
        <v>27188</v>
      </c>
      <c r="G81" t="str">
        <f t="shared" si="3"/>
        <v>'27188',</v>
      </c>
      <c r="J81" s="11">
        <v>114683</v>
      </c>
      <c r="K81" s="11">
        <v>16025</v>
      </c>
      <c r="M81" s="11">
        <v>27188</v>
      </c>
      <c r="N81" s="11" t="s">
        <v>1104</v>
      </c>
      <c r="O81" s="11" t="s">
        <v>977</v>
      </c>
      <c r="Q81" s="11">
        <v>114683</v>
      </c>
      <c r="R81" s="11" t="s">
        <v>260</v>
      </c>
      <c r="S81" s="11" t="s">
        <v>1061</v>
      </c>
    </row>
    <row r="82" spans="1:19" ht="41.4" x14ac:dyDescent="0.25">
      <c r="A82" s="3">
        <v>421478</v>
      </c>
      <c r="B82" t="str">
        <f t="shared" si="2"/>
        <v>'421478',</v>
      </c>
      <c r="F82" s="16">
        <v>27993</v>
      </c>
      <c r="G82" t="str">
        <f t="shared" si="3"/>
        <v>'27993',</v>
      </c>
      <c r="J82" s="11">
        <v>124689</v>
      </c>
      <c r="K82" s="11">
        <v>37441</v>
      </c>
      <c r="M82" s="11">
        <v>27993</v>
      </c>
      <c r="N82" s="11" t="s">
        <v>959</v>
      </c>
      <c r="O82" s="11" t="s">
        <v>975</v>
      </c>
      <c r="Q82" s="11">
        <v>124689</v>
      </c>
      <c r="R82" s="11" t="s">
        <v>1220</v>
      </c>
      <c r="S82" s="11" t="s">
        <v>1221</v>
      </c>
    </row>
    <row r="83" spans="1:19" ht="41.4" x14ac:dyDescent="0.25">
      <c r="A83" s="3">
        <v>139765</v>
      </c>
      <c r="B83" t="str">
        <f t="shared" si="2"/>
        <v>'139765',</v>
      </c>
      <c r="F83" s="16">
        <v>29073</v>
      </c>
      <c r="G83" t="str">
        <f t="shared" si="3"/>
        <v>'29073',</v>
      </c>
      <c r="J83" s="11">
        <v>139713</v>
      </c>
      <c r="K83" s="11">
        <v>10704</v>
      </c>
      <c r="M83" s="11">
        <v>29073</v>
      </c>
      <c r="N83" s="11" t="s">
        <v>490</v>
      </c>
      <c r="O83" s="11" t="s">
        <v>977</v>
      </c>
      <c r="Q83" s="11">
        <v>139713</v>
      </c>
      <c r="R83" s="11" t="s">
        <v>1063</v>
      </c>
      <c r="S83" s="11"/>
    </row>
    <row r="84" spans="1:19" ht="27.6" x14ac:dyDescent="0.25">
      <c r="A84" s="3">
        <v>194517</v>
      </c>
      <c r="B84" t="str">
        <f t="shared" si="2"/>
        <v>'194517',</v>
      </c>
      <c r="F84" s="16">
        <v>29249</v>
      </c>
      <c r="G84" t="str">
        <f t="shared" si="3"/>
        <v>'29249',</v>
      </c>
      <c r="J84" s="11">
        <v>139765</v>
      </c>
      <c r="K84" s="11">
        <v>35075</v>
      </c>
      <c r="M84" s="11">
        <v>29249</v>
      </c>
      <c r="N84" s="11" t="s">
        <v>402</v>
      </c>
      <c r="O84" s="11" t="s">
        <v>978</v>
      </c>
      <c r="Q84" s="11">
        <v>139765</v>
      </c>
      <c r="R84" s="11" t="s">
        <v>286</v>
      </c>
      <c r="S84" s="11" t="s">
        <v>279</v>
      </c>
    </row>
    <row r="85" spans="1:19" ht="27.6" x14ac:dyDescent="0.25">
      <c r="A85" s="3">
        <v>37101</v>
      </c>
      <c r="B85" t="str">
        <f t="shared" si="2"/>
        <v>'37101',</v>
      </c>
      <c r="F85" s="16">
        <v>33970</v>
      </c>
      <c r="G85" t="str">
        <f t="shared" si="3"/>
        <v>'33970',</v>
      </c>
      <c r="J85" s="11">
        <v>153735</v>
      </c>
      <c r="K85" s="11">
        <v>56982</v>
      </c>
      <c r="M85" s="11">
        <v>33970</v>
      </c>
      <c r="N85" s="11" t="s">
        <v>376</v>
      </c>
      <c r="O85" s="11" t="s">
        <v>977</v>
      </c>
      <c r="Q85" s="11">
        <v>153735</v>
      </c>
      <c r="R85" s="11" t="s">
        <v>44</v>
      </c>
      <c r="S85" s="11" t="s">
        <v>42</v>
      </c>
    </row>
    <row r="86" spans="1:19" ht="27.6" x14ac:dyDescent="0.25">
      <c r="A86" s="3">
        <v>538</v>
      </c>
      <c r="B86" t="str">
        <f t="shared" si="2"/>
        <v>'538',</v>
      </c>
      <c r="F86" s="16">
        <v>34662</v>
      </c>
      <c r="G86" t="str">
        <f t="shared" si="3"/>
        <v>'34662',</v>
      </c>
      <c r="J86" s="11">
        <v>159776</v>
      </c>
      <c r="K86" s="11">
        <v>34662</v>
      </c>
      <c r="M86" s="11">
        <v>34662</v>
      </c>
      <c r="N86" s="11" t="s">
        <v>1066</v>
      </c>
      <c r="O86" s="11" t="s">
        <v>976</v>
      </c>
      <c r="Q86" s="11">
        <v>159776</v>
      </c>
      <c r="R86" s="11" t="s">
        <v>98</v>
      </c>
      <c r="S86" s="11" t="s">
        <v>45</v>
      </c>
    </row>
    <row r="87" spans="1:19" ht="27.6" x14ac:dyDescent="0.25">
      <c r="A87" s="3">
        <v>29789</v>
      </c>
      <c r="B87" t="str">
        <f t="shared" si="2"/>
        <v>'29789',</v>
      </c>
      <c r="F87" s="16">
        <v>34814</v>
      </c>
      <c r="G87" t="str">
        <f t="shared" si="3"/>
        <v>'34814',</v>
      </c>
      <c r="J87" s="11">
        <v>162372</v>
      </c>
      <c r="K87" s="11">
        <v>15031</v>
      </c>
      <c r="M87" s="11">
        <v>34814</v>
      </c>
      <c r="N87" s="11" t="s">
        <v>1079</v>
      </c>
      <c r="O87" s="11" t="s">
        <v>975</v>
      </c>
      <c r="Q87" s="11">
        <v>162372</v>
      </c>
      <c r="R87" s="11" t="s">
        <v>519</v>
      </c>
      <c r="S87" s="11" t="s">
        <v>472</v>
      </c>
    </row>
    <row r="88" spans="1:19" ht="69" x14ac:dyDescent="0.25">
      <c r="A88" s="5">
        <v>124689</v>
      </c>
      <c r="B88" t="str">
        <f t="shared" si="2"/>
        <v>'124689',</v>
      </c>
      <c r="F88" s="16">
        <v>35075</v>
      </c>
      <c r="G88" t="str">
        <f t="shared" si="3"/>
        <v>'35075',</v>
      </c>
      <c r="J88" s="11">
        <v>173701</v>
      </c>
      <c r="K88" s="11">
        <v>39727</v>
      </c>
      <c r="M88" s="11">
        <v>35075</v>
      </c>
      <c r="N88" s="11" t="s">
        <v>1064</v>
      </c>
      <c r="O88" s="11" t="s">
        <v>975</v>
      </c>
      <c r="Q88" s="11">
        <v>173701</v>
      </c>
      <c r="R88" s="11" t="s">
        <v>360</v>
      </c>
      <c r="S88" s="11" t="s">
        <v>358</v>
      </c>
    </row>
    <row r="89" spans="1:19" ht="27.6" x14ac:dyDescent="0.25">
      <c r="A89" s="3">
        <v>247293</v>
      </c>
      <c r="B89" t="str">
        <f t="shared" si="2"/>
        <v>'247293',</v>
      </c>
      <c r="F89" s="16">
        <v>35976</v>
      </c>
      <c r="G89" t="str">
        <f t="shared" si="3"/>
        <v>'35976',</v>
      </c>
      <c r="J89" s="11">
        <v>173726</v>
      </c>
      <c r="K89" s="11">
        <v>40863</v>
      </c>
      <c r="M89" s="11">
        <v>35976</v>
      </c>
      <c r="N89" s="11" t="s">
        <v>1105</v>
      </c>
      <c r="O89" s="11" t="s">
        <v>976</v>
      </c>
      <c r="Q89" s="11">
        <v>173726</v>
      </c>
      <c r="R89" s="11" t="s">
        <v>511</v>
      </c>
      <c r="S89" s="11" t="s">
        <v>435</v>
      </c>
    </row>
    <row r="90" spans="1:19" ht="41.4" x14ac:dyDescent="0.25">
      <c r="A90" s="3">
        <v>106517</v>
      </c>
      <c r="B90" t="str">
        <f t="shared" si="2"/>
        <v>'106517',</v>
      </c>
      <c r="F90" s="16">
        <v>36319</v>
      </c>
      <c r="G90" t="str">
        <f t="shared" si="3"/>
        <v>'36319',</v>
      </c>
      <c r="J90" s="11">
        <v>190786</v>
      </c>
      <c r="K90" s="11">
        <v>15682</v>
      </c>
      <c r="M90" s="11">
        <v>36319</v>
      </c>
      <c r="N90" s="11" t="s">
        <v>484</v>
      </c>
      <c r="O90" s="11" t="s">
        <v>977</v>
      </c>
      <c r="Q90" s="11">
        <v>190786</v>
      </c>
      <c r="R90" s="11" t="s">
        <v>1068</v>
      </c>
      <c r="S90" s="11" t="s">
        <v>1069</v>
      </c>
    </row>
    <row r="91" spans="1:19" ht="27.6" x14ac:dyDescent="0.25">
      <c r="A91" s="3">
        <v>48646</v>
      </c>
      <c r="B91" t="str">
        <f t="shared" si="2"/>
        <v>'48646',</v>
      </c>
      <c r="F91" s="16">
        <v>36857</v>
      </c>
      <c r="G91" t="str">
        <f t="shared" si="3"/>
        <v>'36857',</v>
      </c>
      <c r="J91" s="11">
        <v>192566</v>
      </c>
      <c r="K91" s="11">
        <v>16370</v>
      </c>
      <c r="M91" s="11">
        <v>36857</v>
      </c>
      <c r="N91" s="11" t="s">
        <v>1107</v>
      </c>
      <c r="O91" s="11" t="s">
        <v>978</v>
      </c>
      <c r="Q91" s="11">
        <v>192566</v>
      </c>
      <c r="R91" s="11" t="s">
        <v>494</v>
      </c>
      <c r="S91" s="11" t="s">
        <v>495</v>
      </c>
    </row>
    <row r="92" spans="1:19" ht="27.6" x14ac:dyDescent="0.25">
      <c r="A92" s="3">
        <v>190786</v>
      </c>
      <c r="B92" t="str">
        <f t="shared" si="2"/>
        <v>'190786',</v>
      </c>
      <c r="F92" s="16">
        <v>36953</v>
      </c>
      <c r="G92" t="str">
        <f t="shared" si="3"/>
        <v>'36953',</v>
      </c>
      <c r="J92" s="11">
        <v>193999</v>
      </c>
      <c r="K92" s="11">
        <v>18155</v>
      </c>
      <c r="M92" s="11">
        <v>36953</v>
      </c>
      <c r="N92" s="11" t="s">
        <v>440</v>
      </c>
      <c r="O92" s="11" t="s">
        <v>978</v>
      </c>
      <c r="Q92" s="11">
        <v>193999</v>
      </c>
      <c r="R92" s="11" t="s">
        <v>94</v>
      </c>
      <c r="S92" s="11"/>
    </row>
    <row r="93" spans="1:19" ht="27.6" x14ac:dyDescent="0.25">
      <c r="A93" s="3">
        <v>214441</v>
      </c>
      <c r="B93" t="str">
        <f t="shared" si="2"/>
        <v>'214441',</v>
      </c>
      <c r="F93" s="16">
        <v>36957</v>
      </c>
      <c r="G93" t="str">
        <f t="shared" si="3"/>
        <v>'36957',</v>
      </c>
      <c r="J93" s="11">
        <v>194474</v>
      </c>
      <c r="K93" s="11">
        <v>12836</v>
      </c>
      <c r="M93" s="11">
        <v>36957</v>
      </c>
      <c r="N93" s="11" t="s">
        <v>1077</v>
      </c>
      <c r="O93" s="11" t="s">
        <v>976</v>
      </c>
      <c r="Q93" s="11">
        <v>194474</v>
      </c>
      <c r="R93" s="11" t="s">
        <v>263</v>
      </c>
      <c r="S93" s="11" t="s">
        <v>261</v>
      </c>
    </row>
    <row r="94" spans="1:19" ht="27.6" x14ac:dyDescent="0.25">
      <c r="A94" s="3">
        <v>17504</v>
      </c>
      <c r="B94" t="str">
        <f t="shared" si="2"/>
        <v>'17504',</v>
      </c>
      <c r="F94" s="16">
        <v>37441</v>
      </c>
      <c r="G94" t="str">
        <f t="shared" si="3"/>
        <v>'37441',</v>
      </c>
      <c r="J94" s="11">
        <v>194517</v>
      </c>
      <c r="K94" s="11">
        <v>17995</v>
      </c>
      <c r="M94" s="11">
        <v>37441</v>
      </c>
      <c r="N94" s="11" t="s">
        <v>1082</v>
      </c>
      <c r="O94" s="11" t="s">
        <v>975</v>
      </c>
      <c r="Q94" s="11">
        <v>194517</v>
      </c>
      <c r="R94" s="11" t="s">
        <v>290</v>
      </c>
      <c r="S94" s="11" t="s">
        <v>1072</v>
      </c>
    </row>
    <row r="95" spans="1:19" ht="27.6" x14ac:dyDescent="0.25">
      <c r="A95" s="3">
        <v>221079</v>
      </c>
      <c r="B95" t="str">
        <f t="shared" si="2"/>
        <v>'221079',</v>
      </c>
      <c r="F95" s="16">
        <v>38123</v>
      </c>
      <c r="G95" t="str">
        <f t="shared" si="3"/>
        <v>'38123',</v>
      </c>
      <c r="J95" s="11">
        <v>194601</v>
      </c>
      <c r="K95" s="11">
        <v>15599</v>
      </c>
      <c r="M95" s="11">
        <v>38123</v>
      </c>
      <c r="N95" s="11" t="s">
        <v>442</v>
      </c>
      <c r="O95" s="11" t="s">
        <v>978</v>
      </c>
      <c r="Q95" s="11">
        <v>194601</v>
      </c>
      <c r="R95" s="11" t="s">
        <v>465</v>
      </c>
      <c r="S95" s="11" t="s">
        <v>466</v>
      </c>
    </row>
    <row r="96" spans="1:19" ht="27.6" x14ac:dyDescent="0.25">
      <c r="A96" s="3">
        <v>342624</v>
      </c>
      <c r="B96" t="str">
        <f t="shared" si="2"/>
        <v>'342624',</v>
      </c>
      <c r="F96" s="16">
        <v>38585</v>
      </c>
      <c r="G96" t="str">
        <f t="shared" si="3"/>
        <v>'38585',</v>
      </c>
      <c r="J96" s="11">
        <v>201137</v>
      </c>
      <c r="K96" s="11">
        <v>41601</v>
      </c>
      <c r="M96" s="11">
        <v>38585</v>
      </c>
      <c r="N96" s="11" t="s">
        <v>393</v>
      </c>
      <c r="O96" s="11" t="s">
        <v>978</v>
      </c>
      <c r="Q96" s="11">
        <v>201137</v>
      </c>
      <c r="R96" s="11" t="s">
        <v>334</v>
      </c>
      <c r="S96" s="11" t="s">
        <v>332</v>
      </c>
    </row>
    <row r="97" spans="1:19" ht="27.6" x14ac:dyDescent="0.25">
      <c r="A97" s="5">
        <v>406550</v>
      </c>
      <c r="B97" t="str">
        <f t="shared" si="2"/>
        <v>'406550',</v>
      </c>
      <c r="F97" s="16">
        <v>39206</v>
      </c>
      <c r="G97" t="str">
        <f t="shared" si="3"/>
        <v>'39206',</v>
      </c>
      <c r="J97" s="11">
        <v>205260</v>
      </c>
      <c r="K97" s="11">
        <v>39206</v>
      </c>
      <c r="M97" s="11">
        <v>39206</v>
      </c>
      <c r="N97" s="11" t="s">
        <v>388</v>
      </c>
      <c r="O97" s="11" t="s">
        <v>978</v>
      </c>
      <c r="Q97" s="11">
        <v>205260</v>
      </c>
      <c r="R97" s="11" t="s">
        <v>502</v>
      </c>
      <c r="S97" s="11"/>
    </row>
    <row r="98" spans="1:19" ht="41.4" x14ac:dyDescent="0.25">
      <c r="A98" s="3">
        <v>16106</v>
      </c>
      <c r="B98" t="str">
        <f t="shared" si="2"/>
        <v>'16106',</v>
      </c>
      <c r="F98" s="16">
        <v>39696</v>
      </c>
      <c r="G98" t="str">
        <f t="shared" si="3"/>
        <v>'39696',</v>
      </c>
      <c r="J98" s="11">
        <v>206802</v>
      </c>
      <c r="K98" s="11">
        <v>10995</v>
      </c>
      <c r="M98" s="11">
        <v>39696</v>
      </c>
      <c r="N98" s="11" t="s">
        <v>1126</v>
      </c>
      <c r="O98" s="11" t="s">
        <v>975</v>
      </c>
      <c r="Q98" s="11">
        <v>206802</v>
      </c>
      <c r="R98" s="11" t="s">
        <v>353</v>
      </c>
      <c r="S98" s="11" t="s">
        <v>351</v>
      </c>
    </row>
    <row r="99" spans="1:19" ht="27.6" x14ac:dyDescent="0.25">
      <c r="A99" s="3">
        <v>325216</v>
      </c>
      <c r="B99" t="str">
        <f t="shared" si="2"/>
        <v>'325216',</v>
      </c>
      <c r="F99" s="16">
        <v>39727</v>
      </c>
      <c r="G99" t="str">
        <f t="shared" si="3"/>
        <v>'39727',</v>
      </c>
      <c r="J99" s="11">
        <v>210066</v>
      </c>
      <c r="K99" s="11">
        <v>16395</v>
      </c>
      <c r="M99" s="11">
        <v>39727</v>
      </c>
      <c r="N99" s="11" t="s">
        <v>1067</v>
      </c>
      <c r="O99" s="11" t="s">
        <v>976</v>
      </c>
      <c r="Q99" s="11">
        <v>210066</v>
      </c>
      <c r="R99" s="11" t="s">
        <v>452</v>
      </c>
      <c r="S99" s="11" t="s">
        <v>449</v>
      </c>
    </row>
    <row r="100" spans="1:19" ht="41.4" x14ac:dyDescent="0.25">
      <c r="A100" s="3">
        <v>201137</v>
      </c>
      <c r="B100" t="str">
        <f t="shared" si="2"/>
        <v>'201137',</v>
      </c>
      <c r="F100" s="16">
        <v>39764</v>
      </c>
      <c r="G100" t="str">
        <f t="shared" si="3"/>
        <v>'39764',</v>
      </c>
      <c r="J100" s="11">
        <v>214441</v>
      </c>
      <c r="K100" s="11">
        <v>14814</v>
      </c>
      <c r="M100" s="11">
        <v>39764</v>
      </c>
      <c r="N100" s="11" t="s">
        <v>1042</v>
      </c>
      <c r="O100" s="11" t="s">
        <v>975</v>
      </c>
      <c r="Q100" s="11">
        <v>214441</v>
      </c>
      <c r="R100" s="11" t="s">
        <v>315</v>
      </c>
      <c r="S100" s="11" t="s">
        <v>313</v>
      </c>
    </row>
    <row r="101" spans="1:19" ht="27.6" x14ac:dyDescent="0.25">
      <c r="A101" s="3">
        <v>37042</v>
      </c>
      <c r="B101" t="str">
        <f t="shared" si="2"/>
        <v>'37042',</v>
      </c>
      <c r="F101" s="16">
        <v>40616</v>
      </c>
      <c r="G101" t="str">
        <f t="shared" si="3"/>
        <v>'40616',</v>
      </c>
      <c r="J101" s="11">
        <v>221079</v>
      </c>
      <c r="K101" s="11">
        <v>14995</v>
      </c>
      <c r="M101" s="11">
        <v>40616</v>
      </c>
      <c r="N101" s="11" t="s">
        <v>1130</v>
      </c>
      <c r="O101" s="11" t="s">
        <v>976</v>
      </c>
      <c r="Q101" s="11">
        <v>221079</v>
      </c>
      <c r="R101" s="11" t="s">
        <v>321</v>
      </c>
      <c r="S101" s="11" t="s">
        <v>1075</v>
      </c>
    </row>
    <row r="102" spans="1:19" ht="27.6" x14ac:dyDescent="0.25">
      <c r="A102" s="3">
        <v>244533</v>
      </c>
      <c r="B102" t="str">
        <f t="shared" si="2"/>
        <v>'244533',</v>
      </c>
      <c r="F102" s="16">
        <v>40863</v>
      </c>
      <c r="G102" t="str">
        <f t="shared" si="3"/>
        <v>'40863',</v>
      </c>
      <c r="J102" s="11">
        <v>238006</v>
      </c>
      <c r="K102" s="11">
        <v>36957</v>
      </c>
      <c r="M102" s="11">
        <v>40863</v>
      </c>
      <c r="N102" s="11" t="s">
        <v>436</v>
      </c>
      <c r="O102" s="11" t="s">
        <v>978</v>
      </c>
      <c r="Q102" s="11">
        <v>238006</v>
      </c>
      <c r="R102" s="11" t="s">
        <v>81</v>
      </c>
      <c r="S102" s="11" t="s">
        <v>79</v>
      </c>
    </row>
    <row r="103" spans="1:19" ht="41.4" x14ac:dyDescent="0.25">
      <c r="A103" s="3">
        <v>110215</v>
      </c>
      <c r="B103" t="str">
        <f t="shared" si="2"/>
        <v>'110215',</v>
      </c>
      <c r="F103" s="16">
        <v>41308</v>
      </c>
      <c r="G103" t="str">
        <f t="shared" si="3"/>
        <v>'41308',</v>
      </c>
      <c r="J103" s="11">
        <v>240446</v>
      </c>
      <c r="K103" s="11">
        <v>34814</v>
      </c>
      <c r="M103" s="11">
        <v>41308</v>
      </c>
      <c r="N103" s="11" t="s">
        <v>447</v>
      </c>
      <c r="O103" s="11" t="s">
        <v>978</v>
      </c>
      <c r="Q103" s="11">
        <v>240446</v>
      </c>
      <c r="R103" s="11" t="s">
        <v>167</v>
      </c>
      <c r="S103" s="11" t="s">
        <v>1078</v>
      </c>
    </row>
    <row r="104" spans="1:19" ht="27.6" x14ac:dyDescent="0.25">
      <c r="A104" s="3">
        <v>332931</v>
      </c>
      <c r="B104" t="str">
        <f t="shared" si="2"/>
        <v>'332931',</v>
      </c>
      <c r="F104" s="16">
        <v>41601</v>
      </c>
      <c r="G104" t="str">
        <f t="shared" si="3"/>
        <v>'41601',</v>
      </c>
      <c r="J104" s="11">
        <v>241477</v>
      </c>
      <c r="K104" s="11">
        <v>43725</v>
      </c>
      <c r="M104" s="11">
        <v>41601</v>
      </c>
      <c r="N104" s="11" t="s">
        <v>1073</v>
      </c>
      <c r="O104" s="11" t="s">
        <v>975</v>
      </c>
      <c r="Q104" s="11">
        <v>241477</v>
      </c>
      <c r="R104" s="11" t="s">
        <v>509</v>
      </c>
      <c r="S104" s="11" t="s">
        <v>427</v>
      </c>
    </row>
    <row r="105" spans="1:19" ht="27.6" x14ac:dyDescent="0.25">
      <c r="A105" s="3">
        <v>307966</v>
      </c>
      <c r="B105" t="str">
        <f t="shared" si="2"/>
        <v>'307966',</v>
      </c>
      <c r="F105" s="16">
        <v>42908</v>
      </c>
      <c r="G105" t="str">
        <f t="shared" si="3"/>
        <v>'42908',</v>
      </c>
      <c r="J105" s="11">
        <v>244533</v>
      </c>
      <c r="K105" s="11">
        <v>43394</v>
      </c>
      <c r="M105" s="11">
        <v>42908</v>
      </c>
      <c r="N105" s="11" t="s">
        <v>481</v>
      </c>
      <c r="O105" s="11" t="s">
        <v>978</v>
      </c>
      <c r="Q105" s="11">
        <v>244533</v>
      </c>
      <c r="R105" s="11" t="s">
        <v>340</v>
      </c>
      <c r="S105" s="11" t="s">
        <v>338</v>
      </c>
    </row>
    <row r="106" spans="1:19" ht="27.6" x14ac:dyDescent="0.25">
      <c r="A106" s="3">
        <v>206802</v>
      </c>
      <c r="B106" t="str">
        <f t="shared" si="2"/>
        <v>'206802',</v>
      </c>
      <c r="F106" s="16">
        <v>43376</v>
      </c>
      <c r="G106" t="str">
        <f t="shared" si="3"/>
        <v>'43376',</v>
      </c>
      <c r="J106" s="11">
        <v>245754</v>
      </c>
      <c r="K106" s="11">
        <v>46665</v>
      </c>
      <c r="M106" s="11">
        <v>43376</v>
      </c>
      <c r="N106" s="11" t="s">
        <v>1048</v>
      </c>
      <c r="O106" s="11" t="s">
        <v>975</v>
      </c>
      <c r="Q106" s="11">
        <v>245754</v>
      </c>
      <c r="R106" s="11" t="s">
        <v>424</v>
      </c>
      <c r="S106" s="11" t="s">
        <v>425</v>
      </c>
    </row>
    <row r="107" spans="1:19" ht="27.6" x14ac:dyDescent="0.25">
      <c r="A107" s="3">
        <v>384628</v>
      </c>
      <c r="B107" t="str">
        <f t="shared" si="2"/>
        <v>'384628',</v>
      </c>
      <c r="F107" s="16">
        <v>43394</v>
      </c>
      <c r="G107" t="str">
        <f t="shared" si="3"/>
        <v>'43394',</v>
      </c>
      <c r="J107" s="11">
        <v>247293</v>
      </c>
      <c r="K107" s="11">
        <v>37441</v>
      </c>
      <c r="M107" s="11">
        <v>43394</v>
      </c>
      <c r="N107" s="11" t="s">
        <v>1080</v>
      </c>
      <c r="O107" s="11" t="s">
        <v>976</v>
      </c>
      <c r="Q107" s="11">
        <v>247293</v>
      </c>
      <c r="R107" s="11" t="s">
        <v>303</v>
      </c>
      <c r="S107" s="11" t="s">
        <v>1081</v>
      </c>
    </row>
    <row r="108" spans="1:19" ht="27.6" x14ac:dyDescent="0.25">
      <c r="A108" s="3">
        <v>173701</v>
      </c>
      <c r="B108" t="str">
        <f t="shared" si="2"/>
        <v>'173701',</v>
      </c>
      <c r="F108" s="16">
        <v>43611</v>
      </c>
      <c r="G108" t="str">
        <f t="shared" si="3"/>
        <v>'43611',</v>
      </c>
      <c r="J108" s="11">
        <v>252056</v>
      </c>
      <c r="K108" s="11">
        <v>16395</v>
      </c>
      <c r="M108" s="11">
        <v>43611</v>
      </c>
      <c r="N108" s="11" t="s">
        <v>972</v>
      </c>
      <c r="O108" s="11" t="s">
        <v>975</v>
      </c>
      <c r="Q108" s="11">
        <v>252056</v>
      </c>
      <c r="R108" s="11" t="s">
        <v>448</v>
      </c>
      <c r="S108" s="11" t="s">
        <v>449</v>
      </c>
    </row>
    <row r="109" spans="1:19" ht="27.6" x14ac:dyDescent="0.25">
      <c r="A109" s="3">
        <v>93907</v>
      </c>
      <c r="B109" t="str">
        <f t="shared" si="2"/>
        <v>'93907',</v>
      </c>
      <c r="F109" s="16">
        <v>43725</v>
      </c>
      <c r="G109" t="str">
        <f t="shared" si="3"/>
        <v>'43725',</v>
      </c>
      <c r="J109" s="11">
        <v>254035</v>
      </c>
      <c r="K109" s="11">
        <v>39764</v>
      </c>
      <c r="M109" s="11">
        <v>43725</v>
      </c>
      <c r="N109" s="11" t="s">
        <v>428</v>
      </c>
      <c r="O109" s="11" t="s">
        <v>976</v>
      </c>
      <c r="Q109" s="11">
        <v>254035</v>
      </c>
      <c r="R109" s="11" t="s">
        <v>276</v>
      </c>
      <c r="S109" s="11" t="s">
        <v>48</v>
      </c>
    </row>
    <row r="110" spans="1:19" ht="27.6" x14ac:dyDescent="0.25">
      <c r="A110" s="3">
        <v>338638</v>
      </c>
      <c r="B110" t="str">
        <f t="shared" si="2"/>
        <v>'338638',</v>
      </c>
      <c r="F110" s="16">
        <v>44919</v>
      </c>
      <c r="G110" t="str">
        <f t="shared" si="3"/>
        <v>'44919',</v>
      </c>
      <c r="J110" s="11">
        <v>258478</v>
      </c>
      <c r="K110" s="11">
        <v>8878</v>
      </c>
      <c r="M110" s="11">
        <v>44919</v>
      </c>
      <c r="N110" s="11" t="s">
        <v>390</v>
      </c>
      <c r="O110" s="11" t="s">
        <v>978</v>
      </c>
      <c r="Q110" s="11">
        <v>258478</v>
      </c>
      <c r="R110" s="11" t="s">
        <v>379</v>
      </c>
      <c r="S110" s="11" t="s">
        <v>380</v>
      </c>
    </row>
    <row r="111" spans="1:19" ht="41.4" x14ac:dyDescent="0.25">
      <c r="A111" s="3">
        <v>477078</v>
      </c>
      <c r="B111" t="str">
        <f t="shared" si="2"/>
        <v>'477078',</v>
      </c>
      <c r="F111" s="16">
        <v>46665</v>
      </c>
      <c r="G111" t="str">
        <f t="shared" si="3"/>
        <v>'46665',</v>
      </c>
      <c r="J111" s="11">
        <v>259726</v>
      </c>
      <c r="K111" s="11">
        <v>47411</v>
      </c>
      <c r="M111" s="11">
        <v>46665</v>
      </c>
      <c r="N111" s="11" t="s">
        <v>426</v>
      </c>
      <c r="O111" s="11" t="s">
        <v>978</v>
      </c>
      <c r="Q111" s="11">
        <v>259726</v>
      </c>
      <c r="R111" s="11" t="s">
        <v>214</v>
      </c>
      <c r="S111" s="11"/>
    </row>
    <row r="112" spans="1:19" ht="41.4" x14ac:dyDescent="0.25">
      <c r="A112" s="3">
        <v>376176</v>
      </c>
      <c r="B112" t="str">
        <f t="shared" si="2"/>
        <v>'376176',</v>
      </c>
      <c r="F112" s="16">
        <v>47411</v>
      </c>
      <c r="G112" t="str">
        <f t="shared" si="3"/>
        <v>'47411',</v>
      </c>
      <c r="J112" s="11">
        <v>261269</v>
      </c>
      <c r="K112" s="11">
        <v>56982</v>
      </c>
      <c r="M112" s="11">
        <v>47411</v>
      </c>
      <c r="N112" s="11" t="s">
        <v>1083</v>
      </c>
      <c r="O112" s="11" t="s">
        <v>975</v>
      </c>
      <c r="Q112" s="11">
        <v>261269</v>
      </c>
      <c r="R112" s="11" t="s">
        <v>102</v>
      </c>
      <c r="S112" s="11" t="s">
        <v>42</v>
      </c>
    </row>
    <row r="113" spans="1:19" ht="27.6" x14ac:dyDescent="0.25">
      <c r="A113" s="3">
        <v>258478</v>
      </c>
      <c r="B113" t="str">
        <f t="shared" si="2"/>
        <v>'258478',</v>
      </c>
      <c r="F113" s="16">
        <v>49525</v>
      </c>
      <c r="G113" t="str">
        <f t="shared" si="3"/>
        <v>'49525',</v>
      </c>
      <c r="J113" s="11">
        <v>262680</v>
      </c>
      <c r="K113" s="11">
        <v>10402</v>
      </c>
      <c r="M113" s="11">
        <v>49525</v>
      </c>
      <c r="N113" s="11" t="s">
        <v>974</v>
      </c>
      <c r="O113" s="11" t="s">
        <v>975</v>
      </c>
      <c r="Q113" s="11">
        <v>262680</v>
      </c>
      <c r="R113" s="11" t="s">
        <v>1084</v>
      </c>
      <c r="S113" s="11" t="s">
        <v>956</v>
      </c>
    </row>
    <row r="114" spans="1:19" ht="41.4" x14ac:dyDescent="0.25">
      <c r="A114" s="3">
        <v>344066</v>
      </c>
      <c r="B114" t="str">
        <f t="shared" si="2"/>
        <v>'344066',</v>
      </c>
      <c r="F114" s="16">
        <v>49553</v>
      </c>
      <c r="G114" t="str">
        <f t="shared" si="3"/>
        <v>'49553',</v>
      </c>
      <c r="J114" s="11">
        <v>264065</v>
      </c>
      <c r="K114" s="11">
        <v>27993</v>
      </c>
      <c r="M114" s="11">
        <v>49553</v>
      </c>
      <c r="N114" s="11" t="s">
        <v>463</v>
      </c>
      <c r="O114" s="11" t="s">
        <v>977</v>
      </c>
      <c r="Q114" s="11">
        <v>264065</v>
      </c>
      <c r="R114" s="11" t="s">
        <v>1085</v>
      </c>
      <c r="S114" s="11"/>
    </row>
    <row r="115" spans="1:19" ht="27.6" x14ac:dyDescent="0.25">
      <c r="A115" s="3">
        <v>205260</v>
      </c>
      <c r="B115" t="str">
        <f t="shared" si="2"/>
        <v>'205260',</v>
      </c>
      <c r="F115" s="16">
        <v>50080</v>
      </c>
      <c r="G115" t="str">
        <f t="shared" si="3"/>
        <v>'50080',</v>
      </c>
      <c r="J115" s="11">
        <v>264431</v>
      </c>
      <c r="K115" s="11">
        <v>14803</v>
      </c>
      <c r="M115" s="11">
        <v>50080</v>
      </c>
      <c r="N115" s="11" t="s">
        <v>397</v>
      </c>
      <c r="O115" s="11" t="s">
        <v>978</v>
      </c>
      <c r="Q115" s="11">
        <v>264431</v>
      </c>
      <c r="R115" s="11" t="s">
        <v>429</v>
      </c>
      <c r="S115" s="11" t="s">
        <v>430</v>
      </c>
    </row>
    <row r="116" spans="1:19" ht="55.2" x14ac:dyDescent="0.25">
      <c r="A116" s="3">
        <v>399902</v>
      </c>
      <c r="B116" t="str">
        <f t="shared" si="2"/>
        <v>'399902',</v>
      </c>
      <c r="F116" s="16">
        <v>50539</v>
      </c>
      <c r="G116" t="str">
        <f t="shared" si="3"/>
        <v>'50539',</v>
      </c>
      <c r="J116" s="11">
        <v>267376</v>
      </c>
      <c r="K116" s="11">
        <v>14631</v>
      </c>
      <c r="M116" s="11">
        <v>50539</v>
      </c>
      <c r="N116" s="11" t="s">
        <v>1096</v>
      </c>
      <c r="O116" s="11" t="s">
        <v>978</v>
      </c>
      <c r="Q116" s="11">
        <v>267376</v>
      </c>
      <c r="R116" s="11" t="s">
        <v>1086</v>
      </c>
      <c r="S116" s="11" t="s">
        <v>204</v>
      </c>
    </row>
    <row r="117" spans="1:19" ht="55.2" x14ac:dyDescent="0.25">
      <c r="A117" s="3">
        <v>383808</v>
      </c>
      <c r="B117" t="str">
        <f t="shared" si="2"/>
        <v>'383808',</v>
      </c>
      <c r="F117" s="16">
        <v>50650</v>
      </c>
      <c r="G117" t="str">
        <f t="shared" si="3"/>
        <v>'50650',</v>
      </c>
      <c r="J117" s="11">
        <v>268817</v>
      </c>
      <c r="K117" s="11">
        <v>43611</v>
      </c>
      <c r="M117" s="11">
        <v>50650</v>
      </c>
      <c r="N117" s="11" t="s">
        <v>1125</v>
      </c>
      <c r="O117" s="11" t="s">
        <v>976</v>
      </c>
      <c r="Q117" s="11">
        <v>268817</v>
      </c>
      <c r="R117" s="11" t="s">
        <v>90</v>
      </c>
      <c r="S117" s="11" t="s">
        <v>1087</v>
      </c>
    </row>
    <row r="118" spans="1:19" ht="27.6" x14ac:dyDescent="0.25">
      <c r="A118" s="3">
        <v>277578</v>
      </c>
      <c r="B118" t="str">
        <f t="shared" si="2"/>
        <v>'277578',</v>
      </c>
      <c r="F118" s="16">
        <v>53741</v>
      </c>
      <c r="G118" t="str">
        <f t="shared" si="3"/>
        <v>'53741',</v>
      </c>
      <c r="J118" s="11">
        <v>269465</v>
      </c>
      <c r="K118" s="11">
        <v>2848</v>
      </c>
      <c r="M118" s="11">
        <v>53741</v>
      </c>
      <c r="N118" s="11" t="s">
        <v>444</v>
      </c>
      <c r="O118" s="11" t="s">
        <v>977</v>
      </c>
      <c r="Q118" s="11">
        <v>269465</v>
      </c>
      <c r="R118" s="11" t="s">
        <v>225</v>
      </c>
      <c r="S118" s="11" t="s">
        <v>223</v>
      </c>
    </row>
    <row r="119" spans="1:19" ht="27.6" x14ac:dyDescent="0.25">
      <c r="A119" s="3">
        <v>338932</v>
      </c>
      <c r="B119" t="str">
        <f t="shared" si="2"/>
        <v>'338932',</v>
      </c>
      <c r="F119" s="16">
        <v>54020</v>
      </c>
      <c r="G119" t="str">
        <f t="shared" si="3"/>
        <v>'54020',</v>
      </c>
      <c r="J119" s="11">
        <v>269759</v>
      </c>
      <c r="K119" s="11">
        <v>36953</v>
      </c>
      <c r="M119" s="11">
        <v>54020</v>
      </c>
      <c r="N119" s="11" t="s">
        <v>493</v>
      </c>
      <c r="O119" s="11" t="s">
        <v>978</v>
      </c>
      <c r="Q119" s="11">
        <v>269759</v>
      </c>
      <c r="R119" s="11" t="s">
        <v>513</v>
      </c>
      <c r="S119" s="11" t="s">
        <v>439</v>
      </c>
    </row>
    <row r="120" spans="1:19" ht="27.6" x14ac:dyDescent="0.25">
      <c r="A120" s="3">
        <v>388953</v>
      </c>
      <c r="B120" t="str">
        <f t="shared" si="2"/>
        <v>'388953',</v>
      </c>
      <c r="F120" s="16">
        <v>54182</v>
      </c>
      <c r="G120" t="str">
        <f t="shared" si="3"/>
        <v>'54182',</v>
      </c>
      <c r="J120" s="11">
        <v>272504</v>
      </c>
      <c r="K120" s="11">
        <v>6501</v>
      </c>
      <c r="M120" s="11">
        <v>54182</v>
      </c>
      <c r="N120" s="11" t="s">
        <v>1102</v>
      </c>
      <c r="O120" s="11" t="s">
        <v>978</v>
      </c>
      <c r="Q120" s="11">
        <v>272504</v>
      </c>
      <c r="R120" s="11" t="s">
        <v>146</v>
      </c>
      <c r="S120" s="11" t="s">
        <v>144</v>
      </c>
    </row>
    <row r="121" spans="1:19" ht="41.4" x14ac:dyDescent="0.25">
      <c r="A121" s="3">
        <v>347621</v>
      </c>
      <c r="B121" t="str">
        <f t="shared" si="2"/>
        <v>'347621',</v>
      </c>
      <c r="F121" s="16">
        <v>55595</v>
      </c>
      <c r="G121" t="str">
        <f t="shared" si="3"/>
        <v>'55595',</v>
      </c>
      <c r="J121" s="11">
        <v>273597</v>
      </c>
      <c r="K121" s="11">
        <v>43611</v>
      </c>
      <c r="M121" s="11">
        <v>55595</v>
      </c>
      <c r="N121" s="11" t="s">
        <v>413</v>
      </c>
      <c r="O121" s="11" t="s">
        <v>978</v>
      </c>
      <c r="Q121" s="11">
        <v>273597</v>
      </c>
      <c r="R121" s="11" t="s">
        <v>19</v>
      </c>
      <c r="S121" s="11" t="s">
        <v>1088</v>
      </c>
    </row>
    <row r="122" spans="1:19" ht="27.6" x14ac:dyDescent="0.25">
      <c r="A122" s="3">
        <v>396362</v>
      </c>
      <c r="B122" t="str">
        <f t="shared" si="2"/>
        <v>'396362',</v>
      </c>
      <c r="F122" s="16">
        <v>56735</v>
      </c>
      <c r="G122" t="str">
        <f t="shared" si="3"/>
        <v>'56735',</v>
      </c>
      <c r="J122" s="11">
        <v>277578</v>
      </c>
      <c r="K122" s="11">
        <v>50080</v>
      </c>
      <c r="M122" s="11">
        <v>56735</v>
      </c>
      <c r="N122" s="11" t="s">
        <v>1110</v>
      </c>
      <c r="O122" s="11" t="s">
        <v>978</v>
      </c>
      <c r="Q122" s="11">
        <v>277578</v>
      </c>
      <c r="R122" s="11" t="s">
        <v>395</v>
      </c>
      <c r="S122" s="11" t="s">
        <v>396</v>
      </c>
    </row>
    <row r="123" spans="1:19" ht="27.6" x14ac:dyDescent="0.25">
      <c r="A123" s="3">
        <v>371665</v>
      </c>
      <c r="B123" t="str">
        <f t="shared" si="2"/>
        <v>'371665',</v>
      </c>
      <c r="F123" s="16">
        <v>56982</v>
      </c>
      <c r="G123" t="str">
        <f t="shared" si="3"/>
        <v>'56982',</v>
      </c>
      <c r="J123" s="11">
        <v>278810</v>
      </c>
      <c r="K123" s="11">
        <v>15686</v>
      </c>
      <c r="M123" s="11">
        <v>56982</v>
      </c>
      <c r="N123" s="11" t="s">
        <v>1065</v>
      </c>
      <c r="O123" s="11" t="s">
        <v>976</v>
      </c>
      <c r="Q123" s="11">
        <v>278810</v>
      </c>
      <c r="R123" s="11" t="s">
        <v>512</v>
      </c>
      <c r="S123" s="11" t="s">
        <v>437</v>
      </c>
    </row>
    <row r="124" spans="1:19" ht="41.4" x14ac:dyDescent="0.25">
      <c r="A124" s="3">
        <v>428076</v>
      </c>
      <c r="B124" t="str">
        <f t="shared" si="2"/>
        <v>'428076',</v>
      </c>
      <c r="F124" s="16">
        <v>57323</v>
      </c>
      <c r="G124" t="str">
        <f t="shared" si="3"/>
        <v>'57323',</v>
      </c>
      <c r="J124" s="11">
        <v>279710</v>
      </c>
      <c r="K124" s="11">
        <v>10402</v>
      </c>
      <c r="M124" s="11">
        <v>57323</v>
      </c>
      <c r="N124" s="11" t="s">
        <v>385</v>
      </c>
      <c r="O124" s="11" t="s">
        <v>978</v>
      </c>
      <c r="Q124" s="11">
        <v>279710</v>
      </c>
      <c r="R124" s="11" t="s">
        <v>1089</v>
      </c>
      <c r="S124" s="11" t="s">
        <v>956</v>
      </c>
    </row>
    <row r="125" spans="1:19" ht="55.2" x14ac:dyDescent="0.25">
      <c r="A125" s="3">
        <v>355600</v>
      </c>
      <c r="B125" t="str">
        <f t="shared" si="2"/>
        <v>'355600',</v>
      </c>
      <c r="F125" s="16">
        <v>57533</v>
      </c>
      <c r="G125" t="str">
        <f t="shared" si="3"/>
        <v>'57533',</v>
      </c>
      <c r="J125" s="11">
        <v>284891</v>
      </c>
      <c r="K125" s="11">
        <v>10780</v>
      </c>
      <c r="M125" s="11">
        <v>57533</v>
      </c>
      <c r="N125" s="11" t="s">
        <v>1120</v>
      </c>
      <c r="O125" s="11" t="s">
        <v>975</v>
      </c>
      <c r="Q125" s="11">
        <v>284891</v>
      </c>
      <c r="R125" s="11" t="s">
        <v>120</v>
      </c>
      <c r="S125" s="11" t="s">
        <v>1090</v>
      </c>
    </row>
    <row r="126" spans="1:19" ht="41.4" x14ac:dyDescent="0.25">
      <c r="A126" s="3">
        <v>106445</v>
      </c>
      <c r="B126" t="str">
        <f t="shared" si="2"/>
        <v>'106445',</v>
      </c>
      <c r="F126" s="16">
        <v>57867</v>
      </c>
      <c r="G126" t="str">
        <f t="shared" si="3"/>
        <v>'57867',</v>
      </c>
      <c r="J126" s="11">
        <v>286627</v>
      </c>
      <c r="K126" s="11">
        <v>14803</v>
      </c>
      <c r="M126" s="11">
        <v>57867</v>
      </c>
      <c r="N126" s="11" t="s">
        <v>1216</v>
      </c>
      <c r="O126" s="11" t="s">
        <v>976</v>
      </c>
      <c r="Q126" s="11">
        <v>286627</v>
      </c>
      <c r="R126" s="11" t="s">
        <v>38</v>
      </c>
      <c r="S126" s="11" t="s">
        <v>430</v>
      </c>
    </row>
    <row r="127" spans="1:19" ht="55.2" x14ac:dyDescent="0.25">
      <c r="A127" s="3">
        <v>343140</v>
      </c>
      <c r="B127" t="str">
        <f t="shared" si="2"/>
        <v>'343140',</v>
      </c>
      <c r="F127" s="16">
        <v>58086</v>
      </c>
      <c r="G127" t="str">
        <f t="shared" si="3"/>
        <v>'58086',</v>
      </c>
      <c r="J127" s="11">
        <v>291113</v>
      </c>
      <c r="K127" s="11">
        <v>14631</v>
      </c>
      <c r="M127" s="11">
        <v>58086</v>
      </c>
      <c r="N127" s="11" t="s">
        <v>470</v>
      </c>
      <c r="O127" s="11" t="s">
        <v>977</v>
      </c>
      <c r="Q127" s="11">
        <v>291113</v>
      </c>
      <c r="R127" s="11" t="s">
        <v>203</v>
      </c>
      <c r="S127" s="11" t="s">
        <v>201</v>
      </c>
    </row>
    <row r="128" spans="1:19" ht="41.4" x14ac:dyDescent="0.25">
      <c r="A128" s="3">
        <v>245754</v>
      </c>
      <c r="B128" t="str">
        <f t="shared" si="2"/>
        <v>'245754',</v>
      </c>
      <c r="F128" s="16">
        <v>58642</v>
      </c>
      <c r="G128" t="str">
        <f t="shared" si="3"/>
        <v>'58642',</v>
      </c>
      <c r="J128" s="11">
        <v>291827</v>
      </c>
      <c r="K128" s="11">
        <v>6901</v>
      </c>
      <c r="M128" s="11">
        <v>58642</v>
      </c>
      <c r="N128" s="11" t="s">
        <v>399</v>
      </c>
      <c r="O128" s="11" t="s">
        <v>978</v>
      </c>
      <c r="Q128" s="11">
        <v>291543</v>
      </c>
      <c r="R128" s="11" t="s">
        <v>1092</v>
      </c>
      <c r="S128" s="11"/>
    </row>
    <row r="129" spans="1:19" ht="41.4" x14ac:dyDescent="0.25">
      <c r="A129" s="3">
        <v>241477</v>
      </c>
      <c r="B129" t="str">
        <f t="shared" si="2"/>
        <v>'241477',</v>
      </c>
      <c r="F129" s="16">
        <v>71824</v>
      </c>
      <c r="G129" t="str">
        <f t="shared" si="3"/>
        <v>'71824',</v>
      </c>
      <c r="J129" s="11">
        <v>297310</v>
      </c>
      <c r="K129" s="11">
        <v>6901</v>
      </c>
      <c r="M129" s="11">
        <v>71824</v>
      </c>
      <c r="N129" s="11" t="s">
        <v>1139</v>
      </c>
      <c r="O129" s="11" t="s">
        <v>976</v>
      </c>
      <c r="Q129" s="11">
        <v>291827</v>
      </c>
      <c r="R129" s="11" t="s">
        <v>1093</v>
      </c>
      <c r="S129" s="11" t="s">
        <v>137</v>
      </c>
    </row>
    <row r="130" spans="1:19" ht="41.4" x14ac:dyDescent="0.25">
      <c r="A130" s="3">
        <v>264431</v>
      </c>
      <c r="B130" t="str">
        <f t="shared" si="2"/>
        <v>'264431',</v>
      </c>
      <c r="F130" s="16">
        <v>438251</v>
      </c>
      <c r="G130" t="str">
        <f t="shared" si="3"/>
        <v>'438251',</v>
      </c>
      <c r="J130" s="11">
        <v>297716</v>
      </c>
      <c r="K130" s="11">
        <v>14803</v>
      </c>
      <c r="M130" s="11"/>
      <c r="N130" s="11"/>
      <c r="O130" s="11"/>
      <c r="Q130" s="11">
        <v>297310</v>
      </c>
      <c r="R130" s="11" t="s">
        <v>1094</v>
      </c>
      <c r="S130" s="11" t="s">
        <v>137</v>
      </c>
    </row>
    <row r="131" spans="1:19" ht="55.2" x14ac:dyDescent="0.25">
      <c r="A131" s="3">
        <v>409248</v>
      </c>
      <c r="B131" t="str">
        <f t="shared" ref="B131:B194" si="4">"'"&amp;A131&amp;"',"</f>
        <v>'409248',</v>
      </c>
      <c r="F131" s="11"/>
      <c r="J131" s="11">
        <v>297890</v>
      </c>
      <c r="K131" s="11">
        <v>50539</v>
      </c>
      <c r="Q131" s="11">
        <v>297716</v>
      </c>
      <c r="R131" s="11" t="s">
        <v>96</v>
      </c>
      <c r="S131" s="11"/>
    </row>
    <row r="132" spans="1:19" ht="27.6" x14ac:dyDescent="0.25">
      <c r="A132" s="3">
        <v>173726</v>
      </c>
      <c r="B132" t="str">
        <f t="shared" si="4"/>
        <v>'173726',</v>
      </c>
      <c r="F132" s="11"/>
      <c r="J132" s="11">
        <v>299993</v>
      </c>
      <c r="K132" s="11">
        <v>15947</v>
      </c>
      <c r="Q132" s="11">
        <v>297890</v>
      </c>
      <c r="R132" s="11" t="s">
        <v>54</v>
      </c>
      <c r="S132" s="11" t="s">
        <v>1095</v>
      </c>
    </row>
    <row r="133" spans="1:19" ht="27.6" x14ac:dyDescent="0.25">
      <c r="A133" s="3">
        <v>278810</v>
      </c>
      <c r="B133" t="str">
        <f t="shared" si="4"/>
        <v>'278810',</v>
      </c>
      <c r="F133" s="11"/>
      <c r="J133" s="11">
        <v>301278</v>
      </c>
      <c r="K133" s="11">
        <v>14068</v>
      </c>
      <c r="Q133" s="11">
        <v>299993</v>
      </c>
      <c r="R133" s="11" t="s">
        <v>74</v>
      </c>
      <c r="S133" s="11" t="s">
        <v>1097</v>
      </c>
    </row>
    <row r="134" spans="1:19" ht="27.6" x14ac:dyDescent="0.25">
      <c r="A134" s="3">
        <v>269759</v>
      </c>
      <c r="B134" t="str">
        <f t="shared" si="4"/>
        <v>'269759',</v>
      </c>
      <c r="F134" s="11"/>
      <c r="J134" s="11">
        <v>302860</v>
      </c>
      <c r="K134" s="11">
        <v>14626</v>
      </c>
      <c r="Q134" s="11">
        <v>301278</v>
      </c>
      <c r="R134" s="11" t="s">
        <v>12</v>
      </c>
      <c r="S134" s="11" t="s">
        <v>415</v>
      </c>
    </row>
    <row r="135" spans="1:19" ht="41.4" x14ac:dyDescent="0.25">
      <c r="A135" s="3">
        <v>304926</v>
      </c>
      <c r="B135" t="str">
        <f t="shared" si="4"/>
        <v>'304926',</v>
      </c>
      <c r="F135" s="11"/>
      <c r="J135" s="11">
        <v>303726</v>
      </c>
      <c r="K135" s="11">
        <v>49553</v>
      </c>
      <c r="Q135" s="11">
        <v>302860</v>
      </c>
      <c r="R135" s="11" t="s">
        <v>1099</v>
      </c>
      <c r="S135" s="11" t="s">
        <v>995</v>
      </c>
    </row>
    <row r="136" spans="1:19" ht="27.6" x14ac:dyDescent="0.25">
      <c r="A136" s="3">
        <v>411888</v>
      </c>
      <c r="B136" t="str">
        <f t="shared" si="4"/>
        <v>'411888',</v>
      </c>
      <c r="F136" s="11"/>
      <c r="J136" s="11">
        <v>304926</v>
      </c>
      <c r="K136" s="11">
        <v>38123</v>
      </c>
      <c r="Q136" s="11">
        <v>303726</v>
      </c>
      <c r="R136" s="11" t="s">
        <v>461</v>
      </c>
      <c r="S136" s="11" t="s">
        <v>462</v>
      </c>
    </row>
    <row r="137" spans="1:19" ht="27.6" x14ac:dyDescent="0.25">
      <c r="A137" s="3">
        <v>325360</v>
      </c>
      <c r="B137" t="str">
        <f t="shared" si="4"/>
        <v>'325360',</v>
      </c>
      <c r="F137" s="11"/>
      <c r="J137" s="11">
        <v>305922</v>
      </c>
      <c r="K137" s="11">
        <v>17902</v>
      </c>
      <c r="Q137" s="11">
        <v>304926</v>
      </c>
      <c r="R137" s="11" t="s">
        <v>514</v>
      </c>
      <c r="S137" s="11" t="s">
        <v>441</v>
      </c>
    </row>
    <row r="138" spans="1:19" ht="27.6" x14ac:dyDescent="0.25">
      <c r="A138" s="3">
        <v>252056</v>
      </c>
      <c r="B138" t="str">
        <f t="shared" si="4"/>
        <v>'252056',</v>
      </c>
      <c r="F138" s="11"/>
      <c r="J138" s="11">
        <v>307966</v>
      </c>
      <c r="K138" s="11">
        <v>54182</v>
      </c>
      <c r="Q138" s="11">
        <v>305922</v>
      </c>
      <c r="R138" s="11" t="s">
        <v>256</v>
      </c>
      <c r="S138" s="11" t="s">
        <v>1100</v>
      </c>
    </row>
    <row r="139" spans="1:19" ht="27.6" x14ac:dyDescent="0.25">
      <c r="A139" s="3">
        <v>210066</v>
      </c>
      <c r="B139" t="str">
        <f t="shared" si="4"/>
        <v>'210066',</v>
      </c>
      <c r="F139" s="11"/>
      <c r="J139" s="11">
        <v>308221</v>
      </c>
      <c r="K139" s="11">
        <v>10143</v>
      </c>
      <c r="Q139" s="11">
        <v>307966</v>
      </c>
      <c r="R139" s="11" t="s">
        <v>350</v>
      </c>
      <c r="S139" s="11" t="s">
        <v>348</v>
      </c>
    </row>
    <row r="140" spans="1:19" ht="27.6" x14ac:dyDescent="0.25">
      <c r="A140" s="3">
        <v>315229</v>
      </c>
      <c r="B140" t="str">
        <f t="shared" si="4"/>
        <v>'315229',</v>
      </c>
      <c r="F140" s="11"/>
      <c r="J140" s="11">
        <v>311212</v>
      </c>
      <c r="K140" s="11">
        <v>14068</v>
      </c>
      <c r="Q140" s="11">
        <v>308221</v>
      </c>
      <c r="R140" s="11" t="s">
        <v>485</v>
      </c>
      <c r="S140" s="11" t="s">
        <v>486</v>
      </c>
    </row>
    <row r="141" spans="1:19" ht="27.6" x14ac:dyDescent="0.25">
      <c r="A141" s="3">
        <v>416375</v>
      </c>
      <c r="B141" t="str">
        <f t="shared" si="4"/>
        <v>'416375',</v>
      </c>
      <c r="F141" s="11"/>
      <c r="J141" s="11">
        <v>311404</v>
      </c>
      <c r="K141" s="11">
        <v>14816</v>
      </c>
      <c r="Q141" s="11">
        <v>311212</v>
      </c>
      <c r="R141" s="11" t="s">
        <v>87</v>
      </c>
      <c r="S141" s="11" t="s">
        <v>415</v>
      </c>
    </row>
    <row r="142" spans="1:19" ht="55.2" x14ac:dyDescent="0.25">
      <c r="A142" s="3">
        <v>303726</v>
      </c>
      <c r="B142" t="str">
        <f t="shared" si="4"/>
        <v>'303726',</v>
      </c>
      <c r="F142" s="11"/>
      <c r="J142" s="11">
        <v>314459</v>
      </c>
      <c r="K142" s="11">
        <v>14157</v>
      </c>
      <c r="Q142" s="11">
        <v>311404</v>
      </c>
      <c r="R142" s="11" t="s">
        <v>193</v>
      </c>
      <c r="S142" s="11" t="s">
        <v>191</v>
      </c>
    </row>
    <row r="143" spans="1:19" ht="41.4" x14ac:dyDescent="0.25">
      <c r="A143" s="3">
        <v>194601</v>
      </c>
      <c r="B143" t="str">
        <f t="shared" si="4"/>
        <v>'194601',</v>
      </c>
      <c r="F143" s="11"/>
      <c r="J143" s="11">
        <v>315229</v>
      </c>
      <c r="K143" s="11">
        <v>16172</v>
      </c>
      <c r="Q143" s="11">
        <v>314459</v>
      </c>
      <c r="R143" s="11" t="s">
        <v>1103</v>
      </c>
      <c r="S143" s="11"/>
    </row>
    <row r="144" spans="1:19" ht="27.6" x14ac:dyDescent="0.25">
      <c r="A144" s="3">
        <v>420376</v>
      </c>
      <c r="B144" t="str">
        <f t="shared" si="4"/>
        <v>'420376',</v>
      </c>
      <c r="F144" s="11"/>
      <c r="J144" s="11">
        <v>315840</v>
      </c>
      <c r="K144" s="11">
        <v>54020</v>
      </c>
      <c r="Q144" s="11">
        <v>315229</v>
      </c>
      <c r="R144" s="11" t="s">
        <v>454</v>
      </c>
      <c r="S144" s="11" t="s">
        <v>455</v>
      </c>
    </row>
    <row r="145" spans="1:19" ht="41.4" x14ac:dyDescent="0.25">
      <c r="A145" s="3">
        <v>391208</v>
      </c>
      <c r="B145" t="str">
        <f t="shared" si="4"/>
        <v>'391208',</v>
      </c>
      <c r="F145" s="11"/>
      <c r="J145" s="11">
        <v>318973</v>
      </c>
      <c r="K145" s="11">
        <v>57867</v>
      </c>
      <c r="Q145" s="11">
        <v>315840</v>
      </c>
      <c r="R145" s="11" t="s">
        <v>491</v>
      </c>
      <c r="S145" s="11" t="s">
        <v>492</v>
      </c>
    </row>
    <row r="146" spans="1:19" ht="27.6" x14ac:dyDescent="0.25">
      <c r="A146" s="3">
        <v>162372</v>
      </c>
      <c r="B146" t="str">
        <f t="shared" si="4"/>
        <v>'162372',</v>
      </c>
      <c r="F146" s="11"/>
      <c r="J146" s="11">
        <v>319722</v>
      </c>
      <c r="K146" s="11">
        <v>15980</v>
      </c>
      <c r="Q146" s="11">
        <v>318973</v>
      </c>
      <c r="R146" s="11" t="s">
        <v>149</v>
      </c>
      <c r="S146" s="11" t="s">
        <v>147</v>
      </c>
    </row>
    <row r="147" spans="1:19" ht="27.6" x14ac:dyDescent="0.25">
      <c r="A147" s="3">
        <v>395432</v>
      </c>
      <c r="B147" t="str">
        <f t="shared" si="4"/>
        <v>'395432',</v>
      </c>
      <c r="F147" s="11"/>
      <c r="J147" s="11">
        <v>323018</v>
      </c>
      <c r="K147" s="11">
        <v>18155</v>
      </c>
      <c r="Q147" s="11">
        <v>319722</v>
      </c>
      <c r="R147" s="11" t="s">
        <v>178</v>
      </c>
      <c r="S147" s="11"/>
    </row>
    <row r="148" spans="1:19" x14ac:dyDescent="0.25">
      <c r="A148" s="3">
        <v>333808</v>
      </c>
      <c r="B148" t="str">
        <f t="shared" si="4"/>
        <v>'333808',</v>
      </c>
      <c r="F148" s="11"/>
      <c r="J148" s="11">
        <v>324027</v>
      </c>
      <c r="K148" s="11">
        <v>35976</v>
      </c>
      <c r="Q148" s="11">
        <v>323018</v>
      </c>
      <c r="R148" s="11" t="s">
        <v>23</v>
      </c>
      <c r="S148" s="11"/>
    </row>
    <row r="149" spans="1:19" ht="27.6" x14ac:dyDescent="0.25">
      <c r="A149" s="3">
        <v>399047</v>
      </c>
      <c r="B149" t="str">
        <f t="shared" si="4"/>
        <v>'399047',</v>
      </c>
      <c r="F149" s="11"/>
      <c r="J149" s="11">
        <v>325216</v>
      </c>
      <c r="K149" s="11">
        <v>7590</v>
      </c>
      <c r="Q149" s="11">
        <v>324027</v>
      </c>
      <c r="R149" s="11" t="s">
        <v>78</v>
      </c>
      <c r="S149" s="11" t="s">
        <v>76</v>
      </c>
    </row>
    <row r="150" spans="1:19" x14ac:dyDescent="0.25">
      <c r="A150" s="3">
        <v>343872</v>
      </c>
      <c r="B150" t="str">
        <f t="shared" si="4"/>
        <v>'343872',</v>
      </c>
      <c r="F150" s="11"/>
      <c r="J150" s="11">
        <v>325360</v>
      </c>
      <c r="K150" s="11">
        <v>41308</v>
      </c>
      <c r="Q150" s="11">
        <v>325216</v>
      </c>
      <c r="R150" s="11" t="s">
        <v>331</v>
      </c>
      <c r="S150" s="11"/>
    </row>
    <row r="151" spans="1:19" ht="27.6" x14ac:dyDescent="0.25">
      <c r="A151" s="3">
        <v>308221</v>
      </c>
      <c r="B151" t="str">
        <f t="shared" si="4"/>
        <v>'308221',</v>
      </c>
      <c r="F151" s="11"/>
      <c r="J151" s="11">
        <v>332931</v>
      </c>
      <c r="K151" s="11">
        <v>36857</v>
      </c>
      <c r="Q151" s="11">
        <v>325360</v>
      </c>
      <c r="R151" s="11" t="s">
        <v>515</v>
      </c>
      <c r="S151" s="11" t="s">
        <v>446</v>
      </c>
    </row>
    <row r="152" spans="1:19" ht="27.6" x14ac:dyDescent="0.25">
      <c r="A152" s="3">
        <v>401516</v>
      </c>
      <c r="B152" t="str">
        <f t="shared" si="4"/>
        <v>'401516',</v>
      </c>
      <c r="F152" s="11"/>
      <c r="J152" s="11">
        <v>333808</v>
      </c>
      <c r="K152" s="11">
        <v>7477</v>
      </c>
      <c r="Q152" s="11">
        <v>332931</v>
      </c>
      <c r="R152" s="11" t="s">
        <v>346</v>
      </c>
      <c r="S152" s="11" t="s">
        <v>344</v>
      </c>
    </row>
    <row r="153" spans="1:19" ht="27.6" x14ac:dyDescent="0.25">
      <c r="A153" s="3">
        <v>315840</v>
      </c>
      <c r="B153" t="str">
        <f t="shared" si="4"/>
        <v>'315840',</v>
      </c>
      <c r="F153" s="11"/>
      <c r="J153" s="11">
        <v>336107</v>
      </c>
      <c r="K153" s="11">
        <v>56982</v>
      </c>
      <c r="Q153" s="11">
        <v>333808</v>
      </c>
      <c r="R153" s="11" t="s">
        <v>477</v>
      </c>
      <c r="S153" s="11" t="s">
        <v>478</v>
      </c>
    </row>
    <row r="154" spans="1:19" ht="41.4" x14ac:dyDescent="0.25">
      <c r="A154" s="3">
        <v>192566</v>
      </c>
      <c r="B154" t="str">
        <f t="shared" si="4"/>
        <v>'192566',</v>
      </c>
      <c r="F154" s="11"/>
      <c r="J154" s="11">
        <v>336309</v>
      </c>
      <c r="K154" s="11">
        <v>14816</v>
      </c>
      <c r="Q154" s="11">
        <v>333876</v>
      </c>
      <c r="R154" s="11" t="s">
        <v>1108</v>
      </c>
      <c r="S154" s="11"/>
    </row>
    <row r="155" spans="1:19" ht="27.6" x14ac:dyDescent="0.25">
      <c r="A155" s="3">
        <v>379979</v>
      </c>
      <c r="B155" t="str">
        <f t="shared" si="4"/>
        <v>'379979',</v>
      </c>
      <c r="F155" s="11"/>
      <c r="J155" s="11">
        <v>336695</v>
      </c>
      <c r="K155" s="11">
        <v>6901</v>
      </c>
      <c r="Q155" s="11">
        <v>336107</v>
      </c>
      <c r="R155" s="11" t="s">
        <v>104</v>
      </c>
      <c r="S155" s="11" t="s">
        <v>42</v>
      </c>
    </row>
    <row r="156" spans="1:19" ht="41.4" x14ac:dyDescent="0.25">
      <c r="A156" s="3">
        <v>499573</v>
      </c>
      <c r="B156" t="str">
        <f t="shared" si="4"/>
        <v>'499573',</v>
      </c>
      <c r="F156" s="11"/>
      <c r="J156" s="11">
        <v>338638</v>
      </c>
      <c r="K156" s="11">
        <v>56735</v>
      </c>
      <c r="Q156" s="11">
        <v>336309</v>
      </c>
      <c r="R156" s="11" t="s">
        <v>200</v>
      </c>
      <c r="S156" s="11" t="s">
        <v>198</v>
      </c>
    </row>
    <row r="157" spans="1:19" ht="41.4" x14ac:dyDescent="0.25">
      <c r="A157" s="3">
        <v>493480</v>
      </c>
      <c r="B157" t="str">
        <f t="shared" si="4"/>
        <v>'493480',</v>
      </c>
      <c r="F157" s="11"/>
      <c r="J157" s="11">
        <v>338932</v>
      </c>
      <c r="K157" s="11">
        <v>58642</v>
      </c>
      <c r="Q157" s="11">
        <v>336695</v>
      </c>
      <c r="R157" s="11" t="s">
        <v>1109</v>
      </c>
      <c r="S157" s="11" t="s">
        <v>137</v>
      </c>
    </row>
    <row r="158" spans="1:19" ht="27.6" x14ac:dyDescent="0.25">
      <c r="A158" s="3">
        <v>495762</v>
      </c>
      <c r="B158" t="str">
        <f t="shared" si="4"/>
        <v>'495762',</v>
      </c>
      <c r="F158" s="11"/>
      <c r="J158" s="11">
        <v>341158</v>
      </c>
      <c r="K158" s="11">
        <v>43611</v>
      </c>
      <c r="Q158" s="11">
        <v>338638</v>
      </c>
      <c r="R158" s="11" t="s">
        <v>367</v>
      </c>
      <c r="S158" s="11" t="s">
        <v>365</v>
      </c>
    </row>
    <row r="159" spans="1:19" ht="27.6" x14ac:dyDescent="0.25">
      <c r="A159" s="3">
        <v>490853</v>
      </c>
      <c r="B159" t="str">
        <f t="shared" si="4"/>
        <v>'490853',</v>
      </c>
      <c r="F159" s="11"/>
      <c r="J159" s="11">
        <v>342624</v>
      </c>
      <c r="K159" s="11">
        <v>49525</v>
      </c>
      <c r="Q159" s="11">
        <v>338932</v>
      </c>
      <c r="R159" s="11" t="s">
        <v>504</v>
      </c>
      <c r="S159" s="11"/>
    </row>
    <row r="160" spans="1:19" ht="55.2" x14ac:dyDescent="0.25">
      <c r="A160" s="3">
        <v>487920</v>
      </c>
      <c r="B160" t="str">
        <f t="shared" si="4"/>
        <v>'487920',</v>
      </c>
      <c r="F160" s="11"/>
      <c r="J160" s="11">
        <v>343140</v>
      </c>
      <c r="K160" s="11">
        <v>16875</v>
      </c>
      <c r="Q160" s="11">
        <v>341158</v>
      </c>
      <c r="R160" s="11" t="s">
        <v>122</v>
      </c>
      <c r="S160" s="11"/>
    </row>
    <row r="161" spans="1:19" ht="27.6" x14ac:dyDescent="0.25">
      <c r="A161" s="3">
        <v>487922</v>
      </c>
      <c r="B161" t="str">
        <f t="shared" si="4"/>
        <v>'487922',</v>
      </c>
      <c r="F161" s="11"/>
      <c r="J161" s="11">
        <v>343872</v>
      </c>
      <c r="K161" s="11">
        <v>36319</v>
      </c>
      <c r="Q161" s="11">
        <v>342624</v>
      </c>
      <c r="R161" s="11" t="s">
        <v>324</v>
      </c>
      <c r="S161" s="11" t="s">
        <v>322</v>
      </c>
    </row>
    <row r="162" spans="1:19" ht="41.4" x14ac:dyDescent="0.25">
      <c r="A162" s="3">
        <v>479363</v>
      </c>
      <c r="B162" t="str">
        <f t="shared" si="4"/>
        <v>'479363',</v>
      </c>
      <c r="F162" s="11"/>
      <c r="J162" s="11">
        <v>344066</v>
      </c>
      <c r="K162" s="11">
        <v>57323</v>
      </c>
      <c r="Q162" s="11">
        <v>343140</v>
      </c>
      <c r="R162" s="11" t="s">
        <v>420</v>
      </c>
      <c r="S162" s="11" t="s">
        <v>421</v>
      </c>
    </row>
    <row r="163" spans="1:19" ht="27.6" x14ac:dyDescent="0.25">
      <c r="A163" s="3">
        <v>476970</v>
      </c>
      <c r="B163" t="str">
        <f t="shared" si="4"/>
        <v>'476970',</v>
      </c>
      <c r="F163" s="11"/>
      <c r="J163" s="11">
        <v>345414</v>
      </c>
      <c r="K163" s="11">
        <v>18339</v>
      </c>
      <c r="Q163" s="11">
        <v>343872</v>
      </c>
      <c r="R163" s="11" t="s">
        <v>482</v>
      </c>
      <c r="S163" s="11" t="s">
        <v>483</v>
      </c>
    </row>
    <row r="164" spans="1:19" ht="27.6" x14ac:dyDescent="0.25">
      <c r="A164" s="3">
        <v>385641</v>
      </c>
      <c r="B164" t="str">
        <f t="shared" si="4"/>
        <v>'385641',</v>
      </c>
      <c r="F164" s="11"/>
      <c r="J164" s="11">
        <v>347621</v>
      </c>
      <c r="K164" s="11">
        <v>18337</v>
      </c>
      <c r="Q164" s="11">
        <v>344066</v>
      </c>
      <c r="R164" s="11" t="s">
        <v>383</v>
      </c>
      <c r="S164" s="11" t="s">
        <v>384</v>
      </c>
    </row>
    <row r="165" spans="1:19" ht="27.6" x14ac:dyDescent="0.25">
      <c r="A165" s="3">
        <v>139713</v>
      </c>
      <c r="B165" t="str">
        <f t="shared" si="4"/>
        <v>'139713',</v>
      </c>
      <c r="F165" s="11"/>
      <c r="J165" s="11">
        <v>355600</v>
      </c>
      <c r="K165" s="11">
        <v>55595</v>
      </c>
      <c r="Q165" s="11">
        <v>345414</v>
      </c>
      <c r="R165" s="11" t="s">
        <v>457</v>
      </c>
      <c r="S165" s="11" t="s">
        <v>458</v>
      </c>
    </row>
    <row r="166" spans="1:19" ht="41.4" x14ac:dyDescent="0.25">
      <c r="A166" s="3">
        <v>423292</v>
      </c>
      <c r="B166" t="str">
        <f t="shared" si="4"/>
        <v>'423292',</v>
      </c>
      <c r="F166" s="11"/>
      <c r="J166" s="11">
        <v>358293</v>
      </c>
      <c r="K166" s="11">
        <v>15980</v>
      </c>
      <c r="Q166" s="11">
        <v>347621</v>
      </c>
      <c r="R166" s="11" t="s">
        <v>403</v>
      </c>
      <c r="S166" s="11" t="s">
        <v>404</v>
      </c>
    </row>
    <row r="167" spans="1:19" x14ac:dyDescent="0.25">
      <c r="A167" s="3">
        <v>385599</v>
      </c>
      <c r="B167" t="str">
        <f t="shared" si="4"/>
        <v>'385599',</v>
      </c>
      <c r="F167" s="11"/>
      <c r="J167" s="11">
        <v>362886</v>
      </c>
      <c r="K167" s="11">
        <v>27993</v>
      </c>
      <c r="Q167" s="11">
        <v>355600</v>
      </c>
      <c r="R167" s="11" t="s">
        <v>508</v>
      </c>
      <c r="S167" s="11"/>
    </row>
    <row r="168" spans="1:19" ht="41.4" x14ac:dyDescent="0.25">
      <c r="A168" s="3">
        <v>76074</v>
      </c>
      <c r="B168" t="str">
        <f t="shared" si="4"/>
        <v>'76074',</v>
      </c>
      <c r="F168" s="11"/>
      <c r="J168" s="11">
        <v>367523</v>
      </c>
      <c r="K168" s="11">
        <v>27993</v>
      </c>
      <c r="Q168" s="11">
        <v>358293</v>
      </c>
      <c r="R168" s="11" t="s">
        <v>1111</v>
      </c>
      <c r="S168" s="11"/>
    </row>
    <row r="169" spans="1:19" ht="41.4" x14ac:dyDescent="0.25">
      <c r="A169" s="3">
        <v>75066</v>
      </c>
      <c r="B169" t="str">
        <f t="shared" si="4"/>
        <v>'75066',</v>
      </c>
      <c r="F169" s="11"/>
      <c r="J169" s="11">
        <v>367943</v>
      </c>
      <c r="K169" s="11">
        <v>15980</v>
      </c>
      <c r="Q169" s="11">
        <v>362886</v>
      </c>
      <c r="R169" s="11" t="s">
        <v>1112</v>
      </c>
      <c r="S169" s="11"/>
    </row>
    <row r="170" spans="1:19" ht="41.4" x14ac:dyDescent="0.25">
      <c r="A170" s="3">
        <v>60837</v>
      </c>
      <c r="B170" t="str">
        <f t="shared" si="4"/>
        <v>'60837',</v>
      </c>
      <c r="F170" s="11"/>
      <c r="J170" s="11">
        <v>368990</v>
      </c>
      <c r="K170" s="11">
        <v>27993</v>
      </c>
      <c r="Q170" s="11">
        <v>367523</v>
      </c>
      <c r="R170" s="11" t="s">
        <v>1113</v>
      </c>
      <c r="S170" s="11"/>
    </row>
    <row r="171" spans="1:19" ht="27.6" x14ac:dyDescent="0.25">
      <c r="A171" s="3">
        <v>65393</v>
      </c>
      <c r="B171" t="str">
        <f t="shared" si="4"/>
        <v>'65393',</v>
      </c>
      <c r="F171" s="11"/>
      <c r="J171" s="11">
        <v>370066</v>
      </c>
      <c r="K171" s="11">
        <v>10402</v>
      </c>
      <c r="Q171" s="11">
        <v>367943</v>
      </c>
      <c r="R171" s="11" t="s">
        <v>1114</v>
      </c>
      <c r="S171" s="11"/>
    </row>
    <row r="172" spans="1:19" ht="41.4" x14ac:dyDescent="0.25">
      <c r="A172" s="3">
        <v>64404</v>
      </c>
      <c r="B172" t="str">
        <f t="shared" si="4"/>
        <v>'64404',</v>
      </c>
      <c r="F172" s="11"/>
      <c r="J172" s="11">
        <v>370228</v>
      </c>
      <c r="K172" s="11">
        <v>56982</v>
      </c>
      <c r="Q172" s="11">
        <v>368990</v>
      </c>
      <c r="R172" s="11" t="s">
        <v>1115</v>
      </c>
      <c r="S172" s="11"/>
    </row>
    <row r="173" spans="1:19" ht="41.4" x14ac:dyDescent="0.25">
      <c r="A173" s="3">
        <v>61791</v>
      </c>
      <c r="B173" t="str">
        <f t="shared" si="4"/>
        <v>'61791',</v>
      </c>
      <c r="F173" s="11"/>
      <c r="J173" s="11">
        <v>371665</v>
      </c>
      <c r="K173" s="11">
        <v>19565</v>
      </c>
      <c r="Q173" s="11">
        <v>370228</v>
      </c>
      <c r="R173" s="11" t="s">
        <v>133</v>
      </c>
      <c r="S173" s="11" t="s">
        <v>42</v>
      </c>
    </row>
    <row r="174" spans="1:19" x14ac:dyDescent="0.25">
      <c r="A174" s="3">
        <v>65396</v>
      </c>
      <c r="B174" t="str">
        <f t="shared" si="4"/>
        <v>'65396',</v>
      </c>
      <c r="F174" s="11"/>
      <c r="J174" s="11">
        <v>372101</v>
      </c>
      <c r="K174" s="11">
        <v>14803</v>
      </c>
      <c r="Q174" s="11">
        <v>371665</v>
      </c>
      <c r="R174" s="11" t="s">
        <v>507</v>
      </c>
      <c r="S174" s="11" t="s">
        <v>409</v>
      </c>
    </row>
    <row r="175" spans="1:19" ht="55.2" x14ac:dyDescent="0.25">
      <c r="A175" s="3">
        <v>62509</v>
      </c>
      <c r="B175" t="str">
        <f t="shared" si="4"/>
        <v>'62509',</v>
      </c>
      <c r="F175" s="11"/>
      <c r="J175" s="11">
        <v>373820</v>
      </c>
      <c r="K175" s="11">
        <v>27993</v>
      </c>
      <c r="Q175" s="11">
        <v>372101</v>
      </c>
      <c r="R175" s="11" t="s">
        <v>129</v>
      </c>
      <c r="S175" s="11" t="s">
        <v>430</v>
      </c>
    </row>
    <row r="176" spans="1:19" ht="41.4" x14ac:dyDescent="0.25">
      <c r="A176" s="3">
        <v>55243</v>
      </c>
      <c r="B176" t="str">
        <f t="shared" si="4"/>
        <v>'55243',</v>
      </c>
      <c r="F176" s="11"/>
      <c r="J176" s="11">
        <v>376176</v>
      </c>
      <c r="K176" s="11">
        <v>33970</v>
      </c>
      <c r="Q176" s="11">
        <v>373820</v>
      </c>
      <c r="R176" s="11" t="s">
        <v>1116</v>
      </c>
      <c r="S176" s="11"/>
    </row>
    <row r="177" spans="1:19" x14ac:dyDescent="0.25">
      <c r="A177" s="3">
        <v>60058</v>
      </c>
      <c r="B177" t="str">
        <f t="shared" si="4"/>
        <v>'60058',</v>
      </c>
      <c r="F177" s="11"/>
      <c r="J177" s="11">
        <v>377788</v>
      </c>
      <c r="K177" s="11">
        <v>10402</v>
      </c>
      <c r="Q177" s="11">
        <v>376176</v>
      </c>
      <c r="R177" s="11" t="s">
        <v>501</v>
      </c>
      <c r="S177" s="11" t="s">
        <v>375</v>
      </c>
    </row>
    <row r="178" spans="1:19" ht="41.4" x14ac:dyDescent="0.25">
      <c r="A178" s="3">
        <v>48641</v>
      </c>
      <c r="B178" t="str">
        <f t="shared" si="4"/>
        <v>'48641',</v>
      </c>
      <c r="F178" s="11"/>
      <c r="J178" s="11">
        <v>379419</v>
      </c>
      <c r="K178" s="11">
        <v>6901</v>
      </c>
      <c r="Q178" s="11">
        <v>379419</v>
      </c>
      <c r="R178" s="11" t="s">
        <v>1117</v>
      </c>
      <c r="S178" s="11" t="s">
        <v>965</v>
      </c>
    </row>
    <row r="179" spans="1:19" ht="27.6" x14ac:dyDescent="0.25">
      <c r="A179" s="3">
        <v>60057</v>
      </c>
      <c r="B179" t="str">
        <f t="shared" si="4"/>
        <v>'60057',</v>
      </c>
      <c r="F179" s="11"/>
      <c r="J179" s="11">
        <v>379979</v>
      </c>
      <c r="K179" s="11">
        <v>10402</v>
      </c>
      <c r="Q179" s="11">
        <v>379979</v>
      </c>
      <c r="R179" s="11" t="s">
        <v>1118</v>
      </c>
      <c r="S179" s="11" t="s">
        <v>964</v>
      </c>
    </row>
    <row r="180" spans="1:19" ht="41.4" x14ac:dyDescent="0.25">
      <c r="A180" s="3">
        <v>60810</v>
      </c>
      <c r="B180" t="str">
        <f t="shared" si="4"/>
        <v>'60810',</v>
      </c>
      <c r="F180" s="11"/>
      <c r="J180" s="11">
        <v>380565</v>
      </c>
      <c r="K180" s="11">
        <v>15947</v>
      </c>
      <c r="Q180" s="11">
        <v>380565</v>
      </c>
      <c r="R180" s="11" t="s">
        <v>109</v>
      </c>
      <c r="S180" s="11" t="s">
        <v>1119</v>
      </c>
    </row>
    <row r="181" spans="1:19" ht="27.6" x14ac:dyDescent="0.25">
      <c r="A181" s="3">
        <v>55242</v>
      </c>
      <c r="B181" t="str">
        <f t="shared" si="4"/>
        <v>'55242',</v>
      </c>
      <c r="F181" s="11"/>
      <c r="J181" s="11">
        <v>383618</v>
      </c>
      <c r="K181" s="11">
        <v>57533</v>
      </c>
      <c r="Q181" s="11">
        <v>383618</v>
      </c>
      <c r="R181" s="11" t="s">
        <v>235</v>
      </c>
      <c r="S181" s="11"/>
    </row>
    <row r="182" spans="1:19" ht="55.2" x14ac:dyDescent="0.25">
      <c r="A182" s="3">
        <v>50904</v>
      </c>
      <c r="B182" t="str">
        <f t="shared" si="4"/>
        <v>'50904',</v>
      </c>
      <c r="F182" s="11"/>
      <c r="J182" s="11">
        <v>383716</v>
      </c>
      <c r="K182" s="11">
        <v>43611</v>
      </c>
      <c r="Q182" s="11">
        <v>383716</v>
      </c>
      <c r="R182" s="11" t="s">
        <v>92</v>
      </c>
      <c r="S182" s="11"/>
    </row>
    <row r="183" spans="1:19" ht="27.6" x14ac:dyDescent="0.25">
      <c r="A183" s="3">
        <v>42995</v>
      </c>
      <c r="B183" t="str">
        <f t="shared" si="4"/>
        <v>'42995',</v>
      </c>
      <c r="F183" s="11"/>
      <c r="J183" s="11">
        <v>383808</v>
      </c>
      <c r="K183" s="11">
        <v>38585</v>
      </c>
      <c r="Q183" s="11">
        <v>383808</v>
      </c>
      <c r="R183" s="11" t="s">
        <v>391</v>
      </c>
      <c r="S183" s="11" t="s">
        <v>392</v>
      </c>
    </row>
    <row r="184" spans="1:19" ht="41.4" x14ac:dyDescent="0.25">
      <c r="A184" s="3">
        <v>37078</v>
      </c>
      <c r="B184" t="str">
        <f t="shared" si="4"/>
        <v>'37078',</v>
      </c>
      <c r="F184" s="11"/>
      <c r="J184" s="11">
        <v>384628</v>
      </c>
      <c r="K184" s="11">
        <v>15934</v>
      </c>
      <c r="Q184" s="11">
        <v>384628</v>
      </c>
      <c r="R184" s="11" t="s">
        <v>356</v>
      </c>
      <c r="S184" s="11"/>
    </row>
    <row r="185" spans="1:19" ht="27.6" x14ac:dyDescent="0.25">
      <c r="A185" s="3">
        <v>40503</v>
      </c>
      <c r="B185" t="str">
        <f t="shared" si="4"/>
        <v>'40503',</v>
      </c>
      <c r="F185" s="11"/>
      <c r="J185" s="11">
        <v>384814</v>
      </c>
      <c r="K185" s="11">
        <v>25887</v>
      </c>
      <c r="Q185" s="11">
        <v>384814</v>
      </c>
      <c r="R185" s="11" t="s">
        <v>36</v>
      </c>
      <c r="S185" s="11"/>
    </row>
    <row r="186" spans="1:19" ht="27.6" x14ac:dyDescent="0.25">
      <c r="A186" s="3">
        <v>416357</v>
      </c>
      <c r="B186" t="str">
        <f t="shared" si="4"/>
        <v>'416357',</v>
      </c>
      <c r="F186" s="11"/>
      <c r="J186" s="11">
        <v>385599</v>
      </c>
      <c r="K186" s="11">
        <v>16251</v>
      </c>
      <c r="Q186" s="11">
        <v>385599</v>
      </c>
      <c r="R186" s="11" t="s">
        <v>1123</v>
      </c>
      <c r="S186" s="11"/>
    </row>
    <row r="187" spans="1:19" ht="41.4" x14ac:dyDescent="0.25">
      <c r="A187" s="3">
        <v>264065</v>
      </c>
      <c r="B187" t="str">
        <f t="shared" si="4"/>
        <v>'264065',</v>
      </c>
      <c r="F187" s="11"/>
      <c r="J187" s="11">
        <v>385641</v>
      </c>
      <c r="K187" s="11">
        <v>14803</v>
      </c>
      <c r="Q187" s="11">
        <v>385641</v>
      </c>
      <c r="R187" s="11" t="s">
        <v>27</v>
      </c>
      <c r="S187" s="11" t="s">
        <v>430</v>
      </c>
    </row>
    <row r="188" spans="1:19" ht="27.6" x14ac:dyDescent="0.25">
      <c r="A188" s="3">
        <v>110437</v>
      </c>
      <c r="B188" t="str">
        <f t="shared" si="4"/>
        <v>'110437',</v>
      </c>
      <c r="F188" s="11"/>
      <c r="J188" s="11">
        <v>387735</v>
      </c>
      <c r="K188" s="11">
        <v>34662</v>
      </c>
      <c r="Q188" s="11">
        <v>387735</v>
      </c>
      <c r="R188" s="11" t="s">
        <v>47</v>
      </c>
      <c r="S188" s="11"/>
    </row>
    <row r="189" spans="1:19" ht="27.6" x14ac:dyDescent="0.25">
      <c r="A189" s="3">
        <v>367523</v>
      </c>
      <c r="B189" t="str">
        <f t="shared" si="4"/>
        <v>'367523',</v>
      </c>
      <c r="F189" s="11"/>
      <c r="J189" s="11">
        <v>388555</v>
      </c>
      <c r="K189" s="11">
        <v>6901</v>
      </c>
      <c r="Q189" s="11">
        <v>388555</v>
      </c>
      <c r="R189" s="11" t="s">
        <v>139</v>
      </c>
      <c r="S189" s="11" t="s">
        <v>965</v>
      </c>
    </row>
    <row r="190" spans="1:19" ht="27.6" x14ac:dyDescent="0.25">
      <c r="A190" s="3">
        <v>373820</v>
      </c>
      <c r="B190" t="str">
        <f t="shared" si="4"/>
        <v>'373820',</v>
      </c>
      <c r="F190" s="11"/>
      <c r="J190" s="11">
        <v>388949</v>
      </c>
      <c r="K190" s="11">
        <v>50650</v>
      </c>
      <c r="Q190" s="11">
        <v>388949</v>
      </c>
      <c r="R190" s="11" t="s">
        <v>67</v>
      </c>
      <c r="S190" s="11" t="s">
        <v>1124</v>
      </c>
    </row>
    <row r="191" spans="1:19" x14ac:dyDescent="0.25">
      <c r="A191" s="3">
        <v>368990</v>
      </c>
      <c r="B191" t="str">
        <f t="shared" si="4"/>
        <v>'368990',</v>
      </c>
      <c r="F191" s="11"/>
      <c r="J191" s="11">
        <v>388953</v>
      </c>
      <c r="K191" s="11">
        <v>29249</v>
      </c>
      <c r="Q191" s="11">
        <v>388953</v>
      </c>
      <c r="R191" s="11" t="s">
        <v>505</v>
      </c>
      <c r="S191" s="11" t="s">
        <v>401</v>
      </c>
    </row>
    <row r="192" spans="1:19" ht="27.6" x14ac:dyDescent="0.25">
      <c r="A192" s="3">
        <v>362886</v>
      </c>
      <c r="B192" t="str">
        <f t="shared" si="4"/>
        <v>'362886',</v>
      </c>
      <c r="F192" s="11"/>
      <c r="J192" s="11">
        <v>391208</v>
      </c>
      <c r="K192" s="11">
        <v>58086</v>
      </c>
      <c r="Q192" s="11">
        <v>391208</v>
      </c>
      <c r="R192" s="11" t="s">
        <v>518</v>
      </c>
      <c r="S192" s="11"/>
    </row>
    <row r="193" spans="1:19" ht="27.6" x14ac:dyDescent="0.25">
      <c r="A193" s="3">
        <v>500555</v>
      </c>
      <c r="B193" t="str">
        <f t="shared" si="4"/>
        <v>'500555',</v>
      </c>
      <c r="F193" s="11"/>
      <c r="J193" s="11">
        <v>394808</v>
      </c>
      <c r="K193" s="11">
        <v>39696</v>
      </c>
      <c r="Q193" s="11">
        <v>394808</v>
      </c>
      <c r="R193" s="11" t="s">
        <v>245</v>
      </c>
      <c r="S193" s="11"/>
    </row>
    <row r="194" spans="1:19" ht="41.4" x14ac:dyDescent="0.25">
      <c r="A194" s="3">
        <v>314459</v>
      </c>
      <c r="B194" t="str">
        <f t="shared" si="4"/>
        <v>'314459',</v>
      </c>
      <c r="F194" s="11"/>
      <c r="J194" s="11">
        <v>395432</v>
      </c>
      <c r="K194" s="11">
        <v>19668</v>
      </c>
      <c r="Q194" s="11">
        <v>395432</v>
      </c>
      <c r="R194" s="11" t="s">
        <v>475</v>
      </c>
      <c r="S194" s="11"/>
    </row>
    <row r="195" spans="1:19" ht="27.6" x14ac:dyDescent="0.25">
      <c r="A195" s="3">
        <v>487642</v>
      </c>
      <c r="B195" t="str">
        <f t="shared" ref="B195:B258" si="5">"'"&amp;A195&amp;"',"</f>
        <v>'487642',</v>
      </c>
      <c r="F195" s="11"/>
      <c r="J195" s="11">
        <v>396362</v>
      </c>
      <c r="K195" s="11">
        <v>14309</v>
      </c>
      <c r="Q195" s="11">
        <v>396362</v>
      </c>
      <c r="R195" s="11" t="s">
        <v>506</v>
      </c>
      <c r="S195" s="11" t="s">
        <v>407</v>
      </c>
    </row>
    <row r="196" spans="1:19" ht="55.2" x14ac:dyDescent="0.25">
      <c r="A196" s="3">
        <v>493962</v>
      </c>
      <c r="B196" t="str">
        <f t="shared" si="5"/>
        <v>'493962',</v>
      </c>
      <c r="F196" s="11"/>
      <c r="J196" s="11">
        <v>396992</v>
      </c>
      <c r="K196" s="11">
        <v>19668</v>
      </c>
      <c r="Q196" s="11">
        <v>396992</v>
      </c>
      <c r="R196" s="11" t="s">
        <v>127</v>
      </c>
      <c r="S196" s="11"/>
    </row>
    <row r="197" spans="1:19" ht="27.6" x14ac:dyDescent="0.25">
      <c r="A197" s="3">
        <v>481721</v>
      </c>
      <c r="B197" t="str">
        <f t="shared" si="5"/>
        <v>'481721',</v>
      </c>
      <c r="F197" s="11"/>
      <c r="J197" s="11">
        <v>399047</v>
      </c>
      <c r="K197" s="11">
        <v>42908</v>
      </c>
      <c r="Q197" s="11">
        <v>399047</v>
      </c>
      <c r="R197" s="11" t="s">
        <v>520</v>
      </c>
      <c r="S197" s="11" t="s">
        <v>480</v>
      </c>
    </row>
    <row r="198" spans="1:19" ht="27.6" x14ac:dyDescent="0.25">
      <c r="A198" s="3">
        <v>471218</v>
      </c>
      <c r="B198" t="str">
        <f t="shared" si="5"/>
        <v>'471218',</v>
      </c>
      <c r="F198" s="11"/>
      <c r="J198" s="11">
        <v>399624</v>
      </c>
      <c r="K198" s="11">
        <v>10780</v>
      </c>
      <c r="Q198" s="11">
        <v>399624</v>
      </c>
      <c r="R198" s="11" t="s">
        <v>32</v>
      </c>
      <c r="S198" s="11" t="s">
        <v>1127</v>
      </c>
    </row>
    <row r="199" spans="1:19" ht="27.6" x14ac:dyDescent="0.25">
      <c r="A199" s="3">
        <v>476626</v>
      </c>
      <c r="B199" t="str">
        <f t="shared" si="5"/>
        <v>'476626',</v>
      </c>
      <c r="F199" s="11"/>
      <c r="J199" s="11">
        <v>399902</v>
      </c>
      <c r="K199" s="11">
        <v>44919</v>
      </c>
      <c r="Q199" s="11">
        <v>399902</v>
      </c>
      <c r="R199" s="11" t="s">
        <v>503</v>
      </c>
      <c r="S199" s="11"/>
    </row>
    <row r="200" spans="1:19" ht="27.6" x14ac:dyDescent="0.25">
      <c r="A200" s="3">
        <v>465583</v>
      </c>
      <c r="B200" t="str">
        <f t="shared" si="5"/>
        <v>'465583',</v>
      </c>
      <c r="F200" s="11"/>
      <c r="J200" s="11">
        <v>400072</v>
      </c>
      <c r="K200" s="11">
        <v>15601</v>
      </c>
      <c r="Q200" s="11">
        <v>400072</v>
      </c>
      <c r="R200" s="11" t="s">
        <v>60</v>
      </c>
      <c r="S200" s="11" t="s">
        <v>58</v>
      </c>
    </row>
    <row r="201" spans="1:19" ht="27.6" x14ac:dyDescent="0.25">
      <c r="A201" s="3">
        <v>462711</v>
      </c>
      <c r="B201" t="str">
        <f t="shared" si="5"/>
        <v>'462711',</v>
      </c>
      <c r="F201" s="11"/>
      <c r="J201" s="11">
        <v>401516</v>
      </c>
      <c r="K201" s="11">
        <v>29073</v>
      </c>
      <c r="Q201" s="11">
        <v>401516</v>
      </c>
      <c r="R201" s="11" t="s">
        <v>488</v>
      </c>
      <c r="S201" s="11" t="s">
        <v>489</v>
      </c>
    </row>
    <row r="202" spans="1:19" ht="41.4" x14ac:dyDescent="0.25">
      <c r="A202" s="3">
        <v>457815</v>
      </c>
      <c r="B202" t="str">
        <f t="shared" si="5"/>
        <v>'457815',</v>
      </c>
      <c r="F202" s="11"/>
      <c r="J202" s="11">
        <v>406158</v>
      </c>
      <c r="K202" s="11">
        <v>25887</v>
      </c>
      <c r="Q202" s="11">
        <v>405821</v>
      </c>
      <c r="R202" s="11" t="s">
        <v>134</v>
      </c>
      <c r="S202" s="11"/>
    </row>
    <row r="203" spans="1:19" ht="27.6" x14ac:dyDescent="0.25">
      <c r="A203" s="3">
        <v>457133</v>
      </c>
      <c r="B203" t="str">
        <f t="shared" si="5"/>
        <v>'457133',</v>
      </c>
      <c r="F203" s="11"/>
      <c r="J203" s="11">
        <v>406550</v>
      </c>
      <c r="K203" s="11">
        <v>49525</v>
      </c>
      <c r="Q203" s="11">
        <v>406158</v>
      </c>
      <c r="R203" s="11" t="s">
        <v>115</v>
      </c>
      <c r="S203" s="11"/>
    </row>
    <row r="204" spans="1:19" ht="27.6" x14ac:dyDescent="0.25">
      <c r="A204" s="3">
        <v>450867</v>
      </c>
      <c r="B204" t="str">
        <f t="shared" si="5"/>
        <v>'450867',</v>
      </c>
      <c r="F204" s="11"/>
      <c r="J204" s="11">
        <v>407529</v>
      </c>
      <c r="K204" s="11">
        <v>2418</v>
      </c>
      <c r="Q204" s="11">
        <v>406550</v>
      </c>
      <c r="R204" s="11" t="s">
        <v>1222</v>
      </c>
      <c r="S204" s="11" t="s">
        <v>1223</v>
      </c>
    </row>
    <row r="205" spans="1:19" ht="27.6" x14ac:dyDescent="0.25">
      <c r="A205" s="3">
        <v>458011</v>
      </c>
      <c r="B205" t="str">
        <f t="shared" si="5"/>
        <v>'458011',</v>
      </c>
      <c r="F205" s="11"/>
      <c r="J205" s="11">
        <v>408594</v>
      </c>
      <c r="K205" s="11">
        <v>40616</v>
      </c>
      <c r="Q205" s="11">
        <v>407529</v>
      </c>
      <c r="R205" s="11" t="s">
        <v>189</v>
      </c>
      <c r="S205" s="11"/>
    </row>
    <row r="206" spans="1:19" ht="41.4" x14ac:dyDescent="0.25">
      <c r="A206" s="3">
        <v>444982</v>
      </c>
      <c r="B206" t="str">
        <f t="shared" si="5"/>
        <v>'444982',</v>
      </c>
      <c r="F206" s="11"/>
      <c r="J206" s="11">
        <v>409064</v>
      </c>
      <c r="K206" s="11">
        <v>10780</v>
      </c>
      <c r="Q206" s="11">
        <v>408594</v>
      </c>
      <c r="R206" s="11" t="s">
        <v>16</v>
      </c>
      <c r="S206" s="11" t="s">
        <v>14</v>
      </c>
    </row>
    <row r="207" spans="1:19" ht="27.6" x14ac:dyDescent="0.25">
      <c r="A207" s="3">
        <v>95079</v>
      </c>
      <c r="B207" t="str">
        <f t="shared" si="5"/>
        <v>'95079',</v>
      </c>
      <c r="F207" s="11"/>
      <c r="J207" s="11">
        <v>409248</v>
      </c>
      <c r="K207" s="11">
        <v>18057</v>
      </c>
      <c r="Q207" s="11">
        <v>409064</v>
      </c>
      <c r="R207" s="11" t="s">
        <v>131</v>
      </c>
      <c r="S207" s="11" t="s">
        <v>1090</v>
      </c>
    </row>
    <row r="208" spans="1:19" ht="41.4" x14ac:dyDescent="0.25">
      <c r="A208" s="3">
        <v>95083</v>
      </c>
      <c r="B208" t="str">
        <f t="shared" si="5"/>
        <v>'95083',</v>
      </c>
      <c r="F208" s="11"/>
      <c r="J208" s="11">
        <v>411888</v>
      </c>
      <c r="K208" s="11">
        <v>53741</v>
      </c>
      <c r="Q208" s="11">
        <v>409248</v>
      </c>
      <c r="R208" s="11" t="s">
        <v>510</v>
      </c>
      <c r="S208" s="11"/>
    </row>
    <row r="209" spans="1:19" ht="27.6" x14ac:dyDescent="0.25">
      <c r="A209" s="3">
        <v>94943</v>
      </c>
      <c r="B209" t="str">
        <f t="shared" si="5"/>
        <v>'94943',</v>
      </c>
      <c r="F209" s="11"/>
      <c r="J209" s="11">
        <v>415527</v>
      </c>
      <c r="K209" s="11">
        <v>50650</v>
      </c>
      <c r="Q209" s="11">
        <v>411888</v>
      </c>
      <c r="R209" s="11" t="s">
        <v>443</v>
      </c>
      <c r="S209" s="11"/>
    </row>
    <row r="210" spans="1:19" ht="27.6" x14ac:dyDescent="0.25">
      <c r="A210" s="3">
        <v>58054</v>
      </c>
      <c r="B210" t="str">
        <f t="shared" si="5"/>
        <v>'58054',</v>
      </c>
      <c r="F210" s="11"/>
      <c r="J210" s="11">
        <v>415865</v>
      </c>
      <c r="K210" s="11">
        <v>2356</v>
      </c>
      <c r="Q210" s="11">
        <v>415527</v>
      </c>
      <c r="R210" s="11" t="s">
        <v>111</v>
      </c>
      <c r="S210" s="11"/>
    </row>
    <row r="211" spans="1:19" ht="27.6" x14ac:dyDescent="0.25">
      <c r="A211" s="3">
        <v>95088</v>
      </c>
      <c r="B211" t="str">
        <f t="shared" si="5"/>
        <v>'95088',</v>
      </c>
      <c r="F211" s="11"/>
      <c r="J211" s="11">
        <v>416357</v>
      </c>
      <c r="K211" s="11">
        <v>10402</v>
      </c>
      <c r="Q211" s="11">
        <v>415865</v>
      </c>
      <c r="R211" s="11" t="s">
        <v>181</v>
      </c>
      <c r="S211" s="11"/>
    </row>
    <row r="212" spans="1:19" ht="55.2" x14ac:dyDescent="0.25">
      <c r="A212" s="3">
        <v>60811</v>
      </c>
      <c r="B212" t="str">
        <f t="shared" si="5"/>
        <v>'60811',</v>
      </c>
      <c r="F212" s="11"/>
      <c r="J212" s="11">
        <v>416375</v>
      </c>
      <c r="K212" s="11">
        <v>26601</v>
      </c>
      <c r="Q212" s="11">
        <v>416357</v>
      </c>
      <c r="R212" s="11" t="s">
        <v>1131</v>
      </c>
      <c r="S212" s="11" t="s">
        <v>968</v>
      </c>
    </row>
    <row r="213" spans="1:19" ht="27.6" x14ac:dyDescent="0.25">
      <c r="A213" s="3">
        <v>94942</v>
      </c>
      <c r="B213" t="str">
        <f t="shared" si="5"/>
        <v>'94942',</v>
      </c>
      <c r="F213" s="11"/>
      <c r="J213" s="11">
        <v>420214</v>
      </c>
      <c r="K213" s="11">
        <v>14068</v>
      </c>
      <c r="Q213" s="11">
        <v>416375</v>
      </c>
      <c r="R213" s="11" t="s">
        <v>516</v>
      </c>
      <c r="S213" s="11"/>
    </row>
    <row r="214" spans="1:19" ht="41.4" x14ac:dyDescent="0.25">
      <c r="A214" s="3">
        <v>59447</v>
      </c>
      <c r="B214" t="str">
        <f t="shared" si="5"/>
        <v>'59447',</v>
      </c>
      <c r="F214" s="11"/>
      <c r="J214" s="11">
        <v>420376</v>
      </c>
      <c r="K214" s="11">
        <v>12650</v>
      </c>
      <c r="Q214" s="11">
        <v>420214</v>
      </c>
      <c r="R214" s="11" t="s">
        <v>124</v>
      </c>
      <c r="S214" s="11" t="s">
        <v>415</v>
      </c>
    </row>
    <row r="215" spans="1:19" ht="41.4" x14ac:dyDescent="0.25">
      <c r="A215" s="3">
        <v>60812</v>
      </c>
      <c r="B215" t="str">
        <f t="shared" si="5"/>
        <v>'60812',</v>
      </c>
      <c r="F215" s="11"/>
      <c r="J215" s="11">
        <v>421478</v>
      </c>
      <c r="K215" s="11">
        <v>35075</v>
      </c>
      <c r="Q215" s="11">
        <v>420376</v>
      </c>
      <c r="R215" s="11" t="s">
        <v>517</v>
      </c>
      <c r="S215" s="11" t="s">
        <v>468</v>
      </c>
    </row>
    <row r="216" spans="1:19" ht="27.6" x14ac:dyDescent="0.25">
      <c r="A216" s="3">
        <v>56108</v>
      </c>
      <c r="B216" t="str">
        <f t="shared" si="5"/>
        <v>'56108',</v>
      </c>
      <c r="F216" s="11"/>
      <c r="J216" s="11">
        <v>422104</v>
      </c>
      <c r="K216" s="11">
        <v>27188</v>
      </c>
      <c r="Q216" s="11">
        <v>421478</v>
      </c>
      <c r="R216" s="11" t="s">
        <v>281</v>
      </c>
      <c r="S216" s="11" t="s">
        <v>279</v>
      </c>
    </row>
    <row r="217" spans="1:19" ht="27.6" x14ac:dyDescent="0.25">
      <c r="A217" s="3">
        <v>262680</v>
      </c>
      <c r="B217" t="str">
        <f t="shared" si="5"/>
        <v>'262680',</v>
      </c>
      <c r="F217" s="11"/>
      <c r="J217" s="11">
        <v>423292</v>
      </c>
      <c r="K217" s="11">
        <v>10402</v>
      </c>
      <c r="Q217" s="11">
        <v>422104</v>
      </c>
      <c r="R217" s="11" t="s">
        <v>56</v>
      </c>
      <c r="S217" s="11" t="s">
        <v>55</v>
      </c>
    </row>
    <row r="218" spans="1:19" ht="55.2" x14ac:dyDescent="0.25">
      <c r="A218" s="3">
        <v>482935</v>
      </c>
      <c r="B218" t="str">
        <f t="shared" si="5"/>
        <v>'482935',</v>
      </c>
      <c r="F218" s="11"/>
      <c r="J218" s="11">
        <v>428076</v>
      </c>
      <c r="K218" s="11">
        <v>33970</v>
      </c>
      <c r="Q218" s="11">
        <v>423292</v>
      </c>
      <c r="R218" s="11" t="s">
        <v>1132</v>
      </c>
      <c r="S218" s="11" t="s">
        <v>968</v>
      </c>
    </row>
    <row r="219" spans="1:19" ht="27.6" x14ac:dyDescent="0.25">
      <c r="A219" s="3">
        <v>474992</v>
      </c>
      <c r="B219" t="str">
        <f t="shared" si="5"/>
        <v>'474992',</v>
      </c>
      <c r="F219" s="11"/>
      <c r="J219" s="11">
        <v>428478</v>
      </c>
      <c r="K219" s="11">
        <v>43376</v>
      </c>
      <c r="Q219" s="11">
        <v>428076</v>
      </c>
      <c r="R219" s="11" t="s">
        <v>412</v>
      </c>
      <c r="S219" s="11" t="s">
        <v>375</v>
      </c>
    </row>
    <row r="220" spans="1:19" ht="27.6" x14ac:dyDescent="0.25">
      <c r="A220" s="3">
        <v>441743</v>
      </c>
      <c r="B220" t="str">
        <f t="shared" si="5"/>
        <v>'441743',</v>
      </c>
      <c r="F220" s="11"/>
      <c r="J220" s="11">
        <v>435460</v>
      </c>
      <c r="K220" s="11">
        <v>15727</v>
      </c>
      <c r="Q220" s="11">
        <v>428478</v>
      </c>
      <c r="R220" s="11" t="s">
        <v>1133</v>
      </c>
      <c r="S220" s="11"/>
    </row>
    <row r="221" spans="1:19" ht="41.4" x14ac:dyDescent="0.25">
      <c r="A221" s="3">
        <v>358293</v>
      </c>
      <c r="B221" t="str">
        <f t="shared" si="5"/>
        <v>'358293',</v>
      </c>
      <c r="F221" s="11"/>
      <c r="J221" s="11">
        <v>441743</v>
      </c>
      <c r="K221" s="11">
        <v>18339</v>
      </c>
      <c r="Q221" s="11">
        <v>435460</v>
      </c>
      <c r="R221" s="11" t="s">
        <v>107</v>
      </c>
      <c r="S221" s="11"/>
    </row>
    <row r="222" spans="1:19" ht="27.6" x14ac:dyDescent="0.25">
      <c r="A222" s="3">
        <v>367943</v>
      </c>
      <c r="B222" t="str">
        <f t="shared" si="5"/>
        <v>'367943',</v>
      </c>
      <c r="F222" s="11"/>
      <c r="J222" s="11">
        <v>444982</v>
      </c>
      <c r="K222" s="11">
        <v>10704</v>
      </c>
      <c r="Q222" s="11">
        <v>441743</v>
      </c>
      <c r="R222" s="11" t="s">
        <v>1134</v>
      </c>
      <c r="S222" s="11"/>
    </row>
    <row r="223" spans="1:19" ht="41.4" x14ac:dyDescent="0.25">
      <c r="A223" s="3">
        <v>297310</v>
      </c>
      <c r="B223" t="str">
        <f t="shared" si="5"/>
        <v>'297310',</v>
      </c>
      <c r="F223" s="11"/>
      <c r="J223" s="11">
        <v>453970</v>
      </c>
      <c r="K223" s="11">
        <v>15980</v>
      </c>
      <c r="Q223" s="11">
        <v>444982</v>
      </c>
      <c r="R223" s="11" t="s">
        <v>1135</v>
      </c>
      <c r="S223" s="11"/>
    </row>
    <row r="224" spans="1:19" ht="41.4" x14ac:dyDescent="0.25">
      <c r="A224" s="3">
        <v>379419</v>
      </c>
      <c r="B224" t="str">
        <f t="shared" si="5"/>
        <v>'379419',</v>
      </c>
      <c r="F224" s="11"/>
      <c r="J224" s="11">
        <v>455190</v>
      </c>
      <c r="K224" s="11">
        <v>71824</v>
      </c>
      <c r="Q224" s="11">
        <v>446475</v>
      </c>
      <c r="R224" s="11" t="s">
        <v>1136</v>
      </c>
      <c r="S224" s="11"/>
    </row>
    <row r="225" spans="1:19" ht="41.4" x14ac:dyDescent="0.25">
      <c r="A225" s="3">
        <v>336695</v>
      </c>
      <c r="B225" t="str">
        <f t="shared" si="5"/>
        <v>'336695',</v>
      </c>
      <c r="F225" s="11"/>
      <c r="J225" s="11">
        <v>455194</v>
      </c>
      <c r="K225" s="11">
        <v>71824</v>
      </c>
      <c r="Q225" s="11">
        <v>450867</v>
      </c>
      <c r="R225" s="11" t="s">
        <v>1137</v>
      </c>
      <c r="S225" s="11"/>
    </row>
    <row r="226" spans="1:19" ht="27.6" x14ac:dyDescent="0.25">
      <c r="A226" s="3">
        <v>291827</v>
      </c>
      <c r="B226" t="str">
        <f t="shared" si="5"/>
        <v>'291827',</v>
      </c>
      <c r="F226" s="11"/>
      <c r="J226" s="11">
        <v>458011</v>
      </c>
      <c r="K226" s="11">
        <v>10704</v>
      </c>
      <c r="Q226" s="11">
        <v>453970</v>
      </c>
      <c r="R226" s="11" t="s">
        <v>1138</v>
      </c>
      <c r="S226" s="11"/>
    </row>
    <row r="227" spans="1:19" ht="27.6" x14ac:dyDescent="0.25">
      <c r="A227" s="3">
        <v>58010</v>
      </c>
      <c r="B227" t="str">
        <f t="shared" si="5"/>
        <v>'58010',</v>
      </c>
      <c r="F227" s="11"/>
      <c r="J227" s="11">
        <v>459344</v>
      </c>
      <c r="K227" s="11">
        <v>14068</v>
      </c>
      <c r="Q227" s="11">
        <v>455190</v>
      </c>
      <c r="R227" s="11" t="s">
        <v>100</v>
      </c>
      <c r="S227" s="11"/>
    </row>
    <row r="228" spans="1:19" ht="27.6" x14ac:dyDescent="0.25">
      <c r="A228" s="3">
        <v>37127</v>
      </c>
      <c r="B228" t="str">
        <f t="shared" si="5"/>
        <v>'37127',</v>
      </c>
      <c r="F228" s="11"/>
      <c r="J228" s="11">
        <v>462711</v>
      </c>
      <c r="K228" s="11">
        <v>10704</v>
      </c>
      <c r="Q228" s="11">
        <v>455194</v>
      </c>
      <c r="R228" s="11" t="s">
        <v>64</v>
      </c>
      <c r="S228" s="11"/>
    </row>
    <row r="229" spans="1:19" ht="41.4" x14ac:dyDescent="0.25">
      <c r="A229" s="3">
        <v>114466</v>
      </c>
      <c r="B229" t="str">
        <f t="shared" si="5"/>
        <v>'114466',</v>
      </c>
      <c r="F229" s="11"/>
      <c r="J229" s="11">
        <v>463192</v>
      </c>
      <c r="K229" s="11">
        <v>14068</v>
      </c>
      <c r="Q229" s="11">
        <v>457133</v>
      </c>
      <c r="R229" s="11" t="s">
        <v>1140</v>
      </c>
      <c r="S229" s="11"/>
    </row>
    <row r="230" spans="1:19" ht="41.4" x14ac:dyDescent="0.25">
      <c r="A230" s="3">
        <v>114465</v>
      </c>
      <c r="B230" t="str">
        <f t="shared" si="5"/>
        <v>'114465',</v>
      </c>
      <c r="F230" s="11"/>
      <c r="J230" s="11">
        <v>464376</v>
      </c>
      <c r="K230" s="11">
        <v>6901</v>
      </c>
      <c r="Q230" s="11">
        <v>457815</v>
      </c>
      <c r="R230" s="11" t="s">
        <v>1141</v>
      </c>
      <c r="S230" s="11"/>
    </row>
    <row r="231" spans="1:19" ht="41.4" x14ac:dyDescent="0.25">
      <c r="A231" s="3">
        <v>114468</v>
      </c>
      <c r="B231" t="str">
        <f t="shared" si="5"/>
        <v>'114468',</v>
      </c>
      <c r="F231" s="11"/>
      <c r="J231" s="11">
        <v>465245</v>
      </c>
      <c r="K231" s="11">
        <v>14068</v>
      </c>
      <c r="Q231" s="11">
        <v>458011</v>
      </c>
      <c r="R231" s="11" t="s">
        <v>1142</v>
      </c>
      <c r="S231" s="11"/>
    </row>
    <row r="232" spans="1:19" ht="41.4" x14ac:dyDescent="0.25">
      <c r="A232" s="3">
        <v>102716</v>
      </c>
      <c r="B232" t="str">
        <f t="shared" si="5"/>
        <v>'102716',</v>
      </c>
      <c r="F232" s="11"/>
      <c r="J232" s="11">
        <v>465967</v>
      </c>
      <c r="K232" s="11">
        <v>14068</v>
      </c>
      <c r="Q232" s="11">
        <v>458693</v>
      </c>
      <c r="R232" s="11" t="s">
        <v>1143</v>
      </c>
      <c r="S232" s="11"/>
    </row>
    <row r="233" spans="1:19" ht="41.4" x14ac:dyDescent="0.25">
      <c r="A233" s="3">
        <v>58012</v>
      </c>
      <c r="B233" t="str">
        <f t="shared" si="5"/>
        <v>'58012',</v>
      </c>
      <c r="F233" s="11"/>
      <c r="J233" s="11">
        <v>467238</v>
      </c>
      <c r="K233" s="11">
        <v>15980</v>
      </c>
      <c r="Q233" s="11">
        <v>459344</v>
      </c>
      <c r="R233" s="11" t="s">
        <v>1144</v>
      </c>
      <c r="S233" s="11"/>
    </row>
    <row r="234" spans="1:19" ht="41.4" x14ac:dyDescent="0.25">
      <c r="A234" s="3">
        <v>96646</v>
      </c>
      <c r="B234" t="str">
        <f t="shared" si="5"/>
        <v>'96646',</v>
      </c>
      <c r="F234" s="11"/>
      <c r="J234" s="11">
        <v>467566</v>
      </c>
      <c r="K234" s="11">
        <v>6901</v>
      </c>
      <c r="Q234" s="11">
        <v>462711</v>
      </c>
      <c r="R234" s="11" t="s">
        <v>1145</v>
      </c>
      <c r="S234" s="11"/>
    </row>
    <row r="235" spans="1:19" ht="41.4" x14ac:dyDescent="0.25">
      <c r="A235" s="3">
        <v>58009</v>
      </c>
      <c r="B235" t="str">
        <f t="shared" si="5"/>
        <v>'58009',</v>
      </c>
      <c r="F235" s="11"/>
      <c r="J235" s="11">
        <v>472617</v>
      </c>
      <c r="K235" s="11">
        <v>14631</v>
      </c>
      <c r="Q235" s="11">
        <v>463192</v>
      </c>
      <c r="R235" s="11" t="s">
        <v>1146</v>
      </c>
      <c r="S235" s="11"/>
    </row>
    <row r="236" spans="1:19" ht="27.6" x14ac:dyDescent="0.25">
      <c r="A236" s="3">
        <v>58013</v>
      </c>
      <c r="B236" t="str">
        <f t="shared" si="5"/>
        <v>'58013',</v>
      </c>
      <c r="F236" s="11"/>
      <c r="J236" s="11">
        <v>472681</v>
      </c>
      <c r="K236" s="11">
        <v>14068</v>
      </c>
      <c r="Q236" s="11">
        <v>464376</v>
      </c>
      <c r="R236" s="11" t="s">
        <v>1147</v>
      </c>
      <c r="S236" s="11" t="s">
        <v>965</v>
      </c>
    </row>
    <row r="237" spans="1:19" ht="41.4" x14ac:dyDescent="0.25">
      <c r="A237" s="3">
        <v>96647</v>
      </c>
      <c r="B237" t="str">
        <f t="shared" si="5"/>
        <v>'96647',</v>
      </c>
      <c r="F237" s="11"/>
      <c r="J237" s="11">
        <v>474333</v>
      </c>
      <c r="K237" s="11">
        <v>14631</v>
      </c>
      <c r="Q237" s="11">
        <v>465245</v>
      </c>
      <c r="R237" s="11" t="s">
        <v>1148</v>
      </c>
      <c r="S237" s="11"/>
    </row>
    <row r="238" spans="1:19" ht="41.4" x14ac:dyDescent="0.25">
      <c r="A238" s="3">
        <v>58011</v>
      </c>
      <c r="B238" t="str">
        <f t="shared" si="5"/>
        <v>'58011',</v>
      </c>
      <c r="F238" s="11"/>
      <c r="J238" s="11">
        <v>474992</v>
      </c>
      <c r="K238" s="11">
        <v>23589</v>
      </c>
      <c r="Q238" s="11">
        <v>465583</v>
      </c>
      <c r="R238" s="11" t="s">
        <v>1149</v>
      </c>
      <c r="S238" s="11"/>
    </row>
    <row r="239" spans="1:19" ht="41.4" x14ac:dyDescent="0.25">
      <c r="A239" s="3">
        <v>465245</v>
      </c>
      <c r="B239" t="str">
        <f t="shared" si="5"/>
        <v>'465245',</v>
      </c>
      <c r="F239" s="11"/>
      <c r="J239" s="11">
        <v>476970</v>
      </c>
      <c r="K239" s="11">
        <v>14803</v>
      </c>
      <c r="Q239" s="11">
        <v>465967</v>
      </c>
      <c r="R239" s="11" t="s">
        <v>1150</v>
      </c>
      <c r="S239" s="11"/>
    </row>
    <row r="240" spans="1:19" ht="27.6" x14ac:dyDescent="0.25">
      <c r="A240" s="3">
        <v>319722</v>
      </c>
      <c r="B240" t="str">
        <f t="shared" si="5"/>
        <v>'319722',</v>
      </c>
      <c r="F240" s="11"/>
      <c r="J240" s="11">
        <v>477078</v>
      </c>
      <c r="K240" s="11">
        <v>10855</v>
      </c>
      <c r="Q240" s="11">
        <v>467238</v>
      </c>
      <c r="R240" s="11" t="s">
        <v>1151</v>
      </c>
      <c r="S240" s="11"/>
    </row>
    <row r="241" spans="1:19" ht="41.4" x14ac:dyDescent="0.25">
      <c r="A241" s="3">
        <v>467566</v>
      </c>
      <c r="B241" t="str">
        <f t="shared" si="5"/>
        <v>'467566',</v>
      </c>
      <c r="F241" s="11"/>
      <c r="J241" s="11">
        <v>479363</v>
      </c>
      <c r="K241" s="11">
        <v>14803</v>
      </c>
      <c r="Q241" s="11">
        <v>467566</v>
      </c>
      <c r="R241" s="11" t="s">
        <v>1152</v>
      </c>
      <c r="S241" s="11" t="s">
        <v>965</v>
      </c>
    </row>
    <row r="242" spans="1:19" ht="41.4" x14ac:dyDescent="0.25">
      <c r="A242" s="3">
        <v>453970</v>
      </c>
      <c r="B242" t="str">
        <f t="shared" si="5"/>
        <v>'453970',</v>
      </c>
      <c r="F242" s="11"/>
      <c r="J242" s="11">
        <v>482935</v>
      </c>
      <c r="K242" s="11">
        <v>18339</v>
      </c>
      <c r="Q242" s="11">
        <v>471218</v>
      </c>
      <c r="R242" s="11" t="s">
        <v>1153</v>
      </c>
      <c r="S242" s="11"/>
    </row>
    <row r="243" spans="1:19" ht="41.4" x14ac:dyDescent="0.25">
      <c r="A243" s="3">
        <v>345414</v>
      </c>
      <c r="B243" t="str">
        <f t="shared" si="5"/>
        <v>'345414',</v>
      </c>
      <c r="F243" s="11"/>
      <c r="J243" s="11">
        <v>482979</v>
      </c>
      <c r="K243" s="11">
        <v>14631</v>
      </c>
      <c r="Q243" s="11">
        <v>472681</v>
      </c>
      <c r="R243" s="11" t="s">
        <v>1154</v>
      </c>
      <c r="S243" s="11"/>
    </row>
    <row r="244" spans="1:19" ht="41.4" x14ac:dyDescent="0.25">
      <c r="A244" s="3">
        <v>464376</v>
      </c>
      <c r="B244" t="str">
        <f t="shared" si="5"/>
        <v>'464376',</v>
      </c>
      <c r="F244" s="11"/>
      <c r="J244" s="11">
        <v>487920</v>
      </c>
      <c r="K244" s="11">
        <v>14803</v>
      </c>
      <c r="Q244" s="11">
        <v>474992</v>
      </c>
      <c r="R244" s="11" t="s">
        <v>1155</v>
      </c>
      <c r="S244" s="11"/>
    </row>
    <row r="245" spans="1:19" ht="41.4" x14ac:dyDescent="0.25">
      <c r="A245" s="3">
        <v>496954</v>
      </c>
      <c r="B245" t="str">
        <f t="shared" si="5"/>
        <v>'496954',</v>
      </c>
      <c r="F245" s="11"/>
      <c r="J245" s="11">
        <v>487922</v>
      </c>
      <c r="K245" s="11">
        <v>14803</v>
      </c>
      <c r="Q245" s="11">
        <v>476626</v>
      </c>
      <c r="R245" s="11" t="s">
        <v>1156</v>
      </c>
      <c r="S245" s="11"/>
    </row>
    <row r="246" spans="1:19" ht="41.4" x14ac:dyDescent="0.25">
      <c r="A246" s="3">
        <v>499841</v>
      </c>
      <c r="B246" t="str">
        <f t="shared" si="5"/>
        <v>'499841',</v>
      </c>
      <c r="F246" s="11"/>
      <c r="J246" s="11">
        <v>489196</v>
      </c>
      <c r="K246" s="11">
        <v>43611</v>
      </c>
      <c r="Q246" s="11">
        <v>476970</v>
      </c>
      <c r="R246" s="11" t="s">
        <v>1157</v>
      </c>
      <c r="S246" s="11"/>
    </row>
    <row r="247" spans="1:19" ht="41.4" x14ac:dyDescent="0.25">
      <c r="A247" s="3">
        <v>500817</v>
      </c>
      <c r="B247" t="str">
        <f t="shared" si="5"/>
        <v>'500817',</v>
      </c>
      <c r="F247" s="11"/>
      <c r="J247" s="11">
        <v>489868</v>
      </c>
      <c r="K247" s="11">
        <v>15980</v>
      </c>
      <c r="Q247" s="11">
        <v>477078</v>
      </c>
      <c r="R247" s="11" t="s">
        <v>1158</v>
      </c>
      <c r="S247" s="11" t="s">
        <v>369</v>
      </c>
    </row>
    <row r="248" spans="1:19" ht="41.4" x14ac:dyDescent="0.25">
      <c r="A248" s="3">
        <v>496346</v>
      </c>
      <c r="B248" t="str">
        <f t="shared" si="5"/>
        <v>'496346',</v>
      </c>
      <c r="F248" s="11"/>
      <c r="J248" s="11">
        <v>490188</v>
      </c>
      <c r="K248" s="11">
        <v>43611</v>
      </c>
      <c r="Q248" s="11">
        <v>479363</v>
      </c>
      <c r="R248" s="11" t="s">
        <v>1159</v>
      </c>
      <c r="S248" s="11"/>
    </row>
    <row r="249" spans="1:19" ht="41.4" x14ac:dyDescent="0.25">
      <c r="A249" s="3">
        <v>500067</v>
      </c>
      <c r="B249" t="str">
        <f t="shared" si="5"/>
        <v>'500067',</v>
      </c>
      <c r="F249" s="11"/>
      <c r="J249" s="11">
        <v>490853</v>
      </c>
      <c r="K249" s="11">
        <v>14803</v>
      </c>
      <c r="Q249" s="11">
        <v>481721</v>
      </c>
      <c r="R249" s="11" t="s">
        <v>1160</v>
      </c>
      <c r="S249" s="11"/>
    </row>
    <row r="250" spans="1:19" ht="27.6" x14ac:dyDescent="0.25">
      <c r="A250" s="3">
        <v>493380</v>
      </c>
      <c r="B250" t="str">
        <f t="shared" si="5"/>
        <v>'493380',</v>
      </c>
      <c r="F250" s="11"/>
      <c r="J250" s="11">
        <v>491348</v>
      </c>
      <c r="K250" s="11">
        <v>15980</v>
      </c>
      <c r="Q250" s="11">
        <v>482935</v>
      </c>
      <c r="R250" s="11" t="s">
        <v>1161</v>
      </c>
      <c r="S250" s="11"/>
    </row>
    <row r="251" spans="1:19" ht="41.4" x14ac:dyDescent="0.25">
      <c r="A251" s="3">
        <v>491674</v>
      </c>
      <c r="B251" t="str">
        <f t="shared" si="5"/>
        <v>'491674',</v>
      </c>
      <c r="F251" s="11"/>
      <c r="J251" s="11">
        <v>491624</v>
      </c>
      <c r="K251" s="11">
        <v>16395</v>
      </c>
      <c r="Q251" s="11">
        <v>487642</v>
      </c>
      <c r="R251" s="11" t="s">
        <v>1162</v>
      </c>
      <c r="S251" s="11"/>
    </row>
    <row r="252" spans="1:19" ht="41.4" x14ac:dyDescent="0.25">
      <c r="A252" s="3">
        <v>472681</v>
      </c>
      <c r="B252" t="str">
        <f t="shared" si="5"/>
        <v>'472681',</v>
      </c>
      <c r="F252" s="11"/>
      <c r="J252" s="11">
        <v>491674</v>
      </c>
      <c r="K252" s="11">
        <v>43611</v>
      </c>
      <c r="Q252" s="11">
        <v>487920</v>
      </c>
      <c r="R252" s="11" t="s">
        <v>1163</v>
      </c>
      <c r="S252" s="11"/>
    </row>
    <row r="253" spans="1:19" ht="41.4" x14ac:dyDescent="0.25">
      <c r="A253" s="3">
        <v>467238</v>
      </c>
      <c r="B253" t="str">
        <f t="shared" si="5"/>
        <v>'467238',</v>
      </c>
      <c r="F253" s="11"/>
      <c r="J253" s="11">
        <v>493380</v>
      </c>
      <c r="K253" s="11">
        <v>43611</v>
      </c>
      <c r="Q253" s="11">
        <v>487922</v>
      </c>
      <c r="R253" s="11" t="s">
        <v>1164</v>
      </c>
      <c r="S253" s="11"/>
    </row>
    <row r="254" spans="1:19" ht="55.2" x14ac:dyDescent="0.25">
      <c r="A254" s="3">
        <v>279710</v>
      </c>
      <c r="B254" t="str">
        <f t="shared" si="5"/>
        <v>'279710',</v>
      </c>
      <c r="F254" s="11"/>
      <c r="J254" s="11">
        <v>493480</v>
      </c>
      <c r="K254" s="11">
        <v>14803</v>
      </c>
      <c r="Q254" s="11">
        <v>489196</v>
      </c>
      <c r="R254" s="11" t="s">
        <v>1165</v>
      </c>
      <c r="S254" s="11"/>
    </row>
    <row r="255" spans="1:19" ht="27.6" x14ac:dyDescent="0.25">
      <c r="A255" s="3">
        <v>465967</v>
      </c>
      <c r="B255" t="str">
        <f t="shared" si="5"/>
        <v>'465967',</v>
      </c>
      <c r="F255" s="11"/>
      <c r="J255" s="11">
        <v>495762</v>
      </c>
      <c r="K255" s="11">
        <v>14803</v>
      </c>
      <c r="Q255" s="11">
        <v>489868</v>
      </c>
      <c r="R255" s="11" t="s">
        <v>1166</v>
      </c>
      <c r="S255" s="11"/>
    </row>
    <row r="256" spans="1:19" ht="55.2" x14ac:dyDescent="0.25">
      <c r="A256" s="3">
        <v>459344</v>
      </c>
      <c r="B256" t="str">
        <f t="shared" si="5"/>
        <v>'459344',</v>
      </c>
      <c r="F256" s="11"/>
      <c r="J256" s="11">
        <v>496346</v>
      </c>
      <c r="K256" s="11">
        <v>15980</v>
      </c>
      <c r="Q256" s="11">
        <v>490188</v>
      </c>
      <c r="R256" s="11" t="s">
        <v>1167</v>
      </c>
      <c r="S256" s="11"/>
    </row>
    <row r="257" spans="1:19" ht="41.4" x14ac:dyDescent="0.25">
      <c r="A257" s="3">
        <v>491348</v>
      </c>
      <c r="B257" t="str">
        <f t="shared" si="5"/>
        <v>'491348',</v>
      </c>
      <c r="F257" s="11"/>
      <c r="J257" s="11">
        <v>496954</v>
      </c>
      <c r="K257" s="11">
        <v>18414</v>
      </c>
      <c r="Q257" s="11">
        <v>490853</v>
      </c>
      <c r="R257" s="11" t="s">
        <v>1168</v>
      </c>
      <c r="S257" s="11"/>
    </row>
    <row r="258" spans="1:19" ht="27.6" x14ac:dyDescent="0.25">
      <c r="A258" s="3">
        <v>490188</v>
      </c>
      <c r="B258" t="str">
        <f t="shared" si="5"/>
        <v>'490188',</v>
      </c>
      <c r="F258" s="11"/>
      <c r="J258" s="11">
        <v>498400</v>
      </c>
      <c r="K258" s="11">
        <v>49525</v>
      </c>
      <c r="Q258" s="11">
        <v>491348</v>
      </c>
      <c r="R258" s="11" t="s">
        <v>1169</v>
      </c>
      <c r="S258" s="11"/>
    </row>
    <row r="259" spans="1:19" ht="41.4" x14ac:dyDescent="0.25">
      <c r="A259" s="3">
        <v>491624</v>
      </c>
      <c r="B259" t="str">
        <f t="shared" ref="B259:B271" si="6">"'"&amp;A259&amp;"',"</f>
        <v>'491624',</v>
      </c>
      <c r="F259" s="11"/>
      <c r="J259" s="11">
        <v>499573</v>
      </c>
      <c r="K259" s="11">
        <v>14803</v>
      </c>
      <c r="Q259" s="11">
        <v>491624</v>
      </c>
      <c r="R259" s="11" t="s">
        <v>1170</v>
      </c>
      <c r="S259" s="11"/>
    </row>
    <row r="260" spans="1:19" ht="55.2" x14ac:dyDescent="0.25">
      <c r="A260" s="3">
        <v>489196</v>
      </c>
      <c r="B260" t="str">
        <f t="shared" si="6"/>
        <v>'489196',</v>
      </c>
      <c r="F260" s="11"/>
      <c r="J260" s="11">
        <v>499841</v>
      </c>
      <c r="K260" s="11">
        <v>15980</v>
      </c>
      <c r="Q260" s="11">
        <v>491674</v>
      </c>
      <c r="R260" s="11" t="s">
        <v>1171</v>
      </c>
      <c r="S260" s="11"/>
    </row>
    <row r="261" spans="1:19" ht="55.2" x14ac:dyDescent="0.25">
      <c r="A261" s="3">
        <v>489868</v>
      </c>
      <c r="B261" t="str">
        <f t="shared" si="6"/>
        <v>'489868',</v>
      </c>
      <c r="F261" s="11"/>
      <c r="J261" s="11">
        <v>500067</v>
      </c>
      <c r="K261" s="11">
        <v>23589</v>
      </c>
      <c r="Q261" s="11">
        <v>493380</v>
      </c>
      <c r="R261" s="11" t="s">
        <v>1172</v>
      </c>
      <c r="S261" s="11"/>
    </row>
    <row r="262" spans="1:19" ht="41.4" x14ac:dyDescent="0.25">
      <c r="A262" s="3">
        <v>463192</v>
      </c>
      <c r="B262" t="str">
        <f t="shared" si="6"/>
        <v>'463192',</v>
      </c>
      <c r="F262" s="11"/>
      <c r="J262" s="11">
        <v>500817</v>
      </c>
      <c r="K262" s="11">
        <v>49525</v>
      </c>
      <c r="Q262" s="11">
        <v>493480</v>
      </c>
      <c r="R262" s="11" t="s">
        <v>1173</v>
      </c>
      <c r="S262" s="11"/>
    </row>
    <row r="263" spans="1:19" ht="41.4" x14ac:dyDescent="0.25">
      <c r="A263" s="3">
        <v>415865</v>
      </c>
      <c r="B263" t="str">
        <f t="shared" si="6"/>
        <v>'415865',</v>
      </c>
      <c r="F263" s="11"/>
      <c r="J263" s="11">
        <v>501201</v>
      </c>
      <c r="K263" s="11">
        <v>14803</v>
      </c>
      <c r="Q263" s="11">
        <v>493962</v>
      </c>
      <c r="R263" s="11" t="s">
        <v>1174</v>
      </c>
      <c r="S263" s="11"/>
    </row>
    <row r="264" spans="1:19" ht="41.4" x14ac:dyDescent="0.25">
      <c r="A264" s="3">
        <v>114051</v>
      </c>
      <c r="B264" t="str">
        <f t="shared" si="6"/>
        <v>'114051',</v>
      </c>
      <c r="Q264" s="11">
        <v>495762</v>
      </c>
      <c r="R264" s="11" t="s">
        <v>1175</v>
      </c>
      <c r="S264" s="11"/>
    </row>
    <row r="265" spans="1:19" ht="27.6" x14ac:dyDescent="0.25">
      <c r="A265" s="3">
        <v>388555</v>
      </c>
      <c r="B265" t="str">
        <f t="shared" si="6"/>
        <v>'388555',</v>
      </c>
      <c r="Q265" s="11">
        <v>496346</v>
      </c>
      <c r="R265" s="11" t="s">
        <v>1176</v>
      </c>
      <c r="S265" s="11"/>
    </row>
    <row r="266" spans="1:19" ht="27.6" x14ac:dyDescent="0.25">
      <c r="A266" s="3">
        <v>458693</v>
      </c>
      <c r="B266" t="str">
        <f t="shared" si="6"/>
        <v>'458693',</v>
      </c>
      <c r="Q266" s="11">
        <v>496954</v>
      </c>
      <c r="R266" s="11" t="s">
        <v>1177</v>
      </c>
      <c r="S266" s="11"/>
    </row>
    <row r="267" spans="1:19" ht="41.4" x14ac:dyDescent="0.25">
      <c r="A267" s="3">
        <v>405821</v>
      </c>
      <c r="B267" t="str">
        <f t="shared" si="6"/>
        <v>'405821',</v>
      </c>
      <c r="Q267" s="11">
        <v>499573</v>
      </c>
      <c r="R267" s="11" t="s">
        <v>1178</v>
      </c>
      <c r="S267" s="11"/>
    </row>
    <row r="268" spans="1:19" ht="27.6" x14ac:dyDescent="0.25">
      <c r="A268" s="3">
        <v>446475</v>
      </c>
      <c r="B268" t="str">
        <f t="shared" si="6"/>
        <v>'446475',</v>
      </c>
      <c r="Q268" s="11">
        <v>499841</v>
      </c>
      <c r="R268" s="11" t="s">
        <v>1179</v>
      </c>
      <c r="S268" s="11"/>
    </row>
    <row r="269" spans="1:19" ht="41.4" x14ac:dyDescent="0.25">
      <c r="A269" s="3">
        <v>333876</v>
      </c>
      <c r="B269" t="str">
        <f t="shared" si="6"/>
        <v>'333876',</v>
      </c>
      <c r="Q269" s="11">
        <v>500067</v>
      </c>
      <c r="R269" s="11" t="s">
        <v>1180</v>
      </c>
      <c r="S269" s="11"/>
    </row>
    <row r="270" spans="1:19" ht="41.4" x14ac:dyDescent="0.25">
      <c r="A270" s="3">
        <v>501201</v>
      </c>
      <c r="B270" t="str">
        <f t="shared" si="6"/>
        <v>'501201',</v>
      </c>
      <c r="Q270" s="11">
        <v>500555</v>
      </c>
      <c r="R270" s="11" t="s">
        <v>1181</v>
      </c>
      <c r="S270" s="11"/>
    </row>
    <row r="271" spans="1:19" ht="41.4" x14ac:dyDescent="0.25">
      <c r="A271" s="3">
        <v>291543</v>
      </c>
      <c r="B271" t="str">
        <f t="shared" si="6"/>
        <v>'291543',</v>
      </c>
      <c r="Q271" s="11">
        <v>500817</v>
      </c>
      <c r="R271" s="11" t="s">
        <v>1182</v>
      </c>
      <c r="S271" s="11"/>
    </row>
    <row r="272" spans="1:19" ht="41.4" x14ac:dyDescent="0.25">
      <c r="A272" s="7"/>
      <c r="Q272" s="11">
        <v>501201</v>
      </c>
      <c r="R272" s="11" t="s">
        <v>1183</v>
      </c>
      <c r="S272" s="11"/>
    </row>
    <row r="273" spans="1:19" x14ac:dyDescent="0.25">
      <c r="A273" s="7"/>
      <c r="Q273" s="11"/>
      <c r="R273" s="11"/>
      <c r="S273" s="11"/>
    </row>
    <row r="274" spans="1:19" x14ac:dyDescent="0.25">
      <c r="A274" s="7"/>
    </row>
    <row r="275" spans="1:19" x14ac:dyDescent="0.25">
      <c r="A275" s="7"/>
    </row>
    <row r="276" spans="1:19" x14ac:dyDescent="0.25">
      <c r="A276" s="7"/>
    </row>
    <row r="277" spans="1:19" x14ac:dyDescent="0.25">
      <c r="A277" s="7"/>
    </row>
  </sheetData>
  <phoneticPr fontId="1" type="noConversion"/>
  <conditionalFormatting sqref="A2:A271">
    <cfRule type="duplicateValues" dxfId="2" priority="1"/>
  </conditionalFormatting>
  <conditionalFormatting sqref="A272:A277">
    <cfRule type="duplicateValues" dxfId="1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29F-2F53-448C-B669-83E19D5781AE}">
  <sheetPr codeName="Sheet7"/>
  <dimension ref="A1:Q291"/>
  <sheetViews>
    <sheetView workbookViewId="0">
      <selection activeCell="H4" sqref="H4"/>
    </sheetView>
  </sheetViews>
  <sheetFormatPr defaultRowHeight="13.8" x14ac:dyDescent="0.25"/>
  <cols>
    <col min="2" max="2" width="21.44140625" bestFit="1" customWidth="1"/>
    <col min="3" max="3" width="21.44140625" customWidth="1"/>
    <col min="7" max="7" width="13" style="3" bestFit="1" customWidth="1"/>
    <col min="8" max="8" width="43" customWidth="1"/>
    <col min="9" max="9" width="11.109375" bestFit="1" customWidth="1"/>
    <col min="10" max="10" width="13" bestFit="1" customWidth="1"/>
    <col min="11" max="11" width="15.109375" bestFit="1" customWidth="1"/>
    <col min="12" max="12" width="16.5546875" customWidth="1"/>
    <col min="13" max="13" width="15.109375" bestFit="1" customWidth="1"/>
    <col min="14" max="14" width="13.21875" customWidth="1"/>
    <col min="16" max="16" width="21.109375" customWidth="1"/>
    <col min="17" max="17" width="39.88671875" customWidth="1"/>
  </cols>
  <sheetData>
    <row r="1" spans="1:17" x14ac:dyDescent="0.25">
      <c r="A1" t="s">
        <v>1210</v>
      </c>
      <c r="B1" t="s">
        <v>1218</v>
      </c>
      <c r="C1" s="9" t="s">
        <v>1217</v>
      </c>
      <c r="D1" s="9" t="s">
        <v>0</v>
      </c>
      <c r="E1" s="10" t="s">
        <v>1</v>
      </c>
      <c r="F1" s="9" t="s">
        <v>2</v>
      </c>
      <c r="G1" s="17" t="s">
        <v>500</v>
      </c>
      <c r="H1" s="9" t="s">
        <v>3</v>
      </c>
      <c r="I1" s="9" t="s">
        <v>951</v>
      </c>
      <c r="J1" s="9" t="s">
        <v>4</v>
      </c>
      <c r="K1" s="9" t="s">
        <v>979</v>
      </c>
      <c r="L1" s="9" t="s">
        <v>980</v>
      </c>
      <c r="M1" s="9" t="s">
        <v>5</v>
      </c>
      <c r="N1" s="9" t="s">
        <v>944</v>
      </c>
      <c r="O1" s="9" t="s">
        <v>945</v>
      </c>
      <c r="P1" s="9" t="s">
        <v>1194</v>
      </c>
      <c r="Q1" s="9" t="s">
        <v>1193</v>
      </c>
    </row>
    <row r="2" spans="1:17" x14ac:dyDescent="0.25">
      <c r="C2" s="8"/>
      <c r="D2" s="1"/>
      <c r="E2" s="2"/>
      <c r="F2" s="1"/>
      <c r="G2" s="3" t="s">
        <v>952</v>
      </c>
      <c r="H2" s="1"/>
      <c r="I2" s="1"/>
      <c r="J2" s="1"/>
      <c r="K2" s="1"/>
      <c r="L2" s="1"/>
      <c r="M2" s="1"/>
      <c r="N2" s="1"/>
      <c r="O2" s="1"/>
      <c r="P2" s="1"/>
    </row>
    <row r="3" spans="1:17" x14ac:dyDescent="0.25">
      <c r="A3">
        <v>14068</v>
      </c>
      <c r="B3" t="s">
        <v>416</v>
      </c>
      <c r="C3" t="str">
        <f>VLOOKUP(A3,Sheet3!M:O,3,0)</f>
        <v>五十亿以上</v>
      </c>
      <c r="D3" t="s">
        <v>6</v>
      </c>
      <c r="E3" s="2">
        <v>717</v>
      </c>
      <c r="F3" t="s">
        <v>499</v>
      </c>
      <c r="G3" s="3">
        <v>57159</v>
      </c>
      <c r="H3" t="s">
        <v>7</v>
      </c>
      <c r="I3" s="1">
        <v>42142</v>
      </c>
      <c r="J3" t="s">
        <v>990</v>
      </c>
      <c r="K3" t="s">
        <v>8</v>
      </c>
      <c r="L3" t="s">
        <v>9</v>
      </c>
      <c r="M3" t="s">
        <v>10</v>
      </c>
      <c r="O3">
        <v>0</v>
      </c>
    </row>
    <row r="4" spans="1:17" x14ac:dyDescent="0.25">
      <c r="A4">
        <v>14068</v>
      </c>
      <c r="B4" t="s">
        <v>416</v>
      </c>
      <c r="C4" t="str">
        <f>VLOOKUP(A4,Sheet3!M:O,3,0)</f>
        <v>五十亿以上</v>
      </c>
      <c r="D4" t="s">
        <v>6</v>
      </c>
      <c r="E4" s="2">
        <v>717</v>
      </c>
      <c r="F4" t="s">
        <v>11</v>
      </c>
      <c r="G4" s="3">
        <v>301278</v>
      </c>
      <c r="H4" t="s">
        <v>12</v>
      </c>
      <c r="I4" s="1">
        <v>42928</v>
      </c>
      <c r="J4" t="s">
        <v>990</v>
      </c>
      <c r="K4" t="s">
        <v>8</v>
      </c>
      <c r="L4" t="s">
        <v>13</v>
      </c>
      <c r="M4" t="s">
        <v>10</v>
      </c>
      <c r="O4">
        <v>0</v>
      </c>
    </row>
    <row r="5" spans="1:17" x14ac:dyDescent="0.25">
      <c r="A5">
        <v>40616</v>
      </c>
      <c r="B5" t="s">
        <v>1130</v>
      </c>
      <c r="C5" t="str">
        <f>VLOOKUP(A5,Sheet3!M:O,3,0)</f>
        <v>二十亿~五十亿</v>
      </c>
      <c r="D5" t="s">
        <v>14</v>
      </c>
      <c r="E5" s="2">
        <v>36</v>
      </c>
      <c r="F5" t="s">
        <v>15</v>
      </c>
      <c r="G5" s="3">
        <v>408594</v>
      </c>
      <c r="H5" t="s">
        <v>16</v>
      </c>
      <c r="I5" s="1">
        <v>43496</v>
      </c>
      <c r="J5" t="s">
        <v>990</v>
      </c>
      <c r="K5" t="s">
        <v>8</v>
      </c>
      <c r="L5" t="s">
        <v>13</v>
      </c>
      <c r="O5">
        <v>0</v>
      </c>
    </row>
    <row r="6" spans="1:17" x14ac:dyDescent="0.25">
      <c r="A6">
        <v>43611</v>
      </c>
      <c r="B6" t="s">
        <v>972</v>
      </c>
      <c r="C6" t="str">
        <f>VLOOKUP(A6,Sheet3!M:O,3,0)</f>
        <v>五十亿以上</v>
      </c>
      <c r="D6" t="s">
        <v>17</v>
      </c>
      <c r="E6" s="2">
        <v>424</v>
      </c>
      <c r="F6" t="s">
        <v>18</v>
      </c>
      <c r="G6" s="3">
        <v>273597</v>
      </c>
      <c r="H6" t="s">
        <v>19</v>
      </c>
      <c r="I6" s="1">
        <v>42788</v>
      </c>
      <c r="J6" t="s">
        <v>990</v>
      </c>
      <c r="K6" t="s">
        <v>8</v>
      </c>
      <c r="L6" t="s">
        <v>13</v>
      </c>
      <c r="M6" t="s">
        <v>10</v>
      </c>
      <c r="O6">
        <v>0</v>
      </c>
    </row>
    <row r="7" spans="1:17" x14ac:dyDescent="0.25">
      <c r="A7">
        <v>18155</v>
      </c>
      <c r="B7" t="s">
        <v>20</v>
      </c>
      <c r="C7" t="str">
        <f>VLOOKUP(A7,Sheet3!M:O,3,0)</f>
        <v>二十亿~五十亿</v>
      </c>
      <c r="D7" t="s">
        <v>21</v>
      </c>
      <c r="E7" s="2">
        <v>33</v>
      </c>
      <c r="F7" t="s">
        <v>22</v>
      </c>
      <c r="G7" s="3">
        <v>323018</v>
      </c>
      <c r="H7" t="s">
        <v>23</v>
      </c>
      <c r="I7" s="1">
        <v>43025</v>
      </c>
      <c r="J7" t="s">
        <v>990</v>
      </c>
      <c r="K7" t="s">
        <v>8</v>
      </c>
      <c r="L7" t="s">
        <v>24</v>
      </c>
      <c r="M7" t="s">
        <v>10</v>
      </c>
      <c r="O7">
        <v>0</v>
      </c>
    </row>
    <row r="8" spans="1:17" x14ac:dyDescent="0.25">
      <c r="A8">
        <v>10780</v>
      </c>
      <c r="B8" t="s">
        <v>1091</v>
      </c>
      <c r="C8" t="str">
        <f>VLOOKUP(A8,Sheet3!M:O,3,0)</f>
        <v>五十亿以上</v>
      </c>
      <c r="D8" t="s">
        <v>30</v>
      </c>
      <c r="E8" s="2">
        <v>96</v>
      </c>
      <c r="F8" t="s">
        <v>31</v>
      </c>
      <c r="G8" s="3">
        <v>399624</v>
      </c>
      <c r="H8" t="s">
        <v>32</v>
      </c>
      <c r="I8" s="1">
        <v>43403</v>
      </c>
      <c r="J8" t="s">
        <v>990</v>
      </c>
      <c r="K8" t="s">
        <v>8</v>
      </c>
      <c r="L8" t="s">
        <v>33</v>
      </c>
      <c r="M8" t="s">
        <v>10</v>
      </c>
      <c r="O8">
        <v>0</v>
      </c>
    </row>
    <row r="9" spans="1:17" x14ac:dyDescent="0.25">
      <c r="A9">
        <v>25887</v>
      </c>
      <c r="B9" t="s">
        <v>1122</v>
      </c>
      <c r="C9" t="str">
        <f>VLOOKUP(A9,Sheet3!M:O,3,0)</f>
        <v>五十亿以上</v>
      </c>
      <c r="D9" t="s">
        <v>34</v>
      </c>
      <c r="E9" s="2">
        <v>47</v>
      </c>
      <c r="F9" t="s">
        <v>35</v>
      </c>
      <c r="G9" s="3">
        <v>384814</v>
      </c>
      <c r="H9" t="s">
        <v>36</v>
      </c>
      <c r="I9" s="1">
        <v>43298</v>
      </c>
      <c r="J9" t="s">
        <v>990</v>
      </c>
      <c r="K9" t="s">
        <v>8</v>
      </c>
      <c r="L9" t="s">
        <v>33</v>
      </c>
      <c r="O9">
        <v>0</v>
      </c>
    </row>
    <row r="10" spans="1:17" x14ac:dyDescent="0.25">
      <c r="A10">
        <v>14803</v>
      </c>
      <c r="B10" t="s">
        <v>431</v>
      </c>
      <c r="C10" t="str">
        <f>VLOOKUP(A10,Sheet3!M:O,3,0)</f>
        <v>五十亿以上</v>
      </c>
      <c r="D10" t="s">
        <v>25</v>
      </c>
      <c r="E10" s="2">
        <v>199</v>
      </c>
      <c r="F10" t="s">
        <v>37</v>
      </c>
      <c r="G10" s="3">
        <v>286627</v>
      </c>
      <c r="H10" t="s">
        <v>38</v>
      </c>
      <c r="I10" s="1">
        <v>42843</v>
      </c>
      <c r="J10" t="s">
        <v>990</v>
      </c>
      <c r="K10" t="s">
        <v>8</v>
      </c>
      <c r="L10" t="s">
        <v>13</v>
      </c>
      <c r="M10" t="s">
        <v>10</v>
      </c>
      <c r="O10">
        <v>0</v>
      </c>
    </row>
    <row r="11" spans="1:17" x14ac:dyDescent="0.25">
      <c r="A11">
        <v>14626</v>
      </c>
      <c r="B11" t="s">
        <v>996</v>
      </c>
      <c r="C11" t="str">
        <f>VLOOKUP(A11,Sheet3!M:O,3,0)</f>
        <v>五十亿以上</v>
      </c>
      <c r="D11" t="s">
        <v>39</v>
      </c>
      <c r="E11" s="2">
        <v>264</v>
      </c>
      <c r="F11" t="s">
        <v>40</v>
      </c>
      <c r="G11" s="3">
        <v>26944</v>
      </c>
      <c r="H11" t="s">
        <v>41</v>
      </c>
      <c r="I11" s="1">
        <v>41864</v>
      </c>
      <c r="J11" t="s">
        <v>990</v>
      </c>
      <c r="K11" t="s">
        <v>8</v>
      </c>
      <c r="L11" t="s">
        <v>24</v>
      </c>
      <c r="M11" t="s">
        <v>10</v>
      </c>
      <c r="O11">
        <v>0</v>
      </c>
    </row>
    <row r="12" spans="1:17" x14ac:dyDescent="0.25">
      <c r="A12">
        <v>56982</v>
      </c>
      <c r="B12" t="s">
        <v>1065</v>
      </c>
      <c r="C12" t="str">
        <f>VLOOKUP(A12,Sheet3!M:O,3,0)</f>
        <v>二十亿~五十亿</v>
      </c>
      <c r="D12" t="s">
        <v>42</v>
      </c>
      <c r="E12" s="2">
        <v>52</v>
      </c>
      <c r="F12" t="s">
        <v>43</v>
      </c>
      <c r="G12" s="3">
        <v>153735</v>
      </c>
      <c r="H12" t="s">
        <v>44</v>
      </c>
      <c r="I12" s="1">
        <v>42349</v>
      </c>
      <c r="J12" t="s">
        <v>1184</v>
      </c>
      <c r="K12" t="s">
        <v>8</v>
      </c>
      <c r="L12" t="s">
        <v>13</v>
      </c>
      <c r="O12">
        <v>0</v>
      </c>
    </row>
    <row r="13" spans="1:17" x14ac:dyDescent="0.25">
      <c r="A13">
        <v>34662</v>
      </c>
      <c r="B13" t="s">
        <v>1066</v>
      </c>
      <c r="C13" t="str">
        <f>VLOOKUP(A13,Sheet3!M:O,3,0)</f>
        <v>二十亿~五十亿</v>
      </c>
      <c r="D13" t="s">
        <v>45</v>
      </c>
      <c r="E13" s="2">
        <v>36</v>
      </c>
      <c r="F13" t="s">
        <v>46</v>
      </c>
      <c r="G13" s="3">
        <v>387735</v>
      </c>
      <c r="H13" t="s">
        <v>47</v>
      </c>
      <c r="I13" s="1">
        <v>43320</v>
      </c>
      <c r="J13" t="s">
        <v>990</v>
      </c>
      <c r="K13" t="s">
        <v>8</v>
      </c>
      <c r="L13" t="s">
        <v>13</v>
      </c>
      <c r="M13" t="s">
        <v>10</v>
      </c>
      <c r="O13">
        <v>0</v>
      </c>
    </row>
    <row r="14" spans="1:17" x14ac:dyDescent="0.25">
      <c r="A14">
        <v>39764</v>
      </c>
      <c r="B14" t="s">
        <v>1042</v>
      </c>
      <c r="C14" t="str">
        <f>VLOOKUP(A14,Sheet3!M:O,3,0)</f>
        <v>五十亿以上</v>
      </c>
      <c r="D14" t="s">
        <v>48</v>
      </c>
      <c r="E14" s="2">
        <v>231</v>
      </c>
      <c r="F14" t="s">
        <v>49</v>
      </c>
      <c r="G14" s="3">
        <v>93774</v>
      </c>
      <c r="H14" t="s">
        <v>50</v>
      </c>
      <c r="I14" s="1">
        <v>42174</v>
      </c>
      <c r="J14" t="s">
        <v>28</v>
      </c>
      <c r="K14" t="s">
        <v>28</v>
      </c>
      <c r="L14" t="s">
        <v>51</v>
      </c>
      <c r="M14" t="s">
        <v>10</v>
      </c>
      <c r="O14">
        <v>0</v>
      </c>
    </row>
    <row r="15" spans="1:17" x14ac:dyDescent="0.25">
      <c r="A15">
        <v>50539</v>
      </c>
      <c r="B15" t="s">
        <v>1096</v>
      </c>
      <c r="C15" t="str">
        <f>VLOOKUP(A15,Sheet3!M:O,3,0)</f>
        <v>一亿~十亿</v>
      </c>
      <c r="D15" t="s">
        <v>52</v>
      </c>
      <c r="E15" s="2">
        <v>3</v>
      </c>
      <c r="F15" t="s">
        <v>53</v>
      </c>
      <c r="G15" s="3">
        <v>297890</v>
      </c>
      <c r="H15" t="s">
        <v>54</v>
      </c>
      <c r="I15" s="1">
        <v>42881</v>
      </c>
      <c r="J15" t="s">
        <v>990</v>
      </c>
      <c r="K15" t="s">
        <v>8</v>
      </c>
      <c r="L15" t="s">
        <v>13</v>
      </c>
      <c r="O15">
        <v>0</v>
      </c>
    </row>
    <row r="16" spans="1:17" x14ac:dyDescent="0.25">
      <c r="A16">
        <v>27188</v>
      </c>
      <c r="B16" t="s">
        <v>1104</v>
      </c>
      <c r="C16" t="str">
        <f>VLOOKUP(A16,Sheet3!M:O,3,0)</f>
        <v>十亿~二十亿</v>
      </c>
      <c r="D16" t="s">
        <v>55</v>
      </c>
      <c r="E16" s="2">
        <v>15</v>
      </c>
      <c r="G16" s="5">
        <v>422104</v>
      </c>
      <c r="H16" t="s">
        <v>56</v>
      </c>
      <c r="I16" s="1">
        <v>43028</v>
      </c>
      <c r="J16" t="s">
        <v>1184</v>
      </c>
      <c r="K16" t="s">
        <v>8</v>
      </c>
      <c r="L16" t="s">
        <v>57</v>
      </c>
      <c r="O16">
        <v>0</v>
      </c>
    </row>
    <row r="17" spans="1:15" x14ac:dyDescent="0.25">
      <c r="A17">
        <v>15601</v>
      </c>
      <c r="B17" t="s">
        <v>1128</v>
      </c>
      <c r="C17" t="str">
        <f>VLOOKUP(A17,Sheet3!M:O,3,0)</f>
        <v>十亿~二十亿</v>
      </c>
      <c r="D17" t="s">
        <v>58</v>
      </c>
      <c r="E17" s="2">
        <v>13</v>
      </c>
      <c r="F17" t="s">
        <v>59</v>
      </c>
      <c r="G17" s="3">
        <v>400072</v>
      </c>
      <c r="H17" t="s">
        <v>60</v>
      </c>
      <c r="I17" s="1">
        <v>43404</v>
      </c>
      <c r="J17" t="s">
        <v>990</v>
      </c>
      <c r="K17" t="s">
        <v>61</v>
      </c>
      <c r="L17" t="s">
        <v>24</v>
      </c>
      <c r="O17">
        <v>0</v>
      </c>
    </row>
    <row r="18" spans="1:15" x14ac:dyDescent="0.25">
      <c r="A18">
        <v>71824</v>
      </c>
      <c r="B18" t="s">
        <v>1139</v>
      </c>
      <c r="C18" t="str">
        <f>VLOOKUP(A18,Sheet3!M:O,3,0)</f>
        <v>二十亿~五十亿</v>
      </c>
      <c r="D18" t="s">
        <v>62</v>
      </c>
      <c r="E18" s="2">
        <v>70</v>
      </c>
      <c r="F18" t="s">
        <v>63</v>
      </c>
      <c r="G18" s="3">
        <v>455194</v>
      </c>
      <c r="H18" t="s">
        <v>64</v>
      </c>
      <c r="I18" s="1">
        <v>43822</v>
      </c>
      <c r="J18" t="s">
        <v>990</v>
      </c>
      <c r="K18" t="s">
        <v>8</v>
      </c>
      <c r="L18" t="s">
        <v>13</v>
      </c>
      <c r="O18">
        <v>0</v>
      </c>
    </row>
    <row r="19" spans="1:15" x14ac:dyDescent="0.25">
      <c r="A19">
        <v>50650</v>
      </c>
      <c r="B19" t="s">
        <v>1125</v>
      </c>
      <c r="C19" t="str">
        <f>VLOOKUP(A19,Sheet3!M:O,3,0)</f>
        <v>二十亿~五十亿</v>
      </c>
      <c r="D19" t="s">
        <v>65</v>
      </c>
      <c r="E19" s="2">
        <v>48</v>
      </c>
      <c r="F19" t="s">
        <v>66</v>
      </c>
      <c r="G19" s="3">
        <v>388949</v>
      </c>
      <c r="H19" t="s">
        <v>67</v>
      </c>
      <c r="I19" s="1">
        <v>43322</v>
      </c>
      <c r="J19" t="s">
        <v>1184</v>
      </c>
      <c r="K19" t="s">
        <v>8</v>
      </c>
      <c r="L19" t="s">
        <v>68</v>
      </c>
      <c r="O19">
        <v>0</v>
      </c>
    </row>
    <row r="20" spans="1:15" x14ac:dyDescent="0.25">
      <c r="A20">
        <v>15727</v>
      </c>
      <c r="B20" t="s">
        <v>1005</v>
      </c>
      <c r="C20" t="str">
        <f>VLOOKUP(A20,Sheet3!M:O,3,0)</f>
        <v>二十亿~五十亿</v>
      </c>
      <c r="D20" t="s">
        <v>69</v>
      </c>
      <c r="E20" s="2">
        <v>45</v>
      </c>
      <c r="F20" t="s">
        <v>70</v>
      </c>
      <c r="G20" s="3">
        <v>44174</v>
      </c>
      <c r="H20" t="s">
        <v>71</v>
      </c>
      <c r="I20" s="1">
        <v>42062</v>
      </c>
      <c r="J20" t="s">
        <v>1184</v>
      </c>
      <c r="K20" t="s">
        <v>8</v>
      </c>
      <c r="L20" t="s">
        <v>13</v>
      </c>
      <c r="O20">
        <v>0</v>
      </c>
    </row>
    <row r="21" spans="1:15" x14ac:dyDescent="0.25">
      <c r="A21">
        <v>15947</v>
      </c>
      <c r="B21" t="s">
        <v>1098</v>
      </c>
      <c r="C21" t="str">
        <f>VLOOKUP(A21,Sheet3!M:O,3,0)</f>
        <v>五十亿以上</v>
      </c>
      <c r="D21" t="s">
        <v>72</v>
      </c>
      <c r="E21" s="2">
        <v>87</v>
      </c>
      <c r="F21" t="s">
        <v>73</v>
      </c>
      <c r="G21" s="3">
        <v>299993</v>
      </c>
      <c r="H21" t="s">
        <v>74</v>
      </c>
      <c r="I21" s="1">
        <v>42919</v>
      </c>
      <c r="J21" t="s">
        <v>990</v>
      </c>
      <c r="K21" t="s">
        <v>8</v>
      </c>
      <c r="L21" t="s">
        <v>75</v>
      </c>
      <c r="O21">
        <v>0</v>
      </c>
    </row>
    <row r="22" spans="1:15" x14ac:dyDescent="0.25">
      <c r="A22">
        <v>35976</v>
      </c>
      <c r="B22" t="s">
        <v>1105</v>
      </c>
      <c r="C22" t="str">
        <f>VLOOKUP(A22,Sheet3!M:O,3,0)</f>
        <v>二十亿~五十亿</v>
      </c>
      <c r="D22" t="s">
        <v>76</v>
      </c>
      <c r="E22" s="2">
        <v>26</v>
      </c>
      <c r="F22" t="s">
        <v>77</v>
      </c>
      <c r="G22" s="3">
        <v>324027</v>
      </c>
      <c r="H22" t="s">
        <v>78</v>
      </c>
      <c r="I22" s="1">
        <v>43033</v>
      </c>
      <c r="J22" t="s">
        <v>990</v>
      </c>
      <c r="K22" t="s">
        <v>8</v>
      </c>
      <c r="L22" t="s">
        <v>13</v>
      </c>
      <c r="O22">
        <v>0</v>
      </c>
    </row>
    <row r="23" spans="1:15" x14ac:dyDescent="0.25">
      <c r="A23">
        <v>36957</v>
      </c>
      <c r="B23" t="s">
        <v>1077</v>
      </c>
      <c r="C23" t="str">
        <f>VLOOKUP(A23,Sheet3!M:O,3,0)</f>
        <v>二十亿~五十亿</v>
      </c>
      <c r="D23" t="s">
        <v>79</v>
      </c>
      <c r="E23" s="2">
        <v>27</v>
      </c>
      <c r="F23" t="s">
        <v>80</v>
      </c>
      <c r="G23" s="3">
        <v>238006</v>
      </c>
      <c r="H23" t="s">
        <v>81</v>
      </c>
      <c r="I23" s="1">
        <v>42622</v>
      </c>
      <c r="J23" t="s">
        <v>1205</v>
      </c>
      <c r="K23" t="s">
        <v>1205</v>
      </c>
      <c r="L23" t="s">
        <v>82</v>
      </c>
      <c r="O23">
        <v>0</v>
      </c>
    </row>
    <row r="24" spans="1:15" x14ac:dyDescent="0.25">
      <c r="A24">
        <v>10285</v>
      </c>
      <c r="B24" t="s">
        <v>989</v>
      </c>
      <c r="C24" t="str">
        <f>VLOOKUP(A24,Sheet3!M:O,3,0)</f>
        <v>五十亿以上</v>
      </c>
      <c r="D24" t="s">
        <v>83</v>
      </c>
      <c r="E24" s="2">
        <v>123</v>
      </c>
      <c r="F24" t="s">
        <v>84</v>
      </c>
      <c r="G24" s="3">
        <v>11374</v>
      </c>
      <c r="H24" t="s">
        <v>85</v>
      </c>
      <c r="I24" s="1">
        <v>41281</v>
      </c>
      <c r="J24" t="s">
        <v>990</v>
      </c>
      <c r="K24" t="s">
        <v>8</v>
      </c>
      <c r="L24" t="s">
        <v>24</v>
      </c>
      <c r="O24">
        <v>0</v>
      </c>
    </row>
    <row r="25" spans="1:15" x14ac:dyDescent="0.25">
      <c r="A25">
        <v>14068</v>
      </c>
      <c r="B25" t="s">
        <v>416</v>
      </c>
      <c r="C25" t="str">
        <f>VLOOKUP(A25,Sheet3!M:O,3,0)</f>
        <v>五十亿以上</v>
      </c>
      <c r="D25" t="s">
        <v>6</v>
      </c>
      <c r="E25" s="2">
        <v>717</v>
      </c>
      <c r="F25" t="s">
        <v>86</v>
      </c>
      <c r="G25" s="3">
        <v>311212</v>
      </c>
      <c r="H25" t="s">
        <v>87</v>
      </c>
      <c r="I25" s="1">
        <v>42977</v>
      </c>
      <c r="J25" t="s">
        <v>135</v>
      </c>
      <c r="K25" t="s">
        <v>88</v>
      </c>
      <c r="L25" t="s">
        <v>13</v>
      </c>
      <c r="M25" t="s">
        <v>10</v>
      </c>
      <c r="O25">
        <v>0</v>
      </c>
    </row>
    <row r="26" spans="1:15" x14ac:dyDescent="0.25">
      <c r="A26">
        <v>43611</v>
      </c>
      <c r="B26" t="s">
        <v>972</v>
      </c>
      <c r="C26" t="str">
        <f>VLOOKUP(A26,Sheet3!M:O,3,0)</f>
        <v>五十亿以上</v>
      </c>
      <c r="D26" t="s">
        <v>17</v>
      </c>
      <c r="E26" s="2">
        <v>424</v>
      </c>
      <c r="F26" t="s">
        <v>89</v>
      </c>
      <c r="G26" s="3">
        <v>268817</v>
      </c>
      <c r="H26" t="s">
        <v>90</v>
      </c>
      <c r="I26" s="1">
        <v>42754</v>
      </c>
      <c r="J26" t="s">
        <v>135</v>
      </c>
      <c r="K26" t="s">
        <v>88</v>
      </c>
      <c r="L26" t="s">
        <v>13</v>
      </c>
      <c r="M26" t="s">
        <v>10</v>
      </c>
      <c r="O26">
        <v>0</v>
      </c>
    </row>
    <row r="27" spans="1:15" x14ac:dyDescent="0.25">
      <c r="A27">
        <v>43611</v>
      </c>
      <c r="B27" t="s">
        <v>972</v>
      </c>
      <c r="C27" t="str">
        <f>VLOOKUP(A27,Sheet3!M:O,3,0)</f>
        <v>五十亿以上</v>
      </c>
      <c r="D27" t="s">
        <v>17</v>
      </c>
      <c r="E27" s="2">
        <v>424</v>
      </c>
      <c r="F27" t="s">
        <v>91</v>
      </c>
      <c r="G27" s="3">
        <v>383716</v>
      </c>
      <c r="H27" t="s">
        <v>92</v>
      </c>
      <c r="I27" s="1">
        <v>43285</v>
      </c>
      <c r="J27" t="s">
        <v>135</v>
      </c>
      <c r="K27" t="s">
        <v>88</v>
      </c>
      <c r="L27" t="s">
        <v>13</v>
      </c>
      <c r="O27">
        <v>0</v>
      </c>
    </row>
    <row r="28" spans="1:15" x14ac:dyDescent="0.25">
      <c r="A28">
        <v>18155</v>
      </c>
      <c r="B28" t="s">
        <v>20</v>
      </c>
      <c r="C28" t="str">
        <f>VLOOKUP(A28,Sheet3!M:O,3,0)</f>
        <v>二十亿~五十亿</v>
      </c>
      <c r="D28" t="s">
        <v>21</v>
      </c>
      <c r="E28" s="2">
        <v>33</v>
      </c>
      <c r="F28" t="s">
        <v>93</v>
      </c>
      <c r="G28" s="3">
        <v>193999</v>
      </c>
      <c r="H28" t="s">
        <v>94</v>
      </c>
      <c r="I28" s="1">
        <v>42494</v>
      </c>
      <c r="J28" t="s">
        <v>135</v>
      </c>
      <c r="K28" t="s">
        <v>88</v>
      </c>
      <c r="L28" t="s">
        <v>24</v>
      </c>
      <c r="M28" t="s">
        <v>10</v>
      </c>
      <c r="O28">
        <v>0</v>
      </c>
    </row>
    <row r="29" spans="1:15" x14ac:dyDescent="0.25">
      <c r="A29">
        <v>14803</v>
      </c>
      <c r="B29" t="s">
        <v>431</v>
      </c>
      <c r="C29" t="str">
        <f>VLOOKUP(A29,Sheet3!M:O,3,0)</f>
        <v>五十亿以上</v>
      </c>
      <c r="D29" t="s">
        <v>25</v>
      </c>
      <c r="E29" s="2">
        <v>199</v>
      </c>
      <c r="F29" t="s">
        <v>95</v>
      </c>
      <c r="G29" s="3">
        <v>297716</v>
      </c>
      <c r="H29" t="s">
        <v>96</v>
      </c>
      <c r="I29" s="1">
        <v>42907</v>
      </c>
      <c r="J29" t="s">
        <v>135</v>
      </c>
      <c r="K29" t="s">
        <v>88</v>
      </c>
      <c r="L29" t="s">
        <v>13</v>
      </c>
      <c r="M29" t="s">
        <v>10</v>
      </c>
      <c r="O29">
        <v>0</v>
      </c>
    </row>
    <row r="30" spans="1:15" x14ac:dyDescent="0.25">
      <c r="A30">
        <v>34662</v>
      </c>
      <c r="B30" t="s">
        <v>1066</v>
      </c>
      <c r="C30" t="str">
        <f>VLOOKUP(A30,Sheet3!M:O,3,0)</f>
        <v>二十亿~五十亿</v>
      </c>
      <c r="D30" t="s">
        <v>45</v>
      </c>
      <c r="E30" s="2">
        <v>36</v>
      </c>
      <c r="F30" t="s">
        <v>97</v>
      </c>
      <c r="G30" s="5">
        <v>159776</v>
      </c>
      <c r="H30" t="s">
        <v>98</v>
      </c>
      <c r="I30" s="1">
        <v>42374</v>
      </c>
      <c r="J30" t="s">
        <v>135</v>
      </c>
      <c r="K30" t="s">
        <v>88</v>
      </c>
      <c r="L30" t="s">
        <v>13</v>
      </c>
      <c r="M30" t="s">
        <v>10</v>
      </c>
      <c r="O30">
        <v>0</v>
      </c>
    </row>
    <row r="31" spans="1:15" x14ac:dyDescent="0.25">
      <c r="A31">
        <v>71824</v>
      </c>
      <c r="B31" t="s">
        <v>1139</v>
      </c>
      <c r="C31" t="str">
        <f>VLOOKUP(A31,Sheet3!M:O,3,0)</f>
        <v>二十亿~五十亿</v>
      </c>
      <c r="D31" t="s">
        <v>62</v>
      </c>
      <c r="E31" s="2">
        <v>70</v>
      </c>
      <c r="F31" t="s">
        <v>99</v>
      </c>
      <c r="G31" s="3">
        <v>455190</v>
      </c>
      <c r="H31" t="s">
        <v>100</v>
      </c>
      <c r="I31" s="1">
        <v>43825</v>
      </c>
      <c r="J31" t="s">
        <v>135</v>
      </c>
      <c r="K31" t="s">
        <v>88</v>
      </c>
      <c r="L31" t="s">
        <v>13</v>
      </c>
      <c r="O31">
        <v>0</v>
      </c>
    </row>
    <row r="32" spans="1:15" x14ac:dyDescent="0.25">
      <c r="A32">
        <v>56982</v>
      </c>
      <c r="B32" t="s">
        <v>1065</v>
      </c>
      <c r="C32" t="str">
        <f>VLOOKUP(A32,Sheet3!M:O,3,0)</f>
        <v>二十亿~五十亿</v>
      </c>
      <c r="D32" t="s">
        <v>42</v>
      </c>
      <c r="E32" s="2">
        <v>52</v>
      </c>
      <c r="F32" t="s">
        <v>101</v>
      </c>
      <c r="G32" s="3">
        <v>261269</v>
      </c>
      <c r="H32" t="s">
        <v>102</v>
      </c>
      <c r="I32" s="1">
        <v>42710</v>
      </c>
      <c r="J32" t="s">
        <v>135</v>
      </c>
      <c r="K32" t="s">
        <v>88</v>
      </c>
      <c r="L32" t="s">
        <v>13</v>
      </c>
      <c r="O32">
        <v>0</v>
      </c>
    </row>
    <row r="33" spans="1:15" x14ac:dyDescent="0.25">
      <c r="A33">
        <v>56982</v>
      </c>
      <c r="B33" t="s">
        <v>1065</v>
      </c>
      <c r="C33" t="str">
        <f>VLOOKUP(A33,Sheet3!M:O,3,0)</f>
        <v>二十亿~五十亿</v>
      </c>
      <c r="D33" t="s">
        <v>42</v>
      </c>
      <c r="E33" s="2">
        <v>52</v>
      </c>
      <c r="F33" t="s">
        <v>103</v>
      </c>
      <c r="G33" s="3">
        <v>336107</v>
      </c>
      <c r="H33" t="s">
        <v>104</v>
      </c>
      <c r="I33" s="1">
        <v>43076</v>
      </c>
      <c r="J33" t="s">
        <v>135</v>
      </c>
      <c r="K33" t="s">
        <v>105</v>
      </c>
      <c r="L33" t="s">
        <v>13</v>
      </c>
      <c r="O33">
        <v>0</v>
      </c>
    </row>
    <row r="34" spans="1:15" x14ac:dyDescent="0.25">
      <c r="A34">
        <v>15727</v>
      </c>
      <c r="B34" t="s">
        <v>1005</v>
      </c>
      <c r="C34" t="str">
        <f>VLOOKUP(A34,Sheet3!M:O,3,0)</f>
        <v>二十亿~五十亿</v>
      </c>
      <c r="D34" t="s">
        <v>69</v>
      </c>
      <c r="E34" s="2">
        <v>45</v>
      </c>
      <c r="F34" t="s">
        <v>106</v>
      </c>
      <c r="G34" s="3">
        <v>435460</v>
      </c>
      <c r="H34" t="s">
        <v>107</v>
      </c>
      <c r="I34" s="1">
        <v>43691</v>
      </c>
      <c r="J34" t="s">
        <v>135</v>
      </c>
      <c r="K34" t="s">
        <v>88</v>
      </c>
      <c r="L34" t="s">
        <v>13</v>
      </c>
      <c r="O34">
        <v>0</v>
      </c>
    </row>
    <row r="35" spans="1:15" x14ac:dyDescent="0.25">
      <c r="A35">
        <v>15947</v>
      </c>
      <c r="B35" t="s">
        <v>1098</v>
      </c>
      <c r="C35" t="str">
        <f>VLOOKUP(A35,Sheet3!M:O,3,0)</f>
        <v>五十亿以上</v>
      </c>
      <c r="D35" t="s">
        <v>72</v>
      </c>
      <c r="E35" s="2">
        <v>87</v>
      </c>
      <c r="F35" t="s">
        <v>108</v>
      </c>
      <c r="G35" s="3">
        <v>380565</v>
      </c>
      <c r="H35" t="s">
        <v>109</v>
      </c>
      <c r="I35" s="1">
        <v>43277</v>
      </c>
      <c r="J35" t="s">
        <v>135</v>
      </c>
      <c r="K35" t="s">
        <v>105</v>
      </c>
      <c r="L35" t="s">
        <v>75</v>
      </c>
      <c r="O35">
        <v>0</v>
      </c>
    </row>
    <row r="36" spans="1:15" x14ac:dyDescent="0.25">
      <c r="A36">
        <v>50650</v>
      </c>
      <c r="B36" t="s">
        <v>1125</v>
      </c>
      <c r="C36" t="str">
        <f>VLOOKUP(A36,Sheet3!M:O,3,0)</f>
        <v>二十亿~五十亿</v>
      </c>
      <c r="D36" t="s">
        <v>65</v>
      </c>
      <c r="E36" s="2">
        <v>48</v>
      </c>
      <c r="F36" t="s">
        <v>110</v>
      </c>
      <c r="G36" s="3">
        <v>415527</v>
      </c>
      <c r="H36" t="s">
        <v>111</v>
      </c>
      <c r="I36" s="1">
        <v>43546</v>
      </c>
      <c r="J36" t="s">
        <v>135</v>
      </c>
      <c r="K36" t="s">
        <v>88</v>
      </c>
      <c r="L36" t="s">
        <v>13</v>
      </c>
      <c r="O36">
        <v>0</v>
      </c>
    </row>
    <row r="37" spans="1:15" x14ac:dyDescent="0.25">
      <c r="A37">
        <v>14626</v>
      </c>
      <c r="B37" t="s">
        <v>996</v>
      </c>
      <c r="C37" t="str">
        <f>VLOOKUP(A37,Sheet3!M:O,3,0)</f>
        <v>五十亿以上</v>
      </c>
      <c r="D37" t="s">
        <v>39</v>
      </c>
      <c r="E37" s="2">
        <v>264</v>
      </c>
      <c r="F37" t="s">
        <v>112</v>
      </c>
      <c r="G37" s="3">
        <v>302860</v>
      </c>
      <c r="H37" t="s">
        <v>113</v>
      </c>
      <c r="I37" s="1">
        <v>42909</v>
      </c>
      <c r="J37" t="s">
        <v>135</v>
      </c>
      <c r="K37" t="s">
        <v>88</v>
      </c>
      <c r="L37" t="s">
        <v>24</v>
      </c>
      <c r="M37" t="s">
        <v>10</v>
      </c>
      <c r="O37">
        <v>0</v>
      </c>
    </row>
    <row r="38" spans="1:15" x14ac:dyDescent="0.25">
      <c r="A38">
        <v>25887</v>
      </c>
      <c r="B38" t="s">
        <v>1122</v>
      </c>
      <c r="C38" t="str">
        <f>VLOOKUP(A38,Sheet3!M:O,3,0)</f>
        <v>五十亿以上</v>
      </c>
      <c r="D38" t="s">
        <v>34</v>
      </c>
      <c r="E38" s="2">
        <v>47</v>
      </c>
      <c r="F38" t="s">
        <v>114</v>
      </c>
      <c r="G38" s="3">
        <v>406158</v>
      </c>
      <c r="H38" t="s">
        <v>115</v>
      </c>
      <c r="I38" s="1">
        <v>43461</v>
      </c>
      <c r="J38" t="s">
        <v>135</v>
      </c>
      <c r="K38" t="s">
        <v>105</v>
      </c>
      <c r="L38" t="s">
        <v>33</v>
      </c>
      <c r="O38">
        <v>0</v>
      </c>
    </row>
    <row r="39" spans="1:15" x14ac:dyDescent="0.25">
      <c r="A39">
        <v>14068</v>
      </c>
      <c r="B39" t="s">
        <v>416</v>
      </c>
      <c r="C39" t="str">
        <f>VLOOKUP(A39,Sheet3!M:O,3,0)</f>
        <v>五十亿以上</v>
      </c>
      <c r="D39" t="s">
        <v>6</v>
      </c>
      <c r="E39" s="2">
        <v>717</v>
      </c>
      <c r="F39" t="s">
        <v>116</v>
      </c>
      <c r="G39" s="3">
        <v>42476</v>
      </c>
      <c r="H39" t="s">
        <v>117</v>
      </c>
      <c r="I39" s="1">
        <v>42038</v>
      </c>
      <c r="J39" t="s">
        <v>135</v>
      </c>
      <c r="K39" t="s">
        <v>118</v>
      </c>
      <c r="L39" t="s">
        <v>13</v>
      </c>
      <c r="O39">
        <v>0</v>
      </c>
    </row>
    <row r="40" spans="1:15" x14ac:dyDescent="0.25">
      <c r="A40">
        <v>10780</v>
      </c>
      <c r="B40" t="s">
        <v>1091</v>
      </c>
      <c r="C40" t="str">
        <f>VLOOKUP(A40,Sheet3!M:O,3,0)</f>
        <v>五十亿以上</v>
      </c>
      <c r="D40" t="s">
        <v>30</v>
      </c>
      <c r="E40" s="2">
        <v>96</v>
      </c>
      <c r="F40" t="s">
        <v>119</v>
      </c>
      <c r="G40" s="3">
        <v>284891</v>
      </c>
      <c r="H40" t="s">
        <v>120</v>
      </c>
      <c r="I40" s="1">
        <v>42835</v>
      </c>
      <c r="J40" t="s">
        <v>135</v>
      </c>
      <c r="K40" t="s">
        <v>118</v>
      </c>
      <c r="L40" t="s">
        <v>13</v>
      </c>
      <c r="M40" t="s">
        <v>10</v>
      </c>
      <c r="O40">
        <v>0</v>
      </c>
    </row>
    <row r="41" spans="1:15" x14ac:dyDescent="0.25">
      <c r="A41">
        <v>43611</v>
      </c>
      <c r="B41" t="s">
        <v>972</v>
      </c>
      <c r="C41" t="str">
        <f>VLOOKUP(A41,Sheet3!M:O,3,0)</f>
        <v>五十亿以上</v>
      </c>
      <c r="D41" t="s">
        <v>17</v>
      </c>
      <c r="E41" s="2">
        <v>424</v>
      </c>
      <c r="F41" t="s">
        <v>121</v>
      </c>
      <c r="G41" s="3">
        <v>341158</v>
      </c>
      <c r="H41" t="s">
        <v>122</v>
      </c>
      <c r="I41" s="1">
        <v>43091</v>
      </c>
      <c r="J41" t="s">
        <v>135</v>
      </c>
      <c r="K41" t="s">
        <v>118</v>
      </c>
      <c r="L41" t="s">
        <v>13</v>
      </c>
      <c r="M41" t="s">
        <v>10</v>
      </c>
      <c r="O41">
        <v>0</v>
      </c>
    </row>
    <row r="42" spans="1:15" x14ac:dyDescent="0.25">
      <c r="A42">
        <v>14068</v>
      </c>
      <c r="B42" t="s">
        <v>416</v>
      </c>
      <c r="C42" t="str">
        <f>VLOOKUP(A42,Sheet3!M:O,3,0)</f>
        <v>五十亿以上</v>
      </c>
      <c r="D42" t="s">
        <v>6</v>
      </c>
      <c r="E42" s="2">
        <v>717</v>
      </c>
      <c r="F42" t="s">
        <v>123</v>
      </c>
      <c r="G42" s="3">
        <v>420214</v>
      </c>
      <c r="H42" t="s">
        <v>124</v>
      </c>
      <c r="I42" s="1">
        <v>43578</v>
      </c>
      <c r="J42" t="s">
        <v>135</v>
      </c>
      <c r="K42" t="s">
        <v>125</v>
      </c>
      <c r="L42" t="s">
        <v>13</v>
      </c>
      <c r="M42" t="s">
        <v>10</v>
      </c>
      <c r="O42">
        <v>0</v>
      </c>
    </row>
    <row r="43" spans="1:15" x14ac:dyDescent="0.25">
      <c r="A43">
        <v>19668</v>
      </c>
      <c r="B43" t="s">
        <v>476</v>
      </c>
      <c r="C43" t="str">
        <f>VLOOKUP(A43,Sheet3!M:O,3,0)</f>
        <v>五十亿以上</v>
      </c>
      <c r="D43" t="s">
        <v>17</v>
      </c>
      <c r="E43" s="2">
        <v>424</v>
      </c>
      <c r="F43" t="s">
        <v>126</v>
      </c>
      <c r="G43" s="3">
        <v>396992</v>
      </c>
      <c r="H43" t="s">
        <v>127</v>
      </c>
      <c r="I43" s="1">
        <v>43382</v>
      </c>
      <c r="J43" t="s">
        <v>135</v>
      </c>
      <c r="K43" t="s">
        <v>125</v>
      </c>
      <c r="L43" t="s">
        <v>13</v>
      </c>
      <c r="M43" t="s">
        <v>10</v>
      </c>
      <c r="O43">
        <v>0</v>
      </c>
    </row>
    <row r="44" spans="1:15" x14ac:dyDescent="0.25">
      <c r="A44">
        <v>14803</v>
      </c>
      <c r="B44" t="s">
        <v>431</v>
      </c>
      <c r="C44" t="str">
        <f>VLOOKUP(A44,Sheet3!M:O,3,0)</f>
        <v>五十亿以上</v>
      </c>
      <c r="D44" t="s">
        <v>25</v>
      </c>
      <c r="E44" s="2">
        <v>199</v>
      </c>
      <c r="F44" t="s">
        <v>128</v>
      </c>
      <c r="G44" s="3">
        <v>372101</v>
      </c>
      <c r="H44" t="s">
        <v>129</v>
      </c>
      <c r="I44" s="1">
        <v>43215</v>
      </c>
      <c r="J44" t="s">
        <v>135</v>
      </c>
      <c r="K44" t="s">
        <v>125</v>
      </c>
      <c r="L44" t="s">
        <v>13</v>
      </c>
      <c r="M44" t="s">
        <v>10</v>
      </c>
      <c r="O44">
        <v>0</v>
      </c>
    </row>
    <row r="45" spans="1:15" x14ac:dyDescent="0.25">
      <c r="A45">
        <v>10780</v>
      </c>
      <c r="B45" t="s">
        <v>1091</v>
      </c>
      <c r="C45" t="str">
        <f>VLOOKUP(A45,Sheet3!M:O,3,0)</f>
        <v>五十亿以上</v>
      </c>
      <c r="D45" t="s">
        <v>30</v>
      </c>
      <c r="E45" s="2">
        <v>96</v>
      </c>
      <c r="F45" t="s">
        <v>130</v>
      </c>
      <c r="G45" s="3">
        <v>409064</v>
      </c>
      <c r="H45" t="s">
        <v>131</v>
      </c>
      <c r="I45" s="1">
        <v>43480</v>
      </c>
      <c r="J45" t="s">
        <v>135</v>
      </c>
      <c r="K45" t="s">
        <v>125</v>
      </c>
      <c r="L45" t="s">
        <v>13</v>
      </c>
      <c r="M45" t="s">
        <v>10</v>
      </c>
      <c r="O45">
        <v>0</v>
      </c>
    </row>
    <row r="46" spans="1:15" x14ac:dyDescent="0.25">
      <c r="A46">
        <v>56982</v>
      </c>
      <c r="B46" t="s">
        <v>1065</v>
      </c>
      <c r="C46" t="str">
        <f>VLOOKUP(A46,Sheet3!M:O,3,0)</f>
        <v>二十亿~五十亿</v>
      </c>
      <c r="D46" t="s">
        <v>42</v>
      </c>
      <c r="E46" s="2">
        <v>52</v>
      </c>
      <c r="F46" t="s">
        <v>132</v>
      </c>
      <c r="G46" s="3">
        <v>370228</v>
      </c>
      <c r="H46" t="s">
        <v>133</v>
      </c>
      <c r="I46" s="1">
        <v>43199</v>
      </c>
      <c r="J46" t="s">
        <v>135</v>
      </c>
      <c r="K46" t="s">
        <v>125</v>
      </c>
      <c r="L46" t="s">
        <v>24</v>
      </c>
      <c r="M46" t="s">
        <v>10</v>
      </c>
      <c r="O46">
        <v>0</v>
      </c>
    </row>
    <row r="47" spans="1:15" x14ac:dyDescent="0.25">
      <c r="A47">
        <v>6901</v>
      </c>
      <c r="B47" t="s">
        <v>955</v>
      </c>
      <c r="C47" t="str">
        <f>VLOOKUP(A47,Sheet3!M:O,3,0)</f>
        <v>二十亿~五十亿</v>
      </c>
      <c r="D47" t="s">
        <v>137</v>
      </c>
      <c r="E47" s="2">
        <v>40</v>
      </c>
      <c r="F47" t="s">
        <v>141</v>
      </c>
      <c r="G47" s="3">
        <v>37126</v>
      </c>
      <c r="H47" t="s">
        <v>142</v>
      </c>
      <c r="I47" s="1">
        <v>41978</v>
      </c>
      <c r="J47" t="s">
        <v>1185</v>
      </c>
      <c r="K47" t="s">
        <v>135</v>
      </c>
      <c r="M47" t="s">
        <v>10</v>
      </c>
      <c r="O47">
        <v>0</v>
      </c>
    </row>
    <row r="48" spans="1:15" x14ac:dyDescent="0.25">
      <c r="A48">
        <v>6501</v>
      </c>
      <c r="B48" t="s">
        <v>143</v>
      </c>
      <c r="C48" t="str">
        <f>VLOOKUP(A48,Sheet3!M:O,3,0)</f>
        <v>二十亿~五十亿</v>
      </c>
      <c r="D48" t="s">
        <v>144</v>
      </c>
      <c r="E48" s="2">
        <v>53</v>
      </c>
      <c r="F48" t="s">
        <v>145</v>
      </c>
      <c r="G48" s="3">
        <v>272504</v>
      </c>
      <c r="H48" t="s">
        <v>146</v>
      </c>
      <c r="I48" s="1">
        <v>42775</v>
      </c>
      <c r="J48" t="s">
        <v>135</v>
      </c>
      <c r="K48" t="s">
        <v>135</v>
      </c>
      <c r="M48" t="s">
        <v>10</v>
      </c>
      <c r="O48">
        <v>0</v>
      </c>
    </row>
    <row r="49" spans="1:15" x14ac:dyDescent="0.25">
      <c r="A49">
        <v>57867</v>
      </c>
      <c r="B49" t="s">
        <v>1216</v>
      </c>
      <c r="C49" t="str">
        <f>VLOOKUP(A49,Sheet3!M:O,3,0)</f>
        <v>二十亿~五十亿</v>
      </c>
      <c r="D49" t="s">
        <v>147</v>
      </c>
      <c r="E49" s="2">
        <v>64</v>
      </c>
      <c r="F49" t="s">
        <v>148</v>
      </c>
      <c r="G49" s="3">
        <v>318973</v>
      </c>
      <c r="H49" t="s">
        <v>149</v>
      </c>
      <c r="I49" s="1">
        <v>43005</v>
      </c>
      <c r="J49" t="s">
        <v>135</v>
      </c>
      <c r="K49" t="s">
        <v>135</v>
      </c>
      <c r="L49" t="s">
        <v>136</v>
      </c>
      <c r="O49">
        <v>0</v>
      </c>
    </row>
    <row r="50" spans="1:15" x14ac:dyDescent="0.25">
      <c r="A50">
        <v>15842</v>
      </c>
      <c r="B50" t="s">
        <v>1037</v>
      </c>
      <c r="C50" t="str">
        <f>VLOOKUP(A50,Sheet3!M:O,3,0)</f>
        <v>二十亿~五十亿</v>
      </c>
      <c r="D50" t="s">
        <v>150</v>
      </c>
      <c r="E50" s="2">
        <v>41</v>
      </c>
      <c r="F50" t="s">
        <v>151</v>
      </c>
      <c r="G50" s="3">
        <v>64914</v>
      </c>
      <c r="H50" t="s">
        <v>152</v>
      </c>
      <c r="I50" s="1">
        <v>42160</v>
      </c>
      <c r="J50" t="s">
        <v>135</v>
      </c>
      <c r="K50" t="s">
        <v>135</v>
      </c>
      <c r="L50" t="s">
        <v>153</v>
      </c>
      <c r="M50" t="s">
        <v>10</v>
      </c>
      <c r="O50">
        <v>0</v>
      </c>
    </row>
    <row r="51" spans="1:15" x14ac:dyDescent="0.25">
      <c r="A51">
        <v>10950</v>
      </c>
      <c r="B51" t="s">
        <v>1049</v>
      </c>
      <c r="C51" t="str">
        <f>VLOOKUP(A51,Sheet3!M:O,3,0)</f>
        <v>十亿~二十亿</v>
      </c>
      <c r="D51" t="s">
        <v>154</v>
      </c>
      <c r="E51" s="2">
        <v>21.295195290500001</v>
      </c>
      <c r="F51" t="s">
        <v>155</v>
      </c>
      <c r="G51" s="3">
        <v>101986</v>
      </c>
      <c r="H51" t="s">
        <v>156</v>
      </c>
      <c r="I51" s="1">
        <v>42215</v>
      </c>
      <c r="J51" t="s">
        <v>135</v>
      </c>
      <c r="K51" t="s">
        <v>135</v>
      </c>
      <c r="O51">
        <v>0</v>
      </c>
    </row>
    <row r="52" spans="1:15" x14ac:dyDescent="0.25">
      <c r="A52">
        <v>16364</v>
      </c>
      <c r="B52" t="s">
        <v>1011</v>
      </c>
      <c r="C52" t="str">
        <f>VLOOKUP(A52,Sheet3!M:O,3,0)</f>
        <v>十亿~二十亿</v>
      </c>
      <c r="D52" t="s">
        <v>157</v>
      </c>
      <c r="E52" s="2">
        <v>40</v>
      </c>
      <c r="F52" t="s">
        <v>158</v>
      </c>
      <c r="G52" s="3">
        <v>50949</v>
      </c>
      <c r="H52" t="s">
        <v>159</v>
      </c>
      <c r="I52" s="1">
        <v>42110</v>
      </c>
      <c r="J52" t="s">
        <v>135</v>
      </c>
      <c r="K52" t="s">
        <v>135</v>
      </c>
      <c r="L52" t="s">
        <v>160</v>
      </c>
      <c r="O52">
        <v>0</v>
      </c>
    </row>
    <row r="53" spans="1:15" x14ac:dyDescent="0.25">
      <c r="A53">
        <v>10940</v>
      </c>
      <c r="B53" t="s">
        <v>993</v>
      </c>
      <c r="C53" t="str">
        <f>VLOOKUP(A53,Sheet3!M:O,3,0)</f>
        <v>五十亿以上</v>
      </c>
      <c r="D53" t="s">
        <v>161</v>
      </c>
      <c r="E53" s="2">
        <v>86</v>
      </c>
      <c r="F53" t="s">
        <v>162</v>
      </c>
      <c r="G53" s="3">
        <v>16674</v>
      </c>
      <c r="H53" t="s">
        <v>163</v>
      </c>
      <c r="I53" s="1">
        <v>41527</v>
      </c>
      <c r="J53" t="s">
        <v>135</v>
      </c>
      <c r="K53" t="s">
        <v>135</v>
      </c>
      <c r="L53" t="s">
        <v>164</v>
      </c>
      <c r="M53" t="s">
        <v>10</v>
      </c>
      <c r="O53">
        <v>0</v>
      </c>
    </row>
    <row r="54" spans="1:15" x14ac:dyDescent="0.25">
      <c r="A54">
        <v>34814</v>
      </c>
      <c r="B54" t="s">
        <v>1079</v>
      </c>
      <c r="C54" t="str">
        <f>VLOOKUP(A54,Sheet3!M:O,3,0)</f>
        <v>五十亿以上</v>
      </c>
      <c r="D54" t="s">
        <v>165</v>
      </c>
      <c r="E54" s="2">
        <v>61</v>
      </c>
      <c r="F54" t="s">
        <v>166</v>
      </c>
      <c r="G54" s="3">
        <v>240446</v>
      </c>
      <c r="H54" t="s">
        <v>167</v>
      </c>
      <c r="I54" s="1">
        <v>42636</v>
      </c>
      <c r="J54" t="s">
        <v>135</v>
      </c>
      <c r="K54" t="s">
        <v>135</v>
      </c>
      <c r="L54" t="s">
        <v>168</v>
      </c>
      <c r="M54" t="s">
        <v>10</v>
      </c>
      <c r="O54">
        <v>0</v>
      </c>
    </row>
    <row r="55" spans="1:15" x14ac:dyDescent="0.25">
      <c r="A55">
        <v>10309</v>
      </c>
      <c r="B55" t="s">
        <v>1015</v>
      </c>
      <c r="C55" t="str">
        <f>VLOOKUP(A55,Sheet3!M:O,3,0)</f>
        <v>五十亿以上</v>
      </c>
      <c r="D55" t="s">
        <v>169</v>
      </c>
      <c r="E55" s="2">
        <v>84</v>
      </c>
      <c r="F55" t="s">
        <v>170</v>
      </c>
      <c r="G55" s="3">
        <v>55802</v>
      </c>
      <c r="H55" t="s">
        <v>171</v>
      </c>
      <c r="I55" s="1">
        <v>42136</v>
      </c>
      <c r="J55" t="s">
        <v>135</v>
      </c>
      <c r="K55" t="s">
        <v>135</v>
      </c>
      <c r="L55" t="s">
        <v>172</v>
      </c>
      <c r="O55">
        <v>0</v>
      </c>
    </row>
    <row r="56" spans="1:15" x14ac:dyDescent="0.25">
      <c r="A56">
        <v>17534</v>
      </c>
      <c r="B56" t="s">
        <v>1047</v>
      </c>
      <c r="C56" t="str">
        <f>VLOOKUP(A56,Sheet3!M:O,3,0)</f>
        <v>十亿~二十亿</v>
      </c>
      <c r="D56" t="s">
        <v>173</v>
      </c>
      <c r="E56" s="2">
        <v>56</v>
      </c>
      <c r="F56" t="s">
        <v>174</v>
      </c>
      <c r="G56" s="3">
        <v>98426</v>
      </c>
      <c r="H56" t="s">
        <v>175</v>
      </c>
      <c r="I56" s="1">
        <v>42194</v>
      </c>
      <c r="J56" t="s">
        <v>135</v>
      </c>
      <c r="K56" t="s">
        <v>135</v>
      </c>
      <c r="L56" t="s">
        <v>176</v>
      </c>
      <c r="O56">
        <v>0</v>
      </c>
    </row>
    <row r="57" spans="1:15" x14ac:dyDescent="0.25">
      <c r="A57">
        <v>16895</v>
      </c>
      <c r="B57" t="s">
        <v>1034</v>
      </c>
      <c r="C57" t="str">
        <f>VLOOKUP(A57,Sheet3!M:O,3,0)</f>
        <v>二十亿~五十亿</v>
      </c>
      <c r="D57" t="s">
        <v>183</v>
      </c>
      <c r="E57" s="2">
        <v>42</v>
      </c>
      <c r="F57" t="s">
        <v>184</v>
      </c>
      <c r="G57" s="3">
        <v>62316</v>
      </c>
      <c r="H57" t="s">
        <v>185</v>
      </c>
      <c r="I57" s="1">
        <v>42159</v>
      </c>
      <c r="J57" t="s">
        <v>135</v>
      </c>
      <c r="K57" t="s">
        <v>135</v>
      </c>
      <c r="L57" t="s">
        <v>186</v>
      </c>
      <c r="O57">
        <v>0</v>
      </c>
    </row>
    <row r="58" spans="1:15" x14ac:dyDescent="0.25">
      <c r="A58">
        <v>2418</v>
      </c>
      <c r="B58" t="s">
        <v>1129</v>
      </c>
      <c r="C58" t="str">
        <f>VLOOKUP(A58,Sheet3!M:O,3,0)</f>
        <v>一亿~十亿</v>
      </c>
      <c r="D58" t="s">
        <v>187</v>
      </c>
      <c r="E58" s="2">
        <v>11</v>
      </c>
      <c r="F58" t="s">
        <v>188</v>
      </c>
      <c r="G58" s="3">
        <v>407529</v>
      </c>
      <c r="H58" t="s">
        <v>189</v>
      </c>
      <c r="I58" s="1">
        <v>43468</v>
      </c>
      <c r="J58" t="s">
        <v>135</v>
      </c>
      <c r="K58" t="s">
        <v>135</v>
      </c>
      <c r="L58" t="s">
        <v>190</v>
      </c>
      <c r="M58" t="s">
        <v>10</v>
      </c>
      <c r="O58">
        <v>0</v>
      </c>
    </row>
    <row r="59" spans="1:15" x14ac:dyDescent="0.25">
      <c r="A59">
        <v>14816</v>
      </c>
      <c r="B59" t="s">
        <v>1017</v>
      </c>
      <c r="C59" t="str">
        <f>VLOOKUP(A59,Sheet3!M:O,3,0)</f>
        <v>五十亿以上</v>
      </c>
      <c r="D59" t="s">
        <v>191</v>
      </c>
      <c r="E59" s="2">
        <v>2075</v>
      </c>
      <c r="F59" t="s">
        <v>192</v>
      </c>
      <c r="G59" s="3">
        <v>311404</v>
      </c>
      <c r="H59" t="s">
        <v>193</v>
      </c>
      <c r="I59" s="1">
        <v>42972</v>
      </c>
      <c r="J59" t="s">
        <v>135</v>
      </c>
      <c r="K59" t="s">
        <v>135</v>
      </c>
      <c r="L59" t="s">
        <v>164</v>
      </c>
      <c r="M59" t="s">
        <v>10</v>
      </c>
      <c r="O59">
        <v>0</v>
      </c>
    </row>
    <row r="60" spans="1:15" x14ac:dyDescent="0.25">
      <c r="A60">
        <v>14816</v>
      </c>
      <c r="B60" t="s">
        <v>1017</v>
      </c>
      <c r="C60" t="str">
        <f>VLOOKUP(A60,Sheet3!M:O,3,0)</f>
        <v>五十亿以上</v>
      </c>
      <c r="D60" t="s">
        <v>194</v>
      </c>
      <c r="E60" s="2">
        <v>2075</v>
      </c>
      <c r="F60" t="s">
        <v>195</v>
      </c>
      <c r="G60" s="3">
        <v>57697</v>
      </c>
      <c r="H60" t="s">
        <v>196</v>
      </c>
      <c r="I60" s="1">
        <v>42146</v>
      </c>
      <c r="J60" t="s">
        <v>135</v>
      </c>
      <c r="K60" t="s">
        <v>135</v>
      </c>
      <c r="L60" t="s">
        <v>197</v>
      </c>
      <c r="M60" t="s">
        <v>10</v>
      </c>
      <c r="O60">
        <v>0</v>
      </c>
    </row>
    <row r="61" spans="1:15" x14ac:dyDescent="0.25">
      <c r="A61">
        <v>14816</v>
      </c>
      <c r="B61" t="s">
        <v>1017</v>
      </c>
      <c r="C61" t="str">
        <f>VLOOKUP(A61,Sheet3!M:O,3,0)</f>
        <v>五十亿以上</v>
      </c>
      <c r="D61" t="s">
        <v>198</v>
      </c>
      <c r="E61" s="2">
        <v>2075</v>
      </c>
      <c r="F61" t="s">
        <v>199</v>
      </c>
      <c r="G61" s="3">
        <v>336309</v>
      </c>
      <c r="H61" t="s">
        <v>200</v>
      </c>
      <c r="I61" s="1">
        <v>43077</v>
      </c>
      <c r="J61" t="s">
        <v>135</v>
      </c>
      <c r="K61" t="s">
        <v>135</v>
      </c>
      <c r="L61" t="s">
        <v>164</v>
      </c>
      <c r="O61">
        <v>0</v>
      </c>
    </row>
    <row r="62" spans="1:15" x14ac:dyDescent="0.25">
      <c r="A62">
        <v>14631</v>
      </c>
      <c r="B62" t="s">
        <v>970</v>
      </c>
      <c r="C62" t="str">
        <f>VLOOKUP(A62,Sheet3!M:O,3,0)</f>
        <v>五十亿以上</v>
      </c>
      <c r="D62" t="s">
        <v>201</v>
      </c>
      <c r="E62" s="2">
        <v>806</v>
      </c>
      <c r="F62" t="s">
        <v>202</v>
      </c>
      <c r="G62" s="3">
        <v>291113</v>
      </c>
      <c r="H62" t="s">
        <v>203</v>
      </c>
      <c r="I62" s="1">
        <v>42872</v>
      </c>
      <c r="J62" t="s">
        <v>135</v>
      </c>
      <c r="K62" t="s">
        <v>135</v>
      </c>
      <c r="L62" t="s">
        <v>164</v>
      </c>
      <c r="M62" t="s">
        <v>10</v>
      </c>
      <c r="O62">
        <v>0</v>
      </c>
    </row>
    <row r="63" spans="1:15" x14ac:dyDescent="0.25">
      <c r="A63">
        <v>14631</v>
      </c>
      <c r="B63" t="s">
        <v>970</v>
      </c>
      <c r="C63" t="str">
        <f>VLOOKUP(A63,Sheet3!M:O,3,0)</f>
        <v>五十亿以上</v>
      </c>
      <c r="D63" t="s">
        <v>204</v>
      </c>
      <c r="E63" s="2">
        <v>806</v>
      </c>
      <c r="F63" t="s">
        <v>205</v>
      </c>
      <c r="G63" s="3">
        <v>267376</v>
      </c>
      <c r="H63" t="s">
        <v>206</v>
      </c>
      <c r="I63" s="1">
        <v>42748</v>
      </c>
      <c r="J63" t="s">
        <v>135</v>
      </c>
      <c r="K63" t="s">
        <v>135</v>
      </c>
      <c r="L63" t="s">
        <v>164</v>
      </c>
      <c r="O63">
        <v>0</v>
      </c>
    </row>
    <row r="64" spans="1:15" x14ac:dyDescent="0.25">
      <c r="A64">
        <v>6430</v>
      </c>
      <c r="B64" t="s">
        <v>207</v>
      </c>
      <c r="C64" t="str">
        <f>VLOOKUP(A64,Sheet3!M:O,3,0)</f>
        <v>五十亿以上</v>
      </c>
      <c r="D64" t="s">
        <v>208</v>
      </c>
      <c r="E64" s="2">
        <v>529</v>
      </c>
      <c r="F64" t="s">
        <v>209</v>
      </c>
      <c r="G64" s="3">
        <v>1201</v>
      </c>
      <c r="H64" t="s">
        <v>210</v>
      </c>
      <c r="I64" s="1">
        <v>40120</v>
      </c>
      <c r="J64" t="s">
        <v>135</v>
      </c>
      <c r="K64" t="s">
        <v>135</v>
      </c>
      <c r="L64" t="s">
        <v>211</v>
      </c>
      <c r="M64" t="s">
        <v>10</v>
      </c>
      <c r="O64">
        <v>0</v>
      </c>
    </row>
    <row r="65" spans="1:15" x14ac:dyDescent="0.25">
      <c r="A65">
        <v>47411</v>
      </c>
      <c r="B65" t="s">
        <v>1083</v>
      </c>
      <c r="C65" t="str">
        <f>VLOOKUP(A65,Sheet3!M:O,3,0)</f>
        <v>五十亿以上</v>
      </c>
      <c r="D65" t="s">
        <v>212</v>
      </c>
      <c r="E65" s="2">
        <v>352</v>
      </c>
      <c r="F65" t="s">
        <v>213</v>
      </c>
      <c r="G65" s="3">
        <v>259726</v>
      </c>
      <c r="H65" t="s">
        <v>214</v>
      </c>
      <c r="I65" s="1">
        <v>42724</v>
      </c>
      <c r="J65" t="s">
        <v>135</v>
      </c>
      <c r="K65" t="s">
        <v>135</v>
      </c>
      <c r="L65" t="s">
        <v>215</v>
      </c>
      <c r="M65" t="s">
        <v>10</v>
      </c>
      <c r="O65">
        <v>0</v>
      </c>
    </row>
    <row r="66" spans="1:15" x14ac:dyDescent="0.25">
      <c r="A66">
        <v>7127</v>
      </c>
      <c r="B66" t="s">
        <v>985</v>
      </c>
      <c r="C66">
        <f>VLOOKUP(A66,Sheet3!M:O,3,0)</f>
        <v>0</v>
      </c>
      <c r="D66" t="s">
        <v>216</v>
      </c>
      <c r="E66" s="2">
        <v>94</v>
      </c>
      <c r="F66" t="s">
        <v>217</v>
      </c>
      <c r="G66" s="3">
        <v>1139</v>
      </c>
      <c r="H66" t="s">
        <v>218</v>
      </c>
      <c r="I66" s="1">
        <v>40077</v>
      </c>
      <c r="J66" t="s">
        <v>135</v>
      </c>
      <c r="K66" t="s">
        <v>135</v>
      </c>
      <c r="L66" t="s">
        <v>219</v>
      </c>
      <c r="M66" t="s">
        <v>10</v>
      </c>
      <c r="O66">
        <v>0</v>
      </c>
    </row>
    <row r="67" spans="1:15" x14ac:dyDescent="0.25">
      <c r="A67">
        <v>2848</v>
      </c>
      <c r="B67" t="s">
        <v>1044</v>
      </c>
      <c r="C67" t="str">
        <f>VLOOKUP(A67,Sheet3!M:O,3,0)</f>
        <v>五十亿以上</v>
      </c>
      <c r="D67" t="s">
        <v>220</v>
      </c>
      <c r="E67" s="2">
        <v>127</v>
      </c>
      <c r="F67" t="s">
        <v>221</v>
      </c>
      <c r="G67" s="3">
        <v>94006</v>
      </c>
      <c r="H67" t="s">
        <v>222</v>
      </c>
      <c r="I67" s="1">
        <v>42185</v>
      </c>
      <c r="J67" t="s">
        <v>135</v>
      </c>
      <c r="K67" t="s">
        <v>135</v>
      </c>
      <c r="L67" t="s">
        <v>136</v>
      </c>
      <c r="M67" t="s">
        <v>10</v>
      </c>
      <c r="O67">
        <v>0</v>
      </c>
    </row>
    <row r="68" spans="1:15" x14ac:dyDescent="0.25">
      <c r="A68">
        <v>2848</v>
      </c>
      <c r="B68" t="s">
        <v>1044</v>
      </c>
      <c r="C68" t="str">
        <f>VLOOKUP(A68,Sheet3!M:O,3,0)</f>
        <v>五十亿以上</v>
      </c>
      <c r="D68" t="s">
        <v>223</v>
      </c>
      <c r="E68" s="2">
        <v>127</v>
      </c>
      <c r="F68" t="s">
        <v>224</v>
      </c>
      <c r="G68" s="3">
        <v>269465</v>
      </c>
      <c r="H68" t="s">
        <v>225</v>
      </c>
      <c r="I68" s="1">
        <v>42758</v>
      </c>
      <c r="J68" t="s">
        <v>135</v>
      </c>
      <c r="K68" t="s">
        <v>135</v>
      </c>
      <c r="L68" t="s">
        <v>136</v>
      </c>
      <c r="M68" t="s">
        <v>10</v>
      </c>
      <c r="O68">
        <v>0</v>
      </c>
    </row>
    <row r="69" spans="1:15" x14ac:dyDescent="0.25">
      <c r="A69">
        <v>10645</v>
      </c>
      <c r="B69" t="s">
        <v>1009</v>
      </c>
      <c r="C69" t="str">
        <f>VLOOKUP(A69,Sheet3!M:O,3,0)</f>
        <v>十亿~二十亿</v>
      </c>
      <c r="D69" t="s">
        <v>226</v>
      </c>
      <c r="E69" s="2">
        <v>162</v>
      </c>
      <c r="F69" t="s">
        <v>227</v>
      </c>
      <c r="G69" s="3">
        <v>50173</v>
      </c>
      <c r="H69" t="s">
        <v>228</v>
      </c>
      <c r="I69" s="1">
        <v>42111</v>
      </c>
      <c r="J69" t="s">
        <v>135</v>
      </c>
      <c r="K69" t="s">
        <v>135</v>
      </c>
      <c r="L69" t="s">
        <v>229</v>
      </c>
      <c r="O69">
        <v>0</v>
      </c>
    </row>
    <row r="70" spans="1:15" x14ac:dyDescent="0.25">
      <c r="A70">
        <v>887</v>
      </c>
      <c r="B70" t="s">
        <v>988</v>
      </c>
      <c r="C70" t="str">
        <f>VLOOKUP(A70,Sheet3!M:O,3,0)</f>
        <v>二十亿~五十亿</v>
      </c>
      <c r="D70" t="s">
        <v>230</v>
      </c>
      <c r="E70" s="2">
        <v>71</v>
      </c>
      <c r="F70" t="s">
        <v>231</v>
      </c>
      <c r="G70" s="3">
        <v>2110</v>
      </c>
      <c r="H70" t="s">
        <v>232</v>
      </c>
      <c r="I70" s="1">
        <v>40487</v>
      </c>
      <c r="J70" t="s">
        <v>135</v>
      </c>
      <c r="K70" t="s">
        <v>135</v>
      </c>
      <c r="L70" t="s">
        <v>176</v>
      </c>
      <c r="O70">
        <v>0</v>
      </c>
    </row>
    <row r="71" spans="1:15" x14ac:dyDescent="0.25">
      <c r="A71">
        <v>57533</v>
      </c>
      <c r="B71" t="s">
        <v>1120</v>
      </c>
      <c r="C71" t="str">
        <f>VLOOKUP(A71,Sheet3!M:O,3,0)</f>
        <v>五十亿以上</v>
      </c>
      <c r="D71" t="s">
        <v>233</v>
      </c>
      <c r="E71" s="2">
        <v>101</v>
      </c>
      <c r="F71" t="s">
        <v>234</v>
      </c>
      <c r="G71" s="3">
        <v>383618</v>
      </c>
      <c r="H71" t="s">
        <v>235</v>
      </c>
      <c r="I71" s="1">
        <v>43285</v>
      </c>
      <c r="J71" t="s">
        <v>135</v>
      </c>
      <c r="K71" t="s">
        <v>135</v>
      </c>
      <c r="O71">
        <v>0</v>
      </c>
    </row>
    <row r="72" spans="1:15" x14ac:dyDescent="0.25">
      <c r="A72">
        <v>1472</v>
      </c>
      <c r="B72" t="s">
        <v>1012</v>
      </c>
      <c r="C72" t="str">
        <f>VLOOKUP(A72,Sheet3!M:O,3,0)</f>
        <v>二十亿~五十亿</v>
      </c>
      <c r="D72" t="s">
        <v>236</v>
      </c>
      <c r="E72" s="2">
        <v>59</v>
      </c>
      <c r="F72" t="s">
        <v>237</v>
      </c>
      <c r="G72" s="3">
        <v>50978</v>
      </c>
      <c r="H72" t="s">
        <v>238</v>
      </c>
      <c r="I72" s="1">
        <v>42114</v>
      </c>
      <c r="J72" t="s">
        <v>135</v>
      </c>
      <c r="K72" t="s">
        <v>135</v>
      </c>
      <c r="L72" t="s">
        <v>239</v>
      </c>
      <c r="O72">
        <v>0</v>
      </c>
    </row>
    <row r="73" spans="1:15" x14ac:dyDescent="0.25">
      <c r="A73">
        <v>16357</v>
      </c>
      <c r="B73" t="s">
        <v>1056</v>
      </c>
      <c r="C73" t="str">
        <f>VLOOKUP(A73,Sheet3!M:O,3,0)</f>
        <v>二十亿~五十亿</v>
      </c>
      <c r="D73" t="s">
        <v>240</v>
      </c>
      <c r="E73" s="2">
        <v>48</v>
      </c>
      <c r="F73" t="s">
        <v>241</v>
      </c>
      <c r="G73" s="3">
        <v>110854</v>
      </c>
      <c r="H73" t="s">
        <v>242</v>
      </c>
      <c r="I73" s="1">
        <v>42101</v>
      </c>
      <c r="J73" t="s">
        <v>135</v>
      </c>
      <c r="K73" t="s">
        <v>135</v>
      </c>
      <c r="O73">
        <v>0</v>
      </c>
    </row>
    <row r="74" spans="1:15" x14ac:dyDescent="0.25">
      <c r="A74">
        <v>39696</v>
      </c>
      <c r="B74" t="s">
        <v>1126</v>
      </c>
      <c r="C74" t="str">
        <f>VLOOKUP(A74,Sheet3!M:O,3,0)</f>
        <v>五十亿以上</v>
      </c>
      <c r="D74" t="s">
        <v>243</v>
      </c>
      <c r="E74" s="2">
        <v>134</v>
      </c>
      <c r="F74" t="s">
        <v>244</v>
      </c>
      <c r="G74" s="3">
        <v>394808</v>
      </c>
      <c r="H74" t="s">
        <v>245</v>
      </c>
      <c r="I74" s="1">
        <v>43348</v>
      </c>
      <c r="J74" t="s">
        <v>135</v>
      </c>
      <c r="K74" t="s">
        <v>135</v>
      </c>
      <c r="L74" t="s">
        <v>246</v>
      </c>
      <c r="O74">
        <v>0</v>
      </c>
    </row>
    <row r="75" spans="1:15" x14ac:dyDescent="0.25">
      <c r="A75">
        <v>901</v>
      </c>
      <c r="B75" t="s">
        <v>247</v>
      </c>
      <c r="C75" t="str">
        <f>VLOOKUP(A75,Sheet3!M:O,3,0)</f>
        <v>五十亿以上</v>
      </c>
      <c r="D75" t="s">
        <v>248</v>
      </c>
      <c r="E75" s="2">
        <v>106</v>
      </c>
      <c r="F75" t="s">
        <v>249</v>
      </c>
      <c r="G75" s="3">
        <v>42979</v>
      </c>
      <c r="H75" t="s">
        <v>250</v>
      </c>
      <c r="I75" s="1">
        <v>42046</v>
      </c>
      <c r="J75" t="s">
        <v>135</v>
      </c>
      <c r="K75" t="s">
        <v>135</v>
      </c>
      <c r="L75" t="s">
        <v>176</v>
      </c>
      <c r="O75">
        <v>0</v>
      </c>
    </row>
    <row r="76" spans="1:15" x14ac:dyDescent="0.25">
      <c r="A76">
        <v>18414</v>
      </c>
      <c r="B76" t="s">
        <v>973</v>
      </c>
      <c r="C76" t="str">
        <f>VLOOKUP(A76,Sheet3!M:O,3,0)</f>
        <v>二十亿~五十亿</v>
      </c>
      <c r="D76" t="s">
        <v>251</v>
      </c>
      <c r="E76" s="2">
        <v>47</v>
      </c>
      <c r="F76" t="s">
        <v>252</v>
      </c>
      <c r="G76" s="3">
        <v>101216</v>
      </c>
      <c r="H76" t="s">
        <v>253</v>
      </c>
      <c r="I76" s="1">
        <v>42214</v>
      </c>
      <c r="J76" t="s">
        <v>135</v>
      </c>
      <c r="K76" t="s">
        <v>135</v>
      </c>
      <c r="O76">
        <v>0</v>
      </c>
    </row>
    <row r="77" spans="1:15" x14ac:dyDescent="0.25">
      <c r="A77">
        <v>17902</v>
      </c>
      <c r="B77" t="s">
        <v>1101</v>
      </c>
      <c r="C77" t="str">
        <f>VLOOKUP(A77,Sheet3!M:O,3,0)</f>
        <v>二十亿~五十亿</v>
      </c>
      <c r="D77" t="s">
        <v>254</v>
      </c>
      <c r="E77" s="2">
        <v>27</v>
      </c>
      <c r="F77" t="s">
        <v>255</v>
      </c>
      <c r="G77" s="3">
        <v>305922</v>
      </c>
      <c r="H77" t="s">
        <v>256</v>
      </c>
      <c r="I77" s="1">
        <v>42951</v>
      </c>
      <c r="J77" t="s">
        <v>135</v>
      </c>
      <c r="K77" t="s">
        <v>135</v>
      </c>
      <c r="L77" t="s">
        <v>257</v>
      </c>
      <c r="M77" t="s">
        <v>10</v>
      </c>
      <c r="O77">
        <v>0</v>
      </c>
    </row>
    <row r="78" spans="1:15" x14ac:dyDescent="0.25">
      <c r="A78">
        <v>16025</v>
      </c>
      <c r="B78" t="s">
        <v>1062</v>
      </c>
      <c r="C78" t="str">
        <f>VLOOKUP(A78,Sheet3!M:O,3,0)</f>
        <v>五十亿以上</v>
      </c>
      <c r="D78" t="s">
        <v>258</v>
      </c>
      <c r="E78" s="2">
        <v>60</v>
      </c>
      <c r="F78" t="s">
        <v>259</v>
      </c>
      <c r="G78" s="3">
        <v>114683</v>
      </c>
      <c r="H78" t="s">
        <v>260</v>
      </c>
      <c r="I78" s="1">
        <v>42312</v>
      </c>
      <c r="J78" t="s">
        <v>135</v>
      </c>
      <c r="K78" t="s">
        <v>135</v>
      </c>
      <c r="L78" t="s">
        <v>153</v>
      </c>
      <c r="M78" t="s">
        <v>10</v>
      </c>
      <c r="O78">
        <v>0</v>
      </c>
    </row>
    <row r="79" spans="1:15" x14ac:dyDescent="0.25">
      <c r="A79">
        <v>12836</v>
      </c>
      <c r="B79" t="s">
        <v>1071</v>
      </c>
      <c r="C79" t="str">
        <f>VLOOKUP(A79,Sheet3!M:O,3,0)</f>
        <v>五十亿以上</v>
      </c>
      <c r="D79" t="s">
        <v>261</v>
      </c>
      <c r="E79" s="2">
        <v>69</v>
      </c>
      <c r="F79" t="s">
        <v>262</v>
      </c>
      <c r="G79" s="3">
        <v>194474</v>
      </c>
      <c r="H79" t="s">
        <v>263</v>
      </c>
      <c r="I79" s="1">
        <v>42494</v>
      </c>
      <c r="J79" t="s">
        <v>135</v>
      </c>
      <c r="K79" t="s">
        <v>135</v>
      </c>
      <c r="L79" t="s">
        <v>264</v>
      </c>
      <c r="O79">
        <v>0</v>
      </c>
    </row>
    <row r="80" spans="1:15" x14ac:dyDescent="0.25">
      <c r="A80">
        <v>16493</v>
      </c>
      <c r="B80" t="s">
        <v>1215</v>
      </c>
      <c r="C80">
        <f>VLOOKUP(A80,Sheet3!M:O,3,0)</f>
        <v>0</v>
      </c>
      <c r="D80" t="s">
        <v>269</v>
      </c>
      <c r="E80" s="2">
        <v>112</v>
      </c>
      <c r="F80" t="s">
        <v>270</v>
      </c>
      <c r="G80" s="3">
        <v>101936</v>
      </c>
      <c r="H80" t="s">
        <v>271</v>
      </c>
      <c r="I80" s="1">
        <v>42215</v>
      </c>
      <c r="J80" t="s">
        <v>135</v>
      </c>
      <c r="K80" t="s">
        <v>135</v>
      </c>
      <c r="L80" t="s">
        <v>136</v>
      </c>
      <c r="M80" t="s">
        <v>10</v>
      </c>
      <c r="O80">
        <v>0</v>
      </c>
    </row>
    <row r="81" spans="1:17" x14ac:dyDescent="0.25">
      <c r="A81">
        <v>43376</v>
      </c>
      <c r="B81" t="s">
        <v>1048</v>
      </c>
      <c r="C81" t="str">
        <f>VLOOKUP(A81,Sheet3!M:O,3,0)</f>
        <v>五十亿以上</v>
      </c>
      <c r="D81" t="s">
        <v>272</v>
      </c>
      <c r="E81" s="2">
        <v>85</v>
      </c>
      <c r="F81" t="s">
        <v>273</v>
      </c>
      <c r="G81" s="3">
        <v>428478</v>
      </c>
      <c r="H81" t="s">
        <v>274</v>
      </c>
      <c r="I81" s="1">
        <v>43635</v>
      </c>
      <c r="J81" t="s">
        <v>135</v>
      </c>
      <c r="K81" t="s">
        <v>135</v>
      </c>
      <c r="L81" t="s">
        <v>136</v>
      </c>
      <c r="M81" t="s">
        <v>10</v>
      </c>
      <c r="O81">
        <v>0</v>
      </c>
    </row>
    <row r="82" spans="1:17" x14ac:dyDescent="0.25">
      <c r="A82">
        <v>39764</v>
      </c>
      <c r="B82" t="s">
        <v>1042</v>
      </c>
      <c r="C82" t="str">
        <f>VLOOKUP(A82,Sheet3!M:O,3,0)</f>
        <v>五十亿以上</v>
      </c>
      <c r="D82" t="s">
        <v>48</v>
      </c>
      <c r="E82" s="2">
        <v>231</v>
      </c>
      <c r="F82" t="s">
        <v>275</v>
      </c>
      <c r="G82" s="3">
        <v>254035</v>
      </c>
      <c r="H82" t="s">
        <v>276</v>
      </c>
      <c r="I82" s="1">
        <v>42626</v>
      </c>
      <c r="J82" t="s">
        <v>135</v>
      </c>
      <c r="K82" t="s">
        <v>277</v>
      </c>
      <c r="L82" t="s">
        <v>278</v>
      </c>
      <c r="O82">
        <v>0</v>
      </c>
    </row>
    <row r="83" spans="1:17" x14ac:dyDescent="0.25">
      <c r="A83">
        <v>35075</v>
      </c>
      <c r="B83" t="s">
        <v>1064</v>
      </c>
      <c r="C83" t="str">
        <f>VLOOKUP(A83,Sheet3!M:O,3,0)</f>
        <v>五十亿以上</v>
      </c>
      <c r="D83" t="s">
        <v>279</v>
      </c>
      <c r="E83" s="2">
        <v>57</v>
      </c>
      <c r="F83" t="s">
        <v>280</v>
      </c>
      <c r="G83" s="3">
        <v>421478</v>
      </c>
      <c r="H83" t="s">
        <v>281</v>
      </c>
      <c r="I83" s="1">
        <v>43574</v>
      </c>
      <c r="J83" t="s">
        <v>1206</v>
      </c>
      <c r="K83" t="s">
        <v>282</v>
      </c>
      <c r="L83" t="s">
        <v>283</v>
      </c>
      <c r="M83" t="s">
        <v>284</v>
      </c>
      <c r="O83">
        <v>0</v>
      </c>
    </row>
    <row r="84" spans="1:17" x14ac:dyDescent="0.25">
      <c r="A84">
        <v>35075</v>
      </c>
      <c r="B84" t="s">
        <v>1064</v>
      </c>
      <c r="C84" t="str">
        <f>VLOOKUP(A84,Sheet3!M:O,3,0)</f>
        <v>五十亿以上</v>
      </c>
      <c r="D84" t="s">
        <v>279</v>
      </c>
      <c r="E84" s="2">
        <v>57</v>
      </c>
      <c r="F84" t="s">
        <v>285</v>
      </c>
      <c r="G84" s="3">
        <v>139765</v>
      </c>
      <c r="H84" t="s">
        <v>286</v>
      </c>
      <c r="I84" s="1">
        <v>42360</v>
      </c>
      <c r="J84" t="s">
        <v>1206</v>
      </c>
      <c r="K84" t="s">
        <v>282</v>
      </c>
      <c r="L84" t="s">
        <v>283</v>
      </c>
      <c r="M84" t="s">
        <v>284</v>
      </c>
      <c r="O84">
        <v>0</v>
      </c>
    </row>
    <row r="85" spans="1:17" x14ac:dyDescent="0.25">
      <c r="A85">
        <v>17995</v>
      </c>
      <c r="B85" t="s">
        <v>287</v>
      </c>
      <c r="C85" t="str">
        <f>VLOOKUP(A85,Sheet3!M:O,3,0)</f>
        <v>二十亿~五十亿</v>
      </c>
      <c r="D85" t="s">
        <v>288</v>
      </c>
      <c r="E85" s="2">
        <v>30</v>
      </c>
      <c r="F85" t="s">
        <v>289</v>
      </c>
      <c r="G85" s="3">
        <v>194517</v>
      </c>
      <c r="H85" t="s">
        <v>290</v>
      </c>
      <c r="I85" s="1">
        <v>42487</v>
      </c>
      <c r="J85" t="s">
        <v>135</v>
      </c>
      <c r="K85" t="s">
        <v>135</v>
      </c>
      <c r="L85" t="s">
        <v>291</v>
      </c>
      <c r="M85" t="s">
        <v>284</v>
      </c>
      <c r="O85">
        <v>0</v>
      </c>
    </row>
    <row r="86" spans="1:17" x14ac:dyDescent="0.25">
      <c r="A86">
        <v>10861</v>
      </c>
      <c r="B86" t="s">
        <v>1001</v>
      </c>
      <c r="C86" t="str">
        <f>VLOOKUP(A86,Sheet3!M:O,3,0)</f>
        <v>一亿~十亿</v>
      </c>
      <c r="D86" t="s">
        <v>292</v>
      </c>
      <c r="E86" s="2">
        <v>8</v>
      </c>
      <c r="F86" t="s">
        <v>293</v>
      </c>
      <c r="G86" s="3">
        <v>37101</v>
      </c>
      <c r="H86" t="s">
        <v>294</v>
      </c>
      <c r="I86" s="1">
        <v>41976</v>
      </c>
      <c r="J86" t="s">
        <v>135</v>
      </c>
      <c r="K86" t="s">
        <v>135</v>
      </c>
      <c r="L86" t="s">
        <v>295</v>
      </c>
      <c r="O86">
        <v>0</v>
      </c>
    </row>
    <row r="87" spans="1:17" x14ac:dyDescent="0.25">
      <c r="A87">
        <v>1911</v>
      </c>
      <c r="B87" t="s">
        <v>983</v>
      </c>
      <c r="C87" t="str">
        <f>VLOOKUP(A87,Sheet3!M:O,3,0)</f>
        <v>一亿~十亿</v>
      </c>
      <c r="D87" t="s">
        <v>296</v>
      </c>
      <c r="E87" s="2">
        <v>6</v>
      </c>
      <c r="F87" t="s">
        <v>297</v>
      </c>
      <c r="G87" s="3">
        <v>538</v>
      </c>
      <c r="H87" t="s">
        <v>298</v>
      </c>
      <c r="I87" s="1">
        <v>39756</v>
      </c>
      <c r="J87" t="s">
        <v>135</v>
      </c>
      <c r="K87" t="s">
        <v>135</v>
      </c>
      <c r="O87">
        <v>0</v>
      </c>
    </row>
    <row r="88" spans="1:17" x14ac:dyDescent="0.25">
      <c r="A88">
        <v>14655</v>
      </c>
      <c r="B88" t="s">
        <v>997</v>
      </c>
      <c r="C88" t="str">
        <f>VLOOKUP(A88,Sheet3!M:O,3,0)</f>
        <v>一亿~十亿</v>
      </c>
      <c r="D88" t="s">
        <v>299</v>
      </c>
      <c r="E88" s="2">
        <v>15</v>
      </c>
      <c r="F88" t="s">
        <v>300</v>
      </c>
      <c r="G88" s="3">
        <v>29789</v>
      </c>
      <c r="H88" t="s">
        <v>301</v>
      </c>
      <c r="I88" s="1">
        <v>41827</v>
      </c>
      <c r="J88" t="s">
        <v>1185</v>
      </c>
      <c r="K88" t="s">
        <v>135</v>
      </c>
      <c r="O88">
        <v>0</v>
      </c>
    </row>
    <row r="89" spans="1:17" x14ac:dyDescent="0.25">
      <c r="A89">
        <v>37441</v>
      </c>
      <c r="B89" t="s">
        <v>1082</v>
      </c>
      <c r="C89" t="str">
        <f>VLOOKUP(A89,Sheet3!M:O,3,0)</f>
        <v>五十亿以上</v>
      </c>
      <c r="D89" t="s">
        <v>1188</v>
      </c>
      <c r="E89" s="2">
        <v>45</v>
      </c>
      <c r="F89" t="s">
        <v>1189</v>
      </c>
      <c r="G89" s="5">
        <v>124689</v>
      </c>
      <c r="H89" t="s">
        <v>1187</v>
      </c>
      <c r="I89" s="1">
        <v>42297</v>
      </c>
      <c r="J89" t="s">
        <v>135</v>
      </c>
      <c r="K89" t="s">
        <v>135</v>
      </c>
      <c r="L89" t="s">
        <v>179</v>
      </c>
      <c r="O89">
        <v>0</v>
      </c>
      <c r="Q89" s="12" t="s">
        <v>1190</v>
      </c>
    </row>
    <row r="90" spans="1:17" x14ac:dyDescent="0.25">
      <c r="A90">
        <v>37441</v>
      </c>
      <c r="B90" t="s">
        <v>1082</v>
      </c>
      <c r="C90" t="str">
        <f>VLOOKUP(A90,Sheet3!M:O,3,0)</f>
        <v>五十亿以上</v>
      </c>
      <c r="D90" t="s">
        <v>1081</v>
      </c>
      <c r="E90" s="2">
        <v>45</v>
      </c>
      <c r="F90" t="s">
        <v>302</v>
      </c>
      <c r="G90" s="3">
        <v>247293</v>
      </c>
      <c r="H90" t="s">
        <v>303</v>
      </c>
      <c r="I90" s="1">
        <v>42634</v>
      </c>
      <c r="J90" t="s">
        <v>135</v>
      </c>
      <c r="K90" t="s">
        <v>135</v>
      </c>
      <c r="L90" t="s">
        <v>179</v>
      </c>
      <c r="O90">
        <v>0</v>
      </c>
      <c r="Q90" s="12" t="s">
        <v>1190</v>
      </c>
    </row>
    <row r="91" spans="1:17" x14ac:dyDescent="0.25">
      <c r="A91">
        <v>17369</v>
      </c>
      <c r="B91" t="s">
        <v>1052</v>
      </c>
      <c r="C91" t="str">
        <f>VLOOKUP(A91,Sheet3!M:O,3,0)</f>
        <v>二十亿~五十亿</v>
      </c>
      <c r="D91" t="s">
        <v>304</v>
      </c>
      <c r="E91" s="2">
        <v>11</v>
      </c>
      <c r="F91" t="s">
        <v>305</v>
      </c>
      <c r="G91" s="3">
        <v>106517</v>
      </c>
      <c r="H91" t="s">
        <v>306</v>
      </c>
      <c r="I91" s="1">
        <v>42164</v>
      </c>
      <c r="J91" t="s">
        <v>135</v>
      </c>
      <c r="K91" t="s">
        <v>135</v>
      </c>
      <c r="O91">
        <v>0</v>
      </c>
    </row>
    <row r="92" spans="1:17" x14ac:dyDescent="0.25">
      <c r="A92">
        <v>16083</v>
      </c>
      <c r="B92" t="s">
        <v>1008</v>
      </c>
      <c r="C92" t="str">
        <f>VLOOKUP(A92,Sheet3!M:O,3,0)</f>
        <v>一亿~十亿</v>
      </c>
      <c r="D92" t="s">
        <v>307</v>
      </c>
      <c r="E92" s="2">
        <v>10</v>
      </c>
      <c r="F92" t="s">
        <v>308</v>
      </c>
      <c r="G92" s="3">
        <v>48646</v>
      </c>
      <c r="H92" t="s">
        <v>309</v>
      </c>
      <c r="I92" s="1">
        <v>42096</v>
      </c>
      <c r="J92" t="s">
        <v>135</v>
      </c>
      <c r="K92" t="s">
        <v>135</v>
      </c>
      <c r="O92">
        <v>0</v>
      </c>
    </row>
    <row r="93" spans="1:17" x14ac:dyDescent="0.25">
      <c r="A93">
        <v>15682</v>
      </c>
      <c r="B93" t="s">
        <v>1070</v>
      </c>
      <c r="C93" t="str">
        <f>VLOOKUP(A93,Sheet3!M:O,3,0)</f>
        <v>十亿~二十亿</v>
      </c>
      <c r="D93" t="s">
        <v>310</v>
      </c>
      <c r="E93" s="2">
        <v>16</v>
      </c>
      <c r="F93" t="s">
        <v>311</v>
      </c>
      <c r="G93" s="3">
        <v>190786</v>
      </c>
      <c r="H93" t="s">
        <v>312</v>
      </c>
      <c r="I93" s="1">
        <v>42493</v>
      </c>
      <c r="J93" t="s">
        <v>135</v>
      </c>
      <c r="K93" t="s">
        <v>135</v>
      </c>
      <c r="O93">
        <v>0</v>
      </c>
    </row>
    <row r="94" spans="1:17" x14ac:dyDescent="0.25">
      <c r="A94">
        <v>14814</v>
      </c>
      <c r="B94" t="s">
        <v>1074</v>
      </c>
      <c r="C94" t="str">
        <f>VLOOKUP(A94,Sheet3!M:O,3,0)</f>
        <v>二十亿~五十亿</v>
      </c>
      <c r="D94" t="s">
        <v>313</v>
      </c>
      <c r="E94" s="2">
        <v>25</v>
      </c>
      <c r="F94" t="s">
        <v>314</v>
      </c>
      <c r="G94" s="3">
        <v>214441</v>
      </c>
      <c r="H94" t="s">
        <v>315</v>
      </c>
      <c r="I94" s="1">
        <v>42559</v>
      </c>
      <c r="J94" t="s">
        <v>267</v>
      </c>
      <c r="K94" t="s">
        <v>267</v>
      </c>
      <c r="O94">
        <v>0</v>
      </c>
    </row>
    <row r="95" spans="1:17" x14ac:dyDescent="0.25">
      <c r="A95">
        <v>10995</v>
      </c>
      <c r="B95" t="s">
        <v>994</v>
      </c>
      <c r="C95" t="str">
        <f>VLOOKUP(A95,Sheet3!M:O,3,0)</f>
        <v>十亿~二十亿</v>
      </c>
      <c r="D95" t="s">
        <v>316</v>
      </c>
      <c r="E95" s="2">
        <v>15</v>
      </c>
      <c r="F95" t="s">
        <v>317</v>
      </c>
      <c r="G95" s="3">
        <v>17504</v>
      </c>
      <c r="H95" t="s">
        <v>318</v>
      </c>
      <c r="I95" s="1">
        <v>41578</v>
      </c>
      <c r="J95" t="s">
        <v>135</v>
      </c>
      <c r="K95" t="s">
        <v>135</v>
      </c>
      <c r="O95">
        <v>0</v>
      </c>
    </row>
    <row r="96" spans="1:17" x14ac:dyDescent="0.25">
      <c r="A96">
        <v>14995</v>
      </c>
      <c r="B96" t="s">
        <v>1076</v>
      </c>
      <c r="C96" t="str">
        <f>VLOOKUP(A96,Sheet3!M:O,3,0)</f>
        <v>十亿~二十亿</v>
      </c>
      <c r="D96" t="s">
        <v>319</v>
      </c>
      <c r="E96" s="2">
        <v>14</v>
      </c>
      <c r="F96" t="s">
        <v>320</v>
      </c>
      <c r="G96" s="3">
        <v>221079</v>
      </c>
      <c r="H96" t="s">
        <v>321</v>
      </c>
      <c r="I96" s="1">
        <v>42576</v>
      </c>
      <c r="J96" t="s">
        <v>135</v>
      </c>
      <c r="K96" t="s">
        <v>135</v>
      </c>
      <c r="O96">
        <v>0</v>
      </c>
    </row>
    <row r="97" spans="1:17" x14ac:dyDescent="0.25">
      <c r="A97">
        <v>49525</v>
      </c>
      <c r="B97" t="s">
        <v>974</v>
      </c>
      <c r="C97" t="str">
        <f>VLOOKUP(A97,Sheet3!M:O,3,0)</f>
        <v>五十亿以上</v>
      </c>
      <c r="D97" t="s">
        <v>322</v>
      </c>
      <c r="E97" s="2">
        <v>76</v>
      </c>
      <c r="F97" t="s">
        <v>323</v>
      </c>
      <c r="G97" s="3">
        <v>342624</v>
      </c>
      <c r="H97" t="s">
        <v>324</v>
      </c>
      <c r="I97" s="1">
        <v>43097</v>
      </c>
      <c r="J97" t="s">
        <v>135</v>
      </c>
      <c r="K97" t="s">
        <v>135</v>
      </c>
      <c r="L97" t="s">
        <v>325</v>
      </c>
      <c r="O97">
        <v>0</v>
      </c>
      <c r="P97" s="13" t="s">
        <v>1195</v>
      </c>
      <c r="Q97" s="13" t="s">
        <v>1201</v>
      </c>
    </row>
    <row r="98" spans="1:17" x14ac:dyDescent="0.25">
      <c r="A98">
        <v>49525</v>
      </c>
      <c r="B98" t="s">
        <v>974</v>
      </c>
      <c r="C98" t="str">
        <f>VLOOKUP(A98,Sheet3!M:O,3,0)</f>
        <v>五十亿以上</v>
      </c>
      <c r="D98" t="s">
        <v>1196</v>
      </c>
      <c r="E98" s="2">
        <v>76</v>
      </c>
      <c r="F98" t="s">
        <v>1197</v>
      </c>
      <c r="G98" s="5">
        <v>406550</v>
      </c>
      <c r="H98" t="s">
        <v>1198</v>
      </c>
      <c r="I98" s="1">
        <v>43462</v>
      </c>
      <c r="J98" t="s">
        <v>135</v>
      </c>
      <c r="K98" t="s">
        <v>135</v>
      </c>
      <c r="L98" t="s">
        <v>1199</v>
      </c>
      <c r="O98">
        <v>0</v>
      </c>
      <c r="P98" s="14" t="s">
        <v>1200</v>
      </c>
      <c r="Q98" s="13" t="s">
        <v>1202</v>
      </c>
    </row>
    <row r="99" spans="1:17" x14ac:dyDescent="0.25">
      <c r="A99">
        <v>10915</v>
      </c>
      <c r="B99" t="s">
        <v>992</v>
      </c>
      <c r="C99" t="str">
        <f>VLOOKUP(A99,Sheet3!M:O,3,0)</f>
        <v>十亿~二十亿</v>
      </c>
      <c r="D99" t="s">
        <v>326</v>
      </c>
      <c r="E99" s="2">
        <v>10</v>
      </c>
      <c r="F99" t="s">
        <v>327</v>
      </c>
      <c r="G99" s="3">
        <v>16106</v>
      </c>
      <c r="H99" t="s">
        <v>328</v>
      </c>
      <c r="I99" s="1">
        <v>41521</v>
      </c>
      <c r="J99" t="s">
        <v>135</v>
      </c>
      <c r="K99" t="s">
        <v>135</v>
      </c>
      <c r="O99">
        <v>0</v>
      </c>
    </row>
    <row r="100" spans="1:17" x14ac:dyDescent="0.25">
      <c r="A100">
        <v>7590</v>
      </c>
      <c r="B100" t="s">
        <v>1106</v>
      </c>
      <c r="C100" t="str">
        <f>VLOOKUP(A100,Sheet3!M:O,3,0)</f>
        <v>二十亿~五十亿</v>
      </c>
      <c r="D100" t="s">
        <v>329</v>
      </c>
      <c r="E100" s="2">
        <v>32</v>
      </c>
      <c r="F100" t="s">
        <v>330</v>
      </c>
      <c r="G100" s="3">
        <v>325216</v>
      </c>
      <c r="H100" t="s">
        <v>331</v>
      </c>
      <c r="I100" s="1">
        <v>43035</v>
      </c>
      <c r="J100" t="s">
        <v>135</v>
      </c>
      <c r="K100" t="s">
        <v>135</v>
      </c>
      <c r="O100">
        <v>0</v>
      </c>
    </row>
    <row r="101" spans="1:17" x14ac:dyDescent="0.25">
      <c r="A101">
        <v>41601</v>
      </c>
      <c r="B101" t="s">
        <v>1073</v>
      </c>
      <c r="C101" t="str">
        <f>VLOOKUP(A101,Sheet3!M:O,3,0)</f>
        <v>五十亿以上</v>
      </c>
      <c r="D101" t="s">
        <v>332</v>
      </c>
      <c r="E101" s="2">
        <v>33</v>
      </c>
      <c r="F101" t="s">
        <v>333</v>
      </c>
      <c r="G101" s="3">
        <v>201137</v>
      </c>
      <c r="H101" t="s">
        <v>334</v>
      </c>
      <c r="I101" s="1">
        <v>42521</v>
      </c>
      <c r="J101" t="s">
        <v>135</v>
      </c>
      <c r="K101" t="s">
        <v>135</v>
      </c>
      <c r="L101" s="13" t="s">
        <v>1191</v>
      </c>
      <c r="O101">
        <v>0</v>
      </c>
      <c r="Q101" s="13" t="s">
        <v>1192</v>
      </c>
    </row>
    <row r="102" spans="1:17" x14ac:dyDescent="0.25">
      <c r="A102">
        <v>14596</v>
      </c>
      <c r="B102" t="s">
        <v>999</v>
      </c>
      <c r="C102" t="str">
        <f>VLOOKUP(A102,Sheet3!M:O,3,0)</f>
        <v>一亿~十亿</v>
      </c>
      <c r="D102" t="s">
        <v>335</v>
      </c>
      <c r="E102" s="2">
        <v>21</v>
      </c>
      <c r="F102" t="s">
        <v>336</v>
      </c>
      <c r="G102" s="3">
        <v>37042</v>
      </c>
      <c r="H102" t="s">
        <v>337</v>
      </c>
      <c r="I102" s="1">
        <v>41981</v>
      </c>
      <c r="J102" t="s">
        <v>135</v>
      </c>
      <c r="K102" t="s">
        <v>135</v>
      </c>
      <c r="O102">
        <v>0</v>
      </c>
    </row>
    <row r="103" spans="1:17" x14ac:dyDescent="0.25">
      <c r="A103">
        <v>43394</v>
      </c>
      <c r="B103" t="s">
        <v>1080</v>
      </c>
      <c r="C103" t="str">
        <f>VLOOKUP(A103,Sheet3!M:O,3,0)</f>
        <v>二十亿~五十亿</v>
      </c>
      <c r="D103" t="s">
        <v>338</v>
      </c>
      <c r="E103" s="2">
        <v>32</v>
      </c>
      <c r="F103" t="s">
        <v>339</v>
      </c>
      <c r="G103" s="3">
        <v>244533</v>
      </c>
      <c r="H103" t="s">
        <v>340</v>
      </c>
      <c r="I103" s="1">
        <v>42655</v>
      </c>
      <c r="J103" t="s">
        <v>135</v>
      </c>
      <c r="K103" t="s">
        <v>135</v>
      </c>
      <c r="O103">
        <v>0</v>
      </c>
    </row>
    <row r="104" spans="1:17" x14ac:dyDescent="0.25">
      <c r="A104">
        <v>7500</v>
      </c>
      <c r="B104" t="s">
        <v>1054</v>
      </c>
      <c r="C104" t="str">
        <f>VLOOKUP(A104,Sheet3!M:O,3,0)</f>
        <v>二十亿~五十亿</v>
      </c>
      <c r="D104" t="s">
        <v>341</v>
      </c>
      <c r="E104" s="2">
        <v>30</v>
      </c>
      <c r="F104" t="s">
        <v>342</v>
      </c>
      <c r="G104" s="3">
        <v>110215</v>
      </c>
      <c r="H104" t="s">
        <v>343</v>
      </c>
      <c r="I104" s="1">
        <v>42265</v>
      </c>
      <c r="J104" t="s">
        <v>135</v>
      </c>
      <c r="K104" t="s">
        <v>135</v>
      </c>
      <c r="O104">
        <v>0</v>
      </c>
    </row>
    <row r="105" spans="1:17" x14ac:dyDescent="0.25">
      <c r="A105">
        <v>36857</v>
      </c>
      <c r="B105" t="s">
        <v>1107</v>
      </c>
      <c r="C105" t="str">
        <f>VLOOKUP(A105,Sheet3!M:O,3,0)</f>
        <v>一亿~十亿</v>
      </c>
      <c r="D105" t="s">
        <v>344</v>
      </c>
      <c r="E105" s="2">
        <v>5</v>
      </c>
      <c r="F105" t="s">
        <v>345</v>
      </c>
      <c r="G105" s="3">
        <v>332931</v>
      </c>
      <c r="H105" t="s">
        <v>346</v>
      </c>
      <c r="I105" s="1">
        <v>43060</v>
      </c>
      <c r="J105" t="s">
        <v>135</v>
      </c>
      <c r="K105" t="s">
        <v>135</v>
      </c>
      <c r="L105" t="s">
        <v>347</v>
      </c>
      <c r="O105">
        <v>0</v>
      </c>
    </row>
    <row r="106" spans="1:17" x14ac:dyDescent="0.25">
      <c r="A106">
        <v>54182</v>
      </c>
      <c r="B106" t="s">
        <v>1102</v>
      </c>
      <c r="C106" t="str">
        <f>VLOOKUP(A106,Sheet3!M:O,3,0)</f>
        <v>一亿~十亿</v>
      </c>
      <c r="D106" t="s">
        <v>348</v>
      </c>
      <c r="E106" s="2">
        <v>4</v>
      </c>
      <c r="F106" t="s">
        <v>349</v>
      </c>
      <c r="G106" s="3">
        <v>307966</v>
      </c>
      <c r="H106" t="s">
        <v>350</v>
      </c>
      <c r="I106" s="1">
        <v>42956</v>
      </c>
      <c r="J106" t="s">
        <v>135</v>
      </c>
      <c r="K106" t="s">
        <v>135</v>
      </c>
      <c r="O106">
        <v>0</v>
      </c>
    </row>
    <row r="107" spans="1:17" x14ac:dyDescent="0.25">
      <c r="A107">
        <v>10995</v>
      </c>
      <c r="B107" t="s">
        <v>994</v>
      </c>
      <c r="C107" t="str">
        <f>VLOOKUP(A107,Sheet3!M:O,3,0)</f>
        <v>十亿~二十亿</v>
      </c>
      <c r="D107" t="s">
        <v>351</v>
      </c>
      <c r="E107" s="2">
        <v>15</v>
      </c>
      <c r="F107" t="s">
        <v>352</v>
      </c>
      <c r="G107" s="3">
        <v>206802</v>
      </c>
      <c r="H107" t="s">
        <v>353</v>
      </c>
      <c r="I107" s="1">
        <v>42543</v>
      </c>
      <c r="J107" t="s">
        <v>135</v>
      </c>
      <c r="K107" t="s">
        <v>135</v>
      </c>
      <c r="O107">
        <v>0</v>
      </c>
    </row>
    <row r="108" spans="1:17" x14ac:dyDescent="0.25">
      <c r="A108">
        <v>15934</v>
      </c>
      <c r="B108" t="s">
        <v>1121</v>
      </c>
      <c r="C108" t="str">
        <f>VLOOKUP(A108,Sheet3!M:O,3,0)</f>
        <v>五十亿以上</v>
      </c>
      <c r="D108" t="s">
        <v>354</v>
      </c>
      <c r="E108" s="2">
        <v>353</v>
      </c>
      <c r="F108" t="s">
        <v>355</v>
      </c>
      <c r="G108" s="3">
        <v>384628</v>
      </c>
      <c r="H108" t="s">
        <v>356</v>
      </c>
      <c r="I108" s="1">
        <v>43292</v>
      </c>
      <c r="J108" t="s">
        <v>1206</v>
      </c>
      <c r="K108" t="s">
        <v>267</v>
      </c>
      <c r="L108" t="s">
        <v>357</v>
      </c>
      <c r="O108">
        <v>0</v>
      </c>
    </row>
    <row r="109" spans="1:17" x14ac:dyDescent="0.25">
      <c r="A109">
        <v>39727</v>
      </c>
      <c r="B109" t="s">
        <v>1067</v>
      </c>
      <c r="C109" t="str">
        <f>VLOOKUP(A109,Sheet3!M:O,3,0)</f>
        <v>二十亿~五十亿</v>
      </c>
      <c r="D109" t="s">
        <v>358</v>
      </c>
      <c r="E109" s="2">
        <v>22</v>
      </c>
      <c r="F109" t="s">
        <v>359</v>
      </c>
      <c r="G109" s="3">
        <v>173701</v>
      </c>
      <c r="H109" t="s">
        <v>360</v>
      </c>
      <c r="I109" s="1">
        <v>42429</v>
      </c>
      <c r="J109" t="s">
        <v>135</v>
      </c>
      <c r="K109" t="s">
        <v>135</v>
      </c>
      <c r="L109" t="s">
        <v>361</v>
      </c>
      <c r="O109">
        <v>0</v>
      </c>
    </row>
    <row r="110" spans="1:17" x14ac:dyDescent="0.25">
      <c r="A110">
        <v>17435</v>
      </c>
      <c r="B110" t="s">
        <v>1043</v>
      </c>
      <c r="C110" t="str">
        <f>VLOOKUP(A110,Sheet3!M:O,3,0)</f>
        <v>二十亿~五十亿</v>
      </c>
      <c r="D110" t="s">
        <v>362</v>
      </c>
      <c r="E110" s="2">
        <v>34</v>
      </c>
      <c r="F110" t="s">
        <v>363</v>
      </c>
      <c r="G110" s="3">
        <v>93907</v>
      </c>
      <c r="H110" t="s">
        <v>364</v>
      </c>
      <c r="I110" s="1">
        <v>42187</v>
      </c>
      <c r="J110" t="s">
        <v>135</v>
      </c>
      <c r="K110" t="s">
        <v>135</v>
      </c>
      <c r="O110">
        <v>0</v>
      </c>
    </row>
    <row r="111" spans="1:17" x14ac:dyDescent="0.25">
      <c r="A111">
        <v>56735</v>
      </c>
      <c r="B111" t="s">
        <v>1110</v>
      </c>
      <c r="C111" t="str">
        <f>VLOOKUP(A111,Sheet3!M:O,3,0)</f>
        <v>一亿~十亿</v>
      </c>
      <c r="D111" t="s">
        <v>365</v>
      </c>
      <c r="E111" s="2">
        <v>4</v>
      </c>
      <c r="F111" t="s">
        <v>366</v>
      </c>
      <c r="G111" s="3">
        <v>338638</v>
      </c>
      <c r="H111" t="s">
        <v>367</v>
      </c>
      <c r="I111" s="1">
        <v>43083</v>
      </c>
      <c r="J111" t="s">
        <v>267</v>
      </c>
      <c r="K111" t="s">
        <v>267</v>
      </c>
      <c r="L111" t="s">
        <v>368</v>
      </c>
      <c r="O111">
        <v>0</v>
      </c>
    </row>
    <row r="112" spans="1:17" x14ac:dyDescent="0.25">
      <c r="A112">
        <v>10855</v>
      </c>
      <c r="B112" t="s">
        <v>370</v>
      </c>
      <c r="C112" t="str">
        <f>VLOOKUP(A112,Sheet3!M:O,3,0)</f>
        <v>一亿~十亿</v>
      </c>
      <c r="D112" t="s">
        <v>369</v>
      </c>
      <c r="E112" s="2" t="s">
        <v>371</v>
      </c>
      <c r="F112" t="s">
        <v>564</v>
      </c>
      <c r="G112" s="3">
        <v>477078</v>
      </c>
      <c r="H112" t="s">
        <v>498</v>
      </c>
      <c r="I112" s="1">
        <v>42985</v>
      </c>
      <c r="J112" t="s">
        <v>372</v>
      </c>
      <c r="K112" t="s">
        <v>372</v>
      </c>
      <c r="L112" t="s">
        <v>373</v>
      </c>
      <c r="O112">
        <v>0</v>
      </c>
    </row>
    <row r="113" spans="1:15" x14ac:dyDescent="0.25">
      <c r="A113">
        <v>33970</v>
      </c>
      <c r="B113" t="s">
        <v>376</v>
      </c>
      <c r="C113" t="str">
        <f>VLOOKUP(A113,Sheet3!M:O,3,0)</f>
        <v>十亿~二十亿</v>
      </c>
      <c r="D113" t="s">
        <v>375</v>
      </c>
      <c r="E113" s="2" t="s">
        <v>377</v>
      </c>
      <c r="F113" t="s">
        <v>550</v>
      </c>
      <c r="G113" s="3">
        <v>376176</v>
      </c>
      <c r="H113" t="s">
        <v>501</v>
      </c>
      <c r="I113" s="1">
        <v>43243</v>
      </c>
      <c r="J113" t="s">
        <v>372</v>
      </c>
      <c r="K113" t="s">
        <v>372</v>
      </c>
      <c r="L113" t="s">
        <v>378</v>
      </c>
      <c r="O113">
        <v>0</v>
      </c>
    </row>
    <row r="114" spans="1:15" x14ac:dyDescent="0.25">
      <c r="A114">
        <v>8878</v>
      </c>
      <c r="B114" t="s">
        <v>381</v>
      </c>
      <c r="C114" t="str">
        <f>VLOOKUP(A114,Sheet3!M:O,3,0)</f>
        <v>一亿~十亿</v>
      </c>
      <c r="D114" t="s">
        <v>380</v>
      </c>
      <c r="E114" s="2" t="s">
        <v>382</v>
      </c>
      <c r="F114" t="s">
        <v>531</v>
      </c>
      <c r="G114" s="3">
        <v>258478</v>
      </c>
      <c r="H114" t="s">
        <v>379</v>
      </c>
      <c r="I114" s="1">
        <v>42718</v>
      </c>
      <c r="J114" t="s">
        <v>372</v>
      </c>
      <c r="K114" t="s">
        <v>372</v>
      </c>
      <c r="L114" t="s">
        <v>51</v>
      </c>
      <c r="O114">
        <v>0</v>
      </c>
    </row>
    <row r="115" spans="1:15" x14ac:dyDescent="0.25">
      <c r="A115">
        <v>57323</v>
      </c>
      <c r="B115" t="s">
        <v>385</v>
      </c>
      <c r="C115" t="str">
        <f>VLOOKUP(A115,Sheet3!M:O,3,0)</f>
        <v>一亿~十亿</v>
      </c>
      <c r="D115" t="s">
        <v>384</v>
      </c>
      <c r="E115" s="2" t="s">
        <v>382</v>
      </c>
      <c r="F115" t="s">
        <v>546</v>
      </c>
      <c r="G115" s="3">
        <v>344066</v>
      </c>
      <c r="H115" t="s">
        <v>383</v>
      </c>
      <c r="I115" s="1">
        <v>43097</v>
      </c>
      <c r="J115" t="s">
        <v>386</v>
      </c>
      <c r="K115" t="s">
        <v>386</v>
      </c>
      <c r="L115" t="s">
        <v>374</v>
      </c>
      <c r="O115">
        <v>0</v>
      </c>
    </row>
    <row r="116" spans="1:15" x14ac:dyDescent="0.25">
      <c r="A116">
        <v>39206</v>
      </c>
      <c r="B116" t="s">
        <v>388</v>
      </c>
      <c r="C116" t="str">
        <f>VLOOKUP(A116,Sheet3!M:O,3,0)</f>
        <v>一亿~十亿</v>
      </c>
      <c r="D116" t="s">
        <v>387</v>
      </c>
      <c r="E116" s="2" t="s">
        <v>389</v>
      </c>
      <c r="F116" t="s">
        <v>526</v>
      </c>
      <c r="G116" s="3">
        <v>205260</v>
      </c>
      <c r="H116" t="s">
        <v>502</v>
      </c>
      <c r="I116" s="1">
        <v>42524</v>
      </c>
      <c r="J116" t="s">
        <v>372</v>
      </c>
      <c r="K116" t="s">
        <v>372</v>
      </c>
      <c r="L116" t="s">
        <v>374</v>
      </c>
      <c r="O116">
        <v>0</v>
      </c>
    </row>
    <row r="117" spans="1:15" x14ac:dyDescent="0.25">
      <c r="A117">
        <v>44919</v>
      </c>
      <c r="B117" t="s">
        <v>390</v>
      </c>
      <c r="C117" t="str">
        <f>VLOOKUP(A117,Sheet3!M:O,3,0)</f>
        <v>一亿~十亿</v>
      </c>
      <c r="D117" t="s">
        <v>387</v>
      </c>
      <c r="E117" s="2" t="s">
        <v>382</v>
      </c>
      <c r="F117" t="s">
        <v>557</v>
      </c>
      <c r="G117" s="3">
        <v>399902</v>
      </c>
      <c r="H117" t="s">
        <v>503</v>
      </c>
      <c r="I117" s="1">
        <v>43405</v>
      </c>
      <c r="J117" t="s">
        <v>372</v>
      </c>
      <c r="K117" t="s">
        <v>372</v>
      </c>
      <c r="L117" t="s">
        <v>374</v>
      </c>
      <c r="O117">
        <v>0</v>
      </c>
    </row>
    <row r="118" spans="1:15" x14ac:dyDescent="0.25">
      <c r="A118">
        <v>38585</v>
      </c>
      <c r="B118" t="s">
        <v>393</v>
      </c>
      <c r="C118" t="str">
        <f>VLOOKUP(A118,Sheet3!M:O,3,0)</f>
        <v>一亿~十亿</v>
      </c>
      <c r="D118" t="s">
        <v>392</v>
      </c>
      <c r="E118" s="2" t="s">
        <v>382</v>
      </c>
      <c r="F118" t="s">
        <v>551</v>
      </c>
      <c r="G118" s="3">
        <v>383808</v>
      </c>
      <c r="H118" t="s">
        <v>391</v>
      </c>
      <c r="I118" s="1">
        <v>43305</v>
      </c>
      <c r="J118" t="s">
        <v>372</v>
      </c>
      <c r="K118" t="s">
        <v>372</v>
      </c>
      <c r="L118" t="s">
        <v>394</v>
      </c>
      <c r="O118">
        <v>0</v>
      </c>
    </row>
    <row r="119" spans="1:15" x14ac:dyDescent="0.25">
      <c r="A119">
        <v>50080</v>
      </c>
      <c r="B119" t="s">
        <v>397</v>
      </c>
      <c r="C119" t="str">
        <f>VLOOKUP(A119,Sheet3!M:O,3,0)</f>
        <v>一亿~十亿</v>
      </c>
      <c r="D119" t="s">
        <v>396</v>
      </c>
      <c r="E119" s="2" t="s">
        <v>382</v>
      </c>
      <c r="F119" t="s">
        <v>534</v>
      </c>
      <c r="G119" s="3">
        <v>277578</v>
      </c>
      <c r="H119" t="s">
        <v>395</v>
      </c>
      <c r="I119" s="1">
        <v>42795</v>
      </c>
      <c r="J119" t="s">
        <v>372</v>
      </c>
      <c r="K119" t="s">
        <v>372</v>
      </c>
      <c r="L119" t="s">
        <v>398</v>
      </c>
      <c r="O119">
        <v>0</v>
      </c>
    </row>
    <row r="120" spans="1:15" x14ac:dyDescent="0.25">
      <c r="A120">
        <v>58642</v>
      </c>
      <c r="B120" t="s">
        <v>399</v>
      </c>
      <c r="C120" t="str">
        <f>VLOOKUP(A120,Sheet3!M:O,3,0)</f>
        <v>一亿~十亿</v>
      </c>
      <c r="D120" t="s">
        <v>387</v>
      </c>
      <c r="E120" s="2" t="s">
        <v>382</v>
      </c>
      <c r="F120" t="s">
        <v>543</v>
      </c>
      <c r="G120" s="3">
        <v>338932</v>
      </c>
      <c r="H120" t="s">
        <v>504</v>
      </c>
      <c r="I120" s="1">
        <v>43066</v>
      </c>
      <c r="J120" t="s">
        <v>372</v>
      </c>
      <c r="K120" t="s">
        <v>372</v>
      </c>
      <c r="L120" t="s">
        <v>400</v>
      </c>
      <c r="O120">
        <v>0</v>
      </c>
    </row>
    <row r="121" spans="1:15" x14ac:dyDescent="0.25">
      <c r="A121">
        <v>29249</v>
      </c>
      <c r="B121" t="s">
        <v>402</v>
      </c>
      <c r="C121" t="str">
        <f>VLOOKUP(A121,Sheet3!M:O,3,0)</f>
        <v>一亿~十亿</v>
      </c>
      <c r="D121" t="s">
        <v>401</v>
      </c>
      <c r="E121" s="2" t="s">
        <v>377</v>
      </c>
      <c r="F121" t="s">
        <v>552</v>
      </c>
      <c r="G121" s="3">
        <v>388953</v>
      </c>
      <c r="H121" t="s">
        <v>505</v>
      </c>
      <c r="I121" s="1">
        <v>43326</v>
      </c>
      <c r="J121" t="s">
        <v>372</v>
      </c>
      <c r="K121" t="s">
        <v>372</v>
      </c>
      <c r="L121" t="s">
        <v>374</v>
      </c>
      <c r="O121">
        <v>0</v>
      </c>
    </row>
    <row r="122" spans="1:15" x14ac:dyDescent="0.25">
      <c r="A122">
        <v>18337</v>
      </c>
      <c r="B122" t="s">
        <v>405</v>
      </c>
      <c r="C122" t="str">
        <f>VLOOKUP(A122,Sheet3!M:O,3,0)</f>
        <v>十亿~二十亿</v>
      </c>
      <c r="D122" t="s">
        <v>404</v>
      </c>
      <c r="E122" s="2" t="s">
        <v>377</v>
      </c>
      <c r="F122" t="s">
        <v>547</v>
      </c>
      <c r="G122" s="3">
        <v>347621</v>
      </c>
      <c r="H122" t="s">
        <v>403</v>
      </c>
      <c r="I122" s="1">
        <v>43116</v>
      </c>
      <c r="J122" t="s">
        <v>372</v>
      </c>
      <c r="K122" t="s">
        <v>372</v>
      </c>
      <c r="L122" t="s">
        <v>406</v>
      </c>
      <c r="O122">
        <v>0</v>
      </c>
    </row>
    <row r="123" spans="1:15" x14ac:dyDescent="0.25">
      <c r="A123">
        <v>14309</v>
      </c>
      <c r="B123" t="s">
        <v>408</v>
      </c>
      <c r="C123" t="str">
        <f>VLOOKUP(A123,Sheet3!M:O,3,0)</f>
        <v>一亿~十亿</v>
      </c>
      <c r="D123" t="s">
        <v>407</v>
      </c>
      <c r="E123" s="2" t="s">
        <v>382</v>
      </c>
      <c r="F123" t="s">
        <v>555</v>
      </c>
      <c r="G123" s="3">
        <v>396362</v>
      </c>
      <c r="H123" t="s">
        <v>506</v>
      </c>
      <c r="I123" s="1">
        <v>43364</v>
      </c>
      <c r="J123" t="s">
        <v>386</v>
      </c>
      <c r="K123" t="s">
        <v>386</v>
      </c>
      <c r="L123" t="s">
        <v>374</v>
      </c>
      <c r="O123">
        <v>0</v>
      </c>
    </row>
    <row r="124" spans="1:15" x14ac:dyDescent="0.25">
      <c r="A124">
        <v>19565</v>
      </c>
      <c r="B124" t="s">
        <v>410</v>
      </c>
      <c r="C124" t="str">
        <f>VLOOKUP(A124,Sheet3!M:O,3,0)</f>
        <v>一亿~十亿</v>
      </c>
      <c r="D124" t="s">
        <v>409</v>
      </c>
      <c r="E124" s="2" t="s">
        <v>389</v>
      </c>
      <c r="F124" t="s">
        <v>549</v>
      </c>
      <c r="G124" s="3">
        <v>371665</v>
      </c>
      <c r="H124" t="s">
        <v>507</v>
      </c>
      <c r="I124" s="1">
        <v>43223</v>
      </c>
      <c r="J124" t="s">
        <v>372</v>
      </c>
      <c r="K124" t="s">
        <v>372</v>
      </c>
      <c r="L124" t="s">
        <v>411</v>
      </c>
      <c r="O124">
        <v>0</v>
      </c>
    </row>
    <row r="125" spans="1:15" x14ac:dyDescent="0.25">
      <c r="A125">
        <v>33970</v>
      </c>
      <c r="B125" t="s">
        <v>376</v>
      </c>
      <c r="C125" t="str">
        <f>VLOOKUP(A125,Sheet3!M:O,3,0)</f>
        <v>十亿~二十亿</v>
      </c>
      <c r="D125" t="s">
        <v>375</v>
      </c>
      <c r="E125" s="2" t="s">
        <v>377</v>
      </c>
      <c r="F125" t="s">
        <v>563</v>
      </c>
      <c r="G125" s="3">
        <v>428076</v>
      </c>
      <c r="H125" t="s">
        <v>412</v>
      </c>
      <c r="I125" s="1">
        <v>43630</v>
      </c>
      <c r="J125" t="s">
        <v>372</v>
      </c>
      <c r="K125" t="s">
        <v>372</v>
      </c>
      <c r="L125" t="s">
        <v>378</v>
      </c>
      <c r="O125">
        <v>0</v>
      </c>
    </row>
    <row r="126" spans="1:15" x14ac:dyDescent="0.25">
      <c r="A126">
        <v>55595</v>
      </c>
      <c r="B126" t="s">
        <v>413</v>
      </c>
      <c r="C126" t="str">
        <f>VLOOKUP(A126,Sheet3!M:O,3,0)</f>
        <v>一亿~十亿</v>
      </c>
      <c r="D126" t="s">
        <v>387</v>
      </c>
      <c r="E126" s="2" t="s">
        <v>382</v>
      </c>
      <c r="F126" t="s">
        <v>548</v>
      </c>
      <c r="G126" s="3">
        <v>355600</v>
      </c>
      <c r="H126" t="s">
        <v>508</v>
      </c>
      <c r="I126" s="1">
        <v>43133</v>
      </c>
      <c r="J126" t="s">
        <v>386</v>
      </c>
      <c r="K126" t="s">
        <v>386</v>
      </c>
      <c r="L126" t="s">
        <v>374</v>
      </c>
      <c r="O126">
        <v>0</v>
      </c>
    </row>
    <row r="127" spans="1:15" x14ac:dyDescent="0.25">
      <c r="A127">
        <v>14068</v>
      </c>
      <c r="B127" t="s">
        <v>416</v>
      </c>
      <c r="C127" t="str">
        <f>VLOOKUP(A127,Sheet3!M:O,3,0)</f>
        <v>五十亿以上</v>
      </c>
      <c r="D127" t="s">
        <v>415</v>
      </c>
      <c r="E127" s="2" t="s">
        <v>417</v>
      </c>
      <c r="F127" t="s">
        <v>521</v>
      </c>
      <c r="G127" s="3">
        <v>106445</v>
      </c>
      <c r="H127" t="s">
        <v>414</v>
      </c>
      <c r="I127" s="1">
        <v>42230</v>
      </c>
      <c r="J127" t="s">
        <v>372</v>
      </c>
      <c r="K127" t="s">
        <v>418</v>
      </c>
      <c r="L127" t="s">
        <v>419</v>
      </c>
      <c r="O127">
        <v>0</v>
      </c>
    </row>
    <row r="128" spans="1:15" x14ac:dyDescent="0.25">
      <c r="A128">
        <v>16875</v>
      </c>
      <c r="B128" t="s">
        <v>422</v>
      </c>
      <c r="C128" t="str">
        <f>VLOOKUP(A128,Sheet3!M:O,3,0)</f>
        <v>二十亿~五十亿</v>
      </c>
      <c r="D128" t="s">
        <v>421</v>
      </c>
      <c r="E128" s="2" t="s">
        <v>377</v>
      </c>
      <c r="F128" t="s">
        <v>544</v>
      </c>
      <c r="G128" s="3">
        <v>343140</v>
      </c>
      <c r="H128" t="s">
        <v>420</v>
      </c>
      <c r="I128" s="1">
        <v>43089</v>
      </c>
      <c r="J128" t="s">
        <v>372</v>
      </c>
      <c r="K128" t="s">
        <v>372</v>
      </c>
      <c r="L128" t="s">
        <v>423</v>
      </c>
      <c r="O128">
        <v>0</v>
      </c>
    </row>
    <row r="129" spans="1:15" x14ac:dyDescent="0.25">
      <c r="A129">
        <v>46665</v>
      </c>
      <c r="B129" t="s">
        <v>426</v>
      </c>
      <c r="C129" t="str">
        <f>VLOOKUP(A129,Sheet3!M:O,3,0)</f>
        <v>一亿~十亿</v>
      </c>
      <c r="D129" t="s">
        <v>425</v>
      </c>
      <c r="E129" s="2" t="s">
        <v>382</v>
      </c>
      <c r="F129" t="s">
        <v>529</v>
      </c>
      <c r="G129" s="3">
        <v>245754</v>
      </c>
      <c r="H129" t="s">
        <v>424</v>
      </c>
      <c r="I129" s="1">
        <v>42669</v>
      </c>
      <c r="J129" t="s">
        <v>372</v>
      </c>
      <c r="K129" t="s">
        <v>372</v>
      </c>
      <c r="L129" t="s">
        <v>374</v>
      </c>
      <c r="O129">
        <v>0</v>
      </c>
    </row>
    <row r="130" spans="1:15" x14ac:dyDescent="0.25">
      <c r="A130">
        <v>43725</v>
      </c>
      <c r="B130" t="s">
        <v>428</v>
      </c>
      <c r="C130" t="str">
        <f>VLOOKUP(A130,Sheet3!M:O,3,0)</f>
        <v>二十亿~五十亿</v>
      </c>
      <c r="D130" t="s">
        <v>427</v>
      </c>
      <c r="E130" s="2" t="s">
        <v>371</v>
      </c>
      <c r="F130" t="s">
        <v>528</v>
      </c>
      <c r="G130" s="3">
        <v>241477</v>
      </c>
      <c r="H130" t="s">
        <v>509</v>
      </c>
      <c r="I130" s="1">
        <v>42653</v>
      </c>
      <c r="J130" t="s">
        <v>372</v>
      </c>
      <c r="K130" t="s">
        <v>372</v>
      </c>
      <c r="L130" t="s">
        <v>374</v>
      </c>
      <c r="O130">
        <v>0</v>
      </c>
    </row>
    <row r="131" spans="1:15" x14ac:dyDescent="0.25">
      <c r="A131">
        <v>14803</v>
      </c>
      <c r="B131" t="s">
        <v>431</v>
      </c>
      <c r="C131" t="str">
        <f>VLOOKUP(A131,Sheet3!M:O,3,0)</f>
        <v>五十亿以上</v>
      </c>
      <c r="D131" t="s">
        <v>430</v>
      </c>
      <c r="E131" s="2" t="s">
        <v>432</v>
      </c>
      <c r="F131" t="s">
        <v>532</v>
      </c>
      <c r="G131" s="3">
        <v>264431</v>
      </c>
      <c r="H131" t="s">
        <v>429</v>
      </c>
      <c r="I131" s="1">
        <v>42677</v>
      </c>
      <c r="J131" t="s">
        <v>372</v>
      </c>
      <c r="K131" t="s">
        <v>372</v>
      </c>
      <c r="L131" t="s">
        <v>433</v>
      </c>
      <c r="O131">
        <v>0</v>
      </c>
    </row>
    <row r="132" spans="1:15" x14ac:dyDescent="0.25">
      <c r="A132">
        <v>18057</v>
      </c>
      <c r="B132" t="s">
        <v>434</v>
      </c>
      <c r="C132" t="str">
        <f>VLOOKUP(A132,Sheet3!M:O,3,0)</f>
        <v>五十亿以上</v>
      </c>
      <c r="D132" t="s">
        <v>387</v>
      </c>
      <c r="E132" s="2" t="s">
        <v>432</v>
      </c>
      <c r="F132" t="s">
        <v>559</v>
      </c>
      <c r="G132" s="3">
        <v>409248</v>
      </c>
      <c r="H132" t="s">
        <v>510</v>
      </c>
      <c r="I132" s="1">
        <v>43487</v>
      </c>
      <c r="J132" t="s">
        <v>386</v>
      </c>
      <c r="K132" t="s">
        <v>386</v>
      </c>
      <c r="L132" t="s">
        <v>400</v>
      </c>
      <c r="O132">
        <v>0</v>
      </c>
    </row>
    <row r="133" spans="1:15" x14ac:dyDescent="0.25">
      <c r="A133">
        <v>40863</v>
      </c>
      <c r="B133" t="s">
        <v>436</v>
      </c>
      <c r="C133" t="str">
        <f>VLOOKUP(A133,Sheet3!M:O,3,0)</f>
        <v>一亿~十亿</v>
      </c>
      <c r="D133" t="s">
        <v>435</v>
      </c>
      <c r="E133" s="2" t="s">
        <v>382</v>
      </c>
      <c r="F133" t="s">
        <v>523</v>
      </c>
      <c r="G133" s="3">
        <v>173726</v>
      </c>
      <c r="H133" t="s">
        <v>511</v>
      </c>
      <c r="I133" s="1">
        <v>42423</v>
      </c>
      <c r="J133" t="s">
        <v>372</v>
      </c>
      <c r="K133" t="s">
        <v>418</v>
      </c>
      <c r="L133" t="s">
        <v>374</v>
      </c>
      <c r="O133">
        <v>0</v>
      </c>
    </row>
    <row r="134" spans="1:15" x14ac:dyDescent="0.25">
      <c r="A134">
        <v>15686</v>
      </c>
      <c r="B134" t="s">
        <v>438</v>
      </c>
      <c r="C134" t="str">
        <f>VLOOKUP(A134,Sheet3!M:O,3,0)</f>
        <v>二十亿~五十亿</v>
      </c>
      <c r="D134" t="s">
        <v>437</v>
      </c>
      <c r="E134" s="2" t="s">
        <v>371</v>
      </c>
      <c r="F134" t="s">
        <v>535</v>
      </c>
      <c r="G134" s="3">
        <v>278810</v>
      </c>
      <c r="H134" t="s">
        <v>512</v>
      </c>
      <c r="I134" s="1">
        <v>42804</v>
      </c>
      <c r="J134" t="s">
        <v>386</v>
      </c>
      <c r="K134" t="s">
        <v>386</v>
      </c>
      <c r="L134" t="s">
        <v>374</v>
      </c>
      <c r="O134">
        <v>0</v>
      </c>
    </row>
    <row r="135" spans="1:15" x14ac:dyDescent="0.25">
      <c r="A135">
        <v>36953</v>
      </c>
      <c r="B135" t="s">
        <v>440</v>
      </c>
      <c r="C135" t="str">
        <f>VLOOKUP(A135,Sheet3!M:O,3,0)</f>
        <v>一亿~十亿</v>
      </c>
      <c r="D135" t="s">
        <v>439</v>
      </c>
      <c r="E135" s="2" t="s">
        <v>382</v>
      </c>
      <c r="F135" t="s">
        <v>533</v>
      </c>
      <c r="G135" s="3">
        <v>269759</v>
      </c>
      <c r="H135" t="s">
        <v>513</v>
      </c>
      <c r="I135" s="1">
        <v>42724</v>
      </c>
      <c r="J135" t="s">
        <v>372</v>
      </c>
      <c r="K135" t="s">
        <v>372</v>
      </c>
      <c r="L135" t="s">
        <v>374</v>
      </c>
      <c r="O135">
        <v>0</v>
      </c>
    </row>
    <row r="136" spans="1:15" x14ac:dyDescent="0.25">
      <c r="A136">
        <v>38123</v>
      </c>
      <c r="B136" t="s">
        <v>442</v>
      </c>
      <c r="C136" t="str">
        <f>VLOOKUP(A136,Sheet3!M:O,3,0)</f>
        <v>一亿~十亿</v>
      </c>
      <c r="D136" t="s">
        <v>441</v>
      </c>
      <c r="E136" s="2" t="s">
        <v>382</v>
      </c>
      <c r="F136" t="s">
        <v>537</v>
      </c>
      <c r="G136" s="3">
        <v>304926</v>
      </c>
      <c r="H136" t="s">
        <v>514</v>
      </c>
      <c r="I136" s="1">
        <v>42944</v>
      </c>
      <c r="J136" t="s">
        <v>372</v>
      </c>
      <c r="K136" t="s">
        <v>372</v>
      </c>
      <c r="L136" t="s">
        <v>398</v>
      </c>
      <c r="O136">
        <v>0</v>
      </c>
    </row>
    <row r="137" spans="1:15" x14ac:dyDescent="0.25">
      <c r="A137">
        <v>53741</v>
      </c>
      <c r="B137" t="s">
        <v>444</v>
      </c>
      <c r="C137" t="str">
        <f>VLOOKUP(A137,Sheet3!M:O,3,0)</f>
        <v>十亿~二十亿</v>
      </c>
      <c r="D137" t="s">
        <v>387</v>
      </c>
      <c r="E137" s="2" t="s">
        <v>377</v>
      </c>
      <c r="F137" t="s">
        <v>560</v>
      </c>
      <c r="G137" s="3">
        <v>411888</v>
      </c>
      <c r="H137" t="s">
        <v>443</v>
      </c>
      <c r="I137" s="1">
        <v>43524</v>
      </c>
      <c r="J137" t="s">
        <v>372</v>
      </c>
      <c r="K137" t="s">
        <v>372</v>
      </c>
      <c r="L137" t="s">
        <v>445</v>
      </c>
      <c r="O137">
        <v>0</v>
      </c>
    </row>
    <row r="138" spans="1:15" x14ac:dyDescent="0.25">
      <c r="A138">
        <v>41308</v>
      </c>
      <c r="B138" t="s">
        <v>447</v>
      </c>
      <c r="C138" t="str">
        <f>VLOOKUP(A138,Sheet3!M:O,3,0)</f>
        <v>一亿~十亿</v>
      </c>
      <c r="D138" t="s">
        <v>446</v>
      </c>
      <c r="E138" s="2" t="s">
        <v>382</v>
      </c>
      <c r="F138" t="s">
        <v>541</v>
      </c>
      <c r="G138" s="3">
        <v>325360</v>
      </c>
      <c r="H138" t="s">
        <v>515</v>
      </c>
      <c r="I138" s="1">
        <v>43033</v>
      </c>
      <c r="J138" t="s">
        <v>386</v>
      </c>
      <c r="K138" t="s">
        <v>386</v>
      </c>
      <c r="L138" t="s">
        <v>374</v>
      </c>
      <c r="O138">
        <v>0</v>
      </c>
    </row>
    <row r="139" spans="1:15" x14ac:dyDescent="0.25">
      <c r="A139">
        <v>16395</v>
      </c>
      <c r="B139" t="s">
        <v>450</v>
      </c>
      <c r="C139" t="str">
        <f>VLOOKUP(A139,Sheet3!M:O,3,0)</f>
        <v>二十亿~五十亿</v>
      </c>
      <c r="D139" t="s">
        <v>449</v>
      </c>
      <c r="E139" s="2" t="s">
        <v>377</v>
      </c>
      <c r="F139" t="s">
        <v>530</v>
      </c>
      <c r="G139" s="3">
        <v>252056</v>
      </c>
      <c r="H139" t="s">
        <v>448</v>
      </c>
      <c r="I139" s="1">
        <v>42660</v>
      </c>
      <c r="J139" t="s">
        <v>372</v>
      </c>
      <c r="K139" t="s">
        <v>372</v>
      </c>
      <c r="L139" t="s">
        <v>451</v>
      </c>
      <c r="O139">
        <v>0</v>
      </c>
    </row>
    <row r="140" spans="1:15" x14ac:dyDescent="0.25">
      <c r="A140">
        <v>16395</v>
      </c>
      <c r="B140" t="s">
        <v>450</v>
      </c>
      <c r="C140" t="str">
        <f>VLOOKUP(A140,Sheet3!M:O,3,0)</f>
        <v>二十亿~五十亿</v>
      </c>
      <c r="D140" t="s">
        <v>449</v>
      </c>
      <c r="E140" s="2" t="s">
        <v>377</v>
      </c>
      <c r="F140" t="s">
        <v>527</v>
      </c>
      <c r="G140" s="3">
        <v>210066</v>
      </c>
      <c r="H140" t="s">
        <v>452</v>
      </c>
      <c r="I140" s="1">
        <v>42541</v>
      </c>
      <c r="J140" t="s">
        <v>372</v>
      </c>
      <c r="K140" t="s">
        <v>372</v>
      </c>
      <c r="L140" t="s">
        <v>453</v>
      </c>
      <c r="O140">
        <v>0</v>
      </c>
    </row>
    <row r="141" spans="1:15" x14ac:dyDescent="0.25">
      <c r="A141">
        <v>16172</v>
      </c>
      <c r="B141" t="s">
        <v>456</v>
      </c>
      <c r="C141" t="str">
        <f>VLOOKUP(A141,Sheet3!M:O,3,0)</f>
        <v>一亿以下</v>
      </c>
      <c r="D141" t="s">
        <v>455</v>
      </c>
      <c r="E141" s="2" t="s">
        <v>382</v>
      </c>
      <c r="F141" t="s">
        <v>539</v>
      </c>
      <c r="G141" s="3">
        <v>315229</v>
      </c>
      <c r="H141" t="s">
        <v>454</v>
      </c>
      <c r="I141" s="1">
        <v>42985</v>
      </c>
      <c r="J141" t="s">
        <v>372</v>
      </c>
      <c r="K141" t="s">
        <v>372</v>
      </c>
      <c r="L141" t="s">
        <v>374</v>
      </c>
      <c r="O141">
        <v>0</v>
      </c>
    </row>
    <row r="142" spans="1:15" x14ac:dyDescent="0.25">
      <c r="A142">
        <v>26601</v>
      </c>
      <c r="B142" t="s">
        <v>460</v>
      </c>
      <c r="C142" t="str">
        <f>VLOOKUP(A142,Sheet3!M:O,3,0)</f>
        <v>一亿以下</v>
      </c>
      <c r="D142" t="s">
        <v>387</v>
      </c>
      <c r="E142" s="2" t="s">
        <v>382</v>
      </c>
      <c r="F142" t="s">
        <v>561</v>
      </c>
      <c r="G142" s="3">
        <v>416375</v>
      </c>
      <c r="H142" t="s">
        <v>516</v>
      </c>
      <c r="I142" s="1">
        <v>43556</v>
      </c>
      <c r="J142" t="s">
        <v>386</v>
      </c>
      <c r="K142" t="s">
        <v>386</v>
      </c>
      <c r="L142" t="s">
        <v>374</v>
      </c>
      <c r="O142">
        <v>0</v>
      </c>
    </row>
    <row r="143" spans="1:15" x14ac:dyDescent="0.25">
      <c r="A143">
        <v>49553</v>
      </c>
      <c r="B143" t="s">
        <v>463</v>
      </c>
      <c r="C143" t="str">
        <f>VLOOKUP(A143,Sheet3!M:O,3,0)</f>
        <v>十亿~二十亿</v>
      </c>
      <c r="D143" t="s">
        <v>462</v>
      </c>
      <c r="E143" s="2" t="s">
        <v>464</v>
      </c>
      <c r="F143" t="s">
        <v>536</v>
      </c>
      <c r="G143" s="3">
        <v>303726</v>
      </c>
      <c r="H143" t="s">
        <v>461</v>
      </c>
      <c r="I143" s="1">
        <v>42936</v>
      </c>
      <c r="J143" t="s">
        <v>386</v>
      </c>
      <c r="K143" t="s">
        <v>386</v>
      </c>
      <c r="L143" t="s">
        <v>400</v>
      </c>
      <c r="O143">
        <v>0</v>
      </c>
    </row>
    <row r="144" spans="1:15" x14ac:dyDescent="0.25">
      <c r="A144">
        <v>15599</v>
      </c>
      <c r="B144" t="s">
        <v>467</v>
      </c>
      <c r="C144" t="str">
        <f>VLOOKUP(A144,Sheet3!M:O,3,0)</f>
        <v>二十亿~五十亿</v>
      </c>
      <c r="D144" t="s">
        <v>466</v>
      </c>
      <c r="E144" s="2" t="s">
        <v>432</v>
      </c>
      <c r="F144" t="s">
        <v>525</v>
      </c>
      <c r="G144" s="3">
        <v>194601</v>
      </c>
      <c r="H144" t="s">
        <v>465</v>
      </c>
      <c r="I144" s="1">
        <v>42488</v>
      </c>
      <c r="J144" t="s">
        <v>372</v>
      </c>
      <c r="K144" t="s">
        <v>372</v>
      </c>
      <c r="L144" t="s">
        <v>398</v>
      </c>
      <c r="O144">
        <v>0</v>
      </c>
    </row>
    <row r="145" spans="1:15" x14ac:dyDescent="0.25">
      <c r="A145">
        <v>12650</v>
      </c>
      <c r="B145" t="s">
        <v>469</v>
      </c>
      <c r="C145" t="str">
        <f>VLOOKUP(A145,Sheet3!M:O,3,0)</f>
        <v>一亿~十亿</v>
      </c>
      <c r="D145" t="s">
        <v>468</v>
      </c>
      <c r="E145" s="2" t="s">
        <v>382</v>
      </c>
      <c r="F145" t="s">
        <v>562</v>
      </c>
      <c r="G145" s="3">
        <v>420376</v>
      </c>
      <c r="H145" t="s">
        <v>517</v>
      </c>
      <c r="I145" s="1">
        <v>43578</v>
      </c>
      <c r="J145" t="s">
        <v>386</v>
      </c>
      <c r="K145" t="s">
        <v>386</v>
      </c>
      <c r="L145" t="s">
        <v>400</v>
      </c>
      <c r="O145">
        <v>0</v>
      </c>
    </row>
    <row r="146" spans="1:15" x14ac:dyDescent="0.25">
      <c r="A146">
        <v>58086</v>
      </c>
      <c r="B146" t="s">
        <v>470</v>
      </c>
      <c r="C146" t="str">
        <f>VLOOKUP(A146,Sheet3!M:O,3,0)</f>
        <v>十亿~二十亿</v>
      </c>
      <c r="D146" t="s">
        <v>387</v>
      </c>
      <c r="E146" s="2" t="s">
        <v>464</v>
      </c>
      <c r="F146" t="s">
        <v>553</v>
      </c>
      <c r="G146" s="3">
        <v>391208</v>
      </c>
      <c r="H146" t="s">
        <v>518</v>
      </c>
      <c r="I146" s="1">
        <v>43340</v>
      </c>
      <c r="J146" t="s">
        <v>372</v>
      </c>
      <c r="K146" t="s">
        <v>372</v>
      </c>
      <c r="L146" t="s">
        <v>471</v>
      </c>
      <c r="O146">
        <v>0</v>
      </c>
    </row>
    <row r="147" spans="1:15" x14ac:dyDescent="0.25">
      <c r="A147">
        <v>15031</v>
      </c>
      <c r="B147" t="s">
        <v>473</v>
      </c>
      <c r="C147" t="str">
        <f>VLOOKUP(A147,Sheet3!M:O,3,0)</f>
        <v>二十亿~五十亿</v>
      </c>
      <c r="D147" t="s">
        <v>472</v>
      </c>
      <c r="E147" s="2" t="s">
        <v>474</v>
      </c>
      <c r="F147" t="s">
        <v>522</v>
      </c>
      <c r="G147" s="3">
        <v>162372</v>
      </c>
      <c r="H147" t="s">
        <v>519</v>
      </c>
      <c r="I147" s="1">
        <v>42387</v>
      </c>
      <c r="J147" t="s">
        <v>386</v>
      </c>
      <c r="K147" t="s">
        <v>386</v>
      </c>
      <c r="L147" t="s">
        <v>400</v>
      </c>
      <c r="O147">
        <v>0</v>
      </c>
    </row>
    <row r="148" spans="1:15" x14ac:dyDescent="0.25">
      <c r="A148">
        <v>19668</v>
      </c>
      <c r="B148" t="s">
        <v>476</v>
      </c>
      <c r="C148" t="str">
        <f>VLOOKUP(A148,Sheet3!M:O,3,0)</f>
        <v>五十亿以上</v>
      </c>
      <c r="D148" t="s">
        <v>387</v>
      </c>
      <c r="E148" s="2" t="s">
        <v>417</v>
      </c>
      <c r="F148" t="s">
        <v>554</v>
      </c>
      <c r="G148" s="3">
        <v>395432</v>
      </c>
      <c r="H148" t="s">
        <v>475</v>
      </c>
      <c r="I148" s="1">
        <v>43356</v>
      </c>
      <c r="J148" t="s">
        <v>372</v>
      </c>
      <c r="K148" t="s">
        <v>372</v>
      </c>
      <c r="L148" t="s">
        <v>398</v>
      </c>
      <c r="O148">
        <v>0</v>
      </c>
    </row>
    <row r="149" spans="1:15" x14ac:dyDescent="0.25">
      <c r="A149">
        <v>7477</v>
      </c>
      <c r="B149" t="s">
        <v>479</v>
      </c>
      <c r="C149" t="str">
        <f>VLOOKUP(A149,Sheet3!M:O,3,0)</f>
        <v>一亿~十亿</v>
      </c>
      <c r="D149" t="s">
        <v>478</v>
      </c>
      <c r="E149" s="2" t="s">
        <v>377</v>
      </c>
      <c r="F149" t="s">
        <v>542</v>
      </c>
      <c r="G149" s="3">
        <v>333808</v>
      </c>
      <c r="H149" t="s">
        <v>477</v>
      </c>
      <c r="I149" s="1">
        <v>43053</v>
      </c>
      <c r="J149" t="s">
        <v>372</v>
      </c>
      <c r="K149" t="s">
        <v>372</v>
      </c>
      <c r="L149" t="s">
        <v>51</v>
      </c>
      <c r="O149">
        <v>0</v>
      </c>
    </row>
    <row r="150" spans="1:15" x14ac:dyDescent="0.25">
      <c r="A150">
        <v>42908</v>
      </c>
      <c r="B150" t="s">
        <v>481</v>
      </c>
      <c r="C150" t="str">
        <f>VLOOKUP(A150,Sheet3!M:O,3,0)</f>
        <v>一亿~十亿</v>
      </c>
      <c r="D150" t="s">
        <v>480</v>
      </c>
      <c r="E150" s="2" t="s">
        <v>382</v>
      </c>
      <c r="F150" t="s">
        <v>556</v>
      </c>
      <c r="G150" s="3">
        <v>399047</v>
      </c>
      <c r="H150" t="s">
        <v>520</v>
      </c>
      <c r="I150" s="1">
        <v>43391</v>
      </c>
      <c r="J150" t="s">
        <v>372</v>
      </c>
      <c r="K150" t="s">
        <v>372</v>
      </c>
      <c r="L150" t="s">
        <v>374</v>
      </c>
      <c r="O150">
        <v>0</v>
      </c>
    </row>
    <row r="151" spans="1:15" x14ac:dyDescent="0.25">
      <c r="A151">
        <v>36319</v>
      </c>
      <c r="B151" t="s">
        <v>484</v>
      </c>
      <c r="C151" t="str">
        <f>VLOOKUP(A151,Sheet3!M:O,3,0)</f>
        <v>十亿~二十亿</v>
      </c>
      <c r="D151" t="s">
        <v>483</v>
      </c>
      <c r="E151" s="2" t="s">
        <v>377</v>
      </c>
      <c r="F151" t="s">
        <v>545</v>
      </c>
      <c r="G151" s="3">
        <v>343872</v>
      </c>
      <c r="H151" t="s">
        <v>482</v>
      </c>
      <c r="I151" s="1">
        <v>43097</v>
      </c>
      <c r="J151" t="s">
        <v>386</v>
      </c>
      <c r="K151" t="s">
        <v>386</v>
      </c>
      <c r="L151" t="s">
        <v>374</v>
      </c>
      <c r="O151">
        <v>0</v>
      </c>
    </row>
    <row r="152" spans="1:15" x14ac:dyDescent="0.25">
      <c r="A152">
        <v>10143</v>
      </c>
      <c r="B152" t="s">
        <v>487</v>
      </c>
      <c r="C152" t="str">
        <f>VLOOKUP(A152,Sheet3!M:O,3,0)</f>
        <v>一亿~十亿</v>
      </c>
      <c r="D152" t="s">
        <v>486</v>
      </c>
      <c r="E152" s="2" t="s">
        <v>474</v>
      </c>
      <c r="F152" t="s">
        <v>538</v>
      </c>
      <c r="G152" s="3">
        <v>308221</v>
      </c>
      <c r="H152" t="s">
        <v>485</v>
      </c>
      <c r="I152" s="1">
        <v>42964</v>
      </c>
      <c r="J152" t="s">
        <v>386</v>
      </c>
      <c r="K152" t="s">
        <v>386</v>
      </c>
      <c r="L152" t="s">
        <v>374</v>
      </c>
      <c r="O152">
        <v>0</v>
      </c>
    </row>
    <row r="153" spans="1:15" x14ac:dyDescent="0.25">
      <c r="A153">
        <v>29073</v>
      </c>
      <c r="B153" t="s">
        <v>490</v>
      </c>
      <c r="C153" t="str">
        <f>VLOOKUP(A153,Sheet3!M:O,3,0)</f>
        <v>十亿~二十亿</v>
      </c>
      <c r="D153" t="s">
        <v>489</v>
      </c>
      <c r="E153" s="2" t="s">
        <v>377</v>
      </c>
      <c r="F153" t="s">
        <v>558</v>
      </c>
      <c r="G153" s="3">
        <v>401516</v>
      </c>
      <c r="H153" t="s">
        <v>488</v>
      </c>
      <c r="I153" s="1">
        <v>43418</v>
      </c>
      <c r="J153" t="s">
        <v>386</v>
      </c>
      <c r="K153" t="s">
        <v>386</v>
      </c>
      <c r="L153" t="s">
        <v>400</v>
      </c>
      <c r="O153">
        <v>0</v>
      </c>
    </row>
    <row r="154" spans="1:15" x14ac:dyDescent="0.25">
      <c r="A154">
        <v>54020</v>
      </c>
      <c r="B154" t="s">
        <v>493</v>
      </c>
      <c r="C154" t="str">
        <f>VLOOKUP(A154,Sheet3!M:O,3,0)</f>
        <v>一亿~十亿</v>
      </c>
      <c r="D154" t="s">
        <v>492</v>
      </c>
      <c r="E154" s="2" t="s">
        <v>382</v>
      </c>
      <c r="F154" t="s">
        <v>540</v>
      </c>
      <c r="G154" s="3">
        <v>315840</v>
      </c>
      <c r="H154" t="s">
        <v>491</v>
      </c>
      <c r="I154" s="1">
        <v>42991</v>
      </c>
      <c r="J154" t="s">
        <v>386</v>
      </c>
      <c r="K154" t="s">
        <v>386</v>
      </c>
      <c r="L154" t="s">
        <v>400</v>
      </c>
      <c r="O154">
        <v>0</v>
      </c>
    </row>
    <row r="155" spans="1:15" x14ac:dyDescent="0.25">
      <c r="A155">
        <v>16370</v>
      </c>
      <c r="B155" t="s">
        <v>496</v>
      </c>
      <c r="C155" t="str">
        <f>VLOOKUP(A155,Sheet3!M:O,3,0)</f>
        <v>二十亿~五十亿</v>
      </c>
      <c r="D155" t="s">
        <v>495</v>
      </c>
      <c r="E155" s="2" t="s">
        <v>371</v>
      </c>
      <c r="F155" t="s">
        <v>524</v>
      </c>
      <c r="G155" s="3">
        <v>192566</v>
      </c>
      <c r="H155" t="s">
        <v>494</v>
      </c>
      <c r="I155" s="1">
        <v>42496</v>
      </c>
      <c r="J155" t="s">
        <v>372</v>
      </c>
      <c r="K155" t="s">
        <v>372</v>
      </c>
      <c r="L155" t="s">
        <v>497</v>
      </c>
      <c r="O155">
        <v>0</v>
      </c>
    </row>
    <row r="156" spans="1:15" x14ac:dyDescent="0.25">
      <c r="A156">
        <v>10402</v>
      </c>
      <c r="B156" t="s">
        <v>953</v>
      </c>
      <c r="C156" t="str">
        <f>VLOOKUP(A156,Sheet3!M:O,3,0)</f>
        <v>二十亿~五十亿</v>
      </c>
      <c r="D156" t="s">
        <v>964</v>
      </c>
      <c r="E156" t="s">
        <v>976</v>
      </c>
      <c r="F156" s="3" t="s">
        <v>906</v>
      </c>
      <c r="G156" s="3">
        <v>379979</v>
      </c>
      <c r="H156" s="6" t="s">
        <v>566</v>
      </c>
      <c r="I156" s="1">
        <v>43264</v>
      </c>
      <c r="J156" t="s">
        <v>135</v>
      </c>
      <c r="K156" t="s">
        <v>135</v>
      </c>
      <c r="N156" s="3" t="s">
        <v>565</v>
      </c>
      <c r="O156">
        <v>1</v>
      </c>
    </row>
    <row r="157" spans="1:15" x14ac:dyDescent="0.25">
      <c r="A157">
        <v>14803</v>
      </c>
      <c r="B157" t="s">
        <v>431</v>
      </c>
      <c r="C157" t="str">
        <f>VLOOKUP(A157,Sheet3!M:O,3,0)</f>
        <v>五十亿以上</v>
      </c>
      <c r="D157" t="s">
        <v>387</v>
      </c>
      <c r="E157" t="s">
        <v>975</v>
      </c>
      <c r="F157" s="3" t="s">
        <v>569</v>
      </c>
      <c r="G157" s="3">
        <v>499573</v>
      </c>
      <c r="H157" s="6" t="s">
        <v>568</v>
      </c>
      <c r="I157" s="1">
        <v>44085</v>
      </c>
      <c r="J157" t="s">
        <v>28</v>
      </c>
      <c r="K157" t="s">
        <v>28</v>
      </c>
      <c r="N157" s="3" t="s">
        <v>567</v>
      </c>
      <c r="O157">
        <v>1</v>
      </c>
    </row>
    <row r="158" spans="1:15" x14ac:dyDescent="0.25">
      <c r="A158">
        <v>14803</v>
      </c>
      <c r="B158" t="s">
        <v>431</v>
      </c>
      <c r="C158" t="str">
        <f>VLOOKUP(A158,Sheet3!M:O,3,0)</f>
        <v>五十亿以上</v>
      </c>
      <c r="D158" t="s">
        <v>387</v>
      </c>
      <c r="E158" t="s">
        <v>975</v>
      </c>
      <c r="F158" s="3" t="s">
        <v>572</v>
      </c>
      <c r="G158" s="3">
        <v>493480</v>
      </c>
      <c r="H158" s="6" t="s">
        <v>571</v>
      </c>
      <c r="I158" s="1">
        <v>44057</v>
      </c>
      <c r="J158" t="s">
        <v>28</v>
      </c>
      <c r="K158" t="s">
        <v>28</v>
      </c>
      <c r="N158" s="3" t="s">
        <v>570</v>
      </c>
      <c r="O158">
        <v>1</v>
      </c>
    </row>
    <row r="159" spans="1:15" x14ac:dyDescent="0.25">
      <c r="A159">
        <v>14803</v>
      </c>
      <c r="B159" t="s">
        <v>431</v>
      </c>
      <c r="C159" t="str">
        <f>VLOOKUP(A159,Sheet3!M:O,3,0)</f>
        <v>五十亿以上</v>
      </c>
      <c r="D159" t="s">
        <v>387</v>
      </c>
      <c r="E159" t="s">
        <v>975</v>
      </c>
      <c r="F159" s="3" t="s">
        <v>575</v>
      </c>
      <c r="G159" s="3">
        <v>495762</v>
      </c>
      <c r="H159" s="6" t="s">
        <v>574</v>
      </c>
      <c r="I159" s="1">
        <v>44071</v>
      </c>
      <c r="J159" t="s">
        <v>28</v>
      </c>
      <c r="K159" t="s">
        <v>28</v>
      </c>
      <c r="N159" s="3" t="s">
        <v>573</v>
      </c>
      <c r="O159">
        <v>1</v>
      </c>
    </row>
    <row r="160" spans="1:15" x14ac:dyDescent="0.25">
      <c r="A160">
        <v>14803</v>
      </c>
      <c r="B160" t="s">
        <v>431</v>
      </c>
      <c r="C160" t="str">
        <f>VLOOKUP(A160,Sheet3!M:O,3,0)</f>
        <v>五十亿以上</v>
      </c>
      <c r="D160" t="s">
        <v>387</v>
      </c>
      <c r="E160" t="s">
        <v>975</v>
      </c>
      <c r="F160" s="3" t="s">
        <v>578</v>
      </c>
      <c r="G160" s="3">
        <v>490853</v>
      </c>
      <c r="H160" s="6" t="s">
        <v>577</v>
      </c>
      <c r="I160" s="1">
        <v>44049</v>
      </c>
      <c r="J160" t="s">
        <v>28</v>
      </c>
      <c r="K160" t="s">
        <v>28</v>
      </c>
      <c r="N160" s="3" t="s">
        <v>576</v>
      </c>
      <c r="O160">
        <v>1</v>
      </c>
    </row>
    <row r="161" spans="1:15" x14ac:dyDescent="0.25">
      <c r="A161">
        <v>14803</v>
      </c>
      <c r="B161" t="s">
        <v>431</v>
      </c>
      <c r="C161" t="str">
        <f>VLOOKUP(A161,Sheet3!M:O,3,0)</f>
        <v>五十亿以上</v>
      </c>
      <c r="D161" t="s">
        <v>387</v>
      </c>
      <c r="E161" t="s">
        <v>975</v>
      </c>
      <c r="F161" s="3" t="s">
        <v>581</v>
      </c>
      <c r="G161" s="3">
        <v>487920</v>
      </c>
      <c r="H161" s="6" t="s">
        <v>580</v>
      </c>
      <c r="I161" s="1">
        <v>44035</v>
      </c>
      <c r="J161" t="s">
        <v>28</v>
      </c>
      <c r="K161" t="s">
        <v>28</v>
      </c>
      <c r="N161" s="3" t="s">
        <v>579</v>
      </c>
      <c r="O161">
        <v>1</v>
      </c>
    </row>
    <row r="162" spans="1:15" x14ac:dyDescent="0.25">
      <c r="A162">
        <v>14803</v>
      </c>
      <c r="B162" t="s">
        <v>431</v>
      </c>
      <c r="C162" t="str">
        <f>VLOOKUP(A162,Sheet3!M:O,3,0)</f>
        <v>五十亿以上</v>
      </c>
      <c r="D162" t="s">
        <v>387</v>
      </c>
      <c r="E162" t="s">
        <v>975</v>
      </c>
      <c r="F162" s="3" t="s">
        <v>584</v>
      </c>
      <c r="G162" s="3">
        <v>487922</v>
      </c>
      <c r="H162" s="6" t="s">
        <v>583</v>
      </c>
      <c r="I162" s="1">
        <v>44036</v>
      </c>
      <c r="J162" t="s">
        <v>28</v>
      </c>
      <c r="K162" t="s">
        <v>28</v>
      </c>
      <c r="N162" s="3" t="s">
        <v>582</v>
      </c>
      <c r="O162">
        <v>1</v>
      </c>
    </row>
    <row r="163" spans="1:15" x14ac:dyDescent="0.25">
      <c r="A163">
        <v>14803</v>
      </c>
      <c r="B163" t="s">
        <v>431</v>
      </c>
      <c r="C163" t="str">
        <f>VLOOKUP(A163,Sheet3!M:O,3,0)</f>
        <v>五十亿以上</v>
      </c>
      <c r="D163" t="s">
        <v>387</v>
      </c>
      <c r="E163" t="s">
        <v>975</v>
      </c>
      <c r="F163" s="3" t="s">
        <v>587</v>
      </c>
      <c r="G163" s="3">
        <v>479363</v>
      </c>
      <c r="H163" s="6" t="s">
        <v>586</v>
      </c>
      <c r="I163" s="1">
        <v>43993</v>
      </c>
      <c r="J163" t="s">
        <v>28</v>
      </c>
      <c r="K163" t="s">
        <v>28</v>
      </c>
      <c r="N163" s="3" t="s">
        <v>585</v>
      </c>
      <c r="O163">
        <v>1</v>
      </c>
    </row>
    <row r="164" spans="1:15" x14ac:dyDescent="0.25">
      <c r="A164">
        <v>14803</v>
      </c>
      <c r="B164" t="s">
        <v>431</v>
      </c>
      <c r="C164" t="str">
        <f>VLOOKUP(A164,Sheet3!M:O,3,0)</f>
        <v>五十亿以上</v>
      </c>
      <c r="D164" t="s">
        <v>387</v>
      </c>
      <c r="E164" t="s">
        <v>975</v>
      </c>
      <c r="F164" s="3" t="s">
        <v>590</v>
      </c>
      <c r="G164" s="3">
        <v>476970</v>
      </c>
      <c r="H164" s="6" t="s">
        <v>589</v>
      </c>
      <c r="I164" s="1">
        <v>43979</v>
      </c>
      <c r="J164" t="s">
        <v>28</v>
      </c>
      <c r="K164" t="s">
        <v>28</v>
      </c>
      <c r="N164" s="3" t="s">
        <v>588</v>
      </c>
      <c r="O164">
        <v>1</v>
      </c>
    </row>
    <row r="165" spans="1:15" x14ac:dyDescent="0.25">
      <c r="A165">
        <v>14803</v>
      </c>
      <c r="B165" t="s">
        <v>431</v>
      </c>
      <c r="C165" t="str">
        <f>VLOOKUP(A165,Sheet3!M:O,3,0)</f>
        <v>五十亿以上</v>
      </c>
      <c r="D165" t="s">
        <v>430</v>
      </c>
      <c r="E165" t="s">
        <v>975</v>
      </c>
      <c r="F165" s="3" t="s">
        <v>26</v>
      </c>
      <c r="G165" s="3">
        <v>385641</v>
      </c>
      <c r="H165" s="6" t="s">
        <v>592</v>
      </c>
      <c r="I165" s="1">
        <v>43311</v>
      </c>
      <c r="J165" t="s">
        <v>28</v>
      </c>
      <c r="K165" t="s">
        <v>28</v>
      </c>
      <c r="L165" t="s">
        <v>29</v>
      </c>
      <c r="M165" t="s">
        <v>1186</v>
      </c>
      <c r="N165" s="3" t="s">
        <v>591</v>
      </c>
      <c r="O165">
        <v>1</v>
      </c>
    </row>
    <row r="166" spans="1:15" x14ac:dyDescent="0.25">
      <c r="A166">
        <v>10704</v>
      </c>
      <c r="B166" t="s">
        <v>958</v>
      </c>
      <c r="C166" t="str">
        <f>VLOOKUP(A166,Sheet3!M:O,3,0)</f>
        <v>五十亿以上</v>
      </c>
      <c r="D166" t="s">
        <v>387</v>
      </c>
      <c r="E166" t="s">
        <v>975</v>
      </c>
      <c r="F166" s="3" t="s">
        <v>595</v>
      </c>
      <c r="G166" s="3">
        <v>139713</v>
      </c>
      <c r="H166" s="6" t="s">
        <v>594</v>
      </c>
      <c r="I166" s="1">
        <v>42347</v>
      </c>
      <c r="J166" t="s">
        <v>267</v>
      </c>
      <c r="K166" t="s">
        <v>267</v>
      </c>
      <c r="N166" s="3" t="s">
        <v>593</v>
      </c>
      <c r="O166">
        <v>1</v>
      </c>
    </row>
    <row r="167" spans="1:15" x14ac:dyDescent="0.25">
      <c r="A167">
        <v>10402</v>
      </c>
      <c r="B167" t="s">
        <v>953</v>
      </c>
      <c r="C167" t="str">
        <f>VLOOKUP(A167,Sheet3!M:O,3,0)</f>
        <v>二十亿~五十亿</v>
      </c>
      <c r="D167" t="s">
        <v>968</v>
      </c>
      <c r="E167" t="s">
        <v>976</v>
      </c>
      <c r="F167" s="3" t="s">
        <v>598</v>
      </c>
      <c r="G167" s="3">
        <v>423292</v>
      </c>
      <c r="H167" s="6" t="s">
        <v>597</v>
      </c>
      <c r="I167" s="1">
        <v>43594</v>
      </c>
      <c r="J167" t="s">
        <v>135</v>
      </c>
      <c r="K167" t="s">
        <v>135</v>
      </c>
      <c r="N167" s="3" t="s">
        <v>596</v>
      </c>
      <c r="O167">
        <v>1</v>
      </c>
    </row>
    <row r="168" spans="1:15" x14ac:dyDescent="0.25">
      <c r="A168">
        <v>16251</v>
      </c>
      <c r="B168" t="s">
        <v>966</v>
      </c>
      <c r="C168" t="str">
        <f>VLOOKUP(A168,Sheet3!M:O,3,0)</f>
        <v>一亿~十亿</v>
      </c>
      <c r="D168" t="s">
        <v>387</v>
      </c>
      <c r="E168" t="s">
        <v>978</v>
      </c>
      <c r="F168" s="3" t="s">
        <v>601</v>
      </c>
      <c r="G168" s="3">
        <v>385599</v>
      </c>
      <c r="H168" s="6" t="s">
        <v>600</v>
      </c>
      <c r="I168" s="1">
        <v>43305</v>
      </c>
      <c r="J168" t="s">
        <v>954</v>
      </c>
      <c r="K168" t="s">
        <v>954</v>
      </c>
      <c r="N168" s="3" t="s">
        <v>599</v>
      </c>
      <c r="O168">
        <v>1</v>
      </c>
    </row>
    <row r="169" spans="1:15" x14ac:dyDescent="0.25">
      <c r="A169">
        <v>10402</v>
      </c>
      <c r="B169" t="s">
        <v>953</v>
      </c>
      <c r="C169" t="str">
        <f>VLOOKUP(A169,Sheet3!M:O,3,0)</f>
        <v>二十亿~五十亿</v>
      </c>
      <c r="D169" t="s">
        <v>956</v>
      </c>
      <c r="E169" t="s">
        <v>976</v>
      </c>
      <c r="F169" s="3" t="s">
        <v>604</v>
      </c>
      <c r="G169" s="3">
        <v>76074</v>
      </c>
      <c r="H169" s="6" t="s">
        <v>603</v>
      </c>
      <c r="I169" s="1">
        <v>42160</v>
      </c>
      <c r="J169" t="s">
        <v>135</v>
      </c>
      <c r="K169" t="s">
        <v>135</v>
      </c>
      <c r="N169" s="3" t="s">
        <v>602</v>
      </c>
      <c r="O169">
        <v>1</v>
      </c>
    </row>
    <row r="170" spans="1:15" x14ac:dyDescent="0.25">
      <c r="A170">
        <v>10402</v>
      </c>
      <c r="B170" t="s">
        <v>953</v>
      </c>
      <c r="C170" t="str">
        <f>VLOOKUP(A170,Sheet3!M:O,3,0)</f>
        <v>二十亿~五十亿</v>
      </c>
      <c r="D170" t="s">
        <v>956</v>
      </c>
      <c r="E170" t="s">
        <v>976</v>
      </c>
      <c r="F170" s="3" t="s">
        <v>607</v>
      </c>
      <c r="G170" s="3">
        <v>75066</v>
      </c>
      <c r="H170" s="6" t="s">
        <v>606</v>
      </c>
      <c r="I170" s="1">
        <v>42159</v>
      </c>
      <c r="J170" t="s">
        <v>135</v>
      </c>
      <c r="K170" t="s">
        <v>135</v>
      </c>
      <c r="N170" s="3" t="s">
        <v>605</v>
      </c>
      <c r="O170">
        <v>1</v>
      </c>
    </row>
    <row r="171" spans="1:15" x14ac:dyDescent="0.25">
      <c r="A171">
        <v>10402</v>
      </c>
      <c r="B171" t="s">
        <v>953</v>
      </c>
      <c r="C171" t="str">
        <f>VLOOKUP(A171,Sheet3!M:O,3,0)</f>
        <v>二十亿~五十亿</v>
      </c>
      <c r="D171" t="s">
        <v>387</v>
      </c>
      <c r="E171" t="s">
        <v>976</v>
      </c>
      <c r="F171" s="3" t="s">
        <v>610</v>
      </c>
      <c r="G171" s="3">
        <v>60837</v>
      </c>
      <c r="H171" s="6" t="s">
        <v>609</v>
      </c>
      <c r="I171" s="1">
        <v>42117</v>
      </c>
      <c r="J171" t="s">
        <v>954</v>
      </c>
      <c r="K171" t="s">
        <v>954</v>
      </c>
      <c r="N171" s="3" t="s">
        <v>608</v>
      </c>
      <c r="O171">
        <v>1</v>
      </c>
    </row>
    <row r="172" spans="1:15" x14ac:dyDescent="0.25">
      <c r="A172">
        <v>10402</v>
      </c>
      <c r="B172" t="s">
        <v>953</v>
      </c>
      <c r="C172" t="str">
        <f>VLOOKUP(A172,Sheet3!M:O,3,0)</f>
        <v>二十亿~五十亿</v>
      </c>
      <c r="D172" t="s">
        <v>956</v>
      </c>
      <c r="E172" t="s">
        <v>976</v>
      </c>
      <c r="F172" s="3" t="s">
        <v>613</v>
      </c>
      <c r="G172" s="3">
        <v>65393</v>
      </c>
      <c r="H172" s="6" t="s">
        <v>612</v>
      </c>
      <c r="I172" s="1">
        <v>42152</v>
      </c>
      <c r="J172" t="s">
        <v>135</v>
      </c>
      <c r="K172" t="s">
        <v>135</v>
      </c>
      <c r="N172" s="3" t="s">
        <v>611</v>
      </c>
      <c r="O172">
        <v>1</v>
      </c>
    </row>
    <row r="173" spans="1:15" x14ac:dyDescent="0.25">
      <c r="A173">
        <v>10402</v>
      </c>
      <c r="B173" t="s">
        <v>953</v>
      </c>
      <c r="C173" t="str">
        <f>VLOOKUP(A173,Sheet3!M:O,3,0)</f>
        <v>二十亿~五十亿</v>
      </c>
      <c r="D173" t="s">
        <v>387</v>
      </c>
      <c r="E173" t="s">
        <v>976</v>
      </c>
      <c r="F173" s="3" t="s">
        <v>616</v>
      </c>
      <c r="G173" s="3">
        <v>64404</v>
      </c>
      <c r="H173" s="6" t="s">
        <v>615</v>
      </c>
      <c r="I173" s="1">
        <v>42137</v>
      </c>
      <c r="J173" t="s">
        <v>954</v>
      </c>
      <c r="K173" t="s">
        <v>954</v>
      </c>
      <c r="N173" s="3" t="s">
        <v>614</v>
      </c>
      <c r="O173">
        <v>1</v>
      </c>
    </row>
    <row r="174" spans="1:15" x14ac:dyDescent="0.25">
      <c r="A174">
        <v>10402</v>
      </c>
      <c r="B174" t="s">
        <v>953</v>
      </c>
      <c r="C174" t="str">
        <f>VLOOKUP(A174,Sheet3!M:O,3,0)</f>
        <v>二十亿~五十亿</v>
      </c>
      <c r="D174" t="s">
        <v>387</v>
      </c>
      <c r="E174" t="s">
        <v>976</v>
      </c>
      <c r="F174" s="3" t="s">
        <v>619</v>
      </c>
      <c r="G174" s="3">
        <v>61791</v>
      </c>
      <c r="H174" s="6" t="s">
        <v>618</v>
      </c>
      <c r="I174" s="1">
        <v>42122</v>
      </c>
      <c r="J174" t="s">
        <v>954</v>
      </c>
      <c r="K174" t="s">
        <v>954</v>
      </c>
      <c r="N174" s="3" t="s">
        <v>617</v>
      </c>
      <c r="O174">
        <v>1</v>
      </c>
    </row>
    <row r="175" spans="1:15" x14ac:dyDescent="0.25">
      <c r="A175">
        <v>10402</v>
      </c>
      <c r="B175" t="s">
        <v>953</v>
      </c>
      <c r="C175" t="str">
        <f>VLOOKUP(A175,Sheet3!M:O,3,0)</f>
        <v>二十亿~五十亿</v>
      </c>
      <c r="D175" t="s">
        <v>956</v>
      </c>
      <c r="E175" t="s">
        <v>976</v>
      </c>
      <c r="F175" s="3" t="s">
        <v>622</v>
      </c>
      <c r="G175" s="3">
        <v>65396</v>
      </c>
      <c r="H175" s="6" t="s">
        <v>621</v>
      </c>
      <c r="I175" s="1">
        <v>42146</v>
      </c>
      <c r="J175" t="s">
        <v>135</v>
      </c>
      <c r="K175" t="s">
        <v>135</v>
      </c>
      <c r="N175" s="3" t="s">
        <v>620</v>
      </c>
      <c r="O175">
        <v>1</v>
      </c>
    </row>
    <row r="176" spans="1:15" x14ac:dyDescent="0.25">
      <c r="A176">
        <v>10402</v>
      </c>
      <c r="B176" t="s">
        <v>953</v>
      </c>
      <c r="C176" t="str">
        <f>VLOOKUP(A176,Sheet3!M:O,3,0)</f>
        <v>二十亿~五十亿</v>
      </c>
      <c r="D176" t="s">
        <v>387</v>
      </c>
      <c r="E176" t="s">
        <v>976</v>
      </c>
      <c r="F176" s="3" t="s">
        <v>625</v>
      </c>
      <c r="G176" s="3">
        <v>62509</v>
      </c>
      <c r="H176" s="6" t="s">
        <v>624</v>
      </c>
      <c r="I176" s="1">
        <v>42128</v>
      </c>
      <c r="J176" t="s">
        <v>954</v>
      </c>
      <c r="K176" t="s">
        <v>954</v>
      </c>
      <c r="N176" s="3" t="s">
        <v>623</v>
      </c>
      <c r="O176">
        <v>1</v>
      </c>
    </row>
    <row r="177" spans="1:15" x14ac:dyDescent="0.25">
      <c r="A177">
        <v>10402</v>
      </c>
      <c r="B177" t="s">
        <v>953</v>
      </c>
      <c r="C177" t="str">
        <f>VLOOKUP(A177,Sheet3!M:O,3,0)</f>
        <v>二十亿~五十亿</v>
      </c>
      <c r="D177" t="s">
        <v>387</v>
      </c>
      <c r="E177" t="s">
        <v>976</v>
      </c>
      <c r="F177" s="3" t="s">
        <v>628</v>
      </c>
      <c r="G177" s="3">
        <v>55243</v>
      </c>
      <c r="H177" s="6" t="s">
        <v>627</v>
      </c>
      <c r="I177" s="1">
        <v>42103</v>
      </c>
      <c r="J177" t="s">
        <v>954</v>
      </c>
      <c r="K177" t="s">
        <v>954</v>
      </c>
      <c r="N177" s="3" t="s">
        <v>626</v>
      </c>
      <c r="O177">
        <v>1</v>
      </c>
    </row>
    <row r="178" spans="1:15" x14ac:dyDescent="0.25">
      <c r="A178">
        <v>10402</v>
      </c>
      <c r="B178" t="s">
        <v>953</v>
      </c>
      <c r="C178" t="str">
        <f>VLOOKUP(A178,Sheet3!M:O,3,0)</f>
        <v>二十亿~五十亿</v>
      </c>
      <c r="D178" t="s">
        <v>387</v>
      </c>
      <c r="E178" t="s">
        <v>976</v>
      </c>
      <c r="F178" s="3" t="s">
        <v>631</v>
      </c>
      <c r="G178" s="3">
        <v>60058</v>
      </c>
      <c r="H178" s="6" t="s">
        <v>630</v>
      </c>
      <c r="I178" s="1">
        <v>42110</v>
      </c>
      <c r="J178" t="s">
        <v>954</v>
      </c>
      <c r="K178" t="s">
        <v>954</v>
      </c>
      <c r="N178" s="3" t="s">
        <v>629</v>
      </c>
      <c r="O178">
        <v>1</v>
      </c>
    </row>
    <row r="179" spans="1:15" x14ac:dyDescent="0.25">
      <c r="A179">
        <v>10402</v>
      </c>
      <c r="B179" t="s">
        <v>953</v>
      </c>
      <c r="C179" t="str">
        <f>VLOOKUP(A179,Sheet3!M:O,3,0)</f>
        <v>二十亿~五十亿</v>
      </c>
      <c r="D179" t="s">
        <v>387</v>
      </c>
      <c r="E179" t="s">
        <v>976</v>
      </c>
      <c r="F179" s="3" t="s">
        <v>634</v>
      </c>
      <c r="G179" s="3">
        <v>48641</v>
      </c>
      <c r="H179" s="6" t="s">
        <v>633</v>
      </c>
      <c r="I179" s="1">
        <v>42089</v>
      </c>
      <c r="J179" t="s">
        <v>954</v>
      </c>
      <c r="K179" t="s">
        <v>954</v>
      </c>
      <c r="N179" s="3" t="s">
        <v>632</v>
      </c>
      <c r="O179">
        <v>1</v>
      </c>
    </row>
    <row r="180" spans="1:15" x14ac:dyDescent="0.25">
      <c r="A180">
        <v>10402</v>
      </c>
      <c r="B180" t="s">
        <v>953</v>
      </c>
      <c r="C180" t="str">
        <f>VLOOKUP(A180,Sheet3!M:O,3,0)</f>
        <v>二十亿~五十亿</v>
      </c>
      <c r="D180" t="s">
        <v>387</v>
      </c>
      <c r="E180" t="s">
        <v>976</v>
      </c>
      <c r="F180" s="3" t="s">
        <v>637</v>
      </c>
      <c r="G180" s="3">
        <v>60057</v>
      </c>
      <c r="H180" s="6" t="s">
        <v>636</v>
      </c>
      <c r="I180" s="1">
        <v>42108</v>
      </c>
      <c r="J180" t="s">
        <v>954</v>
      </c>
      <c r="K180" t="s">
        <v>954</v>
      </c>
      <c r="N180" s="3" t="s">
        <v>635</v>
      </c>
      <c r="O180">
        <v>1</v>
      </c>
    </row>
    <row r="181" spans="1:15" x14ac:dyDescent="0.25">
      <c r="A181">
        <v>10402</v>
      </c>
      <c r="B181" t="s">
        <v>953</v>
      </c>
      <c r="C181" t="str">
        <f>VLOOKUP(A181,Sheet3!M:O,3,0)</f>
        <v>二十亿~五十亿</v>
      </c>
      <c r="D181" t="s">
        <v>387</v>
      </c>
      <c r="E181" t="s">
        <v>976</v>
      </c>
      <c r="F181" s="3" t="s">
        <v>640</v>
      </c>
      <c r="G181" s="3">
        <v>60810</v>
      </c>
      <c r="H181" s="6" t="s">
        <v>639</v>
      </c>
      <c r="I181" s="1">
        <v>42115</v>
      </c>
      <c r="J181" t="s">
        <v>954</v>
      </c>
      <c r="K181" t="s">
        <v>954</v>
      </c>
      <c r="N181" s="3" t="s">
        <v>638</v>
      </c>
      <c r="O181">
        <v>1</v>
      </c>
    </row>
    <row r="182" spans="1:15" x14ac:dyDescent="0.25">
      <c r="A182">
        <v>10402</v>
      </c>
      <c r="B182" t="s">
        <v>953</v>
      </c>
      <c r="C182" t="str">
        <f>VLOOKUP(A182,Sheet3!M:O,3,0)</f>
        <v>二十亿~五十亿</v>
      </c>
      <c r="D182" t="s">
        <v>387</v>
      </c>
      <c r="E182" t="s">
        <v>976</v>
      </c>
      <c r="F182" s="3" t="s">
        <v>643</v>
      </c>
      <c r="G182" s="3">
        <v>55242</v>
      </c>
      <c r="H182" s="6" t="s">
        <v>642</v>
      </c>
      <c r="I182" s="1">
        <v>42095</v>
      </c>
      <c r="J182" t="s">
        <v>954</v>
      </c>
      <c r="K182" t="s">
        <v>954</v>
      </c>
      <c r="N182" s="3" t="s">
        <v>641</v>
      </c>
      <c r="O182">
        <v>1</v>
      </c>
    </row>
    <row r="183" spans="1:15" x14ac:dyDescent="0.25">
      <c r="A183">
        <v>10402</v>
      </c>
      <c r="B183" t="s">
        <v>953</v>
      </c>
      <c r="C183" t="str">
        <f>VLOOKUP(A183,Sheet3!M:O,3,0)</f>
        <v>二十亿~五十亿</v>
      </c>
      <c r="D183" t="s">
        <v>387</v>
      </c>
      <c r="E183" t="s">
        <v>976</v>
      </c>
      <c r="F183" s="3" t="s">
        <v>646</v>
      </c>
      <c r="G183" s="3">
        <v>50904</v>
      </c>
      <c r="H183" s="6" t="s">
        <v>645</v>
      </c>
      <c r="I183" s="1">
        <v>42075</v>
      </c>
      <c r="J183" t="s">
        <v>954</v>
      </c>
      <c r="K183" t="s">
        <v>954</v>
      </c>
      <c r="N183" s="3" t="s">
        <v>644</v>
      </c>
      <c r="O183">
        <v>1</v>
      </c>
    </row>
    <row r="184" spans="1:15" x14ac:dyDescent="0.25">
      <c r="A184">
        <v>10402</v>
      </c>
      <c r="B184" t="s">
        <v>953</v>
      </c>
      <c r="C184" t="str">
        <f>VLOOKUP(A184,Sheet3!M:O,3,0)</f>
        <v>二十亿~五十亿</v>
      </c>
      <c r="D184" t="s">
        <v>956</v>
      </c>
      <c r="E184" t="s">
        <v>976</v>
      </c>
      <c r="F184" s="3" t="s">
        <v>649</v>
      </c>
      <c r="G184" s="3">
        <v>42995</v>
      </c>
      <c r="H184" s="6" t="s">
        <v>648</v>
      </c>
      <c r="I184" s="1">
        <v>42024</v>
      </c>
      <c r="J184" t="s">
        <v>135</v>
      </c>
      <c r="K184" t="s">
        <v>135</v>
      </c>
      <c r="N184" s="3" t="s">
        <v>647</v>
      </c>
      <c r="O184">
        <v>1</v>
      </c>
    </row>
    <row r="185" spans="1:15" x14ac:dyDescent="0.25">
      <c r="A185">
        <v>10402</v>
      </c>
      <c r="B185" t="s">
        <v>953</v>
      </c>
      <c r="C185" t="str">
        <f>VLOOKUP(A185,Sheet3!M:O,3,0)</f>
        <v>二十亿~五十亿</v>
      </c>
      <c r="D185" t="s">
        <v>387</v>
      </c>
      <c r="E185" t="s">
        <v>976</v>
      </c>
      <c r="F185" s="3" t="s">
        <v>652</v>
      </c>
      <c r="G185" s="3">
        <v>37078</v>
      </c>
      <c r="H185" s="6" t="s">
        <v>651</v>
      </c>
      <c r="I185" s="1">
        <v>41991</v>
      </c>
      <c r="J185" t="s">
        <v>954</v>
      </c>
      <c r="K185" t="s">
        <v>954</v>
      </c>
      <c r="N185" s="3" t="s">
        <v>650</v>
      </c>
      <c r="O185">
        <v>1</v>
      </c>
    </row>
    <row r="186" spans="1:15" x14ac:dyDescent="0.25">
      <c r="A186">
        <v>10402</v>
      </c>
      <c r="B186" t="s">
        <v>953</v>
      </c>
      <c r="C186" t="str">
        <f>VLOOKUP(A186,Sheet3!M:O,3,0)</f>
        <v>二十亿~五十亿</v>
      </c>
      <c r="D186" t="s">
        <v>956</v>
      </c>
      <c r="E186" t="s">
        <v>976</v>
      </c>
      <c r="F186" s="3" t="s">
        <v>655</v>
      </c>
      <c r="G186" s="3">
        <v>40503</v>
      </c>
      <c r="H186" s="6" t="s">
        <v>654</v>
      </c>
      <c r="I186" s="1">
        <v>41999</v>
      </c>
      <c r="J186" t="s">
        <v>135</v>
      </c>
      <c r="K186" t="s">
        <v>135</v>
      </c>
      <c r="N186" s="3" t="s">
        <v>653</v>
      </c>
      <c r="O186">
        <v>1</v>
      </c>
    </row>
    <row r="187" spans="1:15" x14ac:dyDescent="0.25">
      <c r="A187">
        <v>10402</v>
      </c>
      <c r="B187" t="s">
        <v>953</v>
      </c>
      <c r="C187" t="str">
        <f>VLOOKUP(A187,Sheet3!M:O,3,0)</f>
        <v>二十亿~五十亿</v>
      </c>
      <c r="D187" t="s">
        <v>968</v>
      </c>
      <c r="E187" t="s">
        <v>976</v>
      </c>
      <c r="F187" s="3" t="s">
        <v>658</v>
      </c>
      <c r="G187" s="3">
        <v>416357</v>
      </c>
      <c r="H187" s="6" t="s">
        <v>657</v>
      </c>
      <c r="I187" s="1">
        <v>43536</v>
      </c>
      <c r="J187" t="s">
        <v>135</v>
      </c>
      <c r="K187" t="s">
        <v>135</v>
      </c>
      <c r="N187" s="3" t="s">
        <v>656</v>
      </c>
      <c r="O187">
        <v>1</v>
      </c>
    </row>
    <row r="188" spans="1:15" x14ac:dyDescent="0.25">
      <c r="A188">
        <v>27993</v>
      </c>
      <c r="B188" t="s">
        <v>959</v>
      </c>
      <c r="C188" t="str">
        <f>VLOOKUP(A188,Sheet3!M:O,3,0)</f>
        <v>五十亿以上</v>
      </c>
      <c r="D188" t="s">
        <v>387</v>
      </c>
      <c r="E188" t="s">
        <v>975</v>
      </c>
      <c r="F188" s="3" t="s">
        <v>661</v>
      </c>
      <c r="G188" s="3">
        <v>264065</v>
      </c>
      <c r="H188" s="6" t="s">
        <v>660</v>
      </c>
      <c r="I188" s="1">
        <v>42732</v>
      </c>
      <c r="J188" t="s">
        <v>267</v>
      </c>
      <c r="K188" t="s">
        <v>267</v>
      </c>
      <c r="N188" s="3" t="s">
        <v>659</v>
      </c>
      <c r="O188">
        <v>1</v>
      </c>
    </row>
    <row r="189" spans="1:15" x14ac:dyDescent="0.25">
      <c r="A189">
        <v>10704</v>
      </c>
      <c r="B189" t="s">
        <v>958</v>
      </c>
      <c r="C189" t="str">
        <f>VLOOKUP(A189,Sheet3!M:O,3,0)</f>
        <v>五十亿以上</v>
      </c>
      <c r="D189" t="s">
        <v>265</v>
      </c>
      <c r="E189" t="s">
        <v>975</v>
      </c>
      <c r="F189" s="3" t="s">
        <v>908</v>
      </c>
      <c r="G189" s="3">
        <v>110437</v>
      </c>
      <c r="H189" s="6" t="s">
        <v>907</v>
      </c>
      <c r="I189" s="1">
        <v>42234</v>
      </c>
      <c r="J189" t="s">
        <v>267</v>
      </c>
      <c r="K189" t="s">
        <v>267</v>
      </c>
      <c r="L189" t="s">
        <v>268</v>
      </c>
      <c r="M189" t="s">
        <v>10</v>
      </c>
      <c r="N189" s="3" t="s">
        <v>662</v>
      </c>
      <c r="O189">
        <v>1</v>
      </c>
    </row>
    <row r="190" spans="1:15" x14ac:dyDescent="0.25">
      <c r="A190">
        <v>27993</v>
      </c>
      <c r="B190" t="s">
        <v>959</v>
      </c>
      <c r="C190" t="str">
        <f>VLOOKUP(A190,Sheet3!M:O,3,0)</f>
        <v>五十亿以上</v>
      </c>
      <c r="D190" t="s">
        <v>387</v>
      </c>
      <c r="E190" t="s">
        <v>975</v>
      </c>
      <c r="F190" s="3" t="s">
        <v>665</v>
      </c>
      <c r="G190" s="3">
        <v>367523</v>
      </c>
      <c r="H190" s="6" t="s">
        <v>664</v>
      </c>
      <c r="I190" s="1">
        <v>43193</v>
      </c>
      <c r="J190" t="s">
        <v>267</v>
      </c>
      <c r="K190" t="s">
        <v>267</v>
      </c>
      <c r="N190" s="3" t="s">
        <v>663</v>
      </c>
      <c r="O190">
        <v>1</v>
      </c>
    </row>
    <row r="191" spans="1:15" x14ac:dyDescent="0.25">
      <c r="A191">
        <v>27993</v>
      </c>
      <c r="B191" t="s">
        <v>959</v>
      </c>
      <c r="C191" t="str">
        <f>VLOOKUP(A191,Sheet3!M:O,3,0)</f>
        <v>五十亿以上</v>
      </c>
      <c r="D191" t="s">
        <v>387</v>
      </c>
      <c r="E191" t="s">
        <v>975</v>
      </c>
      <c r="F191" s="3" t="s">
        <v>668</v>
      </c>
      <c r="G191" s="3">
        <v>373820</v>
      </c>
      <c r="H191" s="6" t="s">
        <v>667</v>
      </c>
      <c r="I191" s="1">
        <v>43229</v>
      </c>
      <c r="J191" t="s">
        <v>267</v>
      </c>
      <c r="K191" t="s">
        <v>267</v>
      </c>
      <c r="N191" s="3" t="s">
        <v>666</v>
      </c>
      <c r="O191">
        <v>1</v>
      </c>
    </row>
    <row r="192" spans="1:15" x14ac:dyDescent="0.25">
      <c r="A192">
        <v>27993</v>
      </c>
      <c r="B192" t="s">
        <v>959</v>
      </c>
      <c r="C192" t="str">
        <f>VLOOKUP(A192,Sheet3!M:O,3,0)</f>
        <v>五十亿以上</v>
      </c>
      <c r="D192" t="s">
        <v>387</v>
      </c>
      <c r="E192" t="s">
        <v>975</v>
      </c>
      <c r="F192" s="3" t="s">
        <v>671</v>
      </c>
      <c r="G192" s="3">
        <v>368990</v>
      </c>
      <c r="H192" s="6" t="s">
        <v>670</v>
      </c>
      <c r="I192" s="1">
        <v>43192</v>
      </c>
      <c r="J192" t="s">
        <v>267</v>
      </c>
      <c r="K192" t="s">
        <v>267</v>
      </c>
      <c r="N192" s="3" t="s">
        <v>669</v>
      </c>
      <c r="O192">
        <v>1</v>
      </c>
    </row>
    <row r="193" spans="1:15" x14ac:dyDescent="0.25">
      <c r="A193">
        <v>27993</v>
      </c>
      <c r="B193" t="s">
        <v>959</v>
      </c>
      <c r="C193" t="str">
        <f>VLOOKUP(A193,Sheet3!M:O,3,0)</f>
        <v>五十亿以上</v>
      </c>
      <c r="D193" t="s">
        <v>387</v>
      </c>
      <c r="E193" t="s">
        <v>975</v>
      </c>
      <c r="F193" s="3" t="s">
        <v>674</v>
      </c>
      <c r="G193" s="3">
        <v>362886</v>
      </c>
      <c r="H193" s="6" t="s">
        <v>673</v>
      </c>
      <c r="I193" s="1">
        <v>43175</v>
      </c>
      <c r="J193" t="s">
        <v>267</v>
      </c>
      <c r="K193" t="s">
        <v>267</v>
      </c>
      <c r="N193" s="3" t="s">
        <v>672</v>
      </c>
      <c r="O193">
        <v>1</v>
      </c>
    </row>
    <row r="194" spans="1:15" x14ac:dyDescent="0.25">
      <c r="A194">
        <v>11054</v>
      </c>
      <c r="B194" t="s">
        <v>969</v>
      </c>
      <c r="C194">
        <f>VLOOKUP(A194,Sheet3!M:O,3,0)</f>
        <v>0</v>
      </c>
      <c r="D194" t="s">
        <v>387</v>
      </c>
      <c r="E194" t="s">
        <v>387</v>
      </c>
      <c r="F194" s="3" t="s">
        <v>677</v>
      </c>
      <c r="G194" s="3">
        <v>500555</v>
      </c>
      <c r="H194" s="6" t="s">
        <v>676</v>
      </c>
      <c r="I194" s="1">
        <v>44091</v>
      </c>
      <c r="J194" t="s">
        <v>267</v>
      </c>
      <c r="K194" t="s">
        <v>267</v>
      </c>
      <c r="N194" s="3" t="s">
        <v>675</v>
      </c>
      <c r="O194">
        <v>1</v>
      </c>
    </row>
    <row r="195" spans="1:15" x14ac:dyDescent="0.25">
      <c r="A195">
        <v>14157</v>
      </c>
      <c r="B195" t="s">
        <v>961</v>
      </c>
      <c r="C195" t="str">
        <f>VLOOKUP(A195,Sheet3!M:O,3,0)</f>
        <v>十亿~二十亿</v>
      </c>
      <c r="D195" t="s">
        <v>387</v>
      </c>
      <c r="E195" t="s">
        <v>977</v>
      </c>
      <c r="F195" s="3" t="s">
        <v>680</v>
      </c>
      <c r="G195" s="3">
        <v>314459</v>
      </c>
      <c r="H195" s="6" t="s">
        <v>679</v>
      </c>
      <c r="I195" s="1">
        <v>42985</v>
      </c>
      <c r="J195" t="s">
        <v>135</v>
      </c>
      <c r="K195" t="s">
        <v>135</v>
      </c>
      <c r="N195" s="3" t="s">
        <v>678</v>
      </c>
      <c r="O195">
        <v>1</v>
      </c>
    </row>
    <row r="196" spans="1:15" x14ac:dyDescent="0.25">
      <c r="A196">
        <v>11054</v>
      </c>
      <c r="B196" t="s">
        <v>969</v>
      </c>
      <c r="C196">
        <f>VLOOKUP(A196,Sheet3!M:O,3,0)</f>
        <v>0</v>
      </c>
      <c r="D196" t="s">
        <v>387</v>
      </c>
      <c r="E196" t="s">
        <v>387</v>
      </c>
      <c r="F196" s="3" t="s">
        <v>683</v>
      </c>
      <c r="G196" s="3">
        <v>487642</v>
      </c>
      <c r="H196" s="6" t="s">
        <v>682</v>
      </c>
      <c r="I196" s="1">
        <v>44035</v>
      </c>
      <c r="J196" t="s">
        <v>267</v>
      </c>
      <c r="K196" t="s">
        <v>267</v>
      </c>
      <c r="N196" s="3" t="s">
        <v>681</v>
      </c>
      <c r="O196">
        <v>1</v>
      </c>
    </row>
    <row r="197" spans="1:15" x14ac:dyDescent="0.25">
      <c r="A197">
        <v>11054</v>
      </c>
      <c r="B197" t="s">
        <v>969</v>
      </c>
      <c r="C197">
        <f>VLOOKUP(A197,Sheet3!M:O,3,0)</f>
        <v>0</v>
      </c>
      <c r="D197" t="s">
        <v>387</v>
      </c>
      <c r="E197" t="s">
        <v>387</v>
      </c>
      <c r="F197" s="3" t="s">
        <v>686</v>
      </c>
      <c r="G197" s="3">
        <v>493962</v>
      </c>
      <c r="H197" s="6" t="s">
        <v>685</v>
      </c>
      <c r="I197" s="1">
        <v>44063</v>
      </c>
      <c r="J197" t="s">
        <v>267</v>
      </c>
      <c r="K197" t="s">
        <v>267</v>
      </c>
      <c r="N197" s="3" t="s">
        <v>684</v>
      </c>
      <c r="O197">
        <v>1</v>
      </c>
    </row>
    <row r="198" spans="1:15" x14ac:dyDescent="0.25">
      <c r="A198">
        <v>11054</v>
      </c>
      <c r="B198" t="s">
        <v>969</v>
      </c>
      <c r="C198">
        <f>VLOOKUP(A198,Sheet3!M:O,3,0)</f>
        <v>0</v>
      </c>
      <c r="D198" t="s">
        <v>387</v>
      </c>
      <c r="E198" t="s">
        <v>387</v>
      </c>
      <c r="F198" s="3" t="s">
        <v>689</v>
      </c>
      <c r="G198" s="3">
        <v>481721</v>
      </c>
      <c r="H198" s="6" t="s">
        <v>688</v>
      </c>
      <c r="I198" s="1">
        <v>44000</v>
      </c>
      <c r="J198" t="s">
        <v>267</v>
      </c>
      <c r="K198" t="s">
        <v>267</v>
      </c>
      <c r="N198" s="3" t="s">
        <v>687</v>
      </c>
      <c r="O198">
        <v>1</v>
      </c>
    </row>
    <row r="199" spans="1:15" x14ac:dyDescent="0.25">
      <c r="A199">
        <v>11054</v>
      </c>
      <c r="B199" t="s">
        <v>969</v>
      </c>
      <c r="C199">
        <f>VLOOKUP(A199,Sheet3!M:O,3,0)</f>
        <v>0</v>
      </c>
      <c r="D199" t="s">
        <v>387</v>
      </c>
      <c r="E199" t="s">
        <v>387</v>
      </c>
      <c r="F199" s="3" t="s">
        <v>692</v>
      </c>
      <c r="G199" s="3">
        <v>471218</v>
      </c>
      <c r="H199" s="6" t="s">
        <v>691</v>
      </c>
      <c r="I199" s="1">
        <v>43936</v>
      </c>
      <c r="J199" t="s">
        <v>267</v>
      </c>
      <c r="K199" t="s">
        <v>267</v>
      </c>
      <c r="N199" s="3" t="s">
        <v>690</v>
      </c>
      <c r="O199">
        <v>1</v>
      </c>
    </row>
    <row r="200" spans="1:15" x14ac:dyDescent="0.25">
      <c r="A200">
        <v>11054</v>
      </c>
      <c r="B200" t="s">
        <v>969</v>
      </c>
      <c r="C200">
        <f>VLOOKUP(A200,Sheet3!M:O,3,0)</f>
        <v>0</v>
      </c>
      <c r="D200" t="s">
        <v>387</v>
      </c>
      <c r="E200" t="s">
        <v>387</v>
      </c>
      <c r="F200" s="3" t="s">
        <v>695</v>
      </c>
      <c r="G200" s="3">
        <v>476626</v>
      </c>
      <c r="H200" s="6" t="s">
        <v>694</v>
      </c>
      <c r="I200" s="1">
        <v>43978</v>
      </c>
      <c r="J200" t="s">
        <v>267</v>
      </c>
      <c r="K200" t="s">
        <v>267</v>
      </c>
      <c r="N200" s="3" t="s">
        <v>693</v>
      </c>
      <c r="O200">
        <v>1</v>
      </c>
    </row>
    <row r="201" spans="1:15" x14ac:dyDescent="0.25">
      <c r="A201">
        <v>11054</v>
      </c>
      <c r="B201" t="s">
        <v>969</v>
      </c>
      <c r="C201">
        <f>VLOOKUP(A201,Sheet3!M:O,3,0)</f>
        <v>0</v>
      </c>
      <c r="D201" t="s">
        <v>387</v>
      </c>
      <c r="E201" t="s">
        <v>387</v>
      </c>
      <c r="F201" s="3" t="s">
        <v>698</v>
      </c>
      <c r="G201" s="3">
        <v>465583</v>
      </c>
      <c r="H201" s="6" t="s">
        <v>697</v>
      </c>
      <c r="I201" s="1">
        <v>43908</v>
      </c>
      <c r="J201" t="s">
        <v>267</v>
      </c>
      <c r="K201" t="s">
        <v>267</v>
      </c>
      <c r="N201" s="3" t="s">
        <v>696</v>
      </c>
      <c r="O201">
        <v>1</v>
      </c>
    </row>
    <row r="202" spans="1:15" x14ac:dyDescent="0.25">
      <c r="A202">
        <v>10704</v>
      </c>
      <c r="B202" t="s">
        <v>958</v>
      </c>
      <c r="C202" t="str">
        <f>VLOOKUP(A202,Sheet3!M:O,3,0)</f>
        <v>五十亿以上</v>
      </c>
      <c r="D202" t="s">
        <v>387</v>
      </c>
      <c r="E202" t="s">
        <v>975</v>
      </c>
      <c r="F202" s="3" t="s">
        <v>701</v>
      </c>
      <c r="G202" s="3">
        <v>462711</v>
      </c>
      <c r="H202" s="6" t="s">
        <v>700</v>
      </c>
      <c r="I202" s="1">
        <v>43893</v>
      </c>
      <c r="J202" t="s">
        <v>267</v>
      </c>
      <c r="K202" t="s">
        <v>267</v>
      </c>
      <c r="N202" s="3" t="s">
        <v>699</v>
      </c>
      <c r="O202">
        <v>1</v>
      </c>
    </row>
    <row r="203" spans="1:15" x14ac:dyDescent="0.25">
      <c r="A203">
        <v>11054</v>
      </c>
      <c r="B203" t="s">
        <v>969</v>
      </c>
      <c r="C203">
        <f>VLOOKUP(A203,Sheet3!M:O,3,0)</f>
        <v>0</v>
      </c>
      <c r="D203" t="s">
        <v>387</v>
      </c>
      <c r="E203" t="s">
        <v>387</v>
      </c>
      <c r="F203" s="3" t="s">
        <v>704</v>
      </c>
      <c r="G203" s="3">
        <v>457815</v>
      </c>
      <c r="H203" s="6" t="s">
        <v>703</v>
      </c>
      <c r="I203" s="1">
        <v>43846</v>
      </c>
      <c r="J203" t="s">
        <v>267</v>
      </c>
      <c r="K203" t="s">
        <v>267</v>
      </c>
      <c r="N203" s="3" t="s">
        <v>702</v>
      </c>
      <c r="O203">
        <v>1</v>
      </c>
    </row>
    <row r="204" spans="1:15" x14ac:dyDescent="0.25">
      <c r="A204">
        <v>11054</v>
      </c>
      <c r="B204" t="s">
        <v>969</v>
      </c>
      <c r="C204">
        <f>VLOOKUP(A204,Sheet3!M:O,3,0)</f>
        <v>0</v>
      </c>
      <c r="D204" t="s">
        <v>387</v>
      </c>
      <c r="E204" t="s">
        <v>387</v>
      </c>
      <c r="F204" s="3" t="s">
        <v>707</v>
      </c>
      <c r="G204" s="3">
        <v>457133</v>
      </c>
      <c r="H204" s="6" t="s">
        <v>706</v>
      </c>
      <c r="I204" s="1">
        <v>43839</v>
      </c>
      <c r="J204" t="s">
        <v>267</v>
      </c>
      <c r="K204" t="s">
        <v>267</v>
      </c>
      <c r="N204" s="3" t="s">
        <v>705</v>
      </c>
      <c r="O204">
        <v>1</v>
      </c>
    </row>
    <row r="205" spans="1:15" x14ac:dyDescent="0.25">
      <c r="A205">
        <v>11054</v>
      </c>
      <c r="B205" t="s">
        <v>969</v>
      </c>
      <c r="C205">
        <f>VLOOKUP(A205,Sheet3!M:O,3,0)</f>
        <v>0</v>
      </c>
      <c r="D205" t="s">
        <v>387</v>
      </c>
      <c r="E205" t="s">
        <v>387</v>
      </c>
      <c r="F205" s="3" t="s">
        <v>710</v>
      </c>
      <c r="G205" s="3">
        <v>450867</v>
      </c>
      <c r="H205" s="6" t="s">
        <v>709</v>
      </c>
      <c r="I205" s="1">
        <v>43802</v>
      </c>
      <c r="J205" t="s">
        <v>267</v>
      </c>
      <c r="K205" t="s">
        <v>267</v>
      </c>
      <c r="N205" s="3" t="s">
        <v>708</v>
      </c>
      <c r="O205">
        <v>1</v>
      </c>
    </row>
    <row r="206" spans="1:15" x14ac:dyDescent="0.25">
      <c r="A206">
        <v>10704</v>
      </c>
      <c r="B206" t="s">
        <v>958</v>
      </c>
      <c r="C206" t="str">
        <f>VLOOKUP(A206,Sheet3!M:O,3,0)</f>
        <v>五十亿以上</v>
      </c>
      <c r="D206" t="s">
        <v>387</v>
      </c>
      <c r="E206" t="s">
        <v>975</v>
      </c>
      <c r="F206" s="3" t="s">
        <v>713</v>
      </c>
      <c r="G206" s="3">
        <v>458011</v>
      </c>
      <c r="H206" s="6" t="s">
        <v>712</v>
      </c>
      <c r="I206" s="1">
        <v>43845</v>
      </c>
      <c r="J206" t="s">
        <v>267</v>
      </c>
      <c r="K206" t="s">
        <v>267</v>
      </c>
      <c r="N206" s="3" t="s">
        <v>711</v>
      </c>
      <c r="O206">
        <v>1</v>
      </c>
    </row>
    <row r="207" spans="1:15" x14ac:dyDescent="0.25">
      <c r="A207">
        <v>10704</v>
      </c>
      <c r="B207" t="s">
        <v>958</v>
      </c>
      <c r="C207" t="str">
        <f>VLOOKUP(A207,Sheet3!M:O,3,0)</f>
        <v>五十亿以上</v>
      </c>
      <c r="D207" t="s">
        <v>387</v>
      </c>
      <c r="E207" t="s">
        <v>975</v>
      </c>
      <c r="F207" s="3" t="s">
        <v>716</v>
      </c>
      <c r="G207" s="3">
        <v>444982</v>
      </c>
      <c r="H207" s="6" t="s">
        <v>715</v>
      </c>
      <c r="I207" s="1">
        <v>43773</v>
      </c>
      <c r="J207" t="s">
        <v>267</v>
      </c>
      <c r="K207" t="s">
        <v>267</v>
      </c>
      <c r="N207" s="3" t="s">
        <v>714</v>
      </c>
      <c r="O207">
        <v>1</v>
      </c>
    </row>
    <row r="208" spans="1:15" x14ac:dyDescent="0.25">
      <c r="A208">
        <v>10402</v>
      </c>
      <c r="B208" t="s">
        <v>953</v>
      </c>
      <c r="C208" t="str">
        <f>VLOOKUP(A208,Sheet3!M:O,3,0)</f>
        <v>二十亿~五十亿</v>
      </c>
      <c r="D208" t="s">
        <v>387</v>
      </c>
      <c r="E208" t="s">
        <v>976</v>
      </c>
      <c r="F208" s="3" t="s">
        <v>719</v>
      </c>
      <c r="G208" s="3">
        <v>95079</v>
      </c>
      <c r="H208" s="6" t="s">
        <v>718</v>
      </c>
      <c r="I208" s="1">
        <v>42184</v>
      </c>
      <c r="J208" t="s">
        <v>954</v>
      </c>
      <c r="K208" t="s">
        <v>954</v>
      </c>
      <c r="N208" s="3" t="s">
        <v>717</v>
      </c>
      <c r="O208">
        <v>1</v>
      </c>
    </row>
    <row r="209" spans="1:15" x14ac:dyDescent="0.25">
      <c r="A209">
        <v>10402</v>
      </c>
      <c r="B209" t="s">
        <v>953</v>
      </c>
      <c r="C209" t="str">
        <f>VLOOKUP(A209,Sheet3!M:O,3,0)</f>
        <v>二十亿~五十亿</v>
      </c>
      <c r="D209" t="s">
        <v>387</v>
      </c>
      <c r="E209" t="s">
        <v>976</v>
      </c>
      <c r="F209" s="3" t="s">
        <v>722</v>
      </c>
      <c r="G209" s="3">
        <v>95083</v>
      </c>
      <c r="H209" s="6" t="s">
        <v>721</v>
      </c>
      <c r="I209" s="1">
        <v>42174</v>
      </c>
      <c r="J209" t="s">
        <v>954</v>
      </c>
      <c r="K209" t="s">
        <v>954</v>
      </c>
      <c r="N209" s="3" t="s">
        <v>720</v>
      </c>
      <c r="O209">
        <v>1</v>
      </c>
    </row>
    <row r="210" spans="1:15" x14ac:dyDescent="0.25">
      <c r="A210">
        <v>10402</v>
      </c>
      <c r="B210" t="s">
        <v>953</v>
      </c>
      <c r="C210" t="str">
        <f>VLOOKUP(A210,Sheet3!M:O,3,0)</f>
        <v>二十亿~五十亿</v>
      </c>
      <c r="D210" t="s">
        <v>387</v>
      </c>
      <c r="E210" t="s">
        <v>976</v>
      </c>
      <c r="F210" s="3" t="s">
        <v>725</v>
      </c>
      <c r="G210" s="3">
        <v>94943</v>
      </c>
      <c r="H210" s="6" t="s">
        <v>724</v>
      </c>
      <c r="I210" s="1">
        <v>42167</v>
      </c>
      <c r="J210" t="s">
        <v>954</v>
      </c>
      <c r="K210" t="s">
        <v>954</v>
      </c>
      <c r="N210" s="3" t="s">
        <v>723</v>
      </c>
      <c r="O210">
        <v>1</v>
      </c>
    </row>
    <row r="211" spans="1:15" x14ac:dyDescent="0.25">
      <c r="A211">
        <v>10402</v>
      </c>
      <c r="B211" t="s">
        <v>953</v>
      </c>
      <c r="C211" t="str">
        <f>VLOOKUP(A211,Sheet3!M:O,3,0)</f>
        <v>二十亿~五十亿</v>
      </c>
      <c r="D211" t="s">
        <v>956</v>
      </c>
      <c r="E211" t="s">
        <v>976</v>
      </c>
      <c r="F211" s="3" t="s">
        <v>728</v>
      </c>
      <c r="G211" s="3">
        <v>58054</v>
      </c>
      <c r="H211" s="6" t="s">
        <v>727</v>
      </c>
      <c r="I211" s="1">
        <v>42138</v>
      </c>
      <c r="J211" t="s">
        <v>135</v>
      </c>
      <c r="K211" t="s">
        <v>135</v>
      </c>
      <c r="N211" s="3" t="s">
        <v>726</v>
      </c>
      <c r="O211">
        <v>1</v>
      </c>
    </row>
    <row r="212" spans="1:15" x14ac:dyDescent="0.25">
      <c r="A212">
        <v>10402</v>
      </c>
      <c r="B212" t="s">
        <v>953</v>
      </c>
      <c r="C212" t="str">
        <f>VLOOKUP(A212,Sheet3!M:O,3,0)</f>
        <v>二十亿~五十亿</v>
      </c>
      <c r="D212" t="s">
        <v>387</v>
      </c>
      <c r="E212" t="s">
        <v>976</v>
      </c>
      <c r="F212" s="3" t="s">
        <v>731</v>
      </c>
      <c r="G212" s="3">
        <v>95088</v>
      </c>
      <c r="H212" s="6" t="s">
        <v>730</v>
      </c>
      <c r="I212" s="1">
        <v>42171</v>
      </c>
      <c r="J212" t="s">
        <v>954</v>
      </c>
      <c r="K212" t="s">
        <v>954</v>
      </c>
      <c r="N212" s="3" t="s">
        <v>729</v>
      </c>
      <c r="O212">
        <v>1</v>
      </c>
    </row>
    <row r="213" spans="1:15" x14ac:dyDescent="0.25">
      <c r="A213">
        <v>10402</v>
      </c>
      <c r="B213" t="s">
        <v>953</v>
      </c>
      <c r="C213" t="str">
        <f>VLOOKUP(A213,Sheet3!M:O,3,0)</f>
        <v>二十亿~五十亿</v>
      </c>
      <c r="D213" t="s">
        <v>956</v>
      </c>
      <c r="E213" t="s">
        <v>976</v>
      </c>
      <c r="F213" s="3" t="s">
        <v>734</v>
      </c>
      <c r="G213" s="3">
        <v>60811</v>
      </c>
      <c r="H213" s="6" t="s">
        <v>733</v>
      </c>
      <c r="I213" s="1">
        <v>42150</v>
      </c>
      <c r="J213" t="s">
        <v>135</v>
      </c>
      <c r="K213" t="s">
        <v>135</v>
      </c>
      <c r="N213" s="3" t="s">
        <v>732</v>
      </c>
      <c r="O213">
        <v>1</v>
      </c>
    </row>
    <row r="214" spans="1:15" x14ac:dyDescent="0.25">
      <c r="A214">
        <v>10402</v>
      </c>
      <c r="B214" t="s">
        <v>953</v>
      </c>
      <c r="C214" t="str">
        <f>VLOOKUP(A214,Sheet3!M:O,3,0)</f>
        <v>二十亿~五十亿</v>
      </c>
      <c r="D214" t="s">
        <v>387</v>
      </c>
      <c r="E214" t="s">
        <v>976</v>
      </c>
      <c r="F214" s="3" t="s">
        <v>737</v>
      </c>
      <c r="G214" s="3">
        <v>94942</v>
      </c>
      <c r="H214" s="6" t="s">
        <v>736</v>
      </c>
      <c r="I214" s="1">
        <v>42167</v>
      </c>
      <c r="J214" t="s">
        <v>954</v>
      </c>
      <c r="K214" t="s">
        <v>954</v>
      </c>
      <c r="N214" s="3" t="s">
        <v>735</v>
      </c>
      <c r="O214">
        <v>1</v>
      </c>
    </row>
    <row r="215" spans="1:15" x14ac:dyDescent="0.25">
      <c r="A215">
        <v>10402</v>
      </c>
      <c r="B215" t="s">
        <v>953</v>
      </c>
      <c r="C215" t="str">
        <f>VLOOKUP(A215,Sheet3!M:O,3,0)</f>
        <v>二十亿~五十亿</v>
      </c>
      <c r="D215" t="s">
        <v>387</v>
      </c>
      <c r="E215" t="s">
        <v>976</v>
      </c>
      <c r="F215" s="3" t="s">
        <v>740</v>
      </c>
      <c r="G215" s="3">
        <v>59447</v>
      </c>
      <c r="H215" s="6" t="s">
        <v>739</v>
      </c>
      <c r="I215" s="1">
        <v>42144</v>
      </c>
      <c r="J215" t="s">
        <v>954</v>
      </c>
      <c r="K215" t="s">
        <v>954</v>
      </c>
      <c r="N215" s="3" t="s">
        <v>738</v>
      </c>
      <c r="O215">
        <v>1</v>
      </c>
    </row>
    <row r="216" spans="1:15" x14ac:dyDescent="0.25">
      <c r="A216">
        <v>10402</v>
      </c>
      <c r="B216" t="s">
        <v>953</v>
      </c>
      <c r="C216" t="str">
        <f>VLOOKUP(A216,Sheet3!M:O,3,0)</f>
        <v>二十亿~五十亿</v>
      </c>
      <c r="D216" t="s">
        <v>387</v>
      </c>
      <c r="E216" t="s">
        <v>976</v>
      </c>
      <c r="F216" s="3" t="s">
        <v>743</v>
      </c>
      <c r="G216" s="3">
        <v>60812</v>
      </c>
      <c r="H216" s="6" t="s">
        <v>742</v>
      </c>
      <c r="I216" s="1">
        <v>42151</v>
      </c>
      <c r="J216" t="s">
        <v>954</v>
      </c>
      <c r="K216" t="s">
        <v>954</v>
      </c>
      <c r="N216" s="3" t="s">
        <v>741</v>
      </c>
      <c r="O216">
        <v>1</v>
      </c>
    </row>
    <row r="217" spans="1:15" x14ac:dyDescent="0.25">
      <c r="A217">
        <v>10402</v>
      </c>
      <c r="B217" t="s">
        <v>953</v>
      </c>
      <c r="C217" t="str">
        <f>VLOOKUP(A217,Sheet3!M:O,3,0)</f>
        <v>二十亿~五十亿</v>
      </c>
      <c r="D217" t="s">
        <v>956</v>
      </c>
      <c r="E217" t="s">
        <v>976</v>
      </c>
      <c r="F217" s="3" t="s">
        <v>746</v>
      </c>
      <c r="G217" s="3">
        <v>56108</v>
      </c>
      <c r="H217" s="6" t="s">
        <v>745</v>
      </c>
      <c r="I217" s="1">
        <v>42132</v>
      </c>
      <c r="J217" t="s">
        <v>135</v>
      </c>
      <c r="K217" t="s">
        <v>135</v>
      </c>
      <c r="N217" s="3" t="s">
        <v>744</v>
      </c>
      <c r="O217">
        <v>1</v>
      </c>
    </row>
    <row r="218" spans="1:15" x14ac:dyDescent="0.25">
      <c r="A218">
        <v>10402</v>
      </c>
      <c r="B218" t="s">
        <v>953</v>
      </c>
      <c r="C218" t="str">
        <f>VLOOKUP(A218,Sheet3!M:O,3,0)</f>
        <v>二十亿~五十亿</v>
      </c>
      <c r="D218" t="s">
        <v>956</v>
      </c>
      <c r="E218" t="s">
        <v>976</v>
      </c>
      <c r="F218" s="3" t="s">
        <v>749</v>
      </c>
      <c r="G218" s="3">
        <v>262680</v>
      </c>
      <c r="H218" s="6" t="s">
        <v>748</v>
      </c>
      <c r="I218" s="1">
        <v>42730</v>
      </c>
      <c r="J218" t="s">
        <v>135</v>
      </c>
      <c r="K218" t="s">
        <v>135</v>
      </c>
      <c r="N218" s="3" t="s">
        <v>747</v>
      </c>
      <c r="O218">
        <v>1</v>
      </c>
    </row>
    <row r="219" spans="1:15" x14ac:dyDescent="0.25">
      <c r="A219">
        <v>18339</v>
      </c>
      <c r="B219" t="s">
        <v>459</v>
      </c>
      <c r="C219" t="str">
        <f>VLOOKUP(A219,Sheet3!M:O,3,0)</f>
        <v>二十亿~五十亿</v>
      </c>
      <c r="D219" t="s">
        <v>387</v>
      </c>
      <c r="E219" t="s">
        <v>976</v>
      </c>
      <c r="F219" s="3" t="s">
        <v>752</v>
      </c>
      <c r="G219" s="3">
        <v>482935</v>
      </c>
      <c r="H219" s="6" t="s">
        <v>751</v>
      </c>
      <c r="I219" s="1">
        <v>44013</v>
      </c>
      <c r="J219" t="s">
        <v>135</v>
      </c>
      <c r="K219" t="s">
        <v>135</v>
      </c>
      <c r="N219" s="3" t="s">
        <v>750</v>
      </c>
      <c r="O219">
        <v>1</v>
      </c>
    </row>
    <row r="220" spans="1:15" x14ac:dyDescent="0.25">
      <c r="A220">
        <v>23589</v>
      </c>
      <c r="B220" t="s">
        <v>971</v>
      </c>
      <c r="C220" t="str">
        <f>VLOOKUP(A220,Sheet3!M:O,3,0)</f>
        <v>一亿~十亿</v>
      </c>
      <c r="D220" t="s">
        <v>387</v>
      </c>
      <c r="E220" t="s">
        <v>978</v>
      </c>
      <c r="F220" s="3" t="s">
        <v>755</v>
      </c>
      <c r="G220" s="3">
        <v>474992</v>
      </c>
      <c r="H220" s="6" t="s">
        <v>754</v>
      </c>
      <c r="I220" s="1">
        <v>43963</v>
      </c>
      <c r="J220" t="s">
        <v>135</v>
      </c>
      <c r="K220" t="s">
        <v>135</v>
      </c>
      <c r="N220" s="3" t="s">
        <v>753</v>
      </c>
      <c r="O220">
        <v>1</v>
      </c>
    </row>
    <row r="221" spans="1:15" x14ac:dyDescent="0.25">
      <c r="A221">
        <v>18339</v>
      </c>
      <c r="B221" t="s">
        <v>459</v>
      </c>
      <c r="C221" t="str">
        <f>VLOOKUP(A221,Sheet3!M:O,3,0)</f>
        <v>二十亿~五十亿</v>
      </c>
      <c r="D221" t="s">
        <v>387</v>
      </c>
      <c r="E221" t="s">
        <v>976</v>
      </c>
      <c r="F221" s="3" t="s">
        <v>758</v>
      </c>
      <c r="G221" s="3">
        <v>441743</v>
      </c>
      <c r="H221" s="6" t="s">
        <v>757</v>
      </c>
      <c r="I221" s="1">
        <v>43749</v>
      </c>
      <c r="J221" t="s">
        <v>135</v>
      </c>
      <c r="K221" t="s">
        <v>135</v>
      </c>
      <c r="N221" s="3" t="s">
        <v>756</v>
      </c>
      <c r="O221">
        <v>1</v>
      </c>
    </row>
    <row r="222" spans="1:15" x14ac:dyDescent="0.25">
      <c r="A222">
        <v>15980</v>
      </c>
      <c r="B222" t="s">
        <v>962</v>
      </c>
      <c r="C222" t="str">
        <f>VLOOKUP(A222,Sheet3!M:O,3,0)</f>
        <v>五十亿以上</v>
      </c>
      <c r="D222" t="s">
        <v>387</v>
      </c>
      <c r="E222" t="s">
        <v>975</v>
      </c>
      <c r="F222" s="3" t="s">
        <v>761</v>
      </c>
      <c r="G222" s="3">
        <v>358293</v>
      </c>
      <c r="H222" s="6" t="s">
        <v>760</v>
      </c>
      <c r="I222" s="1">
        <v>43167</v>
      </c>
      <c r="J222" t="s">
        <v>135</v>
      </c>
      <c r="K222" t="s">
        <v>135</v>
      </c>
      <c r="N222" s="3" t="s">
        <v>759</v>
      </c>
      <c r="O222">
        <v>1</v>
      </c>
    </row>
    <row r="223" spans="1:15" x14ac:dyDescent="0.25">
      <c r="A223">
        <v>15980</v>
      </c>
      <c r="B223" t="s">
        <v>962</v>
      </c>
      <c r="C223" t="str">
        <f>VLOOKUP(A223,Sheet3!M:O,3,0)</f>
        <v>五十亿以上</v>
      </c>
      <c r="D223" t="s">
        <v>387</v>
      </c>
      <c r="E223" t="s">
        <v>975</v>
      </c>
      <c r="F223" s="4" t="s">
        <v>764</v>
      </c>
      <c r="G223" s="3">
        <v>367943</v>
      </c>
      <c r="H223" s="6" t="s">
        <v>763</v>
      </c>
      <c r="I223" s="1">
        <v>43188</v>
      </c>
      <c r="J223" t="s">
        <v>135</v>
      </c>
      <c r="K223" t="s">
        <v>135</v>
      </c>
      <c r="N223" s="3" t="s">
        <v>762</v>
      </c>
      <c r="O223">
        <v>1</v>
      </c>
    </row>
    <row r="224" spans="1:15" x14ac:dyDescent="0.25">
      <c r="A224">
        <v>6901</v>
      </c>
      <c r="B224" t="s">
        <v>955</v>
      </c>
      <c r="C224" t="str">
        <f>VLOOKUP(A224,Sheet3!M:O,3,0)</f>
        <v>二十亿~五十亿</v>
      </c>
      <c r="D224" t="s">
        <v>137</v>
      </c>
      <c r="E224" t="s">
        <v>976</v>
      </c>
      <c r="F224" s="3" t="s">
        <v>767</v>
      </c>
      <c r="G224" s="3">
        <v>297310</v>
      </c>
      <c r="H224" s="6" t="s">
        <v>766</v>
      </c>
      <c r="I224" s="1">
        <v>42907</v>
      </c>
      <c r="J224" t="s">
        <v>135</v>
      </c>
      <c r="K224" t="s">
        <v>135</v>
      </c>
      <c r="N224" s="3" t="s">
        <v>765</v>
      </c>
      <c r="O224">
        <v>1</v>
      </c>
    </row>
    <row r="225" spans="1:15" x14ac:dyDescent="0.25">
      <c r="A225">
        <v>6901</v>
      </c>
      <c r="B225" t="s">
        <v>955</v>
      </c>
      <c r="C225" t="str">
        <f>VLOOKUP(A225,Sheet3!M:O,3,0)</f>
        <v>二十亿~五十亿</v>
      </c>
      <c r="D225" t="s">
        <v>965</v>
      </c>
      <c r="E225" t="s">
        <v>976</v>
      </c>
      <c r="F225" s="3" t="s">
        <v>770</v>
      </c>
      <c r="G225" s="3">
        <v>379419</v>
      </c>
      <c r="H225" s="6" t="s">
        <v>769</v>
      </c>
      <c r="I225" s="1">
        <v>43262</v>
      </c>
      <c r="J225" t="s">
        <v>135</v>
      </c>
      <c r="K225" t="s">
        <v>135</v>
      </c>
      <c r="N225" s="3" t="s">
        <v>768</v>
      </c>
      <c r="O225">
        <v>1</v>
      </c>
    </row>
    <row r="226" spans="1:15" x14ac:dyDescent="0.25">
      <c r="A226">
        <v>6901</v>
      </c>
      <c r="B226" t="s">
        <v>955</v>
      </c>
      <c r="C226" t="str">
        <f>VLOOKUP(A226,Sheet3!M:O,3,0)</f>
        <v>二十亿~五十亿</v>
      </c>
      <c r="D226" t="s">
        <v>137</v>
      </c>
      <c r="E226" t="s">
        <v>976</v>
      </c>
      <c r="F226" s="3" t="s">
        <v>773</v>
      </c>
      <c r="G226" s="3">
        <v>336695</v>
      </c>
      <c r="H226" s="6" t="s">
        <v>772</v>
      </c>
      <c r="I226" s="1">
        <v>43076</v>
      </c>
      <c r="J226" t="s">
        <v>135</v>
      </c>
      <c r="K226" t="s">
        <v>135</v>
      </c>
      <c r="N226" s="3" t="s">
        <v>771</v>
      </c>
      <c r="O226">
        <v>1</v>
      </c>
    </row>
    <row r="227" spans="1:15" x14ac:dyDescent="0.25">
      <c r="A227">
        <v>6901</v>
      </c>
      <c r="B227" t="s">
        <v>955</v>
      </c>
      <c r="C227" t="str">
        <f>VLOOKUP(A227,Sheet3!M:O,3,0)</f>
        <v>二十亿~五十亿</v>
      </c>
      <c r="D227" t="s">
        <v>137</v>
      </c>
      <c r="E227" t="s">
        <v>976</v>
      </c>
      <c r="F227" s="3" t="s">
        <v>776</v>
      </c>
      <c r="G227" s="3">
        <v>291827</v>
      </c>
      <c r="H227" s="6" t="s">
        <v>775</v>
      </c>
      <c r="I227" s="1">
        <v>42874</v>
      </c>
      <c r="J227" t="s">
        <v>135</v>
      </c>
      <c r="K227" t="s">
        <v>135</v>
      </c>
      <c r="N227" s="3" t="s">
        <v>774</v>
      </c>
      <c r="O227">
        <v>1</v>
      </c>
    </row>
    <row r="228" spans="1:15" x14ac:dyDescent="0.25">
      <c r="A228">
        <v>6901</v>
      </c>
      <c r="B228" t="s">
        <v>955</v>
      </c>
      <c r="C228" t="str">
        <f>VLOOKUP(A228,Sheet3!M:O,3,0)</f>
        <v>二十亿~五十亿</v>
      </c>
      <c r="D228" t="s">
        <v>137</v>
      </c>
      <c r="E228" t="s">
        <v>976</v>
      </c>
      <c r="F228" s="3" t="s">
        <v>910</v>
      </c>
      <c r="G228" s="3">
        <v>58010</v>
      </c>
      <c r="H228" s="6" t="s">
        <v>909</v>
      </c>
      <c r="I228" s="1">
        <v>42074</v>
      </c>
      <c r="J228" t="s">
        <v>135</v>
      </c>
      <c r="K228" t="s">
        <v>135</v>
      </c>
      <c r="N228" s="3" t="s">
        <v>777</v>
      </c>
      <c r="O228">
        <v>1</v>
      </c>
    </row>
    <row r="229" spans="1:15" x14ac:dyDescent="0.25">
      <c r="A229">
        <v>6901</v>
      </c>
      <c r="B229" t="s">
        <v>955</v>
      </c>
      <c r="C229" t="str">
        <f>VLOOKUP(A229,Sheet3!M:O,3,0)</f>
        <v>二十亿~五十亿</v>
      </c>
      <c r="D229" t="s">
        <v>137</v>
      </c>
      <c r="E229" t="s">
        <v>976</v>
      </c>
      <c r="F229" s="3" t="s">
        <v>912</v>
      </c>
      <c r="G229" s="3">
        <v>37127</v>
      </c>
      <c r="H229" s="6" t="s">
        <v>911</v>
      </c>
      <c r="I229" s="1">
        <v>41977</v>
      </c>
      <c r="J229" t="s">
        <v>135</v>
      </c>
      <c r="K229" t="s">
        <v>135</v>
      </c>
      <c r="N229" s="3" t="s">
        <v>778</v>
      </c>
      <c r="O229">
        <v>1</v>
      </c>
    </row>
    <row r="230" spans="1:15" x14ac:dyDescent="0.25">
      <c r="A230">
        <v>6901</v>
      </c>
      <c r="B230" t="s">
        <v>955</v>
      </c>
      <c r="C230" t="str">
        <f>VLOOKUP(A230,Sheet3!M:O,3,0)</f>
        <v>二十亿~五十亿</v>
      </c>
      <c r="D230" t="s">
        <v>957</v>
      </c>
      <c r="E230" t="s">
        <v>976</v>
      </c>
      <c r="F230" s="3" t="s">
        <v>914</v>
      </c>
      <c r="G230" s="3">
        <v>114466</v>
      </c>
      <c r="H230" s="6" t="s">
        <v>913</v>
      </c>
      <c r="I230" s="1">
        <v>42265</v>
      </c>
      <c r="J230" t="s">
        <v>135</v>
      </c>
      <c r="K230" t="s">
        <v>135</v>
      </c>
      <c r="N230" s="3" t="s">
        <v>779</v>
      </c>
      <c r="O230">
        <v>1</v>
      </c>
    </row>
    <row r="231" spans="1:15" x14ac:dyDescent="0.25">
      <c r="A231">
        <v>6901</v>
      </c>
      <c r="B231" t="s">
        <v>955</v>
      </c>
      <c r="C231" t="str">
        <f>VLOOKUP(A231,Sheet3!M:O,3,0)</f>
        <v>二十亿~五十亿</v>
      </c>
      <c r="D231" t="s">
        <v>957</v>
      </c>
      <c r="E231" t="s">
        <v>976</v>
      </c>
      <c r="F231" s="3" t="s">
        <v>916</v>
      </c>
      <c r="G231" s="3">
        <v>114465</v>
      </c>
      <c r="H231" s="6" t="s">
        <v>915</v>
      </c>
      <c r="I231" s="1">
        <v>42233</v>
      </c>
      <c r="J231" t="s">
        <v>135</v>
      </c>
      <c r="K231" t="s">
        <v>135</v>
      </c>
      <c r="N231" s="3" t="s">
        <v>780</v>
      </c>
      <c r="O231">
        <v>1</v>
      </c>
    </row>
    <row r="232" spans="1:15" x14ac:dyDescent="0.25">
      <c r="A232">
        <v>6901</v>
      </c>
      <c r="B232" t="s">
        <v>955</v>
      </c>
      <c r="C232" t="str">
        <f>VLOOKUP(A232,Sheet3!M:O,3,0)</f>
        <v>二十亿~五十亿</v>
      </c>
      <c r="D232" t="s">
        <v>957</v>
      </c>
      <c r="E232" t="s">
        <v>976</v>
      </c>
      <c r="F232" s="3" t="s">
        <v>918</v>
      </c>
      <c r="G232" s="3">
        <v>114468</v>
      </c>
      <c r="H232" s="6" t="s">
        <v>917</v>
      </c>
      <c r="I232" s="1">
        <v>42247</v>
      </c>
      <c r="J232" t="s">
        <v>135</v>
      </c>
      <c r="K232" t="s">
        <v>135</v>
      </c>
      <c r="N232" s="3" t="s">
        <v>781</v>
      </c>
      <c r="O232">
        <v>1</v>
      </c>
    </row>
    <row r="233" spans="1:15" x14ac:dyDescent="0.25">
      <c r="A233">
        <v>6901</v>
      </c>
      <c r="B233" t="s">
        <v>955</v>
      </c>
      <c r="C233" t="str">
        <f>VLOOKUP(A233,Sheet3!M:O,3,0)</f>
        <v>二十亿~五十亿</v>
      </c>
      <c r="D233" t="s">
        <v>957</v>
      </c>
      <c r="E233" t="s">
        <v>976</v>
      </c>
      <c r="F233" s="3" t="s">
        <v>920</v>
      </c>
      <c r="G233" s="3">
        <v>102716</v>
      </c>
      <c r="H233" s="6" t="s">
        <v>919</v>
      </c>
      <c r="I233" s="1">
        <v>42207</v>
      </c>
      <c r="J233" t="s">
        <v>135</v>
      </c>
      <c r="K233" t="s">
        <v>135</v>
      </c>
      <c r="N233" s="3" t="s">
        <v>782</v>
      </c>
      <c r="O233">
        <v>1</v>
      </c>
    </row>
    <row r="234" spans="1:15" x14ac:dyDescent="0.25">
      <c r="A234">
        <v>6901</v>
      </c>
      <c r="B234" t="s">
        <v>955</v>
      </c>
      <c r="C234" t="str">
        <f>VLOOKUP(A234,Sheet3!M:O,3,0)</f>
        <v>二十亿~五十亿</v>
      </c>
      <c r="D234" t="s">
        <v>957</v>
      </c>
      <c r="E234" t="s">
        <v>976</v>
      </c>
      <c r="F234" s="3" t="s">
        <v>922</v>
      </c>
      <c r="G234" s="3">
        <v>58012</v>
      </c>
      <c r="H234" s="6" t="s">
        <v>921</v>
      </c>
      <c r="I234" s="1">
        <v>42083</v>
      </c>
      <c r="J234" t="s">
        <v>135</v>
      </c>
      <c r="K234" t="s">
        <v>135</v>
      </c>
      <c r="N234" s="3" t="s">
        <v>783</v>
      </c>
      <c r="O234">
        <v>1</v>
      </c>
    </row>
    <row r="235" spans="1:15" x14ac:dyDescent="0.25">
      <c r="A235">
        <v>6901</v>
      </c>
      <c r="B235" t="s">
        <v>955</v>
      </c>
      <c r="C235" t="str">
        <f>VLOOKUP(A235,Sheet3!M:O,3,0)</f>
        <v>二十亿~五十亿</v>
      </c>
      <c r="D235" t="s">
        <v>957</v>
      </c>
      <c r="E235" t="s">
        <v>976</v>
      </c>
      <c r="F235" s="3" t="s">
        <v>924</v>
      </c>
      <c r="G235" s="3">
        <v>96646</v>
      </c>
      <c r="H235" s="6" t="s">
        <v>923</v>
      </c>
      <c r="I235" s="1">
        <v>42156</v>
      </c>
      <c r="J235" t="s">
        <v>135</v>
      </c>
      <c r="K235" t="s">
        <v>135</v>
      </c>
      <c r="N235" s="3" t="s">
        <v>784</v>
      </c>
      <c r="O235">
        <v>1</v>
      </c>
    </row>
    <row r="236" spans="1:15" x14ac:dyDescent="0.25">
      <c r="A236">
        <v>6901</v>
      </c>
      <c r="B236" t="s">
        <v>955</v>
      </c>
      <c r="C236" t="str">
        <f>VLOOKUP(A236,Sheet3!M:O,3,0)</f>
        <v>二十亿~五十亿</v>
      </c>
      <c r="D236" t="s">
        <v>957</v>
      </c>
      <c r="E236" t="s">
        <v>976</v>
      </c>
      <c r="F236" s="3" t="s">
        <v>926</v>
      </c>
      <c r="G236" s="3">
        <v>58009</v>
      </c>
      <c r="H236" s="6" t="s">
        <v>925</v>
      </c>
      <c r="I236" s="1">
        <v>42107</v>
      </c>
      <c r="J236" t="s">
        <v>135</v>
      </c>
      <c r="K236" t="s">
        <v>135</v>
      </c>
      <c r="N236" s="3" t="s">
        <v>785</v>
      </c>
      <c r="O236">
        <v>1</v>
      </c>
    </row>
    <row r="237" spans="1:15" x14ac:dyDescent="0.25">
      <c r="A237">
        <v>6901</v>
      </c>
      <c r="B237" t="s">
        <v>955</v>
      </c>
      <c r="C237" t="str">
        <f>VLOOKUP(A237,Sheet3!M:O,3,0)</f>
        <v>二十亿~五十亿</v>
      </c>
      <c r="D237" t="s">
        <v>957</v>
      </c>
      <c r="E237" t="s">
        <v>976</v>
      </c>
      <c r="F237" s="3" t="s">
        <v>928</v>
      </c>
      <c r="G237" s="3">
        <v>58013</v>
      </c>
      <c r="H237" s="6" t="s">
        <v>927</v>
      </c>
      <c r="I237" s="1">
        <v>42090</v>
      </c>
      <c r="J237" t="s">
        <v>135</v>
      </c>
      <c r="K237" t="s">
        <v>135</v>
      </c>
      <c r="N237" s="3" t="s">
        <v>786</v>
      </c>
      <c r="O237">
        <v>1</v>
      </c>
    </row>
    <row r="238" spans="1:15" x14ac:dyDescent="0.25">
      <c r="A238">
        <v>6901</v>
      </c>
      <c r="B238" t="s">
        <v>955</v>
      </c>
      <c r="C238" t="str">
        <f>VLOOKUP(A238,Sheet3!M:O,3,0)</f>
        <v>二十亿~五十亿</v>
      </c>
      <c r="D238" t="s">
        <v>957</v>
      </c>
      <c r="E238" t="s">
        <v>976</v>
      </c>
      <c r="F238" s="3" t="s">
        <v>929</v>
      </c>
      <c r="G238" s="3">
        <v>96647</v>
      </c>
      <c r="H238" s="6" t="s">
        <v>788</v>
      </c>
      <c r="I238" s="1">
        <v>42156</v>
      </c>
      <c r="J238" t="s">
        <v>135</v>
      </c>
      <c r="K238" t="s">
        <v>135</v>
      </c>
      <c r="N238" s="3" t="s">
        <v>787</v>
      </c>
      <c r="O238">
        <v>1</v>
      </c>
    </row>
    <row r="239" spans="1:15" x14ac:dyDescent="0.25">
      <c r="A239">
        <v>6901</v>
      </c>
      <c r="B239" t="s">
        <v>955</v>
      </c>
      <c r="C239" t="str">
        <f>VLOOKUP(A239,Sheet3!M:O,3,0)</f>
        <v>二十亿~五十亿</v>
      </c>
      <c r="D239" t="s">
        <v>957</v>
      </c>
      <c r="E239" t="s">
        <v>976</v>
      </c>
      <c r="F239" s="3" t="s">
        <v>930</v>
      </c>
      <c r="G239" s="3">
        <v>58011</v>
      </c>
      <c r="H239" s="6" t="s">
        <v>790</v>
      </c>
      <c r="I239" s="1">
        <v>42101</v>
      </c>
      <c r="J239" t="s">
        <v>135</v>
      </c>
      <c r="K239" t="s">
        <v>135</v>
      </c>
      <c r="N239" s="3" t="s">
        <v>789</v>
      </c>
      <c r="O239">
        <v>1</v>
      </c>
    </row>
    <row r="240" spans="1:15" x14ac:dyDescent="0.25">
      <c r="A240">
        <v>14068</v>
      </c>
      <c r="B240" t="s">
        <v>416</v>
      </c>
      <c r="C240" t="str">
        <f>VLOOKUP(A240,Sheet3!M:O,3,0)</f>
        <v>五十亿以上</v>
      </c>
      <c r="D240" t="s">
        <v>387</v>
      </c>
      <c r="E240" t="s">
        <v>975</v>
      </c>
      <c r="F240" s="3" t="s">
        <v>793</v>
      </c>
      <c r="G240" s="3">
        <v>465245</v>
      </c>
      <c r="H240" s="6" t="s">
        <v>792</v>
      </c>
      <c r="I240" s="1">
        <v>43903</v>
      </c>
      <c r="J240" t="s">
        <v>135</v>
      </c>
      <c r="K240" t="s">
        <v>135</v>
      </c>
      <c r="N240" s="3" t="s">
        <v>791</v>
      </c>
      <c r="O240">
        <v>1</v>
      </c>
    </row>
    <row r="241" spans="1:16" x14ac:dyDescent="0.25">
      <c r="A241">
        <v>15980</v>
      </c>
      <c r="B241" t="s">
        <v>962</v>
      </c>
      <c r="C241" t="str">
        <f>VLOOKUP(A241,Sheet3!M:O,3,0)</f>
        <v>五十亿以上</v>
      </c>
      <c r="D241" t="s">
        <v>387</v>
      </c>
      <c r="E241" t="s">
        <v>975</v>
      </c>
      <c r="F241" s="3" t="s">
        <v>177</v>
      </c>
      <c r="G241" s="3">
        <v>319722</v>
      </c>
      <c r="H241" s="6" t="s">
        <v>795</v>
      </c>
      <c r="I241" s="1">
        <v>43017</v>
      </c>
      <c r="J241" t="s">
        <v>135</v>
      </c>
      <c r="K241" t="s">
        <v>135</v>
      </c>
      <c r="L241" t="s">
        <v>179</v>
      </c>
      <c r="M241" t="s">
        <v>10</v>
      </c>
      <c r="N241" s="3" t="s">
        <v>794</v>
      </c>
      <c r="O241">
        <v>1</v>
      </c>
      <c r="P241" s="13" t="s">
        <v>1203</v>
      </c>
    </row>
    <row r="242" spans="1:16" x14ac:dyDescent="0.25">
      <c r="A242">
        <v>6901</v>
      </c>
      <c r="B242" t="s">
        <v>955</v>
      </c>
      <c r="C242" t="str">
        <f>VLOOKUP(A242,Sheet3!M:O,3,0)</f>
        <v>二十亿~五十亿</v>
      </c>
      <c r="D242" t="s">
        <v>965</v>
      </c>
      <c r="E242" t="s">
        <v>976</v>
      </c>
      <c r="F242" s="3" t="s">
        <v>798</v>
      </c>
      <c r="G242" s="3">
        <v>467566</v>
      </c>
      <c r="H242" s="6" t="s">
        <v>797</v>
      </c>
      <c r="I242" s="1">
        <v>43920</v>
      </c>
      <c r="J242" t="s">
        <v>135</v>
      </c>
      <c r="K242" t="s">
        <v>135</v>
      </c>
      <c r="N242" s="3" t="s">
        <v>796</v>
      </c>
      <c r="O242">
        <v>1</v>
      </c>
    </row>
    <row r="243" spans="1:16" x14ac:dyDescent="0.25">
      <c r="A243">
        <v>15980</v>
      </c>
      <c r="B243" t="s">
        <v>962</v>
      </c>
      <c r="C243" t="str">
        <f>VLOOKUP(A243,Sheet3!M:O,3,0)</f>
        <v>五十亿以上</v>
      </c>
      <c r="D243" t="s">
        <v>387</v>
      </c>
      <c r="E243" t="s">
        <v>975</v>
      </c>
      <c r="F243" s="3" t="s">
        <v>801</v>
      </c>
      <c r="G243" s="3">
        <v>453970</v>
      </c>
      <c r="H243" s="6" t="s">
        <v>800</v>
      </c>
      <c r="I243" s="1">
        <v>43817</v>
      </c>
      <c r="J243" t="s">
        <v>135</v>
      </c>
      <c r="K243" t="s">
        <v>135</v>
      </c>
      <c r="N243" s="3" t="s">
        <v>799</v>
      </c>
      <c r="O243">
        <v>1</v>
      </c>
    </row>
    <row r="244" spans="1:16" x14ac:dyDescent="0.25">
      <c r="A244">
        <v>18339</v>
      </c>
      <c r="B244" t="s">
        <v>459</v>
      </c>
      <c r="C244" t="str">
        <f>VLOOKUP(A244,Sheet3!M:O,3,0)</f>
        <v>二十亿~五十亿</v>
      </c>
      <c r="D244" t="s">
        <v>458</v>
      </c>
      <c r="E244" t="s">
        <v>976</v>
      </c>
      <c r="F244" s="3" t="s">
        <v>946</v>
      </c>
      <c r="G244" s="3">
        <v>345414</v>
      </c>
      <c r="H244" s="6" t="s">
        <v>803</v>
      </c>
      <c r="I244" s="1">
        <v>43096</v>
      </c>
      <c r="J244" t="s">
        <v>1204</v>
      </c>
      <c r="K244" t="s">
        <v>1204</v>
      </c>
      <c r="N244" s="3" t="s">
        <v>802</v>
      </c>
      <c r="O244">
        <v>1</v>
      </c>
    </row>
    <row r="245" spans="1:16" x14ac:dyDescent="0.25">
      <c r="A245">
        <v>6901</v>
      </c>
      <c r="B245" t="s">
        <v>955</v>
      </c>
      <c r="C245" t="str">
        <f>VLOOKUP(A245,Sheet3!M:O,3,0)</f>
        <v>二十亿~五十亿</v>
      </c>
      <c r="D245" t="s">
        <v>965</v>
      </c>
      <c r="E245" t="s">
        <v>976</v>
      </c>
      <c r="F245" s="3" t="s">
        <v>806</v>
      </c>
      <c r="G245" s="3">
        <v>464376</v>
      </c>
      <c r="H245" s="6" t="s">
        <v>805</v>
      </c>
      <c r="I245" s="1">
        <v>43903</v>
      </c>
      <c r="J245" t="s">
        <v>135</v>
      </c>
      <c r="K245" t="s">
        <v>135</v>
      </c>
      <c r="N245" s="3" t="s">
        <v>804</v>
      </c>
      <c r="O245">
        <v>1</v>
      </c>
    </row>
    <row r="246" spans="1:16" x14ac:dyDescent="0.25">
      <c r="A246">
        <v>18414</v>
      </c>
      <c r="B246" t="s">
        <v>973</v>
      </c>
      <c r="C246" t="str">
        <f>VLOOKUP(A246,Sheet3!M:O,3,0)</f>
        <v>二十亿~五十亿</v>
      </c>
      <c r="D246" t="s">
        <v>387</v>
      </c>
      <c r="E246" t="s">
        <v>976</v>
      </c>
      <c r="F246" s="3" t="s">
        <v>809</v>
      </c>
      <c r="G246" s="3">
        <v>496954</v>
      </c>
      <c r="H246" s="6" t="s">
        <v>808</v>
      </c>
      <c r="I246" s="1">
        <v>44077</v>
      </c>
      <c r="J246" t="s">
        <v>135</v>
      </c>
      <c r="K246" t="s">
        <v>135</v>
      </c>
      <c r="N246" s="3" t="s">
        <v>807</v>
      </c>
      <c r="O246">
        <v>1</v>
      </c>
    </row>
    <row r="247" spans="1:16" x14ac:dyDescent="0.25">
      <c r="A247">
        <v>15980</v>
      </c>
      <c r="B247" t="s">
        <v>962</v>
      </c>
      <c r="C247" t="str">
        <f>VLOOKUP(A247,Sheet3!M:O,3,0)</f>
        <v>五十亿以上</v>
      </c>
      <c r="D247" t="s">
        <v>387</v>
      </c>
      <c r="E247" t="s">
        <v>975</v>
      </c>
      <c r="F247" s="3" t="s">
        <v>812</v>
      </c>
      <c r="G247" s="3">
        <v>499841</v>
      </c>
      <c r="H247" s="6" t="s">
        <v>811</v>
      </c>
      <c r="I247" s="1">
        <v>44091</v>
      </c>
      <c r="J247" t="s">
        <v>135</v>
      </c>
      <c r="K247" t="s">
        <v>135</v>
      </c>
      <c r="N247" s="3" t="s">
        <v>810</v>
      </c>
      <c r="O247">
        <v>1</v>
      </c>
    </row>
    <row r="248" spans="1:16" x14ac:dyDescent="0.25">
      <c r="A248">
        <v>49525</v>
      </c>
      <c r="B248" t="s">
        <v>974</v>
      </c>
      <c r="C248" t="str">
        <f>VLOOKUP(A248,Sheet3!M:O,3,0)</f>
        <v>五十亿以上</v>
      </c>
      <c r="D248" t="s">
        <v>387</v>
      </c>
      <c r="E248" t="s">
        <v>975</v>
      </c>
      <c r="F248" s="3" t="s">
        <v>815</v>
      </c>
      <c r="G248" s="3">
        <v>500817</v>
      </c>
      <c r="H248" s="6" t="s">
        <v>814</v>
      </c>
      <c r="I248" s="1">
        <v>44090</v>
      </c>
      <c r="J248" t="s">
        <v>1185</v>
      </c>
      <c r="K248" t="s">
        <v>75</v>
      </c>
      <c r="N248" s="3" t="s">
        <v>813</v>
      </c>
      <c r="O248">
        <v>1</v>
      </c>
    </row>
    <row r="249" spans="1:16" x14ac:dyDescent="0.25">
      <c r="A249">
        <v>15980</v>
      </c>
      <c r="B249" t="s">
        <v>962</v>
      </c>
      <c r="C249" t="str">
        <f>VLOOKUP(A249,Sheet3!M:O,3,0)</f>
        <v>五十亿以上</v>
      </c>
      <c r="D249" t="s">
        <v>387</v>
      </c>
      <c r="E249" t="s">
        <v>975</v>
      </c>
      <c r="F249" s="3" t="s">
        <v>818</v>
      </c>
      <c r="G249" s="3">
        <v>496346</v>
      </c>
      <c r="H249" s="6" t="s">
        <v>817</v>
      </c>
      <c r="I249" s="1">
        <v>44075</v>
      </c>
      <c r="J249" t="s">
        <v>135</v>
      </c>
      <c r="K249" t="s">
        <v>135</v>
      </c>
      <c r="N249" s="3" t="s">
        <v>816</v>
      </c>
      <c r="O249">
        <v>1</v>
      </c>
    </row>
    <row r="250" spans="1:16" x14ac:dyDescent="0.25">
      <c r="A250">
        <v>23589</v>
      </c>
      <c r="B250" t="s">
        <v>971</v>
      </c>
      <c r="C250" t="str">
        <f>VLOOKUP(A250,Sheet3!M:O,3,0)</f>
        <v>一亿~十亿</v>
      </c>
      <c r="D250" t="s">
        <v>387</v>
      </c>
      <c r="E250" t="s">
        <v>978</v>
      </c>
      <c r="F250" s="3" t="s">
        <v>821</v>
      </c>
      <c r="G250" s="3">
        <v>500067</v>
      </c>
      <c r="H250" s="6" t="s">
        <v>820</v>
      </c>
      <c r="I250" s="1">
        <v>44085</v>
      </c>
      <c r="J250" t="s">
        <v>135</v>
      </c>
      <c r="K250" t="s">
        <v>135</v>
      </c>
      <c r="N250" s="3" t="s">
        <v>819</v>
      </c>
      <c r="O250">
        <v>1</v>
      </c>
    </row>
    <row r="251" spans="1:16" x14ac:dyDescent="0.25">
      <c r="A251">
        <v>43611</v>
      </c>
      <c r="B251" t="s">
        <v>972</v>
      </c>
      <c r="C251" t="str">
        <f>VLOOKUP(A251,Sheet3!M:O,3,0)</f>
        <v>五十亿以上</v>
      </c>
      <c r="D251" t="s">
        <v>387</v>
      </c>
      <c r="E251" t="s">
        <v>975</v>
      </c>
      <c r="F251" s="3" t="s">
        <v>824</v>
      </c>
      <c r="G251" s="3">
        <v>493380</v>
      </c>
      <c r="H251" s="6" t="s">
        <v>823</v>
      </c>
      <c r="I251" s="1">
        <v>44062</v>
      </c>
      <c r="J251" t="s">
        <v>135</v>
      </c>
      <c r="K251" t="s">
        <v>135</v>
      </c>
      <c r="N251" s="3" t="s">
        <v>822</v>
      </c>
      <c r="O251">
        <v>1</v>
      </c>
    </row>
    <row r="252" spans="1:16" x14ac:dyDescent="0.25">
      <c r="A252">
        <v>43611</v>
      </c>
      <c r="B252" t="s">
        <v>972</v>
      </c>
      <c r="C252" t="str">
        <f>VLOOKUP(A252,Sheet3!M:O,3,0)</f>
        <v>五十亿以上</v>
      </c>
      <c r="D252" t="s">
        <v>387</v>
      </c>
      <c r="E252" t="s">
        <v>975</v>
      </c>
      <c r="F252" s="3" t="s">
        <v>827</v>
      </c>
      <c r="G252" s="3">
        <v>491674</v>
      </c>
      <c r="H252" s="6" t="s">
        <v>826</v>
      </c>
      <c r="I252" s="1">
        <v>44055</v>
      </c>
      <c r="J252" t="s">
        <v>135</v>
      </c>
      <c r="K252" t="s">
        <v>135</v>
      </c>
      <c r="N252" s="3" t="s">
        <v>825</v>
      </c>
      <c r="O252">
        <v>1</v>
      </c>
    </row>
    <row r="253" spans="1:16" x14ac:dyDescent="0.25">
      <c r="A253">
        <v>14068</v>
      </c>
      <c r="B253" t="s">
        <v>416</v>
      </c>
      <c r="C253" t="str">
        <f>VLOOKUP(A253,Sheet3!M:O,3,0)</f>
        <v>五十亿以上</v>
      </c>
      <c r="D253" t="s">
        <v>387</v>
      </c>
      <c r="E253" t="s">
        <v>975</v>
      </c>
      <c r="F253" s="3" t="s">
        <v>830</v>
      </c>
      <c r="G253" s="3">
        <v>472681</v>
      </c>
      <c r="H253" s="6" t="s">
        <v>829</v>
      </c>
      <c r="I253" s="1">
        <v>43944</v>
      </c>
      <c r="J253" t="s">
        <v>135</v>
      </c>
      <c r="K253" t="s">
        <v>135</v>
      </c>
      <c r="N253" s="3" t="s">
        <v>828</v>
      </c>
      <c r="O253">
        <v>1</v>
      </c>
    </row>
    <row r="254" spans="1:16" x14ac:dyDescent="0.25">
      <c r="A254">
        <v>15980</v>
      </c>
      <c r="B254" t="s">
        <v>962</v>
      </c>
      <c r="C254" t="str">
        <f>VLOOKUP(A254,Sheet3!M:O,3,0)</f>
        <v>五十亿以上</v>
      </c>
      <c r="D254" t="s">
        <v>387</v>
      </c>
      <c r="E254" t="s">
        <v>975</v>
      </c>
      <c r="F254" s="3" t="s">
        <v>833</v>
      </c>
      <c r="G254" s="3">
        <v>467238</v>
      </c>
      <c r="H254" s="6" t="s">
        <v>832</v>
      </c>
      <c r="I254" s="1">
        <v>43915</v>
      </c>
      <c r="J254" t="s">
        <v>135</v>
      </c>
      <c r="K254" t="s">
        <v>135</v>
      </c>
      <c r="N254" s="3" t="s">
        <v>831</v>
      </c>
      <c r="O254">
        <v>1</v>
      </c>
    </row>
    <row r="255" spans="1:16" x14ac:dyDescent="0.25">
      <c r="A255">
        <v>10402</v>
      </c>
      <c r="B255" t="s">
        <v>953</v>
      </c>
      <c r="C255" t="str">
        <f>VLOOKUP(A255,Sheet3!M:O,3,0)</f>
        <v>二十亿~五十亿</v>
      </c>
      <c r="D255" t="s">
        <v>956</v>
      </c>
      <c r="E255" t="s">
        <v>976</v>
      </c>
      <c r="F255" s="3" t="s">
        <v>836</v>
      </c>
      <c r="G255" s="3">
        <v>279710</v>
      </c>
      <c r="H255" s="6" t="s">
        <v>835</v>
      </c>
      <c r="I255" s="1">
        <v>42821</v>
      </c>
      <c r="J255" t="s">
        <v>135</v>
      </c>
      <c r="K255" t="s">
        <v>135</v>
      </c>
      <c r="N255" s="3" t="s">
        <v>834</v>
      </c>
      <c r="O255">
        <v>1</v>
      </c>
    </row>
    <row r="256" spans="1:16" x14ac:dyDescent="0.25">
      <c r="A256">
        <v>14068</v>
      </c>
      <c r="B256" t="s">
        <v>416</v>
      </c>
      <c r="C256" t="str">
        <f>VLOOKUP(A256,Sheet3!M:O,3,0)</f>
        <v>五十亿以上</v>
      </c>
      <c r="D256" t="s">
        <v>387</v>
      </c>
      <c r="E256" t="s">
        <v>975</v>
      </c>
      <c r="F256" s="3" t="s">
        <v>839</v>
      </c>
      <c r="G256" s="3">
        <v>465967</v>
      </c>
      <c r="H256" s="6" t="s">
        <v>838</v>
      </c>
      <c r="I256" s="1">
        <v>43910</v>
      </c>
      <c r="J256" t="s">
        <v>135</v>
      </c>
      <c r="K256" t="s">
        <v>135</v>
      </c>
      <c r="N256" s="3" t="s">
        <v>837</v>
      </c>
      <c r="O256">
        <v>1</v>
      </c>
    </row>
    <row r="257" spans="1:15" x14ac:dyDescent="0.25">
      <c r="A257">
        <v>14068</v>
      </c>
      <c r="B257" t="s">
        <v>416</v>
      </c>
      <c r="C257" t="str">
        <f>VLOOKUP(A257,Sheet3!M:O,3,0)</f>
        <v>五十亿以上</v>
      </c>
      <c r="D257" t="s">
        <v>387</v>
      </c>
      <c r="E257" t="s">
        <v>975</v>
      </c>
      <c r="F257" s="3" t="s">
        <v>842</v>
      </c>
      <c r="G257" s="3">
        <v>459344</v>
      </c>
      <c r="H257" s="6" t="s">
        <v>841</v>
      </c>
      <c r="I257" s="1">
        <v>43853</v>
      </c>
      <c r="J257" t="s">
        <v>135</v>
      </c>
      <c r="K257" t="s">
        <v>135</v>
      </c>
      <c r="N257" s="3" t="s">
        <v>840</v>
      </c>
      <c r="O257">
        <v>1</v>
      </c>
    </row>
    <row r="258" spans="1:15" x14ac:dyDescent="0.25">
      <c r="A258">
        <v>15980</v>
      </c>
      <c r="B258" t="s">
        <v>962</v>
      </c>
      <c r="C258" t="str">
        <f>VLOOKUP(A258,Sheet3!M:O,3,0)</f>
        <v>五十亿以上</v>
      </c>
      <c r="D258" t="s">
        <v>387</v>
      </c>
      <c r="E258" t="s">
        <v>975</v>
      </c>
      <c r="F258" s="3" t="s">
        <v>845</v>
      </c>
      <c r="G258" s="3">
        <v>491348</v>
      </c>
      <c r="H258" s="6" t="s">
        <v>844</v>
      </c>
      <c r="I258" s="1">
        <v>44055</v>
      </c>
      <c r="J258" t="s">
        <v>135</v>
      </c>
      <c r="K258" t="s">
        <v>135</v>
      </c>
      <c r="N258" s="3" t="s">
        <v>843</v>
      </c>
      <c r="O258">
        <v>1</v>
      </c>
    </row>
    <row r="259" spans="1:15" x14ac:dyDescent="0.25">
      <c r="A259">
        <v>43611</v>
      </c>
      <c r="B259" t="s">
        <v>972</v>
      </c>
      <c r="C259" t="str">
        <f>VLOOKUP(A259,Sheet3!M:O,3,0)</f>
        <v>五十亿以上</v>
      </c>
      <c r="D259" t="s">
        <v>387</v>
      </c>
      <c r="E259" t="s">
        <v>975</v>
      </c>
      <c r="F259" s="3" t="s">
        <v>848</v>
      </c>
      <c r="G259" s="3">
        <v>490188</v>
      </c>
      <c r="H259" s="6" t="s">
        <v>847</v>
      </c>
      <c r="I259" s="1">
        <v>44048</v>
      </c>
      <c r="J259" t="s">
        <v>135</v>
      </c>
      <c r="K259" t="s">
        <v>135</v>
      </c>
      <c r="N259" s="3" t="s">
        <v>846</v>
      </c>
      <c r="O259">
        <v>1</v>
      </c>
    </row>
    <row r="260" spans="1:15" x14ac:dyDescent="0.25">
      <c r="A260">
        <v>16395</v>
      </c>
      <c r="B260" t="s">
        <v>450</v>
      </c>
      <c r="C260" t="str">
        <f>VLOOKUP(A260,Sheet3!M:O,3,0)</f>
        <v>二十亿~五十亿</v>
      </c>
      <c r="D260" t="s">
        <v>387</v>
      </c>
      <c r="E260" t="s">
        <v>976</v>
      </c>
      <c r="F260" s="3" t="s">
        <v>851</v>
      </c>
      <c r="G260" s="3">
        <v>491624</v>
      </c>
      <c r="H260" s="6" t="s">
        <v>850</v>
      </c>
      <c r="I260" s="1">
        <v>44055</v>
      </c>
      <c r="J260" t="s">
        <v>372</v>
      </c>
      <c r="K260" t="s">
        <v>372</v>
      </c>
      <c r="N260" s="3" t="s">
        <v>849</v>
      </c>
      <c r="O260">
        <v>1</v>
      </c>
    </row>
    <row r="261" spans="1:15" x14ac:dyDescent="0.25">
      <c r="A261">
        <v>43611</v>
      </c>
      <c r="B261" t="s">
        <v>972</v>
      </c>
      <c r="C261" t="str">
        <f>VLOOKUP(A261,Sheet3!M:O,3,0)</f>
        <v>五十亿以上</v>
      </c>
      <c r="D261" t="s">
        <v>387</v>
      </c>
      <c r="E261" t="s">
        <v>975</v>
      </c>
      <c r="F261" s="3" t="s">
        <v>854</v>
      </c>
      <c r="G261" s="3">
        <v>489196</v>
      </c>
      <c r="H261" s="6" t="s">
        <v>853</v>
      </c>
      <c r="I261" s="1">
        <v>44042</v>
      </c>
      <c r="J261" t="s">
        <v>135</v>
      </c>
      <c r="K261" t="s">
        <v>135</v>
      </c>
      <c r="N261" s="3" t="s">
        <v>852</v>
      </c>
      <c r="O261">
        <v>1</v>
      </c>
    </row>
    <row r="262" spans="1:15" x14ac:dyDescent="0.25">
      <c r="A262">
        <v>15980</v>
      </c>
      <c r="B262" t="s">
        <v>962</v>
      </c>
      <c r="C262" t="str">
        <f>VLOOKUP(A262,Sheet3!M:O,3,0)</f>
        <v>五十亿以上</v>
      </c>
      <c r="D262" t="s">
        <v>387</v>
      </c>
      <c r="E262" t="s">
        <v>975</v>
      </c>
      <c r="F262" s="3" t="s">
        <v>857</v>
      </c>
      <c r="G262" s="3">
        <v>489868</v>
      </c>
      <c r="H262" s="6" t="s">
        <v>856</v>
      </c>
      <c r="I262" s="1">
        <v>44048</v>
      </c>
      <c r="J262" t="s">
        <v>135</v>
      </c>
      <c r="K262" t="s">
        <v>135</v>
      </c>
      <c r="N262" s="3" t="s">
        <v>855</v>
      </c>
      <c r="O262">
        <v>1</v>
      </c>
    </row>
    <row r="263" spans="1:15" x14ac:dyDescent="0.25">
      <c r="A263">
        <v>14068</v>
      </c>
      <c r="B263" t="s">
        <v>416</v>
      </c>
      <c r="C263" t="str">
        <f>VLOOKUP(A263,Sheet3!M:O,3,0)</f>
        <v>五十亿以上</v>
      </c>
      <c r="D263" t="s">
        <v>387</v>
      </c>
      <c r="E263" t="s">
        <v>975</v>
      </c>
      <c r="F263" s="3" t="s">
        <v>860</v>
      </c>
      <c r="G263" s="3">
        <v>463192</v>
      </c>
      <c r="H263" s="6" t="s">
        <v>859</v>
      </c>
      <c r="I263" s="1">
        <v>43894</v>
      </c>
      <c r="J263" t="s">
        <v>135</v>
      </c>
      <c r="K263" t="s">
        <v>135</v>
      </c>
      <c r="N263" s="3" t="s">
        <v>858</v>
      </c>
      <c r="O263">
        <v>1</v>
      </c>
    </row>
    <row r="264" spans="1:15" x14ac:dyDescent="0.25">
      <c r="A264">
        <v>2356</v>
      </c>
      <c r="B264" t="s">
        <v>967</v>
      </c>
      <c r="C264" t="str">
        <f>VLOOKUP(A264,Sheet3!M:O,3,0)</f>
        <v>五十亿以上</v>
      </c>
      <c r="D264" t="s">
        <v>387</v>
      </c>
      <c r="E264" t="s">
        <v>975</v>
      </c>
      <c r="F264" s="3" t="s">
        <v>180</v>
      </c>
      <c r="G264" s="3">
        <v>415865</v>
      </c>
      <c r="H264" s="6" t="s">
        <v>862</v>
      </c>
      <c r="I264" s="1">
        <v>43551</v>
      </c>
      <c r="J264" t="s">
        <v>135</v>
      </c>
      <c r="K264" t="s">
        <v>135</v>
      </c>
      <c r="L264" t="s">
        <v>182</v>
      </c>
      <c r="M264" t="s">
        <v>10</v>
      </c>
      <c r="N264" s="3" t="s">
        <v>861</v>
      </c>
      <c r="O264">
        <v>1</v>
      </c>
    </row>
    <row r="265" spans="1:15" x14ac:dyDescent="0.25">
      <c r="A265">
        <v>18339</v>
      </c>
      <c r="B265" t="s">
        <v>459</v>
      </c>
      <c r="C265" t="str">
        <f>VLOOKUP(A265,Sheet3!M:O,3,0)</f>
        <v>二十亿~五十亿</v>
      </c>
      <c r="D265" t="s">
        <v>458</v>
      </c>
      <c r="E265" t="s">
        <v>976</v>
      </c>
      <c r="F265" s="3" t="s">
        <v>932</v>
      </c>
      <c r="G265" s="3">
        <v>114051</v>
      </c>
      <c r="H265" s="6" t="s">
        <v>931</v>
      </c>
      <c r="I265" s="1">
        <v>42240</v>
      </c>
      <c r="J265" t="s">
        <v>372</v>
      </c>
      <c r="K265" t="s">
        <v>372</v>
      </c>
      <c r="N265" s="3" t="s">
        <v>863</v>
      </c>
      <c r="O265">
        <v>1</v>
      </c>
    </row>
    <row r="266" spans="1:15" x14ac:dyDescent="0.25">
      <c r="A266">
        <v>6901</v>
      </c>
      <c r="B266" t="s">
        <v>955</v>
      </c>
      <c r="C266" t="str">
        <f>VLOOKUP(A266,Sheet3!M:O,3,0)</f>
        <v>二十亿~五十亿</v>
      </c>
      <c r="D266" t="s">
        <v>965</v>
      </c>
      <c r="E266" t="s">
        <v>976</v>
      </c>
      <c r="F266" s="3" t="s">
        <v>138</v>
      </c>
      <c r="G266" s="3">
        <v>388555</v>
      </c>
      <c r="H266" s="6" t="s">
        <v>865</v>
      </c>
      <c r="I266" s="1">
        <v>43322</v>
      </c>
      <c r="J266" t="s">
        <v>135</v>
      </c>
      <c r="K266" t="s">
        <v>135</v>
      </c>
      <c r="L266" t="s">
        <v>140</v>
      </c>
      <c r="M266" t="s">
        <v>10</v>
      </c>
      <c r="N266" s="3" t="s">
        <v>864</v>
      </c>
      <c r="O266">
        <v>1</v>
      </c>
    </row>
    <row r="267" spans="1:15" x14ac:dyDescent="0.25">
      <c r="A267">
        <v>143</v>
      </c>
      <c r="B267" t="s">
        <v>960</v>
      </c>
      <c r="C267">
        <f>VLOOKUP(A267,Sheet3!M:O,3,0)</f>
        <v>0</v>
      </c>
      <c r="D267" t="s">
        <v>387</v>
      </c>
      <c r="F267" s="5" t="s">
        <v>934</v>
      </c>
      <c r="G267" s="3">
        <v>458693</v>
      </c>
      <c r="H267" s="6" t="s">
        <v>933</v>
      </c>
      <c r="I267" s="1">
        <v>43850</v>
      </c>
      <c r="J267" t="s">
        <v>135</v>
      </c>
      <c r="K267" t="s">
        <v>135</v>
      </c>
      <c r="N267" s="3" t="s">
        <v>866</v>
      </c>
      <c r="O267">
        <v>1</v>
      </c>
    </row>
    <row r="268" spans="1:15" x14ac:dyDescent="0.25">
      <c r="A268">
        <v>143</v>
      </c>
      <c r="B268" t="s">
        <v>960</v>
      </c>
      <c r="C268">
        <f>VLOOKUP(A268,Sheet3!M:O,3,0)</f>
        <v>0</v>
      </c>
      <c r="D268" t="s">
        <v>387</v>
      </c>
      <c r="F268" s="5" t="s">
        <v>936</v>
      </c>
      <c r="G268" s="3">
        <v>405821</v>
      </c>
      <c r="H268" s="6" t="s">
        <v>935</v>
      </c>
      <c r="I268" s="1">
        <v>43458</v>
      </c>
      <c r="J268" t="s">
        <v>135</v>
      </c>
      <c r="K268" t="s">
        <v>135</v>
      </c>
      <c r="L268" t="s">
        <v>136</v>
      </c>
      <c r="M268" t="s">
        <v>10</v>
      </c>
      <c r="N268" s="3" t="s">
        <v>867</v>
      </c>
      <c r="O268">
        <v>1</v>
      </c>
    </row>
    <row r="269" spans="1:15" x14ac:dyDescent="0.25">
      <c r="A269">
        <v>143</v>
      </c>
      <c r="B269" t="s">
        <v>960</v>
      </c>
      <c r="C269">
        <f>VLOOKUP(A269,Sheet3!M:O,3,0)</f>
        <v>0</v>
      </c>
      <c r="D269" t="s">
        <v>387</v>
      </c>
      <c r="F269" s="5" t="s">
        <v>938</v>
      </c>
      <c r="G269" s="3">
        <v>446475</v>
      </c>
      <c r="H269" s="6" t="s">
        <v>937</v>
      </c>
      <c r="I269" s="1">
        <v>43788</v>
      </c>
      <c r="J269" t="s">
        <v>135</v>
      </c>
      <c r="K269" t="s">
        <v>135</v>
      </c>
      <c r="N269" s="3" t="s">
        <v>868</v>
      </c>
      <c r="O269">
        <v>1</v>
      </c>
    </row>
    <row r="270" spans="1:15" x14ac:dyDescent="0.25">
      <c r="A270">
        <v>143</v>
      </c>
      <c r="B270" t="s">
        <v>960</v>
      </c>
      <c r="C270">
        <f>VLOOKUP(A270,Sheet3!M:O,3,0)</f>
        <v>0</v>
      </c>
      <c r="D270" t="s">
        <v>387</v>
      </c>
      <c r="F270" s="5" t="s">
        <v>940</v>
      </c>
      <c r="G270" s="3">
        <v>333876</v>
      </c>
      <c r="H270" s="6" t="s">
        <v>939</v>
      </c>
      <c r="I270" s="1">
        <v>43074</v>
      </c>
      <c r="J270" t="s">
        <v>135</v>
      </c>
      <c r="K270" t="s">
        <v>135</v>
      </c>
      <c r="N270" s="3" t="s">
        <v>869</v>
      </c>
      <c r="O270">
        <v>1</v>
      </c>
    </row>
    <row r="271" spans="1:15" x14ac:dyDescent="0.25">
      <c r="A271">
        <v>14803</v>
      </c>
      <c r="B271" t="s">
        <v>431</v>
      </c>
      <c r="C271" t="str">
        <f>VLOOKUP(A271,Sheet3!M:O,3,0)</f>
        <v>五十亿以上</v>
      </c>
      <c r="D271" t="s">
        <v>387</v>
      </c>
      <c r="E271" t="s">
        <v>975</v>
      </c>
      <c r="F271" s="3" t="s">
        <v>872</v>
      </c>
      <c r="G271" s="3">
        <v>501201</v>
      </c>
      <c r="H271" s="6" t="s">
        <v>871</v>
      </c>
      <c r="I271" s="1">
        <v>44092</v>
      </c>
      <c r="J271" t="s">
        <v>28</v>
      </c>
      <c r="K271" t="s">
        <v>28</v>
      </c>
      <c r="N271" s="3" t="s">
        <v>870</v>
      </c>
      <c r="O271">
        <v>1</v>
      </c>
    </row>
    <row r="272" spans="1:15" x14ac:dyDescent="0.25">
      <c r="A272">
        <v>143</v>
      </c>
      <c r="B272" t="s">
        <v>960</v>
      </c>
      <c r="C272">
        <f>VLOOKUP(A272,Sheet3!M:O,3,0)</f>
        <v>0</v>
      </c>
      <c r="D272" t="s">
        <v>387</v>
      </c>
      <c r="F272" s="5" t="s">
        <v>942</v>
      </c>
      <c r="G272" s="3">
        <v>291543</v>
      </c>
      <c r="H272" s="6" t="s">
        <v>941</v>
      </c>
      <c r="I272" s="1">
        <v>42879</v>
      </c>
      <c r="J272" t="s">
        <v>135</v>
      </c>
      <c r="K272" t="s">
        <v>135</v>
      </c>
      <c r="N272" s="3" t="s">
        <v>873</v>
      </c>
      <c r="O272">
        <v>1</v>
      </c>
    </row>
    <row r="273" spans="1:15" x14ac:dyDescent="0.25">
      <c r="A273">
        <v>14803</v>
      </c>
      <c r="B273" t="s">
        <v>431</v>
      </c>
      <c r="C273" t="str">
        <f>VLOOKUP(A273,Sheet3!M:O,3,0)</f>
        <v>五十亿以上</v>
      </c>
      <c r="F273" s="3" t="s">
        <v>875</v>
      </c>
      <c r="H273" s="6" t="s">
        <v>943</v>
      </c>
      <c r="I273" s="1"/>
      <c r="J273" t="s">
        <v>1184</v>
      </c>
      <c r="K273" t="s">
        <v>135</v>
      </c>
      <c r="N273" s="3" t="s">
        <v>874</v>
      </c>
      <c r="O273">
        <v>1</v>
      </c>
    </row>
    <row r="274" spans="1:15" x14ac:dyDescent="0.25">
      <c r="A274">
        <v>10402</v>
      </c>
      <c r="B274" t="s">
        <v>953</v>
      </c>
      <c r="C274" t="str">
        <f>VLOOKUP(A274,Sheet3!M:O,3,0)</f>
        <v>二十亿~五十亿</v>
      </c>
      <c r="D274" t="s">
        <v>387</v>
      </c>
      <c r="E274" t="s">
        <v>976</v>
      </c>
      <c r="F274" s="3" t="s">
        <v>878</v>
      </c>
      <c r="G274" s="3">
        <v>113878</v>
      </c>
      <c r="H274" s="6" t="s">
        <v>877</v>
      </c>
      <c r="I274" s="1">
        <v>42230</v>
      </c>
      <c r="J274" t="s">
        <v>954</v>
      </c>
      <c r="K274" t="s">
        <v>954</v>
      </c>
      <c r="N274" s="3" t="s">
        <v>876</v>
      </c>
      <c r="O274">
        <v>1</v>
      </c>
    </row>
    <row r="275" spans="1:15" x14ac:dyDescent="0.25">
      <c r="A275">
        <v>10402</v>
      </c>
      <c r="B275" t="s">
        <v>953</v>
      </c>
      <c r="C275" t="str">
        <f>VLOOKUP(A275,Sheet3!M:O,3,0)</f>
        <v>二十亿~五十亿</v>
      </c>
      <c r="D275" t="s">
        <v>387</v>
      </c>
      <c r="E275" t="s">
        <v>976</v>
      </c>
      <c r="F275" s="3" t="s">
        <v>881</v>
      </c>
      <c r="G275" s="3">
        <v>62318</v>
      </c>
      <c r="H275" s="6" t="s">
        <v>880</v>
      </c>
      <c r="I275" s="1">
        <v>42157</v>
      </c>
      <c r="J275" t="s">
        <v>954</v>
      </c>
      <c r="K275" t="s">
        <v>954</v>
      </c>
      <c r="N275" s="3" t="s">
        <v>879</v>
      </c>
      <c r="O275">
        <v>1</v>
      </c>
    </row>
    <row r="276" spans="1:15" x14ac:dyDescent="0.25">
      <c r="A276">
        <v>10704</v>
      </c>
      <c r="B276" t="s">
        <v>958</v>
      </c>
      <c r="C276" t="str">
        <f>VLOOKUP(A276,Sheet3!M:O,3,0)</f>
        <v>五十亿以上</v>
      </c>
      <c r="D276" t="s">
        <v>387</v>
      </c>
      <c r="E276" t="s">
        <v>975</v>
      </c>
      <c r="F276" s="3" t="s">
        <v>884</v>
      </c>
      <c r="G276" s="3">
        <v>500831</v>
      </c>
      <c r="H276" s="6" t="s">
        <v>883</v>
      </c>
      <c r="I276" s="1">
        <v>44092</v>
      </c>
      <c r="J276" t="s">
        <v>267</v>
      </c>
      <c r="K276" t="s">
        <v>267</v>
      </c>
      <c r="N276" s="3" t="s">
        <v>882</v>
      </c>
      <c r="O276">
        <v>1</v>
      </c>
    </row>
    <row r="277" spans="1:15" x14ac:dyDescent="0.25">
      <c r="A277">
        <v>10402</v>
      </c>
      <c r="B277" t="s">
        <v>953</v>
      </c>
      <c r="C277" t="str">
        <f>VLOOKUP(A277,Sheet3!M:O,3,0)</f>
        <v>二十亿~五十亿</v>
      </c>
      <c r="D277" t="s">
        <v>387</v>
      </c>
      <c r="E277" t="s">
        <v>976</v>
      </c>
      <c r="F277" s="3" t="s">
        <v>887</v>
      </c>
      <c r="G277" s="3">
        <v>94934</v>
      </c>
      <c r="H277" s="6" t="s">
        <v>886</v>
      </c>
      <c r="I277" s="1">
        <v>42163</v>
      </c>
      <c r="J277" t="s">
        <v>954</v>
      </c>
      <c r="K277" t="s">
        <v>954</v>
      </c>
      <c r="N277" s="3" t="s">
        <v>885</v>
      </c>
      <c r="O277">
        <v>1</v>
      </c>
    </row>
    <row r="278" spans="1:15" x14ac:dyDescent="0.25">
      <c r="A278">
        <v>17369</v>
      </c>
      <c r="B278" t="s">
        <v>1052</v>
      </c>
      <c r="C278" t="str">
        <f>VLOOKUP(A278,Sheet3!M:O,3,0)</f>
        <v>二十亿~五十亿</v>
      </c>
      <c r="F278" s="3" t="s">
        <v>889</v>
      </c>
      <c r="H278" s="6" t="s">
        <v>1219</v>
      </c>
      <c r="I278" s="1"/>
      <c r="J278" t="s">
        <v>1185</v>
      </c>
      <c r="K278" t="s">
        <v>135</v>
      </c>
      <c r="N278" s="3" t="s">
        <v>888</v>
      </c>
      <c r="O278">
        <v>1</v>
      </c>
    </row>
    <row r="279" spans="1:15" x14ac:dyDescent="0.25">
      <c r="A279">
        <v>49525</v>
      </c>
      <c r="B279" t="s">
        <v>974</v>
      </c>
      <c r="C279" t="str">
        <f>VLOOKUP(A279,Sheet3!M:O,3,0)</f>
        <v>五十亿以上</v>
      </c>
      <c r="F279" s="3" t="s">
        <v>947</v>
      </c>
      <c r="G279" s="5">
        <v>502879</v>
      </c>
      <c r="H279" s="6" t="s">
        <v>948</v>
      </c>
      <c r="I279" s="1">
        <v>44101</v>
      </c>
      <c r="J279" t="s">
        <v>1185</v>
      </c>
      <c r="K279" t="s">
        <v>135</v>
      </c>
      <c r="N279" s="3" t="s">
        <v>890</v>
      </c>
      <c r="O279">
        <v>1</v>
      </c>
    </row>
    <row r="280" spans="1:15" x14ac:dyDescent="0.25">
      <c r="A280">
        <v>10402</v>
      </c>
      <c r="B280" t="s">
        <v>953</v>
      </c>
      <c r="C280" t="str">
        <f>VLOOKUP(A280,Sheet3!M:O,3,0)</f>
        <v>二十亿~五十亿</v>
      </c>
      <c r="D280" t="s">
        <v>963</v>
      </c>
      <c r="E280" t="s">
        <v>976</v>
      </c>
      <c r="F280" s="3" t="s">
        <v>893</v>
      </c>
      <c r="G280" s="3">
        <v>370066</v>
      </c>
      <c r="H280" s="6" t="s">
        <v>892</v>
      </c>
      <c r="I280" s="1">
        <v>43203</v>
      </c>
      <c r="J280" t="s">
        <v>954</v>
      </c>
      <c r="K280" t="s">
        <v>954</v>
      </c>
      <c r="N280" s="3" t="s">
        <v>891</v>
      </c>
      <c r="O280">
        <v>1</v>
      </c>
    </row>
    <row r="281" spans="1:15" x14ac:dyDescent="0.25">
      <c r="A281">
        <v>10402</v>
      </c>
      <c r="B281" t="s">
        <v>953</v>
      </c>
      <c r="C281" t="str">
        <f>VLOOKUP(A281,Sheet3!M:O,3,0)</f>
        <v>二十亿~五十亿</v>
      </c>
      <c r="D281" t="s">
        <v>964</v>
      </c>
      <c r="E281" t="s">
        <v>976</v>
      </c>
      <c r="F281" s="3" t="s">
        <v>896</v>
      </c>
      <c r="G281" s="3">
        <v>377788</v>
      </c>
      <c r="H281" s="6" t="s">
        <v>895</v>
      </c>
      <c r="I281" s="1">
        <v>43228</v>
      </c>
      <c r="J281" t="s">
        <v>954</v>
      </c>
      <c r="K281" t="s">
        <v>954</v>
      </c>
      <c r="N281" s="3" t="s">
        <v>894</v>
      </c>
      <c r="O281">
        <v>1</v>
      </c>
    </row>
    <row r="282" spans="1:15" x14ac:dyDescent="0.25">
      <c r="A282">
        <v>14631</v>
      </c>
      <c r="B282" t="s">
        <v>970</v>
      </c>
      <c r="C282" t="str">
        <f>VLOOKUP(A282,Sheet3!M:O,3,0)</f>
        <v>五十亿以上</v>
      </c>
      <c r="D282" t="s">
        <v>387</v>
      </c>
      <c r="E282" t="s">
        <v>975</v>
      </c>
      <c r="F282" s="3" t="s">
        <v>899</v>
      </c>
      <c r="G282" s="3">
        <v>482979</v>
      </c>
      <c r="H282" s="6" t="s">
        <v>898</v>
      </c>
      <c r="I282" s="1">
        <v>44015</v>
      </c>
      <c r="J282" t="s">
        <v>135</v>
      </c>
      <c r="K282" t="s">
        <v>135</v>
      </c>
      <c r="N282" s="3" t="s">
        <v>897</v>
      </c>
      <c r="O282">
        <v>1</v>
      </c>
    </row>
    <row r="283" spans="1:15" x14ac:dyDescent="0.25">
      <c r="A283">
        <v>14631</v>
      </c>
      <c r="B283" t="s">
        <v>970</v>
      </c>
      <c r="C283" t="str">
        <f>VLOOKUP(A283,Sheet3!M:O,3,0)</f>
        <v>五十亿以上</v>
      </c>
      <c r="D283" t="s">
        <v>387</v>
      </c>
      <c r="E283" t="s">
        <v>975</v>
      </c>
      <c r="F283" s="3" t="s">
        <v>902</v>
      </c>
      <c r="G283" s="3">
        <v>474333</v>
      </c>
      <c r="H283" s="6" t="s">
        <v>901</v>
      </c>
      <c r="I283" s="1">
        <v>43966</v>
      </c>
      <c r="J283" t="s">
        <v>135</v>
      </c>
      <c r="K283" t="s">
        <v>135</v>
      </c>
      <c r="N283" s="3" t="s">
        <v>900</v>
      </c>
      <c r="O283">
        <v>1</v>
      </c>
    </row>
    <row r="284" spans="1:15" x14ac:dyDescent="0.25">
      <c r="A284">
        <v>14631</v>
      </c>
      <c r="B284" t="s">
        <v>970</v>
      </c>
      <c r="C284" t="str">
        <f>VLOOKUP(A284,Sheet3!M:O,3,0)</f>
        <v>五十亿以上</v>
      </c>
      <c r="D284" t="s">
        <v>387</v>
      </c>
      <c r="E284" t="s">
        <v>975</v>
      </c>
      <c r="F284" s="3" t="s">
        <v>905</v>
      </c>
      <c r="G284" s="3">
        <v>472617</v>
      </c>
      <c r="H284" s="6" t="s">
        <v>904</v>
      </c>
      <c r="I284" s="1">
        <v>43950</v>
      </c>
      <c r="J284" t="s">
        <v>135</v>
      </c>
      <c r="K284" t="s">
        <v>135</v>
      </c>
      <c r="N284" s="3" t="s">
        <v>903</v>
      </c>
      <c r="O284">
        <v>1</v>
      </c>
    </row>
    <row r="285" spans="1:15" x14ac:dyDescent="0.25">
      <c r="A285">
        <v>49525</v>
      </c>
      <c r="B285" t="s">
        <v>974</v>
      </c>
      <c r="C285" t="str">
        <f>VLOOKUP(A285,Sheet3!M:O,3,0)</f>
        <v>五十亿以上</v>
      </c>
      <c r="D285" t="s">
        <v>387</v>
      </c>
      <c r="E285" t="s">
        <v>975</v>
      </c>
      <c r="F285" s="3" t="s">
        <v>949</v>
      </c>
      <c r="G285" s="3">
        <v>498400</v>
      </c>
      <c r="H285" s="6" t="s">
        <v>950</v>
      </c>
      <c r="I285" s="1">
        <v>44084</v>
      </c>
      <c r="J285" t="s">
        <v>135</v>
      </c>
      <c r="K285" t="s">
        <v>135</v>
      </c>
      <c r="O285">
        <v>0</v>
      </c>
    </row>
    <row r="286" spans="1:15" x14ac:dyDescent="0.25">
      <c r="A286">
        <v>37573</v>
      </c>
      <c r="B286" t="s">
        <v>1226</v>
      </c>
      <c r="C286" t="s">
        <v>1227</v>
      </c>
      <c r="G286" s="5">
        <v>316089</v>
      </c>
      <c r="H286" s="6" t="s">
        <v>1224</v>
      </c>
      <c r="I286" s="1">
        <v>43143</v>
      </c>
      <c r="J286" t="s">
        <v>1206</v>
      </c>
      <c r="O286">
        <v>0</v>
      </c>
    </row>
    <row r="287" spans="1:15" x14ac:dyDescent="0.25">
      <c r="A287">
        <v>11048</v>
      </c>
      <c r="B287" t="s">
        <v>1230</v>
      </c>
      <c r="C287" t="s">
        <v>1231</v>
      </c>
      <c r="G287" s="5">
        <v>32238</v>
      </c>
      <c r="H287" s="6" t="s">
        <v>1229</v>
      </c>
      <c r="I287" s="1">
        <v>41906</v>
      </c>
      <c r="J287" t="s">
        <v>1232</v>
      </c>
      <c r="O287">
        <v>0</v>
      </c>
    </row>
    <row r="288" spans="1:15" x14ac:dyDescent="0.25">
      <c r="A288">
        <v>7374</v>
      </c>
      <c r="B288" t="s">
        <v>1236</v>
      </c>
      <c r="G288" s="5">
        <v>6883</v>
      </c>
      <c r="H288" s="6" t="s">
        <v>1233</v>
      </c>
      <c r="I288" s="1"/>
      <c r="J288" t="s">
        <v>1232</v>
      </c>
      <c r="O288">
        <v>0</v>
      </c>
    </row>
    <row r="289" spans="1:15" x14ac:dyDescent="0.25">
      <c r="A289">
        <v>7792</v>
      </c>
      <c r="B289" t="s">
        <v>1237</v>
      </c>
      <c r="C289" t="s">
        <v>1231</v>
      </c>
      <c r="G289" s="5">
        <v>43048</v>
      </c>
      <c r="H289" s="6" t="s">
        <v>1235</v>
      </c>
      <c r="I289" s="1">
        <v>42048</v>
      </c>
      <c r="J289" t="s">
        <v>1232</v>
      </c>
      <c r="O289">
        <v>0</v>
      </c>
    </row>
    <row r="290" spans="1:15" x14ac:dyDescent="0.25">
      <c r="A290">
        <v>10704</v>
      </c>
      <c r="B290" t="s">
        <v>1240</v>
      </c>
      <c r="C290" t="s">
        <v>1231</v>
      </c>
      <c r="G290" s="5">
        <v>100436</v>
      </c>
      <c r="H290" s="6" t="s">
        <v>1238</v>
      </c>
      <c r="I290" s="1">
        <v>42216</v>
      </c>
      <c r="J290" t="s">
        <v>1206</v>
      </c>
      <c r="O290">
        <v>0</v>
      </c>
    </row>
    <row r="291" spans="1:15" x14ac:dyDescent="0.25">
      <c r="A291">
        <v>262468</v>
      </c>
      <c r="B291" t="s">
        <v>1244</v>
      </c>
      <c r="C291" t="s">
        <v>1243</v>
      </c>
      <c r="G291" s="5">
        <v>262468</v>
      </c>
      <c r="H291" s="6" t="s">
        <v>1242</v>
      </c>
      <c r="I291" s="1">
        <v>42734</v>
      </c>
      <c r="J291" t="s">
        <v>1184</v>
      </c>
      <c r="O291">
        <v>0</v>
      </c>
    </row>
  </sheetData>
  <phoneticPr fontId="1" type="noConversion"/>
  <conditionalFormatting sqref="G1:G288 G290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重点</vt:lpstr>
      <vt:lpstr>Sheet1</vt:lpstr>
      <vt:lpstr>Sheet6</vt:lpstr>
      <vt:lpstr>Sheet5</vt:lpstr>
      <vt:lpstr>Sheet3</vt:lpstr>
      <vt:lpstr>原始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Ma</dc:creator>
  <cp:lastModifiedBy>浩丞 赵</cp:lastModifiedBy>
  <dcterms:created xsi:type="dcterms:W3CDTF">2015-06-05T18:19:34Z</dcterms:created>
  <dcterms:modified xsi:type="dcterms:W3CDTF">2024-04-11T08:46:39Z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8e779cd0</vt:lpwstr>
  </property>
</Properties>
</file>