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C:\Users\joeym\lmu\lmu-cmsi-401\"/>
    </mc:Choice>
  </mc:AlternateContent>
  <xr:revisionPtr revIDLastSave="0" documentId="13_ncr:11_{20FBEDBD-61EC-4E3F-A63C-AFCE29EFD6C7}" xr6:coauthVersionLast="36" xr6:coauthVersionMax="36" xr10:uidLastSave="{00000000-0000-0000-0000-000000000000}"/>
  <bookViews>
    <workbookView xWindow="0" yWindow="0" windowWidth="28800" windowHeight="1219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11" l="1"/>
  <c r="F20" i="11" s="1"/>
  <c r="I5" i="11"/>
  <c r="J5" i="11" s="1"/>
  <c r="F11" i="11"/>
  <c r="F10" i="11"/>
  <c r="F9" i="11"/>
  <c r="I4" i="11" l="1"/>
  <c r="H7" i="11"/>
  <c r="H28" i="11" l="1"/>
  <c r="H44" i="11"/>
  <c r="H43" i="11"/>
  <c r="H42" i="11"/>
  <c r="H41" i="11"/>
  <c r="H40" i="11"/>
  <c r="H39" i="11"/>
  <c r="H37" i="11"/>
  <c r="H27" i="11"/>
  <c r="H24" i="11"/>
  <c r="H15" i="11"/>
  <c r="H8" i="11"/>
  <c r="H9" i="11" l="1"/>
  <c r="I6" i="11"/>
  <c r="H38" i="11" l="1"/>
  <c r="H36" i="11"/>
  <c r="H10" i="11"/>
  <c r="H30" i="11"/>
  <c r="H16" i="11"/>
  <c r="H14" i="11"/>
  <c r="K5" i="11"/>
  <c r="L5" i="11" s="1"/>
  <c r="M5" i="11" s="1"/>
  <c r="N5" i="11" s="1"/>
  <c r="O5" i="11" s="1"/>
  <c r="P5" i="11" s="1"/>
  <c r="Q5" i="11" s="1"/>
  <c r="R5" i="11" s="1"/>
  <c r="S5" i="11" s="1"/>
  <c r="S6" i="11" s="1"/>
  <c r="H35" i="11" l="1"/>
  <c r="H17" i="11"/>
  <c r="H12" i="11"/>
  <c r="H11" i="11"/>
  <c r="P4" i="11"/>
  <c r="T5" i="11"/>
  <c r="U5" i="11" s="1"/>
  <c r="V5" i="11" s="1"/>
  <c r="W5" i="11" s="1"/>
  <c r="X5" i="11" s="1"/>
  <c r="Y5" i="11" s="1"/>
  <c r="J6" i="11"/>
  <c r="H20" i="11" l="1"/>
  <c r="H21" i="11"/>
  <c r="H18" i="11"/>
  <c r="W4" i="11"/>
  <c r="Z5" i="1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W6" i="11"/>
  <c r="AY5" i="11" l="1"/>
  <c r="AY4" i="11" s="1"/>
  <c r="AX6" i="11"/>
  <c r="T6" i="11"/>
  <c r="AY6" i="11" l="1"/>
  <c r="AZ5" i="11"/>
  <c r="BA5" i="11" s="1"/>
  <c r="U6" i="11"/>
  <c r="AZ6" i="11" l="1"/>
  <c r="BA6" i="11"/>
  <c r="BB5" i="11"/>
  <c r="V6" i="11"/>
  <c r="BB6" i="11" l="1"/>
  <c r="BC5" i="11"/>
  <c r="W6" i="11"/>
  <c r="BC6" i="11" l="1"/>
  <c r="BD5" i="11"/>
  <c r="X6" i="11"/>
  <c r="BE5" i="11" l="1"/>
  <c r="BD6" i="11"/>
  <c r="Y6" i="11"/>
  <c r="BF5" i="11" l="1"/>
  <c r="BF4" i="11" s="1"/>
  <c r="BE6" i="11"/>
  <c r="Z6" i="11"/>
  <c r="BG5" i="11" l="1"/>
  <c r="BH5" i="11" s="1"/>
  <c r="BF6" i="11"/>
  <c r="AA6" i="11"/>
  <c r="AB6" i="11" l="1"/>
  <c r="AC6" i="11" l="1"/>
  <c r="AD6" i="11" l="1"/>
  <c r="AE6" i="11" l="1"/>
  <c r="AF6" i="11" l="1"/>
  <c r="AG6" i="11" l="1"/>
  <c r="AH6" i="11" l="1"/>
  <c r="AI6" i="11" l="1"/>
  <c r="AJ6" i="11" l="1"/>
  <c r="AK6" i="11" l="1"/>
  <c r="AL6" i="11" l="1"/>
  <c r="AM6" i="11" l="1"/>
  <c r="AN6" i="11" l="1"/>
  <c r="AO6" i="11" l="1"/>
  <c r="AP6" i="11" l="1"/>
  <c r="AQ6" i="11" l="1"/>
  <c r="AR6" i="11" l="1"/>
  <c r="BG6" i="11"/>
  <c r="BH6" i="11"/>
  <c r="BI5" i="11" l="1"/>
  <c r="BI6" i="11" l="1"/>
  <c r="BJ5" i="11"/>
  <c r="BK5" i="11" l="1"/>
  <c r="BJ6" i="11"/>
  <c r="BL5" i="11" l="1"/>
  <c r="BK6" i="11"/>
  <c r="BL6" i="11" l="1"/>
  <c r="BM5" i="11"/>
  <c r="BN5" i="11" l="1"/>
  <c r="BM4" i="11"/>
  <c r="BM6" i="11"/>
  <c r="BO5" i="11" l="1"/>
  <c r="BN6" i="11"/>
  <c r="BO6" i="11" l="1"/>
  <c r="BP5" i="11"/>
  <c r="BP6" i="11" l="1"/>
  <c r="BQ5" i="11"/>
  <c r="BR5" i="11" l="1"/>
  <c r="BQ6" i="11"/>
  <c r="BR6" i="11" l="1"/>
  <c r="BS5" i="11"/>
  <c r="BS6" i="11" l="1"/>
  <c r="BT5" i="11"/>
  <c r="BU5" i="11" l="1"/>
  <c r="BT6" i="11"/>
  <c r="BT4" i="11"/>
  <c r="BU6" i="11" l="1"/>
  <c r="BV5" i="11"/>
  <c r="BW5" i="11" l="1"/>
  <c r="BV6" i="11"/>
  <c r="BW6" i="11" l="1"/>
  <c r="BX5" i="11"/>
  <c r="BY5" i="11" l="1"/>
  <c r="BX6" i="11"/>
  <c r="BY6" i="11" l="1"/>
  <c r="BZ5" i="11"/>
  <c r="BZ6" i="11" l="1"/>
  <c r="CA5" i="11"/>
  <c r="CB5" i="11" l="1"/>
  <c r="CA4" i="11"/>
  <c r="CA6" i="11"/>
  <c r="CC5" i="11" l="1"/>
  <c r="CB6" i="11"/>
  <c r="CC6" i="11" l="1"/>
  <c r="CD5" i="11"/>
  <c r="CD6" i="11" l="1"/>
  <c r="CE5" i="11"/>
  <c r="CF5" i="11" l="1"/>
  <c r="CE6" i="11"/>
  <c r="CF6" i="11" l="1"/>
  <c r="CG5" i="11"/>
  <c r="CG6" i="11" l="1"/>
  <c r="CH5" i="11"/>
  <c r="CI5" i="11" l="1"/>
  <c r="CH6" i="11"/>
  <c r="CH4" i="11"/>
  <c r="CI6" i="11" l="1"/>
  <c r="CJ5" i="11"/>
  <c r="CJ6" i="11" l="1"/>
  <c r="CK5" i="11"/>
  <c r="CL5" i="11" l="1"/>
  <c r="CK6" i="11"/>
  <c r="CM5" i="11" l="1"/>
  <c r="CL6" i="11"/>
  <c r="CM6" i="11" l="1"/>
  <c r="CN5" i="11"/>
  <c r="CN6" i="11" l="1"/>
  <c r="CO5" i="11"/>
  <c r="CP5" i="11" l="1"/>
  <c r="CO6" i="11"/>
  <c r="CO4" i="11"/>
  <c r="CQ5" i="11" l="1"/>
  <c r="CP6" i="11"/>
  <c r="CQ6" i="11" l="1"/>
  <c r="CR5" i="11"/>
  <c r="CR6" i="11" l="1"/>
  <c r="CS5" i="11"/>
  <c r="CT5" i="11" l="1"/>
  <c r="CS6" i="11"/>
  <c r="CT6" i="11" l="1"/>
  <c r="CU5" i="11"/>
  <c r="CU6" i="11" l="1"/>
  <c r="CV5" i="11"/>
  <c r="CW5" i="11" l="1"/>
  <c r="CV4" i="11"/>
  <c r="CV6" i="11"/>
  <c r="CW6" i="11" l="1"/>
  <c r="CX5" i="11"/>
  <c r="CX6" i="11" l="1"/>
  <c r="CY5" i="11"/>
  <c r="CZ5" i="11" l="1"/>
  <c r="CY6" i="11"/>
  <c r="DA5" i="11" l="1"/>
  <c r="CZ6" i="11"/>
  <c r="DA6" i="11" l="1"/>
  <c r="DB5" i="11"/>
  <c r="DB6" i="11" l="1"/>
  <c r="DC5" i="11"/>
  <c r="DD5" i="11" l="1"/>
  <c r="DC6" i="11"/>
  <c r="DC4" i="11"/>
  <c r="DD6" i="11" l="1"/>
  <c r="DE5" i="11"/>
  <c r="DE6" i="11" l="1"/>
  <c r="DF5" i="11"/>
  <c r="DG5" i="11" l="1"/>
  <c r="DF6" i="11"/>
  <c r="DH5" i="11" l="1"/>
  <c r="DG6" i="11"/>
  <c r="DH6" i="11" l="1"/>
  <c r="DI5" i="11"/>
  <c r="DI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<sst xmlns="http://schemas.openxmlformats.org/spreadsheetml/2006/main" count="107" uniqueCount="83">
  <si>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</si>
  <si>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</si>
  <si>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</si>
  <si>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</si>
  <si>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</si>
  <si>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</si>
  <si>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</si>
  <si>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</si>
  <si>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</si>
  <si>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</si>
  <si>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</si>
  <si>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</si>
  <si>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</si>
  <si>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</si>
  <si>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</si>
  <si>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</si>
  <si>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</si>
  <si>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</si>
  <si>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</si>
  <si>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</si>
  <si>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</si>
  <si>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</si>
  <si>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</si>
  <si>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</si>
  <si>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</si>
  <si>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</si>
  <si>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</si>
  <si>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</si>
  <si>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</si>
  <si>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</si>
  <si>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</si>
  <si>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</si>
  <si>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</si>
  <si>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</si>
  <si>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</si>
  <si>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</si>
  <si>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</si>
  <si>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</si>
  <si>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</si>
  <si>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Initial Development</t>
  </si>
  <si>
    <t>Minimal  Viable Product</t>
  </si>
  <si>
    <t>Finalized Gameplay</t>
  </si>
  <si>
    <t>Basic Character Movement</t>
  </si>
  <si>
    <t>John Hardy</t>
  </si>
  <si>
    <t>Basic Level Design</t>
  </si>
  <si>
    <t>Joey Martinez</t>
  </si>
  <si>
    <t>Merci Magallanes</t>
  </si>
  <si>
    <t>List of Necessary Assets</t>
  </si>
  <si>
    <t>Level Testing</t>
  </si>
  <si>
    <t>John Hardy, Joey Martinez</t>
  </si>
  <si>
    <t>Merci Magallanes, Joey Martinez</t>
  </si>
  <si>
    <t>Death Screen</t>
  </si>
  <si>
    <t>Win Screen</t>
  </si>
  <si>
    <t>5 puzzles designed and implemented</t>
  </si>
  <si>
    <t>Advanced Movement</t>
  </si>
  <si>
    <t>Merci Magallanes, John Hardy</t>
  </si>
  <si>
    <t>Joey Martinez, John Hardy</t>
  </si>
  <si>
    <t>Level Advancement</t>
  </si>
  <si>
    <t>John Hardy, Merci Magallanes</t>
  </si>
  <si>
    <t>Minimal Art Design Included</t>
  </si>
  <si>
    <t>15 puzzles Made and Implemented</t>
  </si>
  <si>
    <t>Basic Player Interaction (button presses, spikes, etc.)</t>
  </si>
  <si>
    <t>Advanced Player Interaction (Speed up pads, bouncy spikes, Teleportation Pads, etc.)</t>
  </si>
  <si>
    <t>Miscellaneous Tweaks (objects aligned correctly, aethetic appearances, etc.)</t>
  </si>
  <si>
    <t>Start Screen</t>
  </si>
  <si>
    <t>Setting Screen</t>
  </si>
  <si>
    <t>Forest Ending Added</t>
  </si>
  <si>
    <t>Sound FX added</t>
  </si>
  <si>
    <t>Music Added</t>
  </si>
  <si>
    <t>Music Mixed</t>
  </si>
  <si>
    <t>More artwork and Assets added to help tone of game</t>
  </si>
  <si>
    <t>Testing/Bug fixing</t>
  </si>
  <si>
    <t>Basic Testing</t>
  </si>
  <si>
    <t>More Puzzles Added</t>
  </si>
  <si>
    <t>Voice Over for Poems</t>
  </si>
  <si>
    <t>Credits</t>
  </si>
  <si>
    <t>Preliminary Functionality (Death, win teleport)</t>
  </si>
  <si>
    <t>Extra Stuff (We Probably Won't Get to This)</t>
  </si>
  <si>
    <t>Basic Assets Made</t>
  </si>
  <si>
    <t>Basic Animations</t>
  </si>
  <si>
    <t>Miscellaneous Animations</t>
  </si>
  <si>
    <t>Last Necessary Assets</t>
  </si>
  <si>
    <t>Interrobang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</si>
</sst>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4" fillId="0" borderId="0"/>
    <xf numFmtId="43"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4" fillId="12"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1" fillId="0" borderId="0" xfId="0" applyFont="1"/>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0" applyFont="1" applyAlignment="1">
      <alignment horizontal="left" vertical="top"/>
    </xf>
    <xf numFmtId="0" fontId="20"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4" fillId="0" borderId="0" xfId="3"/>
    <xf numFmtId="0" fontId="24" fillId="0" borderId="0" xfId="3" applyAlignment="1">
      <alignment wrapText="1"/>
    </xf>
    <xf numFmtId="0" fontId="24" fillId="0" borderId="0" xfId="0" applyNumberFormat="1" applyFont="1" applyAlignment="1">
      <alignment horizontal="center"/>
    </xf>
    <xf numFmtId="0" fontId="0" fillId="0" borderId="0" xfId="0" applyAlignment="1">
      <alignment wrapText="1"/>
    </xf>
    <xf numFmtId="0" fontId="15"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pplyFill="1">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pplyFill="1">
      <alignment horizontal="center" vertical="center"/>
    </xf>
    <xf numFmtId="0" fontId="9" fillId="0" borderId="2" xfId="12" applyFill="1">
      <alignment horizontal="left" vertical="center" indent="2"/>
    </xf>
    <xf numFmtId="166" fontId="0" fillId="7" borderId="4"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5" xfId="0" applyNumberFormat="1" applyFon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5" fontId="0" fillId="0" borderId="3" xfId="9" applyFont="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164" fontId="0" fillId="4" borderId="2" xfId="10" applyFont="1" applyFill="1">
      <alignment horizontal="center" vertical="center"/>
    </xf>
    <xf numFmtId="164" fontId="0" fillId="11" borderId="2" xfId="10" applyFont="1" applyFill="1">
      <alignment horizontal="center" vertical="center"/>
    </xf>
    <xf numFmtId="0" fontId="3" fillId="0" borderId="0" xfId="1" applyAlignment="1" applyProtection="1">
      <alignment vertical="top"/>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47"/>
  <sheetViews>
    <sheetView showGridLines="0" tabSelected="1" showRuler="0" zoomScale="40" zoomScaleNormal="40" zoomScalePageLayoutView="70" workbookViewId="0">
      <pane ySplit="6" topLeftCell="A22" activePane="bottomLeft" state="frozen"/>
      <selection pane="bottomLeft" activeCell="E31" sqref="E31"/>
    </sheetView>
  </sheetViews>
  <sheetFormatPr defaultRowHeight="30" customHeight="1" x14ac:dyDescent="0.25"/>
  <cols>
    <col min="1" max="1" width="2.7109375" style="60"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13" width="2.5703125" customWidth="1"/>
  </cols>
  <sheetData>
    <row r="1" spans="1:113" ht="30" customHeight="1" x14ac:dyDescent="0.45">
      <c r="A1" s="61" t="s">
        <v>30</v>
      </c>
      <c r="B1" s="64" t="s">
        <v>82</v>
      </c>
      <c r="C1" s="1"/>
      <c r="D1" s="2"/>
      <c r="E1" s="4"/>
      <c r="F1" s="47"/>
      <c r="H1" s="2"/>
      <c r="I1" s="14"/>
    </row>
    <row r="2" spans="1:113" ht="30" customHeight="1" x14ac:dyDescent="0.3">
      <c r="A2" s="60" t="s">
        <v>25</v>
      </c>
      <c r="B2" s="65"/>
      <c r="I2" s="96"/>
    </row>
    <row r="3" spans="1:113" ht="30" customHeight="1" x14ac:dyDescent="0.25">
      <c r="A3" s="60" t="s">
        <v>31</v>
      </c>
      <c r="B3" s="66" t="s">
        <v>22</v>
      </c>
      <c r="C3" s="82" t="s">
        <v>1</v>
      </c>
      <c r="D3" s="83"/>
      <c r="E3" s="85">
        <v>43355</v>
      </c>
      <c r="F3" s="81"/>
    </row>
    <row r="4" spans="1:113" ht="30" customHeight="1" x14ac:dyDescent="0.25">
      <c r="A4" s="61" t="s">
        <v>32</v>
      </c>
      <c r="C4" s="82" t="s">
        <v>8</v>
      </c>
      <c r="D4" s="83"/>
      <c r="E4" s="7">
        <v>1</v>
      </c>
      <c r="I4" s="78">
        <f>I5</f>
        <v>43353</v>
      </c>
      <c r="J4" s="79"/>
      <c r="K4" s="79"/>
      <c r="L4" s="79"/>
      <c r="M4" s="79"/>
      <c r="N4" s="79"/>
      <c r="O4" s="80"/>
      <c r="P4" s="78">
        <f>P5</f>
        <v>43360</v>
      </c>
      <c r="Q4" s="79"/>
      <c r="R4" s="79"/>
      <c r="S4" s="79"/>
      <c r="T4" s="79"/>
      <c r="U4" s="79"/>
      <c r="V4" s="80"/>
      <c r="W4" s="78">
        <f>W5</f>
        <v>43367</v>
      </c>
      <c r="X4" s="79"/>
      <c r="Y4" s="79"/>
      <c r="Z4" s="79"/>
      <c r="AA4" s="79"/>
      <c r="AB4" s="79"/>
      <c r="AC4" s="80"/>
      <c r="AD4" s="78">
        <f>AD5</f>
        <v>43374</v>
      </c>
      <c r="AE4" s="79"/>
      <c r="AF4" s="79"/>
      <c r="AG4" s="79"/>
      <c r="AH4" s="79"/>
      <c r="AI4" s="79"/>
      <c r="AJ4" s="80"/>
      <c r="AK4" s="78">
        <f>AK5</f>
        <v>43381</v>
      </c>
      <c r="AL4" s="79"/>
      <c r="AM4" s="79"/>
      <c r="AN4" s="79"/>
      <c r="AO4" s="79"/>
      <c r="AP4" s="79"/>
      <c r="AQ4" s="80"/>
      <c r="AR4" s="78">
        <f>AR5</f>
        <v>43388</v>
      </c>
      <c r="AS4" s="79"/>
      <c r="AT4" s="79"/>
      <c r="AU4" s="79"/>
      <c r="AV4" s="79"/>
      <c r="AW4" s="79"/>
      <c r="AX4" s="80"/>
      <c r="AY4" s="78">
        <f>AY5</f>
        <v>43395</v>
      </c>
      <c r="AZ4" s="79"/>
      <c r="BA4" s="79"/>
      <c r="BB4" s="79"/>
      <c r="BC4" s="79"/>
      <c r="BD4" s="79"/>
      <c r="BE4" s="80"/>
      <c r="BF4" s="78">
        <f>BF5</f>
        <v>43402</v>
      </c>
      <c r="BG4" s="79"/>
      <c r="BH4" s="79"/>
      <c r="BI4" s="79"/>
      <c r="BJ4" s="79"/>
      <c r="BK4" s="79"/>
      <c r="BL4" s="80"/>
      <c r="BM4" s="78">
        <f>BM5</f>
        <v>43409</v>
      </c>
      <c r="BN4" s="79"/>
      <c r="BO4" s="79"/>
      <c r="BP4" s="79"/>
      <c r="BQ4" s="79"/>
      <c r="BR4" s="79"/>
      <c r="BS4" s="80"/>
      <c r="BT4" s="78">
        <f>BT5</f>
        <v>43416</v>
      </c>
      <c r="BU4" s="79"/>
      <c r="BV4" s="79"/>
      <c r="BW4" s="79"/>
      <c r="BX4" s="79"/>
      <c r="BY4" s="79"/>
      <c r="BZ4" s="80"/>
      <c r="CA4" s="78">
        <f>CA5</f>
        <v>43423</v>
      </c>
      <c r="CB4" s="79"/>
      <c r="CC4" s="79"/>
      <c r="CD4" s="79"/>
      <c r="CE4" s="79"/>
      <c r="CF4" s="79"/>
      <c r="CG4" s="80"/>
      <c r="CH4" s="78">
        <f>CH5</f>
        <v>43430</v>
      </c>
      <c r="CI4" s="79"/>
      <c r="CJ4" s="79"/>
      <c r="CK4" s="79"/>
      <c r="CL4" s="79"/>
      <c r="CM4" s="79"/>
      <c r="CN4" s="80"/>
      <c r="CO4" s="78">
        <f>CO5</f>
        <v>43437</v>
      </c>
      <c r="CP4" s="79"/>
      <c r="CQ4" s="79"/>
      <c r="CR4" s="79"/>
      <c r="CS4" s="79"/>
      <c r="CT4" s="79"/>
      <c r="CU4" s="80"/>
      <c r="CV4" s="78">
        <f>CV5</f>
        <v>43444</v>
      </c>
      <c r="CW4" s="79"/>
      <c r="CX4" s="79"/>
      <c r="CY4" s="79"/>
      <c r="CZ4" s="79"/>
      <c r="DA4" s="79"/>
      <c r="DB4" s="80"/>
      <c r="DC4" s="78">
        <f>DC5</f>
        <v>43451</v>
      </c>
      <c r="DD4" s="79"/>
      <c r="DE4" s="79"/>
      <c r="DF4" s="79"/>
      <c r="DG4" s="79"/>
      <c r="DH4" s="79"/>
      <c r="DI4" s="80"/>
    </row>
    <row r="5" spans="1:113" ht="15" customHeight="1" x14ac:dyDescent="0.25">
      <c r="A5" s="61" t="s">
        <v>33</v>
      </c>
      <c r="B5" s="84"/>
      <c r="C5" s="84"/>
      <c r="D5" s="84"/>
      <c r="E5" s="84"/>
      <c r="F5" s="84"/>
      <c r="G5" s="84"/>
      <c r="I5" s="11">
        <f>Project_Start-WEEKDAY(Project_Start,1)+2+7*(Display_Week-1)</f>
        <v>43353</v>
      </c>
      <c r="J5" s="10">
        <f>I5+1</f>
        <v>43354</v>
      </c>
      <c r="K5" s="10">
        <f t="shared" ref="K5:AX5" si="0">J5+1</f>
        <v>43355</v>
      </c>
      <c r="L5" s="10">
        <f t="shared" si="0"/>
        <v>43356</v>
      </c>
      <c r="M5" s="10">
        <f t="shared" si="0"/>
        <v>43357</v>
      </c>
      <c r="N5" s="10">
        <f t="shared" si="0"/>
        <v>43358</v>
      </c>
      <c r="O5" s="12">
        <f t="shared" si="0"/>
        <v>43359</v>
      </c>
      <c r="P5" s="11">
        <f>O5+1</f>
        <v>43360</v>
      </c>
      <c r="Q5" s="10">
        <f>P5+1</f>
        <v>43361</v>
      </c>
      <c r="R5" s="10">
        <f t="shared" si="0"/>
        <v>43362</v>
      </c>
      <c r="S5" s="10">
        <f>R5+1</f>
        <v>43363</v>
      </c>
      <c r="T5" s="10">
        <f t="shared" si="0"/>
        <v>43364</v>
      </c>
      <c r="U5" s="10">
        <f t="shared" si="0"/>
        <v>43365</v>
      </c>
      <c r="V5" s="12">
        <f t="shared" si="0"/>
        <v>43366</v>
      </c>
      <c r="W5" s="11">
        <f>V5+1</f>
        <v>43367</v>
      </c>
      <c r="X5" s="10">
        <f>W5+1</f>
        <v>43368</v>
      </c>
      <c r="Y5" s="10">
        <f>X5+1</f>
        <v>43369</v>
      </c>
      <c r="Z5" s="10">
        <f t="shared" si="0"/>
        <v>43370</v>
      </c>
      <c r="AA5" s="10">
        <f t="shared" si="0"/>
        <v>43371</v>
      </c>
      <c r="AB5" s="10">
        <f t="shared" si="0"/>
        <v>43372</v>
      </c>
      <c r="AC5" s="12">
        <f t="shared" si="0"/>
        <v>43373</v>
      </c>
      <c r="AD5" s="11">
        <f>AC5+1</f>
        <v>43374</v>
      </c>
      <c r="AE5" s="10">
        <f>AD5+1</f>
        <v>43375</v>
      </c>
      <c r="AF5" s="10">
        <f t="shared" si="0"/>
        <v>43376</v>
      </c>
      <c r="AG5" s="10">
        <f t="shared" si="0"/>
        <v>43377</v>
      </c>
      <c r="AH5" s="10">
        <f t="shared" si="0"/>
        <v>43378</v>
      </c>
      <c r="AI5" s="10">
        <f t="shared" si="0"/>
        <v>43379</v>
      </c>
      <c r="AJ5" s="12">
        <f t="shared" si="0"/>
        <v>43380</v>
      </c>
      <c r="AK5" s="11">
        <f>AJ5+1</f>
        <v>43381</v>
      </c>
      <c r="AL5" s="10">
        <f>AK5+1</f>
        <v>43382</v>
      </c>
      <c r="AM5" s="10">
        <f t="shared" si="0"/>
        <v>43383</v>
      </c>
      <c r="AN5" s="10">
        <f t="shared" si="0"/>
        <v>43384</v>
      </c>
      <c r="AO5" s="10">
        <f t="shared" si="0"/>
        <v>43385</v>
      </c>
      <c r="AP5" s="10">
        <f t="shared" si="0"/>
        <v>43386</v>
      </c>
      <c r="AQ5" s="12">
        <f t="shared" si="0"/>
        <v>43387</v>
      </c>
      <c r="AR5" s="11">
        <f>AQ5+1</f>
        <v>43388</v>
      </c>
      <c r="AS5" s="10">
        <f>AR5+1</f>
        <v>43389</v>
      </c>
      <c r="AT5" s="10">
        <f t="shared" si="0"/>
        <v>43390</v>
      </c>
      <c r="AU5" s="10">
        <f t="shared" si="0"/>
        <v>43391</v>
      </c>
      <c r="AV5" s="10">
        <f t="shared" si="0"/>
        <v>43392</v>
      </c>
      <c r="AW5" s="10">
        <f t="shared" si="0"/>
        <v>43393</v>
      </c>
      <c r="AX5" s="12">
        <f t="shared" si="0"/>
        <v>43394</v>
      </c>
      <c r="AY5" s="11">
        <f>AX5+1</f>
        <v>43395</v>
      </c>
      <c r="AZ5" s="10">
        <f>AY5+1</f>
        <v>43396</v>
      </c>
      <c r="BA5" s="10">
        <f t="shared" ref="BA5:BE5" si="1">AZ5+1</f>
        <v>43397</v>
      </c>
      <c r="BB5" s="10">
        <f t="shared" si="1"/>
        <v>43398</v>
      </c>
      <c r="BC5" s="10">
        <f t="shared" si="1"/>
        <v>43399</v>
      </c>
      <c r="BD5" s="10">
        <f t="shared" si="1"/>
        <v>43400</v>
      </c>
      <c r="BE5" s="12">
        <f t="shared" si="1"/>
        <v>43401</v>
      </c>
      <c r="BF5" s="11">
        <f>BE5+1</f>
        <v>43402</v>
      </c>
      <c r="BG5" s="10">
        <f>BF5+1</f>
        <v>43403</v>
      </c>
      <c r="BH5" s="10">
        <f>BG5+1</f>
        <v>43404</v>
      </c>
      <c r="BI5" s="10">
        <f>BH5+1</f>
        <v>43405</v>
      </c>
      <c r="BJ5" s="10">
        <f>BI5+1</f>
        <v>43406</v>
      </c>
      <c r="BK5" s="10">
        <f>BJ5+1</f>
        <v>43407</v>
      </c>
      <c r="BL5" s="12">
        <f>BK5+1</f>
        <v>43408</v>
      </c>
      <c r="BM5" s="11">
        <f>BL5+1</f>
        <v>43409</v>
      </c>
      <c r="BN5" s="10">
        <f>BM5+1</f>
        <v>43410</v>
      </c>
      <c r="BO5" s="10">
        <f>BN5+1</f>
        <v>43411</v>
      </c>
      <c r="BP5" s="10">
        <f>BO5+1</f>
        <v>43412</v>
      </c>
      <c r="BQ5" s="10">
        <f>BP5+1</f>
        <v>43413</v>
      </c>
      <c r="BR5" s="10">
        <f>BQ5+1</f>
        <v>43414</v>
      </c>
      <c r="BS5" s="12">
        <f>BR5+1</f>
        <v>43415</v>
      </c>
      <c r="BT5" s="11">
        <f>BS5+1</f>
        <v>43416</v>
      </c>
      <c r="BU5" s="10">
        <f>BT5+1</f>
        <v>43417</v>
      </c>
      <c r="BV5" s="10">
        <f>BU5+1</f>
        <v>43418</v>
      </c>
      <c r="BW5" s="10">
        <f>BV5+1</f>
        <v>43419</v>
      </c>
      <c r="BX5" s="10">
        <f>BW5+1</f>
        <v>43420</v>
      </c>
      <c r="BY5" s="10">
        <f>BX5+1</f>
        <v>43421</v>
      </c>
      <c r="BZ5" s="12">
        <f>BY5+1</f>
        <v>43422</v>
      </c>
      <c r="CA5" s="11">
        <f>BZ5+1</f>
        <v>43423</v>
      </c>
      <c r="CB5" s="10">
        <f>CA5+1</f>
        <v>43424</v>
      </c>
      <c r="CC5" s="10">
        <f>CB5+1</f>
        <v>43425</v>
      </c>
      <c r="CD5" s="10">
        <f>CC5+1</f>
        <v>43426</v>
      </c>
      <c r="CE5" s="10">
        <f>CD5+1</f>
        <v>43427</v>
      </c>
      <c r="CF5" s="10">
        <f>CE5+1</f>
        <v>43428</v>
      </c>
      <c r="CG5" s="12">
        <f>CF5+1</f>
        <v>43429</v>
      </c>
      <c r="CH5" s="11">
        <f>CG5+1</f>
        <v>43430</v>
      </c>
      <c r="CI5" s="10">
        <f>CH5+1</f>
        <v>43431</v>
      </c>
      <c r="CJ5" s="10">
        <f>CI5+1</f>
        <v>43432</v>
      </c>
      <c r="CK5" s="10">
        <f>CJ5+1</f>
        <v>43433</v>
      </c>
      <c r="CL5" s="10">
        <f>CK5+1</f>
        <v>43434</v>
      </c>
      <c r="CM5" s="10">
        <f>CL5+1</f>
        <v>43435</v>
      </c>
      <c r="CN5" s="12">
        <f>CM5+1</f>
        <v>43436</v>
      </c>
      <c r="CO5" s="11">
        <f>CN5+1</f>
        <v>43437</v>
      </c>
      <c r="CP5" s="10">
        <f>CO5+1</f>
        <v>43438</v>
      </c>
      <c r="CQ5" s="10">
        <f>CP5+1</f>
        <v>43439</v>
      </c>
      <c r="CR5" s="10">
        <f>CQ5+1</f>
        <v>43440</v>
      </c>
      <c r="CS5" s="10">
        <f>CR5+1</f>
        <v>43441</v>
      </c>
      <c r="CT5" s="10">
        <f>CS5+1</f>
        <v>43442</v>
      </c>
      <c r="CU5" s="12">
        <f>CT5+1</f>
        <v>43443</v>
      </c>
      <c r="CV5" s="11">
        <f>CU5+1</f>
        <v>43444</v>
      </c>
      <c r="CW5" s="10">
        <f>CV5+1</f>
        <v>43445</v>
      </c>
      <c r="CX5" s="10">
        <f>CW5+1</f>
        <v>43446</v>
      </c>
      <c r="CY5" s="10">
        <f>CX5+1</f>
        <v>43447</v>
      </c>
      <c r="CZ5" s="10">
        <f>CY5+1</f>
        <v>43448</v>
      </c>
      <c r="DA5" s="10">
        <f>CZ5+1</f>
        <v>43449</v>
      </c>
      <c r="DB5" s="12">
        <f>DA5+1</f>
        <v>43450</v>
      </c>
      <c r="DC5" s="11">
        <f>DB5+1</f>
        <v>43451</v>
      </c>
      <c r="DD5" s="10">
        <f>DC5+1</f>
        <v>43452</v>
      </c>
      <c r="DE5" s="10">
        <f>DD5+1</f>
        <v>43453</v>
      </c>
      <c r="DF5" s="10">
        <f>DE5+1</f>
        <v>43454</v>
      </c>
      <c r="DG5" s="10">
        <f>DF5+1</f>
        <v>43455</v>
      </c>
      <c r="DH5" s="10">
        <f>DG5+1</f>
        <v>43456</v>
      </c>
      <c r="DI5" s="12">
        <f>DH5+1</f>
        <v>43457</v>
      </c>
    </row>
    <row r="6" spans="1:113" ht="30" customHeight="1" thickBot="1" x14ac:dyDescent="0.3">
      <c r="A6" s="61" t="s">
        <v>34</v>
      </c>
      <c r="B6" s="8" t="s">
        <v>9</v>
      </c>
      <c r="C6" s="9" t="s">
        <v>3</v>
      </c>
      <c r="D6" s="9" t="s">
        <v>2</v>
      </c>
      <c r="E6" s="9" t="s">
        <v>5</v>
      </c>
      <c r="F6" s="9" t="s">
        <v>6</v>
      </c>
      <c r="G6" s="9"/>
      <c r="H6" s="9" t="s">
        <v>7</v>
      </c>
      <c r="I6" s="13" t="str">
        <f t="shared" ref="I6" si="2">LEFT(TEXT(I5,"ddd"),1)</f>
        <v>M</v>
      </c>
      <c r="J6" s="13" t="str">
        <f t="shared" ref="J6:AR6" si="3">LEFT(TEXT(J5,"ddd"),1)</f>
        <v>T</v>
      </c>
      <c r="K6" s="13" t="str">
        <f t="shared" si="3"/>
        <v>W</v>
      </c>
      <c r="L6" s="13" t="str">
        <f t="shared" si="3"/>
        <v>T</v>
      </c>
      <c r="M6" s="13" t="str">
        <f t="shared" si="3"/>
        <v>F</v>
      </c>
      <c r="N6" s="13" t="str">
        <f t="shared" si="3"/>
        <v>S</v>
      </c>
      <c r="O6" s="13" t="str">
        <f t="shared" si="3"/>
        <v>S</v>
      </c>
      <c r="P6" s="13" t="str">
        <f t="shared" si="3"/>
        <v>M</v>
      </c>
      <c r="Q6" s="13" t="str">
        <f t="shared" si="3"/>
        <v>T</v>
      </c>
      <c r="R6" s="13" t="str">
        <f t="shared" si="3"/>
        <v>W</v>
      </c>
      <c r="S6" s="13" t="str">
        <f t="shared" si="3"/>
        <v>T</v>
      </c>
      <c r="T6" s="13" t="str">
        <f t="shared" si="3"/>
        <v>F</v>
      </c>
      <c r="U6" s="13" t="str">
        <f t="shared" si="3"/>
        <v>S</v>
      </c>
      <c r="V6" s="13" t="str">
        <f t="shared" si="3"/>
        <v>S</v>
      </c>
      <c r="W6" s="13" t="str">
        <f t="shared" si="3"/>
        <v>M</v>
      </c>
      <c r="X6" s="13" t="str">
        <f t="shared" si="3"/>
        <v>T</v>
      </c>
      <c r="Y6" s="13" t="str">
        <f t="shared" si="3"/>
        <v>W</v>
      </c>
      <c r="Z6" s="13" t="str">
        <f t="shared" si="3"/>
        <v>T</v>
      </c>
      <c r="AA6" s="13" t="str">
        <f t="shared" si="3"/>
        <v>F</v>
      </c>
      <c r="AB6" s="13" t="str">
        <f t="shared" si="3"/>
        <v>S</v>
      </c>
      <c r="AC6" s="13" t="str">
        <f t="shared" si="3"/>
        <v>S</v>
      </c>
      <c r="AD6" s="13" t="str">
        <f t="shared" si="3"/>
        <v>M</v>
      </c>
      <c r="AE6" s="13" t="str">
        <f t="shared" si="3"/>
        <v>T</v>
      </c>
      <c r="AF6" s="13" t="str">
        <f t="shared" si="3"/>
        <v>W</v>
      </c>
      <c r="AG6" s="13" t="str">
        <f t="shared" si="3"/>
        <v>T</v>
      </c>
      <c r="AH6" s="13" t="str">
        <f t="shared" si="3"/>
        <v>F</v>
      </c>
      <c r="AI6" s="13" t="str">
        <f t="shared" si="3"/>
        <v>S</v>
      </c>
      <c r="AJ6" s="13" t="str">
        <f t="shared" si="3"/>
        <v>S</v>
      </c>
      <c r="AK6" s="13" t="str">
        <f t="shared" si="3"/>
        <v>M</v>
      </c>
      <c r="AL6" s="13" t="str">
        <f t="shared" si="3"/>
        <v>T</v>
      </c>
      <c r="AM6" s="13" t="str">
        <f t="shared" si="3"/>
        <v>W</v>
      </c>
      <c r="AN6" s="13" t="str">
        <f t="shared" si="3"/>
        <v>T</v>
      </c>
      <c r="AO6" s="13" t="str">
        <f t="shared" si="3"/>
        <v>F</v>
      </c>
      <c r="AP6" s="13" t="str">
        <f t="shared" si="3"/>
        <v>S</v>
      </c>
      <c r="AQ6" s="13" t="str">
        <f t="shared" si="3"/>
        <v>S</v>
      </c>
      <c r="AR6" s="13" t="str">
        <f t="shared" si="3"/>
        <v>M</v>
      </c>
      <c r="AS6" s="13" t="str">
        <f t="shared" ref="AS6:BL6" si="4">LEFT(TEXT(AS5,"ddd"),1)</f>
        <v>T</v>
      </c>
      <c r="AT6" s="13" t="str">
        <f t="shared" si="4"/>
        <v>W</v>
      </c>
      <c r="AU6" s="13" t="str">
        <f t="shared" si="4"/>
        <v>T</v>
      </c>
      <c r="AV6" s="13" t="str">
        <f t="shared" si="4"/>
        <v>F</v>
      </c>
      <c r="AW6" s="13" t="str">
        <f t="shared" si="4"/>
        <v>S</v>
      </c>
      <c r="AX6" s="13" t="str">
        <f t="shared" si="4"/>
        <v>S</v>
      </c>
      <c r="AY6" s="13" t="str">
        <f t="shared" si="4"/>
        <v>M</v>
      </c>
      <c r="AZ6" s="13" t="str">
        <f t="shared" si="4"/>
        <v>T</v>
      </c>
      <c r="BA6" s="13" t="str">
        <f t="shared" si="4"/>
        <v>W</v>
      </c>
      <c r="BB6" s="13" t="str">
        <f t="shared" si="4"/>
        <v>T</v>
      </c>
      <c r="BC6" s="13" t="str">
        <f t="shared" si="4"/>
        <v>F</v>
      </c>
      <c r="BD6" s="13" t="str">
        <f t="shared" si="4"/>
        <v>S</v>
      </c>
      <c r="BE6" s="13" t="str">
        <f t="shared" si="4"/>
        <v>S</v>
      </c>
      <c r="BF6" s="13" t="str">
        <f>LEFT(TEXT(BF5,"ddd"),1)</f>
        <v>M</v>
      </c>
      <c r="BG6" s="13" t="str">
        <f t="shared" si="4"/>
        <v>T</v>
      </c>
      <c r="BH6" s="13" t="str">
        <f t="shared" si="4"/>
        <v>W</v>
      </c>
      <c r="BI6" s="13" t="str">
        <f t="shared" si="4"/>
        <v>T</v>
      </c>
      <c r="BJ6" s="13" t="str">
        <f t="shared" si="4"/>
        <v>F</v>
      </c>
      <c r="BK6" s="13" t="str">
        <f t="shared" si="4"/>
        <v>S</v>
      </c>
      <c r="BL6" s="13" t="str">
        <f t="shared" si="4"/>
        <v>S</v>
      </c>
      <c r="BM6" s="13" t="str">
        <f>LEFT(TEXT(BM5,"ddd"),1)</f>
        <v>M</v>
      </c>
      <c r="BN6" s="13" t="str">
        <f t="shared" ref="BN6:BS6" si="5">LEFT(TEXT(BN5,"ddd"),1)</f>
        <v>T</v>
      </c>
      <c r="BO6" s="13" t="str">
        <f t="shared" si="5"/>
        <v>W</v>
      </c>
      <c r="BP6" s="13" t="str">
        <f t="shared" si="5"/>
        <v>T</v>
      </c>
      <c r="BQ6" s="13" t="str">
        <f t="shared" si="5"/>
        <v>F</v>
      </c>
      <c r="BR6" s="13" t="str">
        <f t="shared" si="5"/>
        <v>S</v>
      </c>
      <c r="BS6" s="13" t="str">
        <f t="shared" si="5"/>
        <v>S</v>
      </c>
      <c r="BT6" s="13" t="str">
        <f>LEFT(TEXT(BT5,"ddd"),1)</f>
        <v>M</v>
      </c>
      <c r="BU6" s="13" t="str">
        <f t="shared" ref="BU6:BZ6" si="6">LEFT(TEXT(BU5,"ddd"),1)</f>
        <v>T</v>
      </c>
      <c r="BV6" s="13" t="str">
        <f t="shared" si="6"/>
        <v>W</v>
      </c>
      <c r="BW6" s="13" t="str">
        <f t="shared" si="6"/>
        <v>T</v>
      </c>
      <c r="BX6" s="13" t="str">
        <f t="shared" si="6"/>
        <v>F</v>
      </c>
      <c r="BY6" s="13" t="str">
        <f t="shared" si="6"/>
        <v>S</v>
      </c>
      <c r="BZ6" s="13" t="str">
        <f t="shared" si="6"/>
        <v>S</v>
      </c>
      <c r="CA6" s="13" t="str">
        <f>LEFT(TEXT(CA5,"ddd"),1)</f>
        <v>M</v>
      </c>
      <c r="CB6" s="13" t="str">
        <f t="shared" ref="CB6:CG6" si="7">LEFT(TEXT(CB5,"ddd"),1)</f>
        <v>T</v>
      </c>
      <c r="CC6" s="13" t="str">
        <f t="shared" si="7"/>
        <v>W</v>
      </c>
      <c r="CD6" s="13" t="str">
        <f t="shared" si="7"/>
        <v>T</v>
      </c>
      <c r="CE6" s="13" t="str">
        <f t="shared" si="7"/>
        <v>F</v>
      </c>
      <c r="CF6" s="13" t="str">
        <f t="shared" si="7"/>
        <v>S</v>
      </c>
      <c r="CG6" s="13" t="str">
        <f t="shared" si="7"/>
        <v>S</v>
      </c>
      <c r="CH6" s="13" t="str">
        <f>LEFT(TEXT(CH5,"ddd"),1)</f>
        <v>M</v>
      </c>
      <c r="CI6" s="13" t="str">
        <f t="shared" ref="CI6:CN6" si="8">LEFT(TEXT(CI5,"ddd"),1)</f>
        <v>T</v>
      </c>
      <c r="CJ6" s="13" t="str">
        <f t="shared" si="8"/>
        <v>W</v>
      </c>
      <c r="CK6" s="13" t="str">
        <f t="shared" si="8"/>
        <v>T</v>
      </c>
      <c r="CL6" s="13" t="str">
        <f t="shared" si="8"/>
        <v>F</v>
      </c>
      <c r="CM6" s="13" t="str">
        <f t="shared" si="8"/>
        <v>S</v>
      </c>
      <c r="CN6" s="13" t="str">
        <f t="shared" si="8"/>
        <v>S</v>
      </c>
      <c r="CO6" s="13" t="str">
        <f>LEFT(TEXT(CO5,"ddd"),1)</f>
        <v>M</v>
      </c>
      <c r="CP6" s="13" t="str">
        <f t="shared" ref="CP6:CU6" si="9">LEFT(TEXT(CP5,"ddd"),1)</f>
        <v>T</v>
      </c>
      <c r="CQ6" s="13" t="str">
        <f t="shared" si="9"/>
        <v>W</v>
      </c>
      <c r="CR6" s="13" t="str">
        <f t="shared" si="9"/>
        <v>T</v>
      </c>
      <c r="CS6" s="13" t="str">
        <f t="shared" si="9"/>
        <v>F</v>
      </c>
      <c r="CT6" s="13" t="str">
        <f t="shared" si="9"/>
        <v>S</v>
      </c>
      <c r="CU6" s="13" t="str">
        <f t="shared" si="9"/>
        <v>S</v>
      </c>
      <c r="CV6" s="13" t="str">
        <f>LEFT(TEXT(CV5,"ddd"),1)</f>
        <v>M</v>
      </c>
      <c r="CW6" s="13" t="str">
        <f t="shared" ref="CW6:DB6" si="10">LEFT(TEXT(CW5,"ddd"),1)</f>
        <v>T</v>
      </c>
      <c r="CX6" s="13" t="str">
        <f t="shared" si="10"/>
        <v>W</v>
      </c>
      <c r="CY6" s="13" t="str">
        <f t="shared" si="10"/>
        <v>T</v>
      </c>
      <c r="CZ6" s="13" t="str">
        <f t="shared" si="10"/>
        <v>F</v>
      </c>
      <c r="DA6" s="13" t="str">
        <f t="shared" si="10"/>
        <v>S</v>
      </c>
      <c r="DB6" s="13" t="str">
        <f t="shared" si="10"/>
        <v>S</v>
      </c>
      <c r="DC6" s="13" t="str">
        <f>LEFT(TEXT(DC5,"ddd"),1)</f>
        <v>M</v>
      </c>
      <c r="DD6" s="13" t="str">
        <f t="shared" ref="DD6:DI6" si="11">LEFT(TEXT(DD5,"ddd"),1)</f>
        <v>T</v>
      </c>
      <c r="DE6" s="13" t="str">
        <f t="shared" si="11"/>
        <v>W</v>
      </c>
      <c r="DF6" s="13" t="str">
        <f t="shared" si="11"/>
        <v>T</v>
      </c>
      <c r="DG6" s="13" t="str">
        <f t="shared" si="11"/>
        <v>F</v>
      </c>
      <c r="DH6" s="13" t="str">
        <f t="shared" si="11"/>
        <v>S</v>
      </c>
      <c r="DI6" s="13" t="str">
        <f t="shared" si="11"/>
        <v>S</v>
      </c>
    </row>
    <row r="7" spans="1:113" ht="30" hidden="1" customHeight="1" thickBot="1" x14ac:dyDescent="0.3">
      <c r="A7" s="60" t="s">
        <v>29</v>
      </c>
      <c r="C7" s="63"/>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row>
    <row r="8" spans="1:113" s="3" customFormat="1" ht="30" customHeight="1" thickBot="1" x14ac:dyDescent="0.3">
      <c r="A8" s="61" t="s">
        <v>35</v>
      </c>
      <c r="B8" s="18" t="s">
        <v>39</v>
      </c>
      <c r="C8" s="72"/>
      <c r="D8" s="19"/>
      <c r="E8" s="20"/>
      <c r="F8" s="21"/>
      <c r="G8" s="17"/>
      <c r="H8" s="17" t="str">
        <f t="shared" ref="H8:H44" si="12">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row>
    <row r="9" spans="1:113" s="3" customFormat="1" ht="30" customHeight="1" thickBot="1" x14ac:dyDescent="0.3">
      <c r="A9" s="61" t="s">
        <v>36</v>
      </c>
      <c r="B9" s="86" t="s">
        <v>42</v>
      </c>
      <c r="C9" s="87" t="s">
        <v>43</v>
      </c>
      <c r="D9" s="22">
        <v>0.6</v>
      </c>
      <c r="E9" s="67">
        <v>43355</v>
      </c>
      <c r="F9" s="67">
        <f>E9+14</f>
        <v>43369</v>
      </c>
      <c r="G9" s="17"/>
      <c r="H9" s="17">
        <f t="shared" si="12"/>
        <v>15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row>
    <row r="10" spans="1:113" s="3" customFormat="1" ht="30" customHeight="1" thickBot="1" x14ac:dyDescent="0.3">
      <c r="A10" s="61" t="s">
        <v>37</v>
      </c>
      <c r="B10" s="86" t="s">
        <v>44</v>
      </c>
      <c r="C10" s="87" t="s">
        <v>45</v>
      </c>
      <c r="D10" s="22">
        <v>0.7</v>
      </c>
      <c r="E10" s="67">
        <v>43364</v>
      </c>
      <c r="F10" s="67">
        <f>E10+5</f>
        <v>43369</v>
      </c>
      <c r="G10" s="17"/>
      <c r="H10" s="17">
        <f t="shared" si="12"/>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row>
    <row r="11" spans="1:113" s="3" customFormat="1" ht="30" customHeight="1" thickBot="1" x14ac:dyDescent="0.3">
      <c r="A11" s="60"/>
      <c r="B11" s="86" t="s">
        <v>48</v>
      </c>
      <c r="C11" s="87" t="s">
        <v>49</v>
      </c>
      <c r="D11" s="22">
        <v>0.25</v>
      </c>
      <c r="E11" s="67">
        <v>43364</v>
      </c>
      <c r="F11" s="67">
        <f>E11+10</f>
        <v>43374</v>
      </c>
      <c r="G11" s="17"/>
      <c r="H11" s="17">
        <f t="shared" si="12"/>
        <v>11</v>
      </c>
      <c r="I11" s="44"/>
      <c r="J11" s="44"/>
      <c r="K11" s="44"/>
      <c r="L11" s="44"/>
      <c r="M11" s="44"/>
      <c r="N11" s="44"/>
      <c r="O11" s="44"/>
      <c r="P11" s="44"/>
      <c r="Q11" s="44"/>
      <c r="R11" s="44"/>
      <c r="S11" s="44"/>
      <c r="T11" s="44"/>
      <c r="U11" s="44"/>
      <c r="V11" s="44"/>
      <c r="W11" s="44"/>
      <c r="X11" s="44"/>
      <c r="Y11" s="45"/>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row>
    <row r="12" spans="1:113" s="3" customFormat="1" ht="30" customHeight="1" thickBot="1" x14ac:dyDescent="0.3">
      <c r="A12" s="60"/>
      <c r="B12" s="86" t="s">
        <v>47</v>
      </c>
      <c r="C12" s="87" t="s">
        <v>50</v>
      </c>
      <c r="D12" s="22">
        <v>0.1</v>
      </c>
      <c r="E12" s="67">
        <v>43368</v>
      </c>
      <c r="F12" s="67">
        <v>43369</v>
      </c>
      <c r="G12" s="17"/>
      <c r="H12" s="17">
        <f t="shared" si="12"/>
        <v>2</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row>
    <row r="13" spans="1:113" s="3" customFormat="1" ht="30" customHeight="1" thickBot="1" x14ac:dyDescent="0.3">
      <c r="A13" s="60"/>
      <c r="B13" s="86" t="s">
        <v>78</v>
      </c>
      <c r="C13" s="87" t="s">
        <v>46</v>
      </c>
      <c r="D13" s="22">
        <v>0</v>
      </c>
      <c r="E13" s="67">
        <v>43369</v>
      </c>
      <c r="F13" s="67">
        <v>43376</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row>
    <row r="14" spans="1:113" s="3" customFormat="1" ht="30" customHeight="1" thickBot="1" x14ac:dyDescent="0.3">
      <c r="A14" s="60"/>
      <c r="B14" s="86" t="s">
        <v>76</v>
      </c>
      <c r="C14" s="87" t="s">
        <v>49</v>
      </c>
      <c r="D14" s="22">
        <v>0</v>
      </c>
      <c r="E14" s="67">
        <v>43369</v>
      </c>
      <c r="F14" s="67">
        <v>43374</v>
      </c>
      <c r="G14" s="17"/>
      <c r="H14" s="17">
        <f t="shared" si="12"/>
        <v>6</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row>
    <row r="15" spans="1:113" s="3" customFormat="1" ht="30" customHeight="1" thickBot="1" x14ac:dyDescent="0.3">
      <c r="A15" s="60"/>
      <c r="B15" s="23" t="s">
        <v>40</v>
      </c>
      <c r="C15" s="73"/>
      <c r="D15" s="24"/>
      <c r="E15" s="25"/>
      <c r="F15" s="26"/>
      <c r="G15" s="17"/>
      <c r="H15" s="17" t="str">
        <f t="shared" si="12"/>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row>
    <row r="16" spans="1:113" s="3" customFormat="1" ht="30" customHeight="1" thickBot="1" x14ac:dyDescent="0.3">
      <c r="A16" s="61" t="s">
        <v>38</v>
      </c>
      <c r="B16" s="88" t="s">
        <v>51</v>
      </c>
      <c r="C16" s="89" t="s">
        <v>58</v>
      </c>
      <c r="D16" s="27">
        <v>0</v>
      </c>
      <c r="E16" s="68">
        <v>43374</v>
      </c>
      <c r="F16" s="68">
        <v>43376</v>
      </c>
      <c r="G16" s="17"/>
      <c r="H16" s="17">
        <f t="shared" si="12"/>
        <v>3</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row>
    <row r="17" spans="1:113" s="3" customFormat="1" ht="30" customHeight="1" thickBot="1" x14ac:dyDescent="0.3">
      <c r="A17" s="61"/>
      <c r="B17" s="88" t="s">
        <v>52</v>
      </c>
      <c r="C17" s="89" t="s">
        <v>55</v>
      </c>
      <c r="D17" s="27">
        <v>0</v>
      </c>
      <c r="E17" s="68">
        <v>43374</v>
      </c>
      <c r="F17" s="68">
        <v>43376</v>
      </c>
      <c r="G17" s="17"/>
      <c r="H17" s="17">
        <f t="shared" si="12"/>
        <v>3</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row>
    <row r="18" spans="1:113" s="3" customFormat="1" ht="30" customHeight="1" thickBot="1" x14ac:dyDescent="0.3">
      <c r="A18" s="60"/>
      <c r="B18" s="88" t="s">
        <v>53</v>
      </c>
      <c r="C18" s="89" t="s">
        <v>56</v>
      </c>
      <c r="D18" s="27">
        <v>0</v>
      </c>
      <c r="E18" s="68">
        <v>43374</v>
      </c>
      <c r="F18" s="68">
        <v>43388</v>
      </c>
      <c r="G18" s="17"/>
      <c r="H18" s="17">
        <f t="shared" si="12"/>
        <v>15</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row>
    <row r="19" spans="1:113" s="3" customFormat="1" ht="30" customHeight="1" thickBot="1" x14ac:dyDescent="0.3">
      <c r="A19" s="60"/>
      <c r="B19" s="88" t="s">
        <v>59</v>
      </c>
      <c r="C19" s="89" t="s">
        <v>46</v>
      </c>
      <c r="D19" s="27">
        <v>0</v>
      </c>
      <c r="E19" s="94">
        <v>43374</v>
      </c>
      <c r="F19" s="68">
        <v>43387</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row>
    <row r="20" spans="1:113" s="3" customFormat="1" ht="30" customHeight="1" thickBot="1" x14ac:dyDescent="0.3">
      <c r="A20" s="60"/>
      <c r="B20" s="88" t="s">
        <v>57</v>
      </c>
      <c r="C20" s="89" t="s">
        <v>43</v>
      </c>
      <c r="D20" s="27">
        <v>0</v>
      </c>
      <c r="E20" s="68">
        <f>E21</f>
        <v>43376</v>
      </c>
      <c r="F20" s="68">
        <f>E20+3</f>
        <v>43379</v>
      </c>
      <c r="G20" s="17"/>
      <c r="H20" s="17">
        <f t="shared" si="12"/>
        <v>4</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row>
    <row r="21" spans="1:113" s="3" customFormat="1" ht="30" customHeight="1" thickBot="1" x14ac:dyDescent="0.3">
      <c r="A21" s="60"/>
      <c r="B21" s="88" t="s">
        <v>54</v>
      </c>
      <c r="C21" s="89" t="s">
        <v>43</v>
      </c>
      <c r="D21" s="27">
        <v>0</v>
      </c>
      <c r="E21" s="68">
        <v>43376</v>
      </c>
      <c r="F21" s="68">
        <v>43383</v>
      </c>
      <c r="G21" s="17"/>
      <c r="H21" s="17">
        <f t="shared" si="12"/>
        <v>8</v>
      </c>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row>
    <row r="22" spans="1:113" s="3" customFormat="1" ht="30" customHeight="1" thickBot="1" x14ac:dyDescent="0.3">
      <c r="A22" s="60"/>
      <c r="B22" s="88" t="s">
        <v>79</v>
      </c>
      <c r="C22" s="89" t="s">
        <v>55</v>
      </c>
      <c r="D22" s="27">
        <v>0</v>
      </c>
      <c r="E22" s="68">
        <v>43376</v>
      </c>
      <c r="F22" s="94">
        <v>43397</v>
      </c>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row>
    <row r="23" spans="1:113" s="3" customFormat="1" ht="30" customHeight="1" thickBot="1" x14ac:dyDescent="0.3">
      <c r="A23" s="60"/>
      <c r="B23" s="88" t="s">
        <v>61</v>
      </c>
      <c r="C23" s="89" t="s">
        <v>43</v>
      </c>
      <c r="D23" s="27">
        <v>0</v>
      </c>
      <c r="E23" s="68">
        <v>43383</v>
      </c>
      <c r="F23" s="68">
        <v>43397</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row>
    <row r="24" spans="1:113" s="3" customFormat="1" ht="30" customHeight="1" thickBot="1" x14ac:dyDescent="0.3">
      <c r="A24" s="60"/>
      <c r="B24" s="28" t="s">
        <v>41</v>
      </c>
      <c r="C24" s="74"/>
      <c r="D24" s="29"/>
      <c r="E24" s="30"/>
      <c r="F24" s="31"/>
      <c r="G24" s="17"/>
      <c r="H24" s="17" t="str">
        <f t="shared" si="12"/>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row>
    <row r="25" spans="1:113" s="3" customFormat="1" ht="30" customHeight="1" thickBot="1" x14ac:dyDescent="0.3">
      <c r="A25" s="60"/>
      <c r="B25" s="90" t="s">
        <v>81</v>
      </c>
      <c r="C25" s="91" t="s">
        <v>46</v>
      </c>
      <c r="D25" s="32">
        <v>0</v>
      </c>
      <c r="E25" s="69">
        <v>43387</v>
      </c>
      <c r="F25" s="95">
        <v>43401</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row>
    <row r="26" spans="1:113" s="3" customFormat="1" ht="30" customHeight="1" thickBot="1" x14ac:dyDescent="0.3">
      <c r="A26" s="60"/>
      <c r="B26" s="90" t="s">
        <v>80</v>
      </c>
      <c r="C26" s="91" t="s">
        <v>46</v>
      </c>
      <c r="D26" s="32">
        <v>0</v>
      </c>
      <c r="E26" s="69">
        <v>43387</v>
      </c>
      <c r="F26" s="69">
        <v>43401</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row>
    <row r="27" spans="1:113" s="3" customFormat="1" ht="30" customHeight="1" thickBot="1" x14ac:dyDescent="0.3">
      <c r="A27" s="60" t="s">
        <v>26</v>
      </c>
      <c r="B27" s="90" t="s">
        <v>60</v>
      </c>
      <c r="C27" s="91" t="s">
        <v>45</v>
      </c>
      <c r="D27" s="32">
        <v>0</v>
      </c>
      <c r="E27" s="69">
        <v>43388</v>
      </c>
      <c r="F27" s="95">
        <v>43409</v>
      </c>
      <c r="G27" s="17"/>
      <c r="H27" s="17">
        <f t="shared" si="12"/>
        <v>22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row>
    <row r="28" spans="1:113" s="3" customFormat="1" ht="30" customHeight="1" thickBot="1" x14ac:dyDescent="0.3">
      <c r="A28" s="60"/>
      <c r="B28" s="90" t="s">
        <v>63</v>
      </c>
      <c r="C28" s="91" t="s">
        <v>56</v>
      </c>
      <c r="D28" s="32">
        <v>0</v>
      </c>
      <c r="E28" s="69">
        <v>43388</v>
      </c>
      <c r="F28" s="69">
        <v>43431</v>
      </c>
      <c r="G28" s="17"/>
      <c r="H28" s="17">
        <f t="shared" si="12"/>
        <v>44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row>
    <row r="29" spans="1:113" s="3" customFormat="1" ht="30" customHeight="1" thickBot="1" x14ac:dyDescent="0.3">
      <c r="A29" s="60"/>
      <c r="B29" s="90" t="s">
        <v>72</v>
      </c>
      <c r="C29" s="91" t="s">
        <v>56</v>
      </c>
      <c r="D29" s="32">
        <v>0</v>
      </c>
      <c r="E29" s="69">
        <v>43388</v>
      </c>
      <c r="F29" s="69">
        <v>43431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row>
    <row r="30" spans="1:113" s="3" customFormat="1" ht="30" customHeight="1" thickBot="1" x14ac:dyDescent="0.3">
      <c r="A30" s="60"/>
      <c r="B30" s="90" t="s">
        <v>62</v>
      </c>
      <c r="C30" s="91" t="s">
        <v>43</v>
      </c>
      <c r="D30" s="32">
        <v>0</v>
      </c>
      <c r="E30" s="69">
        <v>43397</v>
      </c>
      <c r="F30" s="69">
        <v>43425</v>
      </c>
      <c r="G30" s="17"/>
      <c r="H30" s="17">
        <f t="shared" si="12"/>
        <v>29</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row>
    <row r="31" spans="1:113" s="3" customFormat="1" ht="30" customHeight="1" thickBot="1" x14ac:dyDescent="0.3">
      <c r="A31" s="60"/>
      <c r="B31" s="90" t="s">
        <v>66</v>
      </c>
      <c r="C31" s="91" t="s">
        <v>45</v>
      </c>
      <c r="D31" s="32">
        <v>0</v>
      </c>
      <c r="E31" s="69">
        <v>43409</v>
      </c>
      <c r="F31" s="69">
        <v>43416</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row>
    <row r="32" spans="1:113" s="3" customFormat="1" ht="30" customHeight="1" thickBot="1" x14ac:dyDescent="0.3">
      <c r="A32" s="60"/>
      <c r="B32" s="90" t="s">
        <v>69</v>
      </c>
      <c r="C32" s="91" t="s">
        <v>45</v>
      </c>
      <c r="D32" s="32">
        <v>0</v>
      </c>
      <c r="E32" s="69">
        <v>43412</v>
      </c>
      <c r="F32" s="69">
        <v>43416</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row>
    <row r="33" spans="1:113" s="3" customFormat="1" ht="30" customHeight="1" thickBot="1" x14ac:dyDescent="0.3">
      <c r="A33" s="60"/>
      <c r="B33" s="90" t="s">
        <v>68</v>
      </c>
      <c r="C33" s="91" t="s">
        <v>45</v>
      </c>
      <c r="D33" s="32">
        <v>0</v>
      </c>
      <c r="E33" s="69">
        <v>43412</v>
      </c>
      <c r="F33" s="69">
        <v>43416</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row>
    <row r="34" spans="1:113" s="3" customFormat="1" ht="30" customHeight="1" thickBot="1" x14ac:dyDescent="0.3">
      <c r="A34" s="60"/>
      <c r="B34" s="90" t="s">
        <v>67</v>
      </c>
      <c r="C34" s="91" t="s">
        <v>45</v>
      </c>
      <c r="D34" s="32">
        <v>0</v>
      </c>
      <c r="E34" s="69">
        <v>43412</v>
      </c>
      <c r="F34" s="69">
        <v>43416</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row>
    <row r="35" spans="1:113" s="3" customFormat="1" ht="30" customHeight="1" thickBot="1" x14ac:dyDescent="0.3">
      <c r="A35" s="60"/>
      <c r="B35" s="90" t="s">
        <v>64</v>
      </c>
      <c r="C35" s="91" t="s">
        <v>58</v>
      </c>
      <c r="D35" s="32">
        <v>0</v>
      </c>
      <c r="E35" s="69">
        <v>43424</v>
      </c>
      <c r="F35" s="95">
        <v>43431</v>
      </c>
      <c r="G35" s="17"/>
      <c r="H35" s="17">
        <f t="shared" si="12"/>
        <v>8</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row>
    <row r="36" spans="1:113" s="3" customFormat="1" ht="30" customHeight="1" thickBot="1" x14ac:dyDescent="0.3">
      <c r="A36" s="60"/>
      <c r="B36" s="90" t="s">
        <v>65</v>
      </c>
      <c r="C36" s="91" t="s">
        <v>43</v>
      </c>
      <c r="D36" s="32">
        <v>0</v>
      </c>
      <c r="E36" s="69">
        <v>43424</v>
      </c>
      <c r="F36" s="69">
        <v>43431</v>
      </c>
      <c r="G36" s="17"/>
      <c r="H36" s="17">
        <f t="shared" si="12"/>
        <v>8</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row>
    <row r="37" spans="1:113" s="3" customFormat="1" ht="30" customHeight="1" thickBot="1" x14ac:dyDescent="0.3">
      <c r="A37" s="60"/>
      <c r="B37" s="33" t="s">
        <v>77</v>
      </c>
      <c r="C37" s="75"/>
      <c r="D37" s="34"/>
      <c r="E37" s="35"/>
      <c r="F37" s="36"/>
      <c r="G37" s="17"/>
      <c r="H37" s="17" t="str">
        <f t="shared" si="12"/>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row>
    <row r="38" spans="1:113" s="3" customFormat="1" ht="30" customHeight="1" thickBot="1" x14ac:dyDescent="0.3">
      <c r="A38" s="60" t="s">
        <v>26</v>
      </c>
      <c r="B38" s="92" t="s">
        <v>70</v>
      </c>
      <c r="C38" s="93" t="s">
        <v>46</v>
      </c>
      <c r="D38" s="37">
        <v>0</v>
      </c>
      <c r="E38" s="70">
        <v>43431</v>
      </c>
      <c r="F38" s="70">
        <v>43445</v>
      </c>
      <c r="G38" s="17"/>
      <c r="H38" s="17">
        <f t="shared" si="12"/>
        <v>15</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row>
    <row r="39" spans="1:113" s="3" customFormat="1" ht="30" customHeight="1" thickBot="1" x14ac:dyDescent="0.3">
      <c r="A39" s="60"/>
      <c r="B39" s="92" t="s">
        <v>71</v>
      </c>
      <c r="C39" s="93" t="s">
        <v>43</v>
      </c>
      <c r="D39" s="37">
        <v>0</v>
      </c>
      <c r="E39" s="70">
        <v>43431</v>
      </c>
      <c r="F39" s="70">
        <v>43445</v>
      </c>
      <c r="G39" s="17"/>
      <c r="H39" s="17">
        <f t="shared" si="12"/>
        <v>15</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row>
    <row r="40" spans="1:113" s="3" customFormat="1" ht="30" customHeight="1" thickBot="1" x14ac:dyDescent="0.3">
      <c r="A40" s="60"/>
      <c r="B40" s="92" t="s">
        <v>73</v>
      </c>
      <c r="C40" s="93" t="s">
        <v>45</v>
      </c>
      <c r="D40" s="37">
        <v>0</v>
      </c>
      <c r="E40" s="70">
        <v>43431</v>
      </c>
      <c r="F40" s="70">
        <v>43445</v>
      </c>
      <c r="G40" s="17"/>
      <c r="H40" s="17">
        <f t="shared" si="12"/>
        <v>15</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row>
    <row r="41" spans="1:113" s="3" customFormat="1" ht="30" customHeight="1" thickBot="1" x14ac:dyDescent="0.3">
      <c r="A41" s="60"/>
      <c r="B41" s="92" t="s">
        <v>74</v>
      </c>
      <c r="C41" s="93" t="s">
        <v>45</v>
      </c>
      <c r="D41" s="37">
        <v>0</v>
      </c>
      <c r="E41" s="70">
        <v>43431</v>
      </c>
      <c r="F41" s="70">
        <v>43445</v>
      </c>
      <c r="G41" s="17"/>
      <c r="H41" s="17">
        <f t="shared" si="12"/>
        <v>15</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row>
    <row r="42" spans="1:113" s="3" customFormat="1" ht="30" customHeight="1" thickBot="1" x14ac:dyDescent="0.3">
      <c r="A42" s="60"/>
      <c r="B42" s="92" t="s">
        <v>75</v>
      </c>
      <c r="C42" s="93" t="s">
        <v>43</v>
      </c>
      <c r="D42" s="37">
        <v>0</v>
      </c>
      <c r="E42" s="70">
        <v>43431</v>
      </c>
      <c r="F42" s="70">
        <v>43445</v>
      </c>
      <c r="G42" s="17"/>
      <c r="H42" s="17">
        <f t="shared" si="12"/>
        <v>15</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row>
    <row r="43" spans="1:113" s="3" customFormat="1" ht="30" customHeight="1" thickBot="1" x14ac:dyDescent="0.3">
      <c r="A43" s="60"/>
      <c r="B43" s="77"/>
      <c r="C43" s="76"/>
      <c r="D43" s="16"/>
      <c r="E43" s="71"/>
      <c r="F43" s="71"/>
      <c r="G43" s="17"/>
      <c r="H43" s="17" t="str">
        <f t="shared" si="12"/>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row>
    <row r="44" spans="1:113" s="3" customFormat="1" ht="30" customHeight="1" thickBot="1" x14ac:dyDescent="0.3">
      <c r="A44" s="60" t="s">
        <v>28</v>
      </c>
      <c r="B44" s="38" t="s">
        <v>0</v>
      </c>
      <c r="C44" s="39"/>
      <c r="D44" s="40"/>
      <c r="E44" s="41"/>
      <c r="F44" s="42"/>
      <c r="G44" s="43"/>
      <c r="H44" s="43" t="str">
        <f t="shared" si="12"/>
        <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row>
    <row r="45" spans="1:113" ht="30" customHeight="1" x14ac:dyDescent="0.25">
      <c r="A45" s="61" t="s">
        <v>27</v>
      </c>
      <c r="G45" s="6"/>
    </row>
    <row r="46" spans="1:113" ht="30" customHeight="1" x14ac:dyDescent="0.25">
      <c r="C46" s="14"/>
      <c r="F46" s="62"/>
    </row>
    <row r="47" spans="1:113" ht="30" customHeight="1" x14ac:dyDescent="0.25">
      <c r="C47" s="15"/>
    </row>
  </sheetData>
  <mergeCells count="19">
    <mergeCell ref="CV4:DB4"/>
    <mergeCell ref="DC4:DI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7:D44">
    <cfRule type="dataBar" priority="3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44">
    <cfRule type="expression" dxfId="2" priority="56">
      <formula>AND(TODAY()&gt;=I$5,TODAY()&lt;J$5)</formula>
    </cfRule>
  </conditionalFormatting>
  <conditionalFormatting sqref="I7:DI44">
    <cfRule type="expression" dxfId="1" priority="50">
      <formula>AND(task_start&lt;=I$5,ROUNDDOWN((task_end-task_start+1)*task_progress,0)+task_start-1&gt;=I$5)</formula>
    </cfRule>
    <cfRule type="expression" dxfId="0" priority="51"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53" customWidth="1"/>
    <col min="2" max="16384" width="9.140625" style="49"/>
  </cols>
  <sheetData>
    <row r="1" spans="1:2" ht="46.5" customHeight="1" x14ac:dyDescent="0.2">
      <c r="A1" s="48"/>
    </row>
    <row r="2" spans="1:2" s="51" customFormat="1" ht="15.75" x14ac:dyDescent="0.25">
      <c r="A2" s="50" t="s">
        <v>12</v>
      </c>
      <c r="B2" s="50"/>
    </row>
    <row r="3" spans="1:2" s="56" customFormat="1" ht="27" customHeight="1" x14ac:dyDescent="0.25">
      <c r="A3" s="57" t="s">
        <v>17</v>
      </c>
      <c r="B3" s="57"/>
    </row>
    <row r="4" spans="1:2" s="52" customFormat="1" ht="26.25" x14ac:dyDescent="0.4">
      <c r="A4" s="54" t="s">
        <v>11</v>
      </c>
    </row>
    <row r="5" spans="1:2" ht="74.099999999999994" customHeight="1" x14ac:dyDescent="0.2">
      <c r="A5" s="55" t="s">
        <v>20</v>
      </c>
    </row>
    <row r="6" spans="1:2" ht="26.25" customHeight="1" x14ac:dyDescent="0.2">
      <c r="A6" s="54" t="s">
        <v>24</v>
      </c>
    </row>
    <row r="7" spans="1:2" s="53" customFormat="1" ht="204.95" customHeight="1" x14ac:dyDescent="0.25">
      <c r="A7" s="59" t="s">
        <v>23</v>
      </c>
    </row>
    <row r="8" spans="1:2" s="52" customFormat="1" ht="26.25" x14ac:dyDescent="0.4">
      <c r="A8" s="54" t="s">
        <v>13</v>
      </c>
    </row>
    <row r="9" spans="1:2" ht="60" x14ac:dyDescent="0.2">
      <c r="A9" s="55" t="s">
        <v>21</v>
      </c>
    </row>
    <row r="10" spans="1:2" s="53" customFormat="1" ht="27.95" customHeight="1" x14ac:dyDescent="0.25">
      <c r="A10" s="58" t="s">
        <v>19</v>
      </c>
    </row>
    <row r="11" spans="1:2" s="52" customFormat="1" ht="26.25" x14ac:dyDescent="0.4">
      <c r="A11" s="54" t="s">
        <v>10</v>
      </c>
    </row>
    <row r="12" spans="1:2" ht="30" x14ac:dyDescent="0.2">
      <c r="A12" s="55" t="s">
        <v>18</v>
      </c>
    </row>
    <row r="13" spans="1:2" s="53" customFormat="1" ht="27.95" customHeight="1" x14ac:dyDescent="0.25">
      <c r="A13" s="58" t="s">
        <v>4</v>
      </c>
    </row>
    <row r="14" spans="1:2" s="52" customFormat="1" ht="26.25" x14ac:dyDescent="0.4">
      <c r="A14" s="54" t="s">
        <v>14</v>
      </c>
    </row>
    <row r="15" spans="1:2" ht="75" customHeight="1" x14ac:dyDescent="0.2">
      <c r="A15" s="55" t="s">
        <v>15</v>
      </c>
    </row>
    <row r="16" spans="1:2" ht="75" x14ac:dyDescent="0.2">
      <c r="A16" s="55"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Joey Martinez</dc:creator>
  <dc:description/>
  <cp:lastModifiedBy>Joey Martinez</cp:lastModifiedBy>
  <dcterms:created xsi:type="dcterms:W3CDTF">2018-05-23T01:25:53Z</dcterms:created>
  <dcterms:modified xsi:type="dcterms:W3CDTF">2018-09-26T05:58:30Z</dcterms:modified>
</cp:coreProperties>
</file>