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ohn\Documents\School Related\CMSI\CMSI 402\Safexec\Documents\"/>
    </mc:Choice>
  </mc:AlternateContent>
  <bookViews>
    <workbookView xWindow="0" yWindow="0" windowWidth="28800" windowHeight="12195"/>
  </bookViews>
  <sheets>
    <sheet name="Safexec Schedule" sheetId="11" r:id="rId1"/>
  </sheets>
  <definedNames>
    <definedName name="Display_Week">'Safexec Schedule'!$E$4</definedName>
    <definedName name="_xlnm.Print_Titles" localSheetId="0">'Safexec Schedule'!$4:$6</definedName>
    <definedName name="Project_Start">'Safexec Schedule'!$E$3</definedName>
    <definedName name="task_end" localSheetId="0">'Safexec Schedule'!$F1</definedName>
    <definedName name="task_progress" localSheetId="0">'Safexec Schedule'!$D1</definedName>
    <definedName name="task_start" localSheetId="0">'Safexec Schedule'!$E1</definedName>
    <definedName name="today" localSheetId="0">TODAY()</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 i="11" l="1"/>
  <c r="F14" i="11"/>
  <c r="F9" i="11"/>
  <c r="F10" i="11"/>
  <c r="F12" i="11"/>
  <c r="F11" i="11"/>
  <c r="I5" i="11" l="1"/>
  <c r="J5" i="11" s="1"/>
  <c r="I4" i="11" l="1"/>
  <c r="H7" i="11"/>
  <c r="H17" i="11" l="1"/>
  <c r="H16" i="11"/>
  <c r="H9" i="11" l="1"/>
  <c r="I6" i="11"/>
  <c r="H10" i="11" l="1"/>
  <c r="H14" i="11"/>
  <c r="K5" i="11"/>
  <c r="L5" i="11" s="1"/>
  <c r="M5" i="11" s="1"/>
  <c r="N5" i="11" s="1"/>
  <c r="O5" i="11" s="1"/>
  <c r="P5" i="11" s="1"/>
  <c r="Q5" i="11" s="1"/>
  <c r="R5" i="11" s="1"/>
  <c r="S5" i="11" s="1"/>
  <c r="S6" i="11" s="1"/>
  <c r="H15" i="11" l="1"/>
  <c r="H12" i="11"/>
  <c r="H11" i="11"/>
  <c r="P4" i="11"/>
  <c r="T5" i="11"/>
  <c r="U5" i="11" s="1"/>
  <c r="V5" i="11" s="1"/>
  <c r="W5" i="11" s="1"/>
  <c r="X5" i="11" s="1"/>
  <c r="Y5" i="11" s="1"/>
  <c r="J6" i="11"/>
  <c r="W4" i="11" l="1"/>
  <c r="Z5" i="1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W6" i="11"/>
  <c r="AY5" i="11" l="1"/>
  <c r="AY4" i="11" s="1"/>
  <c r="AX6" i="11"/>
  <c r="T6" i="11"/>
  <c r="AY6" i="11" l="1"/>
  <c r="AZ5" i="11"/>
  <c r="BA5" i="11" s="1"/>
  <c r="U6" i="11"/>
  <c r="AZ6" i="11" l="1"/>
  <c r="BA6" i="11"/>
  <c r="BB5" i="11"/>
  <c r="V6" i="11"/>
  <c r="BB6" i="11" l="1"/>
  <c r="BC5" i="11"/>
  <c r="W6" i="11"/>
  <c r="BC6" i="11" l="1"/>
  <c r="BD5" i="11"/>
  <c r="X6" i="11"/>
  <c r="BE5" i="11" l="1"/>
  <c r="BD6" i="11"/>
  <c r="Y6" i="11"/>
  <c r="BF5" i="11" l="1"/>
  <c r="BF4" i="11" s="1"/>
  <c r="BE6" i="11"/>
  <c r="Z6" i="11"/>
  <c r="BG5" i="11" l="1"/>
  <c r="BH5" i="11" s="1"/>
  <c r="BF6" i="11"/>
  <c r="AA6" i="11"/>
  <c r="AB6" i="11" l="1"/>
  <c r="AC6" i="11" l="1"/>
  <c r="AD6" i="11" l="1"/>
  <c r="AE6" i="11" l="1"/>
  <c r="AF6" i="11" l="1"/>
  <c r="AG6" i="11" l="1"/>
  <c r="AH6" i="11" l="1"/>
  <c r="AI6" i="11" l="1"/>
  <c r="AJ6" i="11" l="1"/>
  <c r="AK6" i="11" l="1"/>
  <c r="AL6" i="11" l="1"/>
  <c r="AM6" i="11" l="1"/>
  <c r="AN6" i="11" l="1"/>
  <c r="AO6" i="11" l="1"/>
  <c r="AP6" i="11" l="1"/>
  <c r="AQ6" i="11" l="1"/>
  <c r="AR6" i="11" l="1"/>
  <c r="BG6" i="11"/>
  <c r="BH6" i="11"/>
  <c r="BI5" i="11" l="1"/>
  <c r="BI6" i="11" l="1"/>
  <c r="BJ5" i="11"/>
  <c r="BK5" i="11" l="1"/>
  <c r="BJ6" i="11"/>
  <c r="BL5" i="11" l="1"/>
  <c r="BK6" i="11"/>
  <c r="BL6" i="11" l="1"/>
  <c r="BM5" i="11"/>
  <c r="BN5" i="11" l="1"/>
  <c r="BM4" i="11"/>
  <c r="BM6" i="11"/>
  <c r="BO5" i="11" l="1"/>
  <c r="BN6" i="11"/>
  <c r="BO6" i="11" l="1"/>
  <c r="BP5" i="11"/>
  <c r="BP6" i="11" l="1"/>
  <c r="BQ5" i="11"/>
  <c r="BR5" i="11" l="1"/>
  <c r="BQ6" i="11"/>
  <c r="BR6" i="11" l="1"/>
  <c r="BS5" i="11"/>
  <c r="BS6" i="11" l="1"/>
  <c r="BT5" i="11"/>
  <c r="BU5" i="11" l="1"/>
  <c r="BT6" i="11"/>
  <c r="BT4" i="11"/>
  <c r="BU6" i="11" l="1"/>
  <c r="BV5" i="11"/>
  <c r="BW5" i="11" l="1"/>
  <c r="BV6" i="11"/>
  <c r="BW6" i="11" l="1"/>
  <c r="BX5" i="11"/>
  <c r="BY5" i="11" l="1"/>
  <c r="BX6" i="11"/>
  <c r="BY6" i="11" l="1"/>
  <c r="BZ5" i="11"/>
  <c r="BZ6" i="11" l="1"/>
  <c r="CA5" i="11"/>
  <c r="CB5" i="11" l="1"/>
  <c r="CA4" i="11"/>
  <c r="CA6" i="11"/>
  <c r="CC5" i="11" l="1"/>
  <c r="CB6" i="11"/>
  <c r="CC6" i="11" l="1"/>
  <c r="CD5" i="11"/>
  <c r="CD6" i="11" l="1"/>
  <c r="CE5" i="11"/>
  <c r="CF5" i="11" l="1"/>
  <c r="CE6" i="11"/>
  <c r="CF6" i="11" l="1"/>
  <c r="CG5" i="11"/>
  <c r="CG6" i="11" l="1"/>
  <c r="CH5" i="11"/>
  <c r="CI5" i="11" l="1"/>
  <c r="CH6" i="11"/>
  <c r="CH4" i="11"/>
  <c r="CI6" i="11" l="1"/>
  <c r="CJ5" i="11"/>
  <c r="CJ6" i="11" l="1"/>
  <c r="CK5" i="11"/>
  <c r="CL5" i="11" l="1"/>
  <c r="CK6" i="11"/>
  <c r="CM5" i="11" l="1"/>
  <c r="CL6" i="11"/>
  <c r="CM6" i="11" l="1"/>
  <c r="CN5" i="11"/>
  <c r="CN6" i="11" l="1"/>
  <c r="CO5" i="11"/>
  <c r="CP5" i="11" l="1"/>
  <c r="CO6" i="11"/>
  <c r="CO4" i="11"/>
  <c r="CQ5" i="11" l="1"/>
  <c r="CP6" i="11"/>
  <c r="CQ6" i="11" l="1"/>
  <c r="CR5" i="11"/>
  <c r="CR6" i="11" l="1"/>
  <c r="CS5" i="11"/>
  <c r="CT5" i="11" l="1"/>
  <c r="CS6" i="11"/>
  <c r="CT6" i="11" l="1"/>
  <c r="CU5" i="11"/>
  <c r="CU6" i="11" l="1"/>
  <c r="CV5" i="11"/>
  <c r="CW5" i="11" l="1"/>
  <c r="CV4" i="11"/>
  <c r="CV6" i="11"/>
  <c r="CW6" i="11" l="1"/>
  <c r="CX5" i="11"/>
  <c r="CX6" i="11" l="1"/>
  <c r="CY5" i="11"/>
  <c r="CZ5" i="11" l="1"/>
  <c r="CY6" i="11"/>
  <c r="DA5" i="11" l="1"/>
  <c r="CZ6" i="11"/>
  <c r="DA6" i="11" l="1"/>
  <c r="DB5" i="11"/>
  <c r="DB6" i="11" l="1"/>
  <c r="DC5" i="11"/>
  <c r="DD5" i="11" l="1"/>
  <c r="DC6" i="11"/>
  <c r="DC4" i="11"/>
  <c r="DD6" i="11" l="1"/>
  <c r="DE5" i="11"/>
  <c r="DE6" i="11" l="1"/>
  <c r="DF5" i="11"/>
  <c r="DG5" i="11" l="1"/>
  <c r="DF6" i="11"/>
  <c r="DH5" i="11" l="1"/>
  <c r="DG6" i="11"/>
  <c r="DH6" i="11" l="1"/>
  <c r="DI5" i="11"/>
  <c r="DI6" i="11" s="1"/>
</calcChain>
</file>

<file path=xl/comments1.xml><?xml version="1.0" encoding="utf-8"?>
<comments xmlns="http://schemas.openxmlformats.org/spreadsheetml/2006/main">
  <authors>
    <author>Author</author>
  </authors>
  <commentList>
    <comment ref="H6" authorId="0" shapeId="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<sst xmlns="http://schemas.openxmlformats.org/spreadsheetml/2006/main" count="51" uniqueCount="46">
  <si>
    <t>Project Start:</t>
  </si>
  <si>
    <t>PROGRESS</t>
  </si>
  <si>
    <t>ASSIGNED
TO</t>
  </si>
  <si>
    <t>START</t>
  </si>
  <si>
    <t>END</t>
  </si>
  <si>
    <t>DAYS</t>
  </si>
  <si>
    <t>Display Week:</t>
  </si>
  <si>
    <t>TASK</t>
  </si>
  <si>
    <t>Enter Company Name in cell B2.</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</si>
  <si>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</si>
  <si>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</si>
  <si>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</si>
  <si>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</si>
  <si>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</si>
  <si>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</si>
  <si>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</si>
  <si>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</si>
  <si>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</si>
  <si>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</si>
  <si>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</si>
  <si>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</si>
  <si>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John Hardy</t>
  </si>
  <si>
    <t>Safexec</t>
  </si>
  <si>
    <t>Basic Hashing</t>
  </si>
  <si>
    <t>Week 1</t>
  </si>
  <si>
    <t>Week 2</t>
  </si>
  <si>
    <t>Week 3</t>
  </si>
  <si>
    <t>Week 4</t>
  </si>
  <si>
    <t>Week 5</t>
  </si>
  <si>
    <t>Week 6</t>
  </si>
  <si>
    <t>Week 7</t>
  </si>
  <si>
    <t>Week 8</t>
  </si>
  <si>
    <t>Week 9</t>
  </si>
  <si>
    <t>Week 10</t>
  </si>
  <si>
    <t>Week 11</t>
  </si>
  <si>
    <t>Week 12</t>
  </si>
  <si>
    <t>Week 13</t>
  </si>
  <si>
    <t>Week 14</t>
  </si>
  <si>
    <t>Week 15</t>
  </si>
  <si>
    <t>Basic Unit Test Suite</t>
  </si>
  <si>
    <t>ELF File Signing</t>
  </si>
  <si>
    <t>Extra Additions</t>
  </si>
  <si>
    <t>Minimum Viable Product</t>
  </si>
  <si>
    <t>ELFS File Checking</t>
  </si>
  <si>
    <t>Linux Kernel Mods</t>
  </si>
  <si>
    <t>Extended Unit Test Suite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</si>
</sst>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m/d/yy;@"/>
    <numFmt numFmtId="165" formatCode="ddd\,\ m/d/yyyy"/>
    <numFmt numFmtId="166" formatCode="mmm\ d\,\ yyyy"/>
    <numFmt numFmtId="167" formatCode="d"/>
  </numFmts>
  <fonts count="1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8" fillId="0" borderId="0"/>
    <xf numFmtId="43" fontId="9" fillId="0" borderId="3" applyFont="0" applyFill="0" applyAlignment="0" applyProtection="0"/>
    <xf numFmtId="0" fontId="15"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7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7" fillId="9" borderId="1" xfId="0" applyFont="1" applyFill="1" applyBorder="1" applyAlignment="1">
      <alignment horizontal="left" vertical="center" indent="1"/>
    </xf>
    <xf numFmtId="0" fontId="7" fillId="9" borderId="1" xfId="0" applyFont="1" applyFill="1" applyBorder="1" applyAlignment="1">
      <alignment horizontal="center" vertical="center" wrapText="1"/>
    </xf>
    <xf numFmtId="167" fontId="11" fillId="5" borderId="0" xfId="0" applyNumberFormat="1" applyFont="1" applyFill="1" applyBorder="1" applyAlignment="1">
      <alignment horizontal="center" vertical="center"/>
    </xf>
    <xf numFmtId="167" fontId="11" fillId="5" borderId="6"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4" fillId="8" borderId="8" xfId="0" applyFont="1" applyFill="1" applyBorder="1" applyAlignment="1">
      <alignment horizontal="center" vertical="center" shrinkToFit="1"/>
    </xf>
    <xf numFmtId="0" fontId="16" fillId="0" borderId="0" xfId="0" applyFont="1"/>
    <xf numFmtId="0" fontId="17" fillId="0" borderId="0" xfId="1" applyFont="1" applyAlignment="1" applyProtection="1"/>
    <xf numFmtId="9" fontId="5" fillId="0" borderId="2" xfId="2" applyFont="1" applyFill="1" applyBorder="1" applyAlignment="1">
      <alignment horizontal="center" vertical="center"/>
    </xf>
    <xf numFmtId="0" fontId="5" fillId="0" borderId="2" xfId="0" applyNumberFormat="1"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ont="1" applyFill="1" applyBorder="1" applyAlignment="1">
      <alignment horizontal="center" vertical="center"/>
    </xf>
    <xf numFmtId="164" fontId="5" fillId="6"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4" fontId="0" fillId="7" borderId="2" xfId="0" applyNumberFormat="1" applyFont="1" applyFill="1" applyBorder="1" applyAlignment="1">
      <alignment horizontal="center" vertical="center"/>
    </xf>
    <xf numFmtId="164" fontId="5" fillId="7"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18" fillId="0" borderId="0" xfId="3"/>
    <xf numFmtId="0" fontId="18" fillId="0" borderId="0" xfId="3" applyAlignment="1">
      <alignment wrapText="1"/>
    </xf>
    <xf numFmtId="0" fontId="18" fillId="0" borderId="0" xfId="0" applyNumberFormat="1" applyFont="1" applyAlignment="1">
      <alignment horizontal="center"/>
    </xf>
    <xf numFmtId="0" fontId="0" fillId="0" borderId="0" xfId="0" applyAlignment="1">
      <alignment wrapText="1"/>
    </xf>
    <xf numFmtId="0" fontId="15"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0" borderId="2" xfId="10" applyFill="1">
      <alignment horizontal="center" vertical="center"/>
    </xf>
    <xf numFmtId="0" fontId="9" fillId="6" borderId="2" xfId="11" applyFill="1">
      <alignment horizontal="center" vertical="center"/>
    </xf>
    <xf numFmtId="0" fontId="9" fillId="0" borderId="2" xfId="11" applyFill="1">
      <alignment horizontal="center" vertical="center"/>
    </xf>
    <xf numFmtId="0" fontId="9" fillId="0" borderId="2" xfId="12" applyFill="1">
      <alignment horizontal="left" vertical="center" indent="2"/>
    </xf>
    <xf numFmtId="0" fontId="0" fillId="3" borderId="2" xfId="12" applyFont="1" applyFill="1">
      <alignment horizontal="left" vertical="center" indent="2"/>
    </xf>
    <xf numFmtId="0" fontId="0" fillId="3" borderId="2" xfId="11" applyFont="1" applyFill="1">
      <alignment horizontal="center" vertical="center"/>
    </xf>
    <xf numFmtId="0" fontId="0" fillId="4" borderId="2" xfId="12" applyFont="1" applyFill="1">
      <alignment horizontal="left" vertical="center" indent="2"/>
    </xf>
    <xf numFmtId="0" fontId="0" fillId="4" borderId="2" xfId="11" applyFont="1" applyFill="1">
      <alignment horizontal="center" vertical="center"/>
    </xf>
    <xf numFmtId="0" fontId="3" fillId="0" borderId="0" xfId="1" applyAlignment="1" applyProtection="1">
      <alignment vertical="top"/>
    </xf>
    <xf numFmtId="166" fontId="0" fillId="5" borderId="4" xfId="0" applyNumberFormat="1" applyFont="1" applyFill="1" applyBorder="1" applyAlignment="1">
      <alignment horizontal="left" vertical="center" wrapText="1" indent="1"/>
    </xf>
    <xf numFmtId="166" fontId="0" fillId="5" borderId="1" xfId="0" applyNumberFormat="1" applyFont="1" applyFill="1" applyBorder="1" applyAlignment="1">
      <alignment horizontal="left" vertical="center" wrapText="1" indent="1"/>
    </xf>
    <xf numFmtId="166" fontId="0" fillId="5" borderId="5" xfId="0" applyNumberFormat="1" applyFont="1" applyFill="1" applyBorder="1" applyAlignment="1">
      <alignment horizontal="left" vertical="center" wrapText="1" indent="1"/>
    </xf>
    <xf numFmtId="165" fontId="0" fillId="0" borderId="3" xfId="9" applyFont="1">
      <alignment horizontal="center" vertical="center"/>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0" fontId="0" fillId="7" borderId="2" xfId="11" applyFont="1" applyFill="1">
      <alignment horizontal="center" vertical="center"/>
    </xf>
    <xf numFmtId="0" fontId="5" fillId="3" borderId="2" xfId="0" applyNumberFormat="1" applyFont="1" applyFill="1" applyBorder="1" applyAlignment="1">
      <alignment horizontal="center" vertical="center"/>
    </xf>
    <xf numFmtId="0" fontId="0" fillId="3" borderId="9" xfId="0" applyFill="1" applyBorder="1" applyAlignment="1">
      <alignment vertical="center"/>
    </xf>
    <xf numFmtId="0" fontId="0" fillId="3" borderId="9" xfId="0" applyFill="1" applyBorder="1" applyAlignment="1">
      <alignment horizontal="right" vertical="center"/>
    </xf>
    <xf numFmtId="0" fontId="5" fillId="4" borderId="2" xfId="0" applyNumberFormat="1" applyFont="1" applyFill="1" applyBorder="1" applyAlignment="1">
      <alignment horizontal="center" vertical="center"/>
    </xf>
    <xf numFmtId="0" fontId="0" fillId="4" borderId="9" xfId="0" applyFill="1" applyBorder="1" applyAlignment="1">
      <alignment vertical="center"/>
    </xf>
    <xf numFmtId="0" fontId="0" fillId="4" borderId="9" xfId="0" applyFill="1" applyBorder="1" applyAlignment="1">
      <alignment horizontal="right"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DI20"/>
  <sheetViews>
    <sheetView showGridLines="0" tabSelected="1" showRuler="0" zoomScale="60" zoomScaleNormal="60" zoomScalePageLayoutView="70" workbookViewId="0">
      <pane ySplit="6" topLeftCell="A7" activePane="bottomLeft" state="frozen"/>
      <selection pane="bottomLeft" activeCell="AE19" sqref="AE19"/>
    </sheetView>
  </sheetViews>
  <sheetFormatPr defaultRowHeight="30" customHeight="1" x14ac:dyDescent="0.25"/>
  <cols>
    <col min="1" max="1" width="2.7109375" style="37" customWidth="1"/>
    <col min="2" max="2" width="27.7109375" customWidth="1"/>
    <col min="3" max="3" width="18" customWidth="1"/>
    <col min="4" max="4" width="13.140625" customWidth="1"/>
    <col min="5" max="5" width="10.42578125" style="5" customWidth="1"/>
    <col min="6" max="6" width="10.42578125" customWidth="1"/>
    <col min="7" max="7" width="2.7109375" customWidth="1"/>
    <col min="8" max="8" width="6.140625" hidden="1" customWidth="1"/>
    <col min="9" max="113" width="2.5703125" customWidth="1"/>
  </cols>
  <sheetData>
    <row r="1" spans="1:113" ht="30" customHeight="1" x14ac:dyDescent="0.45">
      <c r="A1" s="38" t="s">
        <v>12</v>
      </c>
      <c r="B1" s="41" t="s">
        <v>22</v>
      </c>
      <c r="C1" s="1"/>
      <c r="D1" s="2"/>
      <c r="E1" s="4"/>
      <c r="F1" s="36"/>
      <c r="H1" s="2"/>
      <c r="I1" s="14"/>
    </row>
    <row r="2" spans="1:113" ht="30" customHeight="1" x14ac:dyDescent="0.3">
      <c r="A2" s="37" t="s">
        <v>8</v>
      </c>
      <c r="B2" s="42"/>
      <c r="I2" s="54"/>
    </row>
    <row r="3" spans="1:113" ht="30" customHeight="1" x14ac:dyDescent="0.25">
      <c r="A3" s="37" t="s">
        <v>13</v>
      </c>
      <c r="B3" s="43"/>
      <c r="C3" s="60" t="s">
        <v>0</v>
      </c>
      <c r="D3" s="61"/>
      <c r="E3" s="58">
        <v>43481</v>
      </c>
      <c r="F3" s="59"/>
      <c r="I3" t="s">
        <v>24</v>
      </c>
      <c r="P3" t="s">
        <v>25</v>
      </c>
      <c r="W3" t="s">
        <v>26</v>
      </c>
      <c r="AD3" t="s">
        <v>27</v>
      </c>
      <c r="AK3" t="s">
        <v>28</v>
      </c>
      <c r="AR3" t="s">
        <v>29</v>
      </c>
      <c r="AY3" t="s">
        <v>30</v>
      </c>
      <c r="BF3" t="s">
        <v>31</v>
      </c>
      <c r="BM3" t="s">
        <v>32</v>
      </c>
      <c r="BT3" t="s">
        <v>33</v>
      </c>
      <c r="CA3" t="s">
        <v>34</v>
      </c>
      <c r="CH3" t="s">
        <v>35</v>
      </c>
      <c r="CO3" t="s">
        <v>36</v>
      </c>
      <c r="CV3" t="s">
        <v>37</v>
      </c>
      <c r="DC3" t="s">
        <v>38</v>
      </c>
    </row>
    <row r="4" spans="1:113" ht="30" customHeight="1" x14ac:dyDescent="0.25">
      <c r="A4" s="38" t="s">
        <v>14</v>
      </c>
      <c r="C4" s="60" t="s">
        <v>6</v>
      </c>
      <c r="D4" s="61"/>
      <c r="E4" s="7">
        <v>1</v>
      </c>
      <c r="I4" s="55">
        <f>I5</f>
        <v>43479</v>
      </c>
      <c r="J4" s="56"/>
      <c r="K4" s="56"/>
      <c r="L4" s="56"/>
      <c r="M4" s="56"/>
      <c r="N4" s="56"/>
      <c r="O4" s="57"/>
      <c r="P4" s="55">
        <f>P5</f>
        <v>43486</v>
      </c>
      <c r="Q4" s="56"/>
      <c r="R4" s="56"/>
      <c r="S4" s="56"/>
      <c r="T4" s="56"/>
      <c r="U4" s="56"/>
      <c r="V4" s="57"/>
      <c r="W4" s="55">
        <f>W5</f>
        <v>43493</v>
      </c>
      <c r="X4" s="56"/>
      <c r="Y4" s="56"/>
      <c r="Z4" s="56"/>
      <c r="AA4" s="56"/>
      <c r="AB4" s="56"/>
      <c r="AC4" s="57"/>
      <c r="AD4" s="55">
        <f>AD5</f>
        <v>43500</v>
      </c>
      <c r="AE4" s="56"/>
      <c r="AF4" s="56"/>
      <c r="AG4" s="56"/>
      <c r="AH4" s="56"/>
      <c r="AI4" s="56"/>
      <c r="AJ4" s="57"/>
      <c r="AK4" s="55">
        <f>AK5</f>
        <v>43507</v>
      </c>
      <c r="AL4" s="56"/>
      <c r="AM4" s="56"/>
      <c r="AN4" s="56"/>
      <c r="AO4" s="56"/>
      <c r="AP4" s="56"/>
      <c r="AQ4" s="57"/>
      <c r="AR4" s="55">
        <f>AR5</f>
        <v>43514</v>
      </c>
      <c r="AS4" s="56"/>
      <c r="AT4" s="56"/>
      <c r="AU4" s="56"/>
      <c r="AV4" s="56"/>
      <c r="AW4" s="56"/>
      <c r="AX4" s="57"/>
      <c r="AY4" s="55">
        <f>AY5</f>
        <v>43521</v>
      </c>
      <c r="AZ4" s="56"/>
      <c r="BA4" s="56"/>
      <c r="BB4" s="56"/>
      <c r="BC4" s="56"/>
      <c r="BD4" s="56"/>
      <c r="BE4" s="57"/>
      <c r="BF4" s="55">
        <f>BF5</f>
        <v>43528</v>
      </c>
      <c r="BG4" s="56"/>
      <c r="BH4" s="56"/>
      <c r="BI4" s="56"/>
      <c r="BJ4" s="56"/>
      <c r="BK4" s="56"/>
      <c r="BL4" s="57"/>
      <c r="BM4" s="55">
        <f>BM5</f>
        <v>43535</v>
      </c>
      <c r="BN4" s="56"/>
      <c r="BO4" s="56"/>
      <c r="BP4" s="56"/>
      <c r="BQ4" s="56"/>
      <c r="BR4" s="56"/>
      <c r="BS4" s="57"/>
      <c r="BT4" s="55">
        <f>BT5</f>
        <v>43542</v>
      </c>
      <c r="BU4" s="56"/>
      <c r="BV4" s="56"/>
      <c r="BW4" s="56"/>
      <c r="BX4" s="56"/>
      <c r="BY4" s="56"/>
      <c r="BZ4" s="57"/>
      <c r="CA4" s="55">
        <f>CA5</f>
        <v>43549</v>
      </c>
      <c r="CB4" s="56"/>
      <c r="CC4" s="56"/>
      <c r="CD4" s="56"/>
      <c r="CE4" s="56"/>
      <c r="CF4" s="56"/>
      <c r="CG4" s="57"/>
      <c r="CH4" s="55">
        <f>CH5</f>
        <v>43556</v>
      </c>
      <c r="CI4" s="56"/>
      <c r="CJ4" s="56"/>
      <c r="CK4" s="56"/>
      <c r="CL4" s="56"/>
      <c r="CM4" s="56"/>
      <c r="CN4" s="57"/>
      <c r="CO4" s="55">
        <f>CO5</f>
        <v>43563</v>
      </c>
      <c r="CP4" s="56"/>
      <c r="CQ4" s="56"/>
      <c r="CR4" s="56"/>
      <c r="CS4" s="56"/>
      <c r="CT4" s="56"/>
      <c r="CU4" s="57"/>
      <c r="CV4" s="55">
        <f>CV5</f>
        <v>43570</v>
      </c>
      <c r="CW4" s="56"/>
      <c r="CX4" s="56"/>
      <c r="CY4" s="56"/>
      <c r="CZ4" s="56"/>
      <c r="DA4" s="56"/>
      <c r="DB4" s="57"/>
      <c r="DC4" s="55">
        <f>DC5</f>
        <v>43577</v>
      </c>
      <c r="DD4" s="56"/>
      <c r="DE4" s="56"/>
      <c r="DF4" s="56"/>
      <c r="DG4" s="56"/>
      <c r="DH4" s="56"/>
      <c r="DI4" s="57"/>
    </row>
    <row r="5" spans="1:113" ht="15" customHeight="1" x14ac:dyDescent="0.25">
      <c r="A5" s="38" t="s">
        <v>15</v>
      </c>
      <c r="B5" s="62"/>
      <c r="C5" s="62"/>
      <c r="D5" s="62"/>
      <c r="E5" s="62"/>
      <c r="F5" s="62"/>
      <c r="G5" s="62"/>
      <c r="I5" s="11">
        <f>Project_Start-WEEKDAY(Project_Start,1)+2+7*(Display_Week-1)</f>
        <v>43479</v>
      </c>
      <c r="J5" s="10">
        <f>I5+1</f>
        <v>43480</v>
      </c>
      <c r="K5" s="10">
        <f t="shared" ref="K5:AX5" si="0">J5+1</f>
        <v>43481</v>
      </c>
      <c r="L5" s="10">
        <f t="shared" si="0"/>
        <v>43482</v>
      </c>
      <c r="M5" s="10">
        <f t="shared" si="0"/>
        <v>43483</v>
      </c>
      <c r="N5" s="10">
        <f t="shared" si="0"/>
        <v>43484</v>
      </c>
      <c r="O5" s="12">
        <f t="shared" si="0"/>
        <v>43485</v>
      </c>
      <c r="P5" s="11">
        <f>O5+1</f>
        <v>43486</v>
      </c>
      <c r="Q5" s="10">
        <f>P5+1</f>
        <v>43487</v>
      </c>
      <c r="R5" s="10">
        <f t="shared" si="0"/>
        <v>43488</v>
      </c>
      <c r="S5" s="10">
        <f>R5+1</f>
        <v>43489</v>
      </c>
      <c r="T5" s="10">
        <f t="shared" si="0"/>
        <v>43490</v>
      </c>
      <c r="U5" s="10">
        <f t="shared" si="0"/>
        <v>43491</v>
      </c>
      <c r="V5" s="12">
        <f t="shared" si="0"/>
        <v>43492</v>
      </c>
      <c r="W5" s="11">
        <f>V5+1</f>
        <v>43493</v>
      </c>
      <c r="X5" s="10">
        <f>W5+1</f>
        <v>43494</v>
      </c>
      <c r="Y5" s="10">
        <f>X5+1</f>
        <v>43495</v>
      </c>
      <c r="Z5" s="10">
        <f t="shared" si="0"/>
        <v>43496</v>
      </c>
      <c r="AA5" s="10">
        <f t="shared" si="0"/>
        <v>43497</v>
      </c>
      <c r="AB5" s="10">
        <f t="shared" si="0"/>
        <v>43498</v>
      </c>
      <c r="AC5" s="12">
        <f t="shared" si="0"/>
        <v>43499</v>
      </c>
      <c r="AD5" s="11">
        <f>AC5+1</f>
        <v>43500</v>
      </c>
      <c r="AE5" s="10">
        <f>AD5+1</f>
        <v>43501</v>
      </c>
      <c r="AF5" s="10">
        <f t="shared" si="0"/>
        <v>43502</v>
      </c>
      <c r="AG5" s="10">
        <f t="shared" si="0"/>
        <v>43503</v>
      </c>
      <c r="AH5" s="10">
        <f t="shared" si="0"/>
        <v>43504</v>
      </c>
      <c r="AI5" s="10">
        <f t="shared" si="0"/>
        <v>43505</v>
      </c>
      <c r="AJ5" s="12">
        <f t="shared" si="0"/>
        <v>43506</v>
      </c>
      <c r="AK5" s="11">
        <f>AJ5+1</f>
        <v>43507</v>
      </c>
      <c r="AL5" s="10">
        <f>AK5+1</f>
        <v>43508</v>
      </c>
      <c r="AM5" s="10">
        <f t="shared" si="0"/>
        <v>43509</v>
      </c>
      <c r="AN5" s="10">
        <f t="shared" si="0"/>
        <v>43510</v>
      </c>
      <c r="AO5" s="10">
        <f t="shared" si="0"/>
        <v>43511</v>
      </c>
      <c r="AP5" s="10">
        <f t="shared" si="0"/>
        <v>43512</v>
      </c>
      <c r="AQ5" s="12">
        <f t="shared" si="0"/>
        <v>43513</v>
      </c>
      <c r="AR5" s="11">
        <f>AQ5+1</f>
        <v>43514</v>
      </c>
      <c r="AS5" s="10">
        <f>AR5+1</f>
        <v>43515</v>
      </c>
      <c r="AT5" s="10">
        <f t="shared" si="0"/>
        <v>43516</v>
      </c>
      <c r="AU5" s="10">
        <f t="shared" si="0"/>
        <v>43517</v>
      </c>
      <c r="AV5" s="10">
        <f t="shared" si="0"/>
        <v>43518</v>
      </c>
      <c r="AW5" s="10">
        <f t="shared" si="0"/>
        <v>43519</v>
      </c>
      <c r="AX5" s="12">
        <f t="shared" si="0"/>
        <v>43520</v>
      </c>
      <c r="AY5" s="11">
        <f>AX5+1</f>
        <v>43521</v>
      </c>
      <c r="AZ5" s="10">
        <f>AY5+1</f>
        <v>43522</v>
      </c>
      <c r="BA5" s="10">
        <f t="shared" ref="BA5:BE5" si="1">AZ5+1</f>
        <v>43523</v>
      </c>
      <c r="BB5" s="10">
        <f t="shared" si="1"/>
        <v>43524</v>
      </c>
      <c r="BC5" s="10">
        <f t="shared" si="1"/>
        <v>43525</v>
      </c>
      <c r="BD5" s="10">
        <f t="shared" si="1"/>
        <v>43526</v>
      </c>
      <c r="BE5" s="12">
        <f t="shared" si="1"/>
        <v>43527</v>
      </c>
      <c r="BF5" s="11">
        <f t="shared" ref="BF5:CK5" si="2">BE5+1</f>
        <v>43528</v>
      </c>
      <c r="BG5" s="10">
        <f t="shared" si="2"/>
        <v>43529</v>
      </c>
      <c r="BH5" s="10">
        <f t="shared" si="2"/>
        <v>43530</v>
      </c>
      <c r="BI5" s="10">
        <f t="shared" si="2"/>
        <v>43531</v>
      </c>
      <c r="BJ5" s="10">
        <f t="shared" si="2"/>
        <v>43532</v>
      </c>
      <c r="BK5" s="10">
        <f t="shared" si="2"/>
        <v>43533</v>
      </c>
      <c r="BL5" s="12">
        <f t="shared" si="2"/>
        <v>43534</v>
      </c>
      <c r="BM5" s="11">
        <f t="shared" si="2"/>
        <v>43535</v>
      </c>
      <c r="BN5" s="10">
        <f t="shared" si="2"/>
        <v>43536</v>
      </c>
      <c r="BO5" s="10">
        <f t="shared" si="2"/>
        <v>43537</v>
      </c>
      <c r="BP5" s="10">
        <f t="shared" si="2"/>
        <v>43538</v>
      </c>
      <c r="BQ5" s="10">
        <f t="shared" si="2"/>
        <v>43539</v>
      </c>
      <c r="BR5" s="10">
        <f t="shared" si="2"/>
        <v>43540</v>
      </c>
      <c r="BS5" s="12">
        <f t="shared" si="2"/>
        <v>43541</v>
      </c>
      <c r="BT5" s="11">
        <f t="shared" si="2"/>
        <v>43542</v>
      </c>
      <c r="BU5" s="10">
        <f t="shared" si="2"/>
        <v>43543</v>
      </c>
      <c r="BV5" s="10">
        <f t="shared" si="2"/>
        <v>43544</v>
      </c>
      <c r="BW5" s="10">
        <f t="shared" si="2"/>
        <v>43545</v>
      </c>
      <c r="BX5" s="10">
        <f t="shared" si="2"/>
        <v>43546</v>
      </c>
      <c r="BY5" s="10">
        <f t="shared" si="2"/>
        <v>43547</v>
      </c>
      <c r="BZ5" s="12">
        <f t="shared" si="2"/>
        <v>43548</v>
      </c>
      <c r="CA5" s="11">
        <f t="shared" si="2"/>
        <v>43549</v>
      </c>
      <c r="CB5" s="10">
        <f t="shared" si="2"/>
        <v>43550</v>
      </c>
      <c r="CC5" s="10">
        <f t="shared" si="2"/>
        <v>43551</v>
      </c>
      <c r="CD5" s="10">
        <f t="shared" si="2"/>
        <v>43552</v>
      </c>
      <c r="CE5" s="10">
        <f t="shared" si="2"/>
        <v>43553</v>
      </c>
      <c r="CF5" s="10">
        <f t="shared" si="2"/>
        <v>43554</v>
      </c>
      <c r="CG5" s="12">
        <f t="shared" si="2"/>
        <v>43555</v>
      </c>
      <c r="CH5" s="11">
        <f t="shared" si="2"/>
        <v>43556</v>
      </c>
      <c r="CI5" s="10">
        <f t="shared" si="2"/>
        <v>43557</v>
      </c>
      <c r="CJ5" s="10">
        <f t="shared" si="2"/>
        <v>43558</v>
      </c>
      <c r="CK5" s="10">
        <f t="shared" si="2"/>
        <v>43559</v>
      </c>
      <c r="CL5" s="10">
        <f t="shared" ref="CL5:DI5" si="3">CK5+1</f>
        <v>43560</v>
      </c>
      <c r="CM5" s="10">
        <f t="shared" si="3"/>
        <v>43561</v>
      </c>
      <c r="CN5" s="12">
        <f t="shared" si="3"/>
        <v>43562</v>
      </c>
      <c r="CO5" s="11">
        <f t="shared" si="3"/>
        <v>43563</v>
      </c>
      <c r="CP5" s="10">
        <f t="shared" si="3"/>
        <v>43564</v>
      </c>
      <c r="CQ5" s="10">
        <f t="shared" si="3"/>
        <v>43565</v>
      </c>
      <c r="CR5" s="10">
        <f t="shared" si="3"/>
        <v>43566</v>
      </c>
      <c r="CS5" s="10">
        <f t="shared" si="3"/>
        <v>43567</v>
      </c>
      <c r="CT5" s="10">
        <f t="shared" si="3"/>
        <v>43568</v>
      </c>
      <c r="CU5" s="12">
        <f t="shared" si="3"/>
        <v>43569</v>
      </c>
      <c r="CV5" s="11">
        <f t="shared" si="3"/>
        <v>43570</v>
      </c>
      <c r="CW5" s="10">
        <f t="shared" si="3"/>
        <v>43571</v>
      </c>
      <c r="CX5" s="10">
        <f t="shared" si="3"/>
        <v>43572</v>
      </c>
      <c r="CY5" s="10">
        <f t="shared" si="3"/>
        <v>43573</v>
      </c>
      <c r="CZ5" s="10">
        <f t="shared" si="3"/>
        <v>43574</v>
      </c>
      <c r="DA5" s="10">
        <f t="shared" si="3"/>
        <v>43575</v>
      </c>
      <c r="DB5" s="12">
        <f t="shared" si="3"/>
        <v>43576</v>
      </c>
      <c r="DC5" s="11">
        <f t="shared" si="3"/>
        <v>43577</v>
      </c>
      <c r="DD5" s="10">
        <f t="shared" si="3"/>
        <v>43578</v>
      </c>
      <c r="DE5" s="10">
        <f t="shared" si="3"/>
        <v>43579</v>
      </c>
      <c r="DF5" s="10">
        <f t="shared" si="3"/>
        <v>43580</v>
      </c>
      <c r="DG5" s="10">
        <f t="shared" si="3"/>
        <v>43581</v>
      </c>
      <c r="DH5" s="10">
        <f t="shared" si="3"/>
        <v>43582</v>
      </c>
      <c r="DI5" s="12">
        <f t="shared" si="3"/>
        <v>43583</v>
      </c>
    </row>
    <row r="6" spans="1:113" ht="30" customHeight="1" thickBot="1" x14ac:dyDescent="0.3">
      <c r="A6" s="38" t="s">
        <v>16</v>
      </c>
      <c r="B6" s="8" t="s">
        <v>7</v>
      </c>
      <c r="C6" s="9" t="s">
        <v>2</v>
      </c>
      <c r="D6" s="9" t="s">
        <v>1</v>
      </c>
      <c r="E6" s="9" t="s">
        <v>3</v>
      </c>
      <c r="F6" s="9" t="s">
        <v>4</v>
      </c>
      <c r="G6" s="9"/>
      <c r="H6" s="9" t="s">
        <v>5</v>
      </c>
      <c r="I6" s="13" t="str">
        <f t="shared" ref="I6" si="4">LEFT(TEXT(I5,"ddd"),1)</f>
        <v>M</v>
      </c>
      <c r="J6" s="13" t="str">
        <f t="shared" ref="J6:AR6" si="5">LEFT(TEXT(J5,"ddd"),1)</f>
        <v>T</v>
      </c>
      <c r="K6" s="13" t="str">
        <f t="shared" si="5"/>
        <v>W</v>
      </c>
      <c r="L6" s="13" t="str">
        <f t="shared" si="5"/>
        <v>T</v>
      </c>
      <c r="M6" s="13" t="str">
        <f t="shared" si="5"/>
        <v>F</v>
      </c>
      <c r="N6" s="13" t="str">
        <f t="shared" si="5"/>
        <v>S</v>
      </c>
      <c r="O6" s="13" t="str">
        <f t="shared" si="5"/>
        <v>S</v>
      </c>
      <c r="P6" s="13" t="str">
        <f t="shared" si="5"/>
        <v>M</v>
      </c>
      <c r="Q6" s="13" t="str">
        <f t="shared" si="5"/>
        <v>T</v>
      </c>
      <c r="R6" s="13" t="str">
        <f t="shared" si="5"/>
        <v>W</v>
      </c>
      <c r="S6" s="13" t="str">
        <f t="shared" si="5"/>
        <v>T</v>
      </c>
      <c r="T6" s="13" t="str">
        <f t="shared" si="5"/>
        <v>F</v>
      </c>
      <c r="U6" s="13" t="str">
        <f t="shared" si="5"/>
        <v>S</v>
      </c>
      <c r="V6" s="13" t="str">
        <f t="shared" si="5"/>
        <v>S</v>
      </c>
      <c r="W6" s="13" t="str">
        <f t="shared" si="5"/>
        <v>M</v>
      </c>
      <c r="X6" s="13" t="str">
        <f t="shared" si="5"/>
        <v>T</v>
      </c>
      <c r="Y6" s="13" t="str">
        <f t="shared" si="5"/>
        <v>W</v>
      </c>
      <c r="Z6" s="13" t="str">
        <f t="shared" si="5"/>
        <v>T</v>
      </c>
      <c r="AA6" s="13" t="str">
        <f t="shared" si="5"/>
        <v>F</v>
      </c>
      <c r="AB6" s="13" t="str">
        <f t="shared" si="5"/>
        <v>S</v>
      </c>
      <c r="AC6" s="13" t="str">
        <f t="shared" si="5"/>
        <v>S</v>
      </c>
      <c r="AD6" s="13" t="str">
        <f t="shared" si="5"/>
        <v>M</v>
      </c>
      <c r="AE6" s="13" t="str">
        <f t="shared" si="5"/>
        <v>T</v>
      </c>
      <c r="AF6" s="13" t="str">
        <f t="shared" si="5"/>
        <v>W</v>
      </c>
      <c r="AG6" s="13" t="str">
        <f t="shared" si="5"/>
        <v>T</v>
      </c>
      <c r="AH6" s="13" t="str">
        <f t="shared" si="5"/>
        <v>F</v>
      </c>
      <c r="AI6" s="13" t="str">
        <f t="shared" si="5"/>
        <v>S</v>
      </c>
      <c r="AJ6" s="13" t="str">
        <f t="shared" si="5"/>
        <v>S</v>
      </c>
      <c r="AK6" s="13" t="str">
        <f t="shared" si="5"/>
        <v>M</v>
      </c>
      <c r="AL6" s="13" t="str">
        <f t="shared" si="5"/>
        <v>T</v>
      </c>
      <c r="AM6" s="13" t="str">
        <f t="shared" si="5"/>
        <v>W</v>
      </c>
      <c r="AN6" s="13" t="str">
        <f t="shared" si="5"/>
        <v>T</v>
      </c>
      <c r="AO6" s="13" t="str">
        <f t="shared" si="5"/>
        <v>F</v>
      </c>
      <c r="AP6" s="13" t="str">
        <f t="shared" si="5"/>
        <v>S</v>
      </c>
      <c r="AQ6" s="13" t="str">
        <f t="shared" si="5"/>
        <v>S</v>
      </c>
      <c r="AR6" s="13" t="str">
        <f t="shared" si="5"/>
        <v>M</v>
      </c>
      <c r="AS6" s="13" t="str">
        <f t="shared" ref="AS6:BL6" si="6">LEFT(TEXT(AS5,"ddd"),1)</f>
        <v>T</v>
      </c>
      <c r="AT6" s="13" t="str">
        <f t="shared" si="6"/>
        <v>W</v>
      </c>
      <c r="AU6" s="13" t="str">
        <f t="shared" si="6"/>
        <v>T</v>
      </c>
      <c r="AV6" s="13" t="str">
        <f t="shared" si="6"/>
        <v>F</v>
      </c>
      <c r="AW6" s="13" t="str">
        <f t="shared" si="6"/>
        <v>S</v>
      </c>
      <c r="AX6" s="13" t="str">
        <f t="shared" si="6"/>
        <v>S</v>
      </c>
      <c r="AY6" s="13" t="str">
        <f t="shared" si="6"/>
        <v>M</v>
      </c>
      <c r="AZ6" s="13" t="str">
        <f t="shared" si="6"/>
        <v>T</v>
      </c>
      <c r="BA6" s="13" t="str">
        <f t="shared" si="6"/>
        <v>W</v>
      </c>
      <c r="BB6" s="13" t="str">
        <f t="shared" si="6"/>
        <v>T</v>
      </c>
      <c r="BC6" s="13" t="str">
        <f t="shared" si="6"/>
        <v>F</v>
      </c>
      <c r="BD6" s="13" t="str">
        <f t="shared" si="6"/>
        <v>S</v>
      </c>
      <c r="BE6" s="13" t="str">
        <f t="shared" si="6"/>
        <v>S</v>
      </c>
      <c r="BF6" s="13" t="str">
        <f>LEFT(TEXT(BF5,"ddd"),1)</f>
        <v>M</v>
      </c>
      <c r="BG6" s="13" t="str">
        <f t="shared" si="6"/>
        <v>T</v>
      </c>
      <c r="BH6" s="13" t="str">
        <f t="shared" si="6"/>
        <v>W</v>
      </c>
      <c r="BI6" s="13" t="str">
        <f t="shared" si="6"/>
        <v>T</v>
      </c>
      <c r="BJ6" s="13" t="str">
        <f t="shared" si="6"/>
        <v>F</v>
      </c>
      <c r="BK6" s="13" t="str">
        <f t="shared" si="6"/>
        <v>S</v>
      </c>
      <c r="BL6" s="13" t="str">
        <f t="shared" si="6"/>
        <v>S</v>
      </c>
      <c r="BM6" s="13" t="str">
        <f>LEFT(TEXT(BM5,"ddd"),1)</f>
        <v>M</v>
      </c>
      <c r="BN6" s="13" t="str">
        <f t="shared" ref="BN6:BS6" si="7">LEFT(TEXT(BN5,"ddd"),1)</f>
        <v>T</v>
      </c>
      <c r="BO6" s="13" t="str">
        <f t="shared" si="7"/>
        <v>W</v>
      </c>
      <c r="BP6" s="13" t="str">
        <f t="shared" si="7"/>
        <v>T</v>
      </c>
      <c r="BQ6" s="13" t="str">
        <f t="shared" si="7"/>
        <v>F</v>
      </c>
      <c r="BR6" s="13" t="str">
        <f t="shared" si="7"/>
        <v>S</v>
      </c>
      <c r="BS6" s="13" t="str">
        <f t="shared" si="7"/>
        <v>S</v>
      </c>
      <c r="BT6" s="13" t="str">
        <f>LEFT(TEXT(BT5,"ddd"),1)</f>
        <v>M</v>
      </c>
      <c r="BU6" s="13" t="str">
        <f t="shared" ref="BU6:BZ6" si="8">LEFT(TEXT(BU5,"ddd"),1)</f>
        <v>T</v>
      </c>
      <c r="BV6" s="13" t="str">
        <f t="shared" si="8"/>
        <v>W</v>
      </c>
      <c r="BW6" s="13" t="str">
        <f t="shared" si="8"/>
        <v>T</v>
      </c>
      <c r="BX6" s="13" t="str">
        <f t="shared" si="8"/>
        <v>F</v>
      </c>
      <c r="BY6" s="13" t="str">
        <f t="shared" si="8"/>
        <v>S</v>
      </c>
      <c r="BZ6" s="13" t="str">
        <f t="shared" si="8"/>
        <v>S</v>
      </c>
      <c r="CA6" s="13" t="str">
        <f>LEFT(TEXT(CA5,"ddd"),1)</f>
        <v>M</v>
      </c>
      <c r="CB6" s="13" t="str">
        <f t="shared" ref="CB6:CG6" si="9">LEFT(TEXT(CB5,"ddd"),1)</f>
        <v>T</v>
      </c>
      <c r="CC6" s="13" t="str">
        <f t="shared" si="9"/>
        <v>W</v>
      </c>
      <c r="CD6" s="13" t="str">
        <f t="shared" si="9"/>
        <v>T</v>
      </c>
      <c r="CE6" s="13" t="str">
        <f t="shared" si="9"/>
        <v>F</v>
      </c>
      <c r="CF6" s="13" t="str">
        <f t="shared" si="9"/>
        <v>S</v>
      </c>
      <c r="CG6" s="13" t="str">
        <f t="shared" si="9"/>
        <v>S</v>
      </c>
      <c r="CH6" s="13" t="str">
        <f>LEFT(TEXT(CH5,"ddd"),1)</f>
        <v>M</v>
      </c>
      <c r="CI6" s="13" t="str">
        <f t="shared" ref="CI6:CN6" si="10">LEFT(TEXT(CI5,"ddd"),1)</f>
        <v>T</v>
      </c>
      <c r="CJ6" s="13" t="str">
        <f t="shared" si="10"/>
        <v>W</v>
      </c>
      <c r="CK6" s="13" t="str">
        <f t="shared" si="10"/>
        <v>T</v>
      </c>
      <c r="CL6" s="13" t="str">
        <f t="shared" si="10"/>
        <v>F</v>
      </c>
      <c r="CM6" s="13" t="str">
        <f t="shared" si="10"/>
        <v>S</v>
      </c>
      <c r="CN6" s="13" t="str">
        <f t="shared" si="10"/>
        <v>S</v>
      </c>
      <c r="CO6" s="13" t="str">
        <f>LEFT(TEXT(CO5,"ddd"),1)</f>
        <v>M</v>
      </c>
      <c r="CP6" s="13" t="str">
        <f t="shared" ref="CP6:CU6" si="11">LEFT(TEXT(CP5,"ddd"),1)</f>
        <v>T</v>
      </c>
      <c r="CQ6" s="13" t="str">
        <f t="shared" si="11"/>
        <v>W</v>
      </c>
      <c r="CR6" s="13" t="str">
        <f t="shared" si="11"/>
        <v>T</v>
      </c>
      <c r="CS6" s="13" t="str">
        <f t="shared" si="11"/>
        <v>F</v>
      </c>
      <c r="CT6" s="13" t="str">
        <f t="shared" si="11"/>
        <v>S</v>
      </c>
      <c r="CU6" s="13" t="str">
        <f t="shared" si="11"/>
        <v>S</v>
      </c>
      <c r="CV6" s="13" t="str">
        <f>LEFT(TEXT(CV5,"ddd"),1)</f>
        <v>M</v>
      </c>
      <c r="CW6" s="13" t="str">
        <f t="shared" ref="CW6:DB6" si="12">LEFT(TEXT(CW5,"ddd"),1)</f>
        <v>T</v>
      </c>
      <c r="CX6" s="13" t="str">
        <f t="shared" si="12"/>
        <v>W</v>
      </c>
      <c r="CY6" s="13" t="str">
        <f t="shared" si="12"/>
        <v>T</v>
      </c>
      <c r="CZ6" s="13" t="str">
        <f t="shared" si="12"/>
        <v>F</v>
      </c>
      <c r="DA6" s="13" t="str">
        <f t="shared" si="12"/>
        <v>S</v>
      </c>
      <c r="DB6" s="13" t="str">
        <f t="shared" si="12"/>
        <v>S</v>
      </c>
      <c r="DC6" s="13" t="str">
        <f>LEFT(TEXT(DC5,"ddd"),1)</f>
        <v>M</v>
      </c>
      <c r="DD6" s="13" t="str">
        <f t="shared" ref="DD6:DI6" si="13">LEFT(TEXT(DD5,"ddd"),1)</f>
        <v>T</v>
      </c>
      <c r="DE6" s="13" t="str">
        <f t="shared" si="13"/>
        <v>W</v>
      </c>
      <c r="DF6" s="13" t="str">
        <f t="shared" si="13"/>
        <v>T</v>
      </c>
      <c r="DG6" s="13" t="str">
        <f t="shared" si="13"/>
        <v>F</v>
      </c>
      <c r="DH6" s="13" t="str">
        <f t="shared" si="13"/>
        <v>S</v>
      </c>
      <c r="DI6" s="13" t="str">
        <f t="shared" si="13"/>
        <v>S</v>
      </c>
    </row>
    <row r="7" spans="1:113" ht="30" hidden="1" customHeight="1" thickBot="1" x14ac:dyDescent="0.3">
      <c r="A7" s="37" t="s">
        <v>11</v>
      </c>
      <c r="C7" s="40"/>
      <c r="E7"/>
      <c r="H7" t="str">
        <f>IF(OR(ISBLANK(task_start),ISBLANK(task_end)),"",task_end-task_start+1)</f>
        <v/>
      </c>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c r="DC7" s="34"/>
      <c r="DD7" s="34"/>
      <c r="DE7" s="34"/>
      <c r="DF7" s="34"/>
      <c r="DG7" s="34"/>
      <c r="DH7" s="34"/>
      <c r="DI7" s="34"/>
    </row>
    <row r="8" spans="1:113" s="3" customFormat="1" ht="30" customHeight="1" thickBot="1" x14ac:dyDescent="0.3">
      <c r="A8" s="38" t="s">
        <v>17</v>
      </c>
      <c r="B8" s="18" t="s">
        <v>42</v>
      </c>
      <c r="C8" s="47"/>
      <c r="D8" s="19"/>
      <c r="E8" s="20"/>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O8" s="21"/>
      <c r="CP8" s="21"/>
      <c r="CQ8" s="21"/>
      <c r="CR8" s="21"/>
      <c r="CS8" s="21"/>
      <c r="CT8" s="21"/>
      <c r="CU8" s="21"/>
      <c r="CV8" s="21"/>
      <c r="CW8" s="21"/>
      <c r="CX8" s="21"/>
      <c r="CY8" s="21"/>
      <c r="CZ8" s="21"/>
      <c r="DA8" s="21"/>
      <c r="DB8" s="21"/>
      <c r="DC8" s="21"/>
      <c r="DD8" s="21"/>
      <c r="DE8" s="21"/>
      <c r="DF8" s="21"/>
      <c r="DG8" s="21"/>
      <c r="DH8" s="21"/>
      <c r="DI8" s="21"/>
    </row>
    <row r="9" spans="1:113" s="3" customFormat="1" ht="30" customHeight="1" thickBot="1" x14ac:dyDescent="0.3">
      <c r="A9" s="38" t="s">
        <v>18</v>
      </c>
      <c r="B9" s="50" t="s">
        <v>23</v>
      </c>
      <c r="C9" s="51" t="s">
        <v>21</v>
      </c>
      <c r="D9" s="22">
        <v>1</v>
      </c>
      <c r="E9" s="44">
        <v>43489</v>
      </c>
      <c r="F9" s="44">
        <f>E9+20</f>
        <v>43509</v>
      </c>
      <c r="G9" s="64"/>
      <c r="H9" s="64">
        <f t="shared" ref="H8:H17" si="14">IF(OR(ISBLANK(task_start),ISBLANK(task_end)),"",task_end-task_start+1)</f>
        <v>21</v>
      </c>
      <c r="I9" s="65"/>
      <c r="J9" s="65"/>
      <c r="K9" s="65"/>
      <c r="L9" s="65"/>
      <c r="M9" s="65"/>
      <c r="N9" s="65"/>
      <c r="O9" s="65"/>
      <c r="P9" s="65"/>
      <c r="Q9" s="65"/>
      <c r="R9" s="65"/>
      <c r="S9" s="65"/>
      <c r="T9" s="65"/>
      <c r="U9" s="65"/>
      <c r="V9" s="65"/>
      <c r="W9" s="65"/>
      <c r="X9" s="65"/>
      <c r="Y9" s="65"/>
      <c r="Z9" s="65"/>
      <c r="AA9" s="65"/>
      <c r="AB9" s="65"/>
      <c r="AC9" s="65"/>
      <c r="AD9" s="65"/>
      <c r="AE9" s="65"/>
      <c r="AF9" s="65"/>
      <c r="AG9" s="65"/>
      <c r="AH9" s="65"/>
      <c r="AI9" s="65"/>
      <c r="AJ9" s="65"/>
      <c r="AK9" s="65"/>
      <c r="AL9" s="65"/>
      <c r="AM9" s="65"/>
      <c r="AN9" s="65"/>
      <c r="AO9" s="65"/>
      <c r="AP9" s="65"/>
      <c r="AQ9" s="65"/>
      <c r="AR9" s="65"/>
      <c r="AS9" s="65"/>
      <c r="AT9" s="65"/>
      <c r="AU9" s="65"/>
      <c r="AV9" s="65"/>
      <c r="AW9" s="65"/>
      <c r="AX9" s="65"/>
      <c r="AY9" s="65"/>
      <c r="AZ9" s="65"/>
      <c r="BA9" s="65"/>
      <c r="BB9" s="65"/>
      <c r="BC9" s="65"/>
      <c r="BD9" s="65"/>
      <c r="BE9" s="65"/>
      <c r="BF9" s="65"/>
      <c r="BG9" s="65"/>
      <c r="BH9" s="65"/>
      <c r="BI9" s="65"/>
      <c r="BJ9" s="65"/>
      <c r="BK9" s="65"/>
      <c r="BL9" s="65"/>
      <c r="BM9" s="65"/>
      <c r="BN9" s="65"/>
      <c r="BO9" s="65"/>
      <c r="BP9" s="65"/>
      <c r="BQ9" s="65"/>
      <c r="BR9" s="65"/>
      <c r="BS9" s="65"/>
      <c r="BT9" s="65"/>
      <c r="BU9" s="65"/>
      <c r="BV9" s="65"/>
      <c r="BW9" s="65"/>
      <c r="BX9" s="65"/>
      <c r="BY9" s="65"/>
      <c r="BZ9" s="65"/>
      <c r="CA9" s="65"/>
      <c r="CB9" s="65"/>
      <c r="CC9" s="65"/>
      <c r="CD9" s="65"/>
      <c r="CE9" s="65"/>
      <c r="CF9" s="65"/>
      <c r="CG9" s="65"/>
      <c r="CH9" s="65"/>
      <c r="CI9" s="65"/>
      <c r="CJ9" s="65"/>
      <c r="CK9" s="65"/>
      <c r="CL9" s="65"/>
      <c r="CM9" s="65"/>
      <c r="CN9" s="65"/>
      <c r="CO9" s="65"/>
      <c r="CP9" s="65"/>
      <c r="CQ9" s="65"/>
      <c r="CR9" s="65"/>
      <c r="CS9" s="65"/>
      <c r="CT9" s="65"/>
      <c r="CU9" s="65"/>
      <c r="CV9" s="65"/>
      <c r="CW9" s="65"/>
      <c r="CX9" s="65"/>
      <c r="CY9" s="65"/>
      <c r="CZ9" s="65"/>
      <c r="DA9" s="65"/>
      <c r="DB9" s="65"/>
      <c r="DC9" s="65"/>
      <c r="DD9" s="65"/>
      <c r="DE9" s="65"/>
      <c r="DF9" s="65"/>
      <c r="DG9" s="65"/>
      <c r="DH9" s="65"/>
      <c r="DI9" s="65"/>
    </row>
    <row r="10" spans="1:113" s="3" customFormat="1" ht="30" customHeight="1" thickBot="1" x14ac:dyDescent="0.3">
      <c r="A10" s="38" t="s">
        <v>19</v>
      </c>
      <c r="B10" s="50" t="s">
        <v>39</v>
      </c>
      <c r="C10" s="51" t="s">
        <v>21</v>
      </c>
      <c r="D10" s="22">
        <v>1</v>
      </c>
      <c r="E10" s="44">
        <v>43489</v>
      </c>
      <c r="F10" s="44">
        <f>E10+34</f>
        <v>43523</v>
      </c>
      <c r="G10" s="64"/>
      <c r="H10" s="64">
        <f t="shared" si="14"/>
        <v>35</v>
      </c>
      <c r="I10" s="65"/>
      <c r="J10" s="65"/>
      <c r="K10" s="65"/>
      <c r="L10" s="65"/>
      <c r="M10" s="65"/>
      <c r="N10" s="65"/>
      <c r="O10" s="65"/>
      <c r="P10" s="65"/>
      <c r="Q10" s="65"/>
      <c r="R10" s="65"/>
      <c r="S10" s="65"/>
      <c r="T10" s="65"/>
      <c r="U10" s="66"/>
      <c r="V10" s="66"/>
      <c r="W10" s="65"/>
      <c r="X10" s="65"/>
      <c r="Y10" s="65"/>
      <c r="Z10" s="65"/>
      <c r="AA10" s="65"/>
      <c r="AB10" s="65"/>
      <c r="AC10" s="65"/>
      <c r="AD10" s="65"/>
      <c r="AE10" s="65"/>
      <c r="AF10" s="65"/>
      <c r="AG10" s="65"/>
      <c r="AH10" s="65"/>
      <c r="AI10" s="65"/>
      <c r="AJ10" s="65"/>
      <c r="AK10" s="65"/>
      <c r="AL10" s="65"/>
      <c r="AM10" s="65"/>
      <c r="AN10" s="65"/>
      <c r="AO10" s="65"/>
      <c r="AP10" s="65"/>
      <c r="AQ10" s="65"/>
      <c r="AR10" s="65"/>
      <c r="AS10" s="65"/>
      <c r="AT10" s="65"/>
      <c r="AU10" s="65"/>
      <c r="AV10" s="65"/>
      <c r="AW10" s="65"/>
      <c r="AX10" s="65"/>
      <c r="AY10" s="65"/>
      <c r="AZ10" s="65"/>
      <c r="BA10" s="65"/>
      <c r="BB10" s="65"/>
      <c r="BC10" s="65"/>
      <c r="BD10" s="65"/>
      <c r="BE10" s="65"/>
      <c r="BF10" s="65"/>
      <c r="BG10" s="65"/>
      <c r="BH10" s="65"/>
      <c r="BI10" s="65"/>
      <c r="BJ10" s="65"/>
      <c r="BK10" s="65"/>
      <c r="BL10" s="65"/>
      <c r="BM10" s="65"/>
      <c r="BN10" s="65"/>
      <c r="BO10" s="65"/>
      <c r="BP10" s="65"/>
      <c r="BQ10" s="65"/>
      <c r="BR10" s="65"/>
      <c r="BS10" s="65"/>
      <c r="BT10" s="65"/>
      <c r="BU10" s="65"/>
      <c r="BV10" s="65"/>
      <c r="BW10" s="65"/>
      <c r="BX10" s="65"/>
      <c r="BY10" s="65"/>
      <c r="BZ10" s="65"/>
      <c r="CA10" s="65"/>
      <c r="CB10" s="65"/>
      <c r="CC10" s="65"/>
      <c r="CD10" s="65"/>
      <c r="CE10" s="65"/>
      <c r="CF10" s="65"/>
      <c r="CG10" s="65"/>
      <c r="CH10" s="65"/>
      <c r="CI10" s="65"/>
      <c r="CJ10" s="65"/>
      <c r="CK10" s="65"/>
      <c r="CL10" s="65"/>
      <c r="CM10" s="65"/>
      <c r="CN10" s="65"/>
      <c r="CO10" s="65"/>
      <c r="CP10" s="65"/>
      <c r="CQ10" s="65"/>
      <c r="CR10" s="65"/>
      <c r="CS10" s="65"/>
      <c r="CT10" s="65"/>
      <c r="CU10" s="65"/>
      <c r="CV10" s="65"/>
      <c r="CW10" s="65"/>
      <c r="CX10" s="65"/>
      <c r="CY10" s="65"/>
      <c r="CZ10" s="65"/>
      <c r="DA10" s="65"/>
      <c r="DB10" s="65"/>
      <c r="DC10" s="65"/>
      <c r="DD10" s="65"/>
      <c r="DE10" s="65"/>
      <c r="DF10" s="65"/>
      <c r="DG10" s="65"/>
      <c r="DH10" s="65"/>
      <c r="DI10" s="65"/>
    </row>
    <row r="11" spans="1:113" s="3" customFormat="1" ht="30" customHeight="1" thickBot="1" x14ac:dyDescent="0.3">
      <c r="A11" s="37"/>
      <c r="B11" s="50" t="s">
        <v>40</v>
      </c>
      <c r="C11" s="51" t="s">
        <v>21</v>
      </c>
      <c r="D11" s="22">
        <v>0.25</v>
      </c>
      <c r="E11" s="44">
        <v>43510</v>
      </c>
      <c r="F11" s="44">
        <f>E11+27</f>
        <v>43537</v>
      </c>
      <c r="G11" s="64"/>
      <c r="H11" s="64">
        <f t="shared" si="14"/>
        <v>28</v>
      </c>
      <c r="I11" s="65"/>
      <c r="J11" s="65"/>
      <c r="K11" s="65"/>
      <c r="L11" s="65"/>
      <c r="M11" s="65"/>
      <c r="N11" s="65"/>
      <c r="O11" s="65"/>
      <c r="P11" s="65"/>
      <c r="Q11" s="65"/>
      <c r="R11" s="65"/>
      <c r="S11" s="65"/>
      <c r="T11" s="65"/>
      <c r="U11" s="65"/>
      <c r="V11" s="65"/>
      <c r="W11" s="65"/>
      <c r="X11" s="65"/>
      <c r="Y11" s="66"/>
      <c r="Z11" s="65"/>
      <c r="AA11" s="65"/>
      <c r="AB11" s="65"/>
      <c r="AC11" s="65"/>
      <c r="AD11" s="65"/>
      <c r="AE11" s="65"/>
      <c r="AF11" s="65"/>
      <c r="AG11" s="65"/>
      <c r="AH11" s="65"/>
      <c r="AI11" s="65"/>
      <c r="AJ11" s="65"/>
      <c r="AK11" s="65"/>
      <c r="AL11" s="65"/>
      <c r="AM11" s="65"/>
      <c r="AN11" s="65"/>
      <c r="AO11" s="65"/>
      <c r="AP11" s="65"/>
      <c r="AQ11" s="65"/>
      <c r="AR11" s="65"/>
      <c r="AS11" s="65"/>
      <c r="AT11" s="65"/>
      <c r="AU11" s="65"/>
      <c r="AV11" s="65"/>
      <c r="AW11" s="65"/>
      <c r="AX11" s="65"/>
      <c r="AY11" s="65"/>
      <c r="AZ11" s="65"/>
      <c r="BA11" s="65"/>
      <c r="BB11" s="65"/>
      <c r="BC11" s="65"/>
      <c r="BD11" s="65"/>
      <c r="BE11" s="65"/>
      <c r="BF11" s="65"/>
      <c r="BG11" s="65"/>
      <c r="BH11" s="65"/>
      <c r="BI11" s="65"/>
      <c r="BJ11" s="65"/>
      <c r="BK11" s="65"/>
      <c r="BL11" s="65"/>
      <c r="BM11" s="65"/>
      <c r="BN11" s="65"/>
      <c r="BO11" s="65"/>
      <c r="BP11" s="65"/>
      <c r="BQ11" s="65"/>
      <c r="BR11" s="65"/>
      <c r="BS11" s="65"/>
      <c r="BT11" s="65"/>
      <c r="BU11" s="65"/>
      <c r="BV11" s="65"/>
      <c r="BW11" s="65"/>
      <c r="BX11" s="65"/>
      <c r="BY11" s="65"/>
      <c r="BZ11" s="65"/>
      <c r="CA11" s="65"/>
      <c r="CB11" s="65"/>
      <c r="CC11" s="65"/>
      <c r="CD11" s="65"/>
      <c r="CE11" s="65"/>
      <c r="CF11" s="65"/>
      <c r="CG11" s="65"/>
      <c r="CH11" s="65"/>
      <c r="CI11" s="65"/>
      <c r="CJ11" s="65"/>
      <c r="CK11" s="65"/>
      <c r="CL11" s="65"/>
      <c r="CM11" s="65"/>
      <c r="CN11" s="65"/>
      <c r="CO11" s="65"/>
      <c r="CP11" s="65"/>
      <c r="CQ11" s="65"/>
      <c r="CR11" s="65"/>
      <c r="CS11" s="65"/>
      <c r="CT11" s="65"/>
      <c r="CU11" s="65"/>
      <c r="CV11" s="65"/>
      <c r="CW11" s="65"/>
      <c r="CX11" s="65"/>
      <c r="CY11" s="65"/>
      <c r="CZ11" s="65"/>
      <c r="DA11" s="65"/>
      <c r="DB11" s="65"/>
      <c r="DC11" s="65"/>
      <c r="DD11" s="65"/>
      <c r="DE11" s="65"/>
      <c r="DF11" s="65"/>
      <c r="DG11" s="65"/>
      <c r="DH11" s="65"/>
      <c r="DI11" s="65"/>
    </row>
    <row r="12" spans="1:113" s="3" customFormat="1" ht="30" customHeight="1" thickBot="1" x14ac:dyDescent="0.3">
      <c r="A12" s="37"/>
      <c r="B12" s="50" t="s">
        <v>43</v>
      </c>
      <c r="C12" s="51" t="s">
        <v>21</v>
      </c>
      <c r="D12" s="22">
        <v>0.05</v>
      </c>
      <c r="E12" s="44">
        <v>43510</v>
      </c>
      <c r="F12" s="44">
        <f>E12+27</f>
        <v>43537</v>
      </c>
      <c r="G12" s="64"/>
      <c r="H12" s="64">
        <f t="shared" si="14"/>
        <v>28</v>
      </c>
      <c r="I12" s="65"/>
      <c r="J12" s="65"/>
      <c r="K12" s="65"/>
      <c r="L12" s="65"/>
      <c r="M12" s="65"/>
      <c r="N12" s="65"/>
      <c r="O12" s="65"/>
      <c r="P12" s="65"/>
      <c r="Q12" s="65"/>
      <c r="R12" s="65"/>
      <c r="S12" s="65"/>
      <c r="T12" s="65"/>
      <c r="U12" s="65"/>
      <c r="V12" s="65"/>
      <c r="W12" s="65"/>
      <c r="X12" s="65"/>
      <c r="Y12" s="65"/>
      <c r="Z12" s="65"/>
      <c r="AA12" s="65"/>
      <c r="AB12" s="65"/>
      <c r="AC12" s="65"/>
      <c r="AD12" s="65"/>
      <c r="AE12" s="65"/>
      <c r="AF12" s="65"/>
      <c r="AG12" s="65"/>
      <c r="AH12" s="65"/>
      <c r="AI12" s="65"/>
      <c r="AJ12" s="65"/>
      <c r="AK12" s="65"/>
      <c r="AL12" s="65"/>
      <c r="AM12" s="65"/>
      <c r="AN12" s="65"/>
      <c r="AO12" s="65"/>
      <c r="AP12" s="65"/>
      <c r="AQ12" s="65"/>
      <c r="AR12" s="65"/>
      <c r="AS12" s="65"/>
      <c r="AT12" s="65"/>
      <c r="AU12" s="65"/>
      <c r="AV12" s="65"/>
      <c r="AW12" s="65"/>
      <c r="AX12" s="65"/>
      <c r="AY12" s="65"/>
      <c r="AZ12" s="65"/>
      <c r="BA12" s="65"/>
      <c r="BB12" s="65"/>
      <c r="BC12" s="65"/>
      <c r="BD12" s="65"/>
      <c r="BE12" s="65"/>
      <c r="BF12" s="65"/>
      <c r="BG12" s="65"/>
      <c r="BH12" s="65"/>
      <c r="BI12" s="65"/>
      <c r="BJ12" s="65"/>
      <c r="BK12" s="65"/>
      <c r="BL12" s="65"/>
      <c r="BM12" s="65"/>
      <c r="BN12" s="65"/>
      <c r="BO12" s="65"/>
      <c r="BP12" s="65"/>
      <c r="BQ12" s="65"/>
      <c r="BR12" s="65"/>
      <c r="BS12" s="65"/>
      <c r="BT12" s="65"/>
      <c r="BU12" s="65"/>
      <c r="BV12" s="65"/>
      <c r="BW12" s="65"/>
      <c r="BX12" s="65"/>
      <c r="BY12" s="65"/>
      <c r="BZ12" s="65"/>
      <c r="CA12" s="65"/>
      <c r="CB12" s="65"/>
      <c r="CC12" s="65"/>
      <c r="CD12" s="65"/>
      <c r="CE12" s="65"/>
      <c r="CF12" s="65"/>
      <c r="CG12" s="65"/>
      <c r="CH12" s="65"/>
      <c r="CI12" s="65"/>
      <c r="CJ12" s="65"/>
      <c r="CK12" s="65"/>
      <c r="CL12" s="65"/>
      <c r="CM12" s="65"/>
      <c r="CN12" s="65"/>
      <c r="CO12" s="65"/>
      <c r="CP12" s="65"/>
      <c r="CQ12" s="65"/>
      <c r="CR12" s="65"/>
      <c r="CS12" s="65"/>
      <c r="CT12" s="65"/>
      <c r="CU12" s="65"/>
      <c r="CV12" s="65"/>
      <c r="CW12" s="65"/>
      <c r="CX12" s="65"/>
      <c r="CY12" s="65"/>
      <c r="CZ12" s="65"/>
      <c r="DA12" s="65"/>
      <c r="DB12" s="65"/>
      <c r="DC12" s="65"/>
      <c r="DD12" s="65"/>
      <c r="DE12" s="65"/>
      <c r="DF12" s="65"/>
      <c r="DG12" s="65"/>
      <c r="DH12" s="65"/>
      <c r="DI12" s="65"/>
    </row>
    <row r="13" spans="1:113" s="3" customFormat="1" ht="30" customHeight="1" thickBot="1" x14ac:dyDescent="0.3">
      <c r="A13" s="37"/>
      <c r="B13" s="23" t="s">
        <v>41</v>
      </c>
      <c r="C13" s="63"/>
      <c r="D13" s="24"/>
      <c r="E13" s="25"/>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26"/>
      <c r="CM13" s="26"/>
      <c r="CN13" s="26"/>
      <c r="CO13" s="26"/>
      <c r="CP13" s="26"/>
      <c r="CQ13" s="26"/>
      <c r="CR13" s="26"/>
      <c r="CS13" s="26"/>
      <c r="CT13" s="26"/>
      <c r="CU13" s="26"/>
      <c r="CV13" s="26"/>
      <c r="CW13" s="26"/>
      <c r="CX13" s="26"/>
      <c r="CY13" s="26"/>
      <c r="CZ13" s="26"/>
      <c r="DA13" s="26"/>
      <c r="DB13" s="26"/>
      <c r="DC13" s="26"/>
      <c r="DD13" s="26"/>
      <c r="DE13" s="26"/>
      <c r="DF13" s="26"/>
      <c r="DG13" s="26"/>
      <c r="DH13" s="26"/>
      <c r="DI13" s="26"/>
    </row>
    <row r="14" spans="1:113" s="3" customFormat="1" ht="30" customHeight="1" thickBot="1" x14ac:dyDescent="0.3">
      <c r="A14" s="38" t="s">
        <v>20</v>
      </c>
      <c r="B14" s="52" t="s">
        <v>44</v>
      </c>
      <c r="C14" s="53" t="s">
        <v>21</v>
      </c>
      <c r="D14" s="27">
        <v>0</v>
      </c>
      <c r="E14" s="45">
        <v>43538</v>
      </c>
      <c r="F14" s="45">
        <f>E14+20</f>
        <v>43558</v>
      </c>
      <c r="G14" s="67"/>
      <c r="H14" s="67">
        <f t="shared" si="14"/>
        <v>21</v>
      </c>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8"/>
      <c r="AN14" s="68"/>
      <c r="AO14" s="68"/>
      <c r="AP14" s="68"/>
      <c r="AQ14" s="68"/>
      <c r="AR14" s="68"/>
      <c r="AS14" s="68"/>
      <c r="AT14" s="68"/>
      <c r="AU14" s="68"/>
      <c r="AV14" s="68"/>
      <c r="AW14" s="68"/>
      <c r="AX14" s="68"/>
      <c r="AY14" s="68"/>
      <c r="AZ14" s="68"/>
      <c r="BA14" s="68"/>
      <c r="BB14" s="68"/>
      <c r="BC14" s="68"/>
      <c r="BD14" s="68"/>
      <c r="BE14" s="68"/>
      <c r="BF14" s="68"/>
      <c r="BG14" s="68"/>
      <c r="BH14" s="68"/>
      <c r="BI14" s="68"/>
      <c r="BJ14" s="68"/>
      <c r="BK14" s="68"/>
      <c r="BL14" s="68"/>
      <c r="BM14" s="68"/>
      <c r="BN14" s="68"/>
      <c r="BO14" s="68"/>
      <c r="BP14" s="68"/>
      <c r="BQ14" s="68"/>
      <c r="BR14" s="68"/>
      <c r="BS14" s="68"/>
      <c r="BT14" s="68"/>
      <c r="BU14" s="68"/>
      <c r="BV14" s="68"/>
      <c r="BW14" s="68"/>
      <c r="BX14" s="68"/>
      <c r="BY14" s="68"/>
      <c r="BZ14" s="68"/>
      <c r="CA14" s="68"/>
      <c r="CB14" s="68"/>
      <c r="CC14" s="68"/>
      <c r="CD14" s="68"/>
      <c r="CE14" s="68"/>
      <c r="CF14" s="68"/>
      <c r="CG14" s="68"/>
      <c r="CH14" s="68"/>
      <c r="CI14" s="68"/>
      <c r="CJ14" s="68"/>
      <c r="CK14" s="68"/>
      <c r="CL14" s="68"/>
      <c r="CM14" s="68"/>
      <c r="CN14" s="68"/>
      <c r="CO14" s="68"/>
      <c r="CP14" s="68"/>
      <c r="CQ14" s="68"/>
      <c r="CR14" s="68"/>
      <c r="CS14" s="68"/>
      <c r="CT14" s="68"/>
      <c r="CU14" s="68"/>
      <c r="CV14" s="68"/>
      <c r="CW14" s="68"/>
      <c r="CX14" s="68"/>
      <c r="CY14" s="68"/>
      <c r="CZ14" s="68"/>
      <c r="DA14" s="68"/>
      <c r="DB14" s="68"/>
      <c r="DC14" s="68"/>
      <c r="DD14" s="68"/>
      <c r="DE14" s="68"/>
      <c r="DF14" s="68"/>
      <c r="DG14" s="68"/>
      <c r="DH14" s="68"/>
      <c r="DI14" s="68"/>
    </row>
    <row r="15" spans="1:113" s="3" customFormat="1" ht="30" customHeight="1" thickBot="1" x14ac:dyDescent="0.3">
      <c r="A15" s="38"/>
      <c r="B15" s="52" t="s">
        <v>45</v>
      </c>
      <c r="C15" s="53" t="s">
        <v>21</v>
      </c>
      <c r="D15" s="27">
        <v>0</v>
      </c>
      <c r="E15" s="45">
        <v>43559</v>
      </c>
      <c r="F15" s="45">
        <f>E15+6</f>
        <v>43565</v>
      </c>
      <c r="G15" s="67"/>
      <c r="H15" s="67">
        <f t="shared" si="14"/>
        <v>7</v>
      </c>
      <c r="I15" s="68"/>
      <c r="J15" s="68"/>
      <c r="K15" s="68"/>
      <c r="L15" s="68"/>
      <c r="M15" s="68"/>
      <c r="N15" s="68"/>
      <c r="O15" s="68"/>
      <c r="P15" s="68"/>
      <c r="Q15" s="68"/>
      <c r="R15" s="68"/>
      <c r="S15" s="68"/>
      <c r="T15" s="68"/>
      <c r="U15" s="69"/>
      <c r="V15" s="69"/>
      <c r="W15" s="68"/>
      <c r="X15" s="68"/>
      <c r="Y15" s="68"/>
      <c r="Z15" s="68"/>
      <c r="AA15" s="68"/>
      <c r="AB15" s="68"/>
      <c r="AC15" s="68"/>
      <c r="AD15" s="68"/>
      <c r="AE15" s="68"/>
      <c r="AF15" s="68"/>
      <c r="AG15" s="68"/>
      <c r="AH15" s="68"/>
      <c r="AI15" s="68"/>
      <c r="AJ15" s="68"/>
      <c r="AK15" s="68"/>
      <c r="AL15" s="68"/>
      <c r="AM15" s="68"/>
      <c r="AN15" s="68"/>
      <c r="AO15" s="68"/>
      <c r="AP15" s="68"/>
      <c r="AQ15" s="68"/>
      <c r="AR15" s="68"/>
      <c r="AS15" s="68"/>
      <c r="AT15" s="68"/>
      <c r="AU15" s="68"/>
      <c r="AV15" s="68"/>
      <c r="AW15" s="68"/>
      <c r="AX15" s="68"/>
      <c r="AY15" s="68"/>
      <c r="AZ15" s="68"/>
      <c r="BA15" s="68"/>
      <c r="BB15" s="68"/>
      <c r="BC15" s="68"/>
      <c r="BD15" s="68"/>
      <c r="BE15" s="68"/>
      <c r="BF15" s="68"/>
      <c r="BG15" s="68"/>
      <c r="BH15" s="68"/>
      <c r="BI15" s="68"/>
      <c r="BJ15" s="68"/>
      <c r="BK15" s="68"/>
      <c r="BL15" s="68"/>
      <c r="BM15" s="68"/>
      <c r="BN15" s="68"/>
      <c r="BO15" s="68"/>
      <c r="BP15" s="68"/>
      <c r="BQ15" s="68"/>
      <c r="BR15" s="68"/>
      <c r="BS15" s="68"/>
      <c r="BT15" s="68"/>
      <c r="BU15" s="68"/>
      <c r="BV15" s="68"/>
      <c r="BW15" s="68"/>
      <c r="BX15" s="68"/>
      <c r="BY15" s="68"/>
      <c r="BZ15" s="68"/>
      <c r="CA15" s="68"/>
      <c r="CB15" s="68"/>
      <c r="CC15" s="68"/>
      <c r="CD15" s="68"/>
      <c r="CE15" s="68"/>
      <c r="CF15" s="68"/>
      <c r="CG15" s="68"/>
      <c r="CH15" s="68"/>
      <c r="CI15" s="68"/>
      <c r="CJ15" s="68"/>
      <c r="CK15" s="68"/>
      <c r="CL15" s="68"/>
      <c r="CM15" s="68"/>
      <c r="CN15" s="68"/>
      <c r="CO15" s="68"/>
      <c r="CP15" s="68"/>
      <c r="CQ15" s="68"/>
      <c r="CR15" s="68"/>
      <c r="CS15" s="68"/>
      <c r="CT15" s="68"/>
      <c r="CU15" s="68"/>
      <c r="CV15" s="68"/>
      <c r="CW15" s="68"/>
      <c r="CX15" s="68"/>
      <c r="CY15" s="68"/>
      <c r="CZ15" s="68"/>
      <c r="DA15" s="68"/>
      <c r="DB15" s="68"/>
      <c r="DC15" s="68"/>
      <c r="DD15" s="68"/>
      <c r="DE15" s="68"/>
      <c r="DF15" s="68"/>
      <c r="DG15" s="68"/>
      <c r="DH15" s="68"/>
      <c r="DI15" s="68"/>
    </row>
    <row r="16" spans="1:113" s="3" customFormat="1" ht="30" customHeight="1" thickBot="1" x14ac:dyDescent="0.3">
      <c r="A16" s="37"/>
      <c r="B16" s="49"/>
      <c r="C16" s="48"/>
      <c r="D16" s="16"/>
      <c r="E16" s="46"/>
      <c r="F16" s="46"/>
      <c r="G16" s="17"/>
      <c r="H16" s="17" t="str">
        <f t="shared" si="14"/>
        <v/>
      </c>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row>
    <row r="17" spans="1:113" s="3" customFormat="1" ht="30" customHeight="1" thickBot="1" x14ac:dyDescent="0.3">
      <c r="A17" s="37" t="s">
        <v>10</v>
      </c>
      <c r="B17" s="28"/>
      <c r="C17" s="29"/>
      <c r="D17" s="30"/>
      <c r="E17" s="31"/>
      <c r="F17" s="32"/>
      <c r="G17" s="33"/>
      <c r="H17" s="33" t="str">
        <f t="shared" si="14"/>
        <v/>
      </c>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c r="BP17" s="35"/>
      <c r="BQ17" s="35"/>
      <c r="BR17" s="35"/>
      <c r="BS17" s="35"/>
      <c r="BT17" s="35"/>
      <c r="BU17" s="35"/>
      <c r="BV17" s="35"/>
      <c r="BW17" s="35"/>
      <c r="BX17" s="35"/>
      <c r="BY17" s="35"/>
      <c r="BZ17" s="35"/>
      <c r="CA17" s="35"/>
      <c r="CB17" s="35"/>
      <c r="CC17" s="35"/>
      <c r="CD17" s="35"/>
      <c r="CE17" s="35"/>
      <c r="CF17" s="35"/>
      <c r="CG17" s="35"/>
      <c r="CH17" s="35"/>
      <c r="CI17" s="35"/>
      <c r="CJ17" s="35"/>
      <c r="CK17" s="35"/>
      <c r="CL17" s="35"/>
      <c r="CM17" s="35"/>
      <c r="CN17" s="35"/>
      <c r="CO17" s="35"/>
      <c r="CP17" s="35"/>
      <c r="CQ17" s="35"/>
      <c r="CR17" s="35"/>
      <c r="CS17" s="35"/>
      <c r="CT17" s="35"/>
      <c r="CU17" s="35"/>
      <c r="CV17" s="35"/>
      <c r="CW17" s="35"/>
      <c r="CX17" s="35"/>
      <c r="CY17" s="35"/>
      <c r="CZ17" s="35"/>
      <c r="DA17" s="35"/>
      <c r="DB17" s="35"/>
      <c r="DC17" s="35"/>
      <c r="DD17" s="35"/>
      <c r="DE17" s="35"/>
      <c r="DF17" s="35"/>
      <c r="DG17" s="35"/>
      <c r="DH17" s="35"/>
      <c r="DI17" s="35"/>
    </row>
    <row r="18" spans="1:113" ht="30" customHeight="1" x14ac:dyDescent="0.25">
      <c r="A18" s="38" t="s">
        <v>9</v>
      </c>
      <c r="G18" s="6"/>
    </row>
    <row r="19" spans="1:113" ht="30" customHeight="1" x14ac:dyDescent="0.25">
      <c r="C19" s="14"/>
      <c r="F19" s="39"/>
    </row>
    <row r="20" spans="1:113" ht="30" customHeight="1" x14ac:dyDescent="0.25">
      <c r="C20" s="15"/>
    </row>
  </sheetData>
  <mergeCells count="19">
    <mergeCell ref="CV4:DB4"/>
    <mergeCell ref="DC4:DI4"/>
    <mergeCell ref="BM4:BS4"/>
    <mergeCell ref="BT4:BZ4"/>
    <mergeCell ref="CA4:CG4"/>
    <mergeCell ref="CH4:CN4"/>
    <mergeCell ref="CO4:CU4"/>
    <mergeCell ref="C3:D3"/>
    <mergeCell ref="C4:D4"/>
    <mergeCell ref="B5:G5"/>
    <mergeCell ref="AK4:AQ4"/>
    <mergeCell ref="AR4:AX4"/>
    <mergeCell ref="AY4:BE4"/>
    <mergeCell ref="BF4:BL4"/>
    <mergeCell ref="E3:F3"/>
    <mergeCell ref="I4:O4"/>
    <mergeCell ref="P4:V4"/>
    <mergeCell ref="W4:AC4"/>
    <mergeCell ref="AD4:AJ4"/>
  </mergeCells>
  <conditionalFormatting sqref="D7:D17">
    <cfRule type="dataBar" priority="3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DI7 I9:DI12 I14:DI17">
    <cfRule type="expression" dxfId="2" priority="56">
      <formula>AND(TODAY()&gt;=I$5,TODAY()&lt;J$5)</formula>
    </cfRule>
  </conditionalFormatting>
  <conditionalFormatting sqref="I7:DI7 I9:DI12 I14:DI17">
    <cfRule type="expression" dxfId="1" priority="50">
      <formula>AND(task_start&lt;=I$5,ROUNDDOWN((task_end-task_start+1)*task_progress,0)+task_start-1&gt;=I$5)</formula>
    </cfRule>
    <cfRule type="expression" dxfId="0" priority="51"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Safexec Schedule</vt:lpstr>
      <vt:lpstr>Display_Week</vt:lpstr>
      <vt:lpstr>'Safexec Schedule'!Print_Titles</vt:lpstr>
      <vt:lpstr>Project_Start</vt:lpstr>
      <vt:lpstr>'Safexec Schedule'!task_end</vt:lpstr>
      <vt:lpstr>'Safexec Schedule'!task_progress</vt:lpstr>
      <vt:lpstr>'Safexec Schedule'!task_start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Joey Martinez</dc:creator>
  <dc:description/>
  <cp:lastModifiedBy>John</cp:lastModifiedBy>
  <dcterms:created xsi:type="dcterms:W3CDTF">2018-05-23T01:25:53Z</dcterms:created>
  <dcterms:modified xsi:type="dcterms:W3CDTF">2019-03-11T03:10:45Z</dcterms:modified>
</cp:coreProperties>
</file>