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801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<sst xmlns="http://schemas.openxmlformats.org/spreadsheetml/2006/main" uniqueCount="7" count="7">
  <si>
    <t>Total</t>
  </si>
  <si>
    <t>Linux</t>
  </si>
  <si>
    <t>Intel core i9-9900K@3.6GHz</t>
  </si>
  <si>
    <t>7.0.1 (develop)</t>
  </si>
  <si>
    <t>Windows</t>
  </si>
  <si>
    <t>Intel skylake (core m7) Intel Core(TM)i7-6500U@2.50GHz</t>
  </si>
  <si>
    <t>Default settings, but NUM_THREAD, OMP_NUM_THREAD set to 1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</si>
</sst>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34"/>
  <sheetViews>
    <sheetView workbookViewId="0" tabSelected="1">
      <selection activeCell="F35" sqref="F35"/>
    </sheetView>
  </sheetViews>
  <sheetFormatPr defaultRowHeight="12.5"/>
  <cols>
    <col min="1" max="1" style="0" width="11" bestFit="1" customWidth="1"/>
    <col min="2" max="2" style="0" width="16.26953125" customWidth="1"/>
    <col min="3" max="5" style="0" width="9.142307692307693"/>
    <col min="6" max="6" style="0" width="9.26953125" bestFit="1" customWidth="1"/>
    <col min="7" max="16384" style="0" width="9.142307692307693"/>
  </cols>
  <sheetData>
    <row r="1" spans="1:12">
      <c r="A1" t="inlineStr">
        <is>
          <t>Timings for running</t>
        </is>
      </c>
    </row>
    <row r="2" spans="1:12">
      <c r="A2" t="inlineStr">
        <is>
          <t>make benchmark</t>
        </is>
      </c>
    </row>
    <row r="4" spans="1:12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2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2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2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2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2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2" ht="13.5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2</v>
      </c>
      <c r="L10" t="inlineStr">
        <is>
          <t>Need to make sure only 1 thread was used for BLAS and for OMP</t>
        </is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4</v>
      </c>
      <c r="H11" t="s">
        <v>5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4</v>
      </c>
      <c r="H12" t="s">
        <v>5</v>
      </c>
      <c r="L12" t="inlineStr">
        <is>
          <t>Added Num_THREAD=1 and OMP_NUM_THREAD=1</t>
        </is>
      </c>
    </row>
    <row r="13" spans="1:12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2" ht="13.5">
      <c r="A14" s="1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4</v>
      </c>
      <c r="H14" t="s">
        <v>5</v>
      </c>
      <c r="L14" t="inlineStr">
        <is>
          <t>Running in a command shell</t>
        </is>
      </c>
    </row>
    <row r="15" spans="1:12" ht="13.5">
      <c r="A15" s="1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4</v>
      </c>
      <c r="H15" t="s">
        <v>5</v>
      </c>
    </row>
    <row r="16" spans="1:12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2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2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2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inlineStr">
        <is>
          <t>Chunksize = 100</t>
        </is>
      </c>
    </row>
    <row r="20" spans="1:12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inlineStr">
        <is>
          <t>Chunksize = 20</t>
        </is>
      </c>
    </row>
    <row r="21" spans="1:12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inlineStr">
        <is>
          <t>Chunksize = 10</t>
        </is>
      </c>
    </row>
    <row r="22" spans="1:12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  <row r="23" spans="1:12">
      <c r="A23" s="1">
        <v>44526</v>
      </c>
      <c r="B23" t="s">
        <v>3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</v>
      </c>
      <c r="H23" t="s">
        <v>5</v>
      </c>
      <c r="L23" t="inlineStr">
        <is>
          <t>Using new chunk sizes</t>
        </is>
      </c>
    </row>
    <row r="24" spans="1:12" ht="13.5">
      <c r="A24" s="1">
        <v>44518</v>
      </c>
      <c r="B24" t="s">
        <v>3</v>
      </c>
      <c r="F24">
        <f>9*60+44</f>
        <v>584</v>
      </c>
      <c r="G24" t="s">
        <v>4</v>
      </c>
      <c r="H24" t="s">
        <v>5</v>
      </c>
      <c r="L24" t="inlineStr">
        <is>
          <t>Numthread=1, thread</t>
        </is>
      </c>
    </row>
    <row r="25" spans="1:12" ht="13.5">
      <c r="A25" s="1">
        <v>44518</v>
      </c>
      <c r="B25" t="s">
        <v>3</v>
      </c>
      <c r="F25">
        <f>19*60+41</f>
        <v>1181</v>
      </c>
      <c r="L25" t="inlineStr">
        <is>
          <t>Numthread=2, thread</t>
        </is>
      </c>
    </row>
    <row r="26" spans="1:12">
      <c r="A26" s="1">
        <v>44531</v>
      </c>
      <c r="B26" t="s">
        <v>3</v>
      </c>
      <c r="C26">
        <v>419.43000000000001</v>
      </c>
      <c r="D26">
        <v>15.880000000000001</v>
      </c>
      <c r="E26">
        <v>433</v>
      </c>
      <c r="F26">
        <v>100.3</v>
      </c>
      <c r="L26" t="inlineStr">
        <is>
          <t>Switched to multiprocessing (not pathos)</t>
        </is>
      </c>
    </row>
    <row r="27" spans="1:12" ht="13.5">
      <c r="A27" s="1">
        <v>44518</v>
      </c>
      <c r="B27" t="s">
        <v>3</v>
      </c>
      <c r="F27">
        <f>16*60+23</f>
        <v>983</v>
      </c>
      <c r="G27" t="s">
        <v>4</v>
      </c>
      <c r="H27" t="s">
        <v>5</v>
      </c>
      <c r="L27" t="inlineStr">
        <is>
          <t>Using multiprocessing</t>
        </is>
      </c>
    </row>
    <row r="28" spans="1:12" ht="13.5">
      <c r="A28" s="1">
        <v>44532</v>
      </c>
      <c r="B28" t="s">
        <v>3</v>
      </c>
      <c r="C28">
        <v>362.75</v>
      </c>
      <c r="D28">
        <v>6.2199999999999998</v>
      </c>
      <c r="E28">
        <v>382</v>
      </c>
      <c r="F28">
        <v>96.400000000000006</v>
      </c>
      <c r="G28" t="s">
        <v>1</v>
      </c>
      <c r="H28" t="s">
        <v>2</v>
      </c>
      <c r="L28" t="inlineStr">
        <is>
          <t>Use partial method and removed crystal_permittivity array from call in powder</t>
        </is>
      </c>
    </row>
    <row r="29" spans="1:12" ht="13.5">
      <c r="A29" s="1">
        <v>44532</v>
      </c>
      <c r="B29" t="s">
        <v>3</v>
      </c>
      <c r="C29">
        <v>344.39999999999998</v>
      </c>
      <c r="D29">
        <v>5.5800000000000001</v>
      </c>
      <c r="E29">
        <v>380</v>
      </c>
      <c r="F29">
        <v>91.200000000000003</v>
      </c>
      <c r="G29" t="s">
        <v>1</v>
      </c>
      <c r="H29" t="s">
        <v>2</v>
      </c>
      <c r="L29" t="inlineStr">
        <is>
          <t>Replace readline with readlines and new io wrapper</t>
        </is>
      </c>
    </row>
    <row r="30" spans="1:12" ht="13.5">
      <c r="A30" s="1">
        <v>44532</v>
      </c>
      <c r="B30" t="s">
        <v>3</v>
      </c>
      <c r="C30">
        <v>399.45999999999998</v>
      </c>
      <c r="D30">
        <v>38.240000000000002</v>
      </c>
      <c r="E30">
        <v>126</v>
      </c>
      <c r="F30">
        <f>5*60+46</f>
        <v>346</v>
      </c>
      <c r="G30" t="s">
        <v>1</v>
      </c>
      <c r="H30" t="s">
        <v>2</v>
      </c>
      <c r="L30" t="inlineStr">
        <is>
          <t>Single processor</t>
        </is>
      </c>
    </row>
    <row r="31" spans="1:12" ht="13.5">
      <c r="A31" s="1">
        <v>44532</v>
      </c>
      <c r="B31" t="s">
        <v>3</v>
      </c>
      <c r="F31">
        <f>7*60+30.109999999999999</f>
        <v>450.11000000000001</v>
      </c>
      <c r="G31" t="s">
        <v>4</v>
      </c>
      <c r="H31" t="s">
        <v>5</v>
      </c>
      <c r="L31" t="inlineStr">
        <is>
          <t>Default settings</t>
        </is>
      </c>
    </row>
    <row r="32" spans="1:12" ht="13.5">
      <c r="A32" s="1">
        <v>44532</v>
      </c>
      <c r="B32" t="s">
        <v>3</v>
      </c>
      <c r="F32">
        <f>9*60+53</f>
        <v>593</v>
      </c>
      <c r="G32" t="s">
        <v>4</v>
      </c>
      <c r="H32" t="s">
        <v>5</v>
      </c>
      <c r="L32" t="inlineStr">
        <is>
          <t>PDIELEC_NUM_THREAD=1, PDIELEC_NUM_CORES=1</t>
        </is>
      </c>
    </row>
    <row r="33" spans="1:12" ht="13.5">
      <c r="A33" s="1">
        <v>44532</v>
      </c>
      <c r="B33" t="s">
        <v>3</v>
      </c>
      <c r="F33">
        <f>7*60+12</f>
        <v>432</v>
      </c>
      <c r="G33" t="s">
        <v>4</v>
      </c>
      <c r="H33" t="s">
        <v>5</v>
      </c>
      <c r="L33" t="s">
        <v>6</v>
      </c>
    </row>
    <row r="34" spans="1:12" ht="13.5">
      <c r="A34" s="1">
        <v>44532</v>
      </c>
      <c r="B34" t="s">
        <v>3</v>
      </c>
      <c r="F34">
        <v>358.08999999999997</v>
      </c>
      <c r="G34" t="s">
        <v>1</v>
      </c>
      <c r="H34" t="s">
        <v>5</v>
      </c>
      <c r="L34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7"/>
  <sheetViews>
    <sheetView workbookViewId="0">
      <selection activeCell="B10" sqref="B10"/>
    </sheetView>
  </sheetViews>
  <sheetFormatPr defaultRowHeight="12.5"/>
  <cols>
    <col min="1" max="2" style="0" width="9.142307692307693"/>
    <col min="3" max="3" style="0" width="19.54296875" bestFit="1" customWidth="1"/>
    <col min="4" max="16384" style="0" width="9.142307692307693"/>
  </cols>
  <sheetData>
    <row r="1" spans="1:9">
      <c r="A1" t="inlineStr">
        <is>
          <t>Processors</t>
        </is>
      </c>
      <c r="B1" t="s">
        <v>0</v>
      </c>
      <c r="C1" t="inlineStr">
        <is>
          <t>Speedup</t>
        </is>
      </c>
    </row>
    <row r="2" spans="1:9" ht="13.5">
      <c r="A2">
        <v>1</v>
      </c>
      <c r="B2">
        <f>6*60+23.5</f>
        <v>383.5</v>
      </c>
      <c r="C2">
        <v>1</v>
      </c>
      <c r="I2" s="2"/>
    </row>
    <row r="3" spans="1:9" ht="13.5">
      <c r="A3">
        <v>2</v>
      </c>
      <c r="B3">
        <f>3*60+5.2999999999999998</f>
        <v>185.30000000000001</v>
      </c>
      <c r="C3">
        <f>$B$2/B3</f>
        <v>2.0696168375607122</v>
      </c>
      <c r="I3" s="2"/>
    </row>
    <row r="4" spans="1:9" ht="13.5">
      <c r="A4">
        <v>3</v>
      </c>
      <c r="B4">
        <f>2*60+22.300000000000001</f>
        <v>142.30000000000001</v>
      </c>
      <c r="C4">
        <f>$B$2/B4</f>
        <v>2.6950105411103302</v>
      </c>
      <c r="I4" s="2"/>
    </row>
    <row r="5" spans="1:9" ht="13.5">
      <c r="A5">
        <v>4</v>
      </c>
      <c r="B5">
        <f>124.16</f>
        <v>124.16</v>
      </c>
      <c r="C5">
        <f>$B$2/B5</f>
        <v>3.0887564432989691</v>
      </c>
      <c r="I5" s="2"/>
    </row>
    <row r="6" spans="1:9" ht="13.5">
      <c r="A6">
        <v>5</v>
      </c>
      <c r="B6">
        <v>110.08</v>
      </c>
      <c r="C6">
        <f>$B$2/B6</f>
        <v>3.4838299418604652</v>
      </c>
      <c r="I6" s="2"/>
    </row>
    <row r="7" spans="1:9" ht="13.5">
      <c r="A7">
        <v>6</v>
      </c>
      <c r="B7">
        <v>103.05</v>
      </c>
      <c r="C7">
        <f>$B$2/B7</f>
        <v>3.7214944201843765</v>
      </c>
      <c r="I7" s="2"/>
    </row>
    <row r="8" spans="1:9" ht="13.5">
      <c r="A8">
        <v>7</v>
      </c>
      <c r="B8">
        <v>96.069999999999993</v>
      </c>
      <c r="C8">
        <f>$B$2/B8</f>
        <v>3.9918809201623819</v>
      </c>
      <c r="I8" s="2"/>
    </row>
    <row r="9" spans="1:9" ht="13.5">
      <c r="A9">
        <v>8</v>
      </c>
      <c r="B9">
        <v>92.640000000000001</v>
      </c>
      <c r="C9">
        <f>$B$2/B9</f>
        <v>4.139680483592401</v>
      </c>
      <c r="I9" s="2"/>
    </row>
    <row r="10" spans="1:9">
      <c r="I10" s="2"/>
    </row>
    <row r="11" spans="1:9">
      <c r="I11" s="2"/>
    </row>
    <row r="12" spans="1:9">
      <c r="I12" s="2"/>
    </row>
    <row r="13" spans="1:9">
      <c r="I13" s="2"/>
    </row>
    <row r="14" spans="1:9">
      <c r="I14" s="2"/>
    </row>
    <row r="15" spans="1:9">
      <c r="I15" s="2"/>
    </row>
    <row r="16" spans="1:9">
      <c r="I16" s="2"/>
    </row>
    <row r="17" spans="1:9">
      <c r="I17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1.1250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2021-12-03T14:23:16Z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